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0" windowWidth="25520" windowHeight="12780" tabRatio="500" activeTab="0"/>
  </bookViews>
  <sheets>
    <sheet name="e0, e20, IMR" sheetId="1" r:id="rId1"/>
    <sheet name="Sources" sheetId="2" r:id="rId2"/>
  </sheets>
  <definedNames/>
  <calcPr fullCalcOnLoad="1"/>
</workbook>
</file>

<file path=xl/sharedStrings.xml><?xml version="1.0" encoding="utf-8"?>
<sst xmlns="http://schemas.openxmlformats.org/spreadsheetml/2006/main" count="910" uniqueCount="270">
  <si>
    <r>
      <t xml:space="preserve">Russell, Josiah. 1948. </t>
    </r>
    <r>
      <rPr>
        <i/>
        <sz val="12"/>
        <rFont val="Times New Roman"/>
        <family val="0"/>
      </rPr>
      <t xml:space="preserve">British Medieval Population. </t>
    </r>
    <r>
      <rPr>
        <sz val="12"/>
        <rFont val="Times New Roman"/>
        <family val="0"/>
      </rPr>
      <t xml:space="preserve">Albuquerque: University of New Mexico.  But see also Gorah Ohlin, "No Safety in Numbers," in </t>
    </r>
    <r>
      <rPr>
        <i/>
        <sz val="12"/>
        <rFont val="Times New Roman"/>
        <family val="0"/>
      </rPr>
      <t>Industrialization in Two Systems</t>
    </r>
    <r>
      <rPr>
        <sz val="12"/>
        <rFont val="Times New Roman"/>
        <family val="0"/>
      </rPr>
      <t xml:space="preserve"> (1966).</t>
    </r>
  </si>
  <si>
    <t>Maddison 2001, citing Blayo 1975, pp. 138-141.</t>
  </si>
  <si>
    <t>1751-1755</t>
  </si>
  <si>
    <t>1751-1800</t>
  </si>
  <si>
    <t>Maddison 2001, citing Gille 1949.</t>
  </si>
  <si>
    <t>Clark 2007, Chapter 5, citing Janetta and Preston 1991, pp. 427-428.</t>
  </si>
  <si>
    <t>1776-1875</t>
  </si>
  <si>
    <t>Maddison 2001, citing Janetta and Preston 1991, pp. 428-435, with strong warnings about the infant mortality estimates.</t>
  </si>
  <si>
    <t>1800-1850</t>
  </si>
  <si>
    <t>1751-1869</t>
  </si>
  <si>
    <t>Maddison 2001, citing Saito 1997, with strong warnings about the infant mortality rates.</t>
  </si>
  <si>
    <t>Maddison 2001, citing Yasuba, with strong warnings about the infant mortality rates..</t>
  </si>
  <si>
    <r>
      <t xml:space="preserve">Maddison 2001, citing Barclay </t>
    </r>
    <r>
      <rPr>
        <i/>
        <sz val="12"/>
        <rFont val="Times New Roman"/>
        <family val="0"/>
      </rPr>
      <t>et al.</t>
    </r>
    <r>
      <rPr>
        <sz val="12"/>
        <rFont val="Times New Roman"/>
        <family val="0"/>
      </rPr>
      <t xml:space="preserve"> 1976, p. 621.</t>
    </r>
  </si>
  <si>
    <t>gpih.ucdavis.edu</t>
  </si>
  <si>
    <r>
      <t xml:space="preserve">Woods, Robert. 2007. "Ancient and Early Modern Mortality: Experience and Understanding." </t>
    </r>
    <r>
      <rPr>
        <i/>
        <sz val="12"/>
        <rFont val="Times New Roman"/>
        <family val="0"/>
      </rPr>
      <t>Economic History Review</t>
    </r>
    <r>
      <rPr>
        <sz val="12"/>
        <rFont val="Times New Roman"/>
        <family val="0"/>
      </rPr>
      <t xml:space="preserve"> 60, 2 (May): 373-399.</t>
    </r>
  </si>
  <si>
    <r>
      <t xml:space="preserve">Visaria, L. and P. Visaria. 1983. "Population 1757-1947." In D. Kumar and M. Desai (eds.), </t>
    </r>
    <r>
      <rPr>
        <i/>
        <sz val="12"/>
        <rFont val="Times New Roman"/>
        <family val="0"/>
      </rPr>
      <t>The Cambridge Economic History of India,</t>
    </r>
    <r>
      <rPr>
        <sz val="12"/>
        <rFont val="Times New Roman"/>
        <family val="0"/>
      </rPr>
      <t xml:space="preserve"> vol. 2. Cambridge: Cambridge University Press.  </t>
    </r>
  </si>
  <si>
    <t>Yanomama Indians</t>
  </si>
  <si>
    <t>Brazil, Venezuela</t>
  </si>
  <si>
    <t>Roman Empire</t>
  </si>
  <si>
    <t>Rome</t>
  </si>
  <si>
    <t>ancient</t>
  </si>
  <si>
    <t>Roman North Africa</t>
  </si>
  <si>
    <t>Africa, north</t>
  </si>
  <si>
    <t>70-192</t>
  </si>
  <si>
    <t>Woods 2007.</t>
  </si>
  <si>
    <t>Greece, Ancient</t>
  </si>
  <si>
    <t>Greece</t>
  </si>
  <si>
    <t>350 BC</t>
  </si>
  <si>
    <t>301-400 BC</t>
  </si>
  <si>
    <t xml:space="preserve">Pistoia </t>
  </si>
  <si>
    <t>Portugal</t>
  </si>
  <si>
    <t>South China</t>
  </si>
  <si>
    <r>
      <t xml:space="preserve">Mitchell, Brian. 2003. </t>
    </r>
    <r>
      <rPr>
        <i/>
        <sz val="12"/>
        <rFont val="Palatino"/>
        <family val="0"/>
      </rPr>
      <t>International Historical Statistics: The Americas</t>
    </r>
    <r>
      <rPr>
        <sz val="12"/>
        <rFont val="Palatino"/>
        <family val="0"/>
      </rPr>
      <t>. Fifth edition.</t>
    </r>
  </si>
  <si>
    <r>
      <t xml:space="preserve">Ohlin, Goran. 1955. </t>
    </r>
    <r>
      <rPr>
        <i/>
        <sz val="12"/>
        <rFont val="Palatino"/>
        <family val="0"/>
      </rPr>
      <t xml:space="preserve">The Positive and Preventive Check: A Study of the Rate of Growth of Pre-Industrial Populations. </t>
    </r>
    <r>
      <rPr>
        <sz val="12"/>
        <rFont val="Palatino"/>
        <family val="0"/>
      </rPr>
      <t xml:space="preserve">Harvard PhD thesis, reprinted by Arno Press 1981.  </t>
    </r>
  </si>
  <si>
    <t>Clark 2007, Chapter 5, citing Bagnall and Frier 1994, pp. 334-336.</t>
  </si>
  <si>
    <t>33-258 CE</t>
  </si>
  <si>
    <t>Maddison 2001, citing Bagnall and Frier, pp. 70 and 100.</t>
  </si>
  <si>
    <r>
      <t>Bengtsson, Tommy and Oeppen, James. 1993. "A Reconstruction of the Population of Scania 1650-1760"</t>
    </r>
    <r>
      <rPr>
        <i/>
        <sz val="12"/>
        <rFont val="Times New Roman"/>
        <family val="0"/>
      </rPr>
      <t>, Lund Papers in Economic History</t>
    </r>
    <r>
      <rPr>
        <sz val="12"/>
        <rFont val="Times New Roman"/>
        <family val="0"/>
      </rPr>
      <t xml:space="preserve">, no. 32, Lund university, Department of Economic History. </t>
    </r>
  </si>
  <si>
    <r>
      <t xml:space="preserve">Perrenoud, Alfred. 1997. "La mortalité", in J.-P. Bardet and J. Dupaquier (eds.), </t>
    </r>
    <r>
      <rPr>
        <i/>
        <sz val="12"/>
        <rFont val="Times New Roman"/>
        <family val="0"/>
      </rPr>
      <t>Histoire des populations de l’Europe</t>
    </r>
    <r>
      <rPr>
        <sz val="12"/>
        <rFont val="Times New Roman"/>
        <family val="0"/>
      </rPr>
      <t>’, vol. 1, Paris: Fayard, 289-316.</t>
    </r>
  </si>
  <si>
    <t>Maddison (2001, p. 30), citing Gille (1949, p. 43).</t>
  </si>
  <si>
    <r>
      <t xml:space="preserve">Maddison, Angus. 1995. </t>
    </r>
    <r>
      <rPr>
        <i/>
        <sz val="12"/>
        <rFont val="Palatino"/>
        <family val="0"/>
      </rPr>
      <t xml:space="preserve">Monitoring the World Economy 1820-1992. </t>
    </r>
    <r>
      <rPr>
        <sz val="12"/>
        <rFont val="Palatino"/>
        <family val="0"/>
      </rPr>
      <t xml:space="preserve"> Paris: OECD.</t>
    </r>
  </si>
  <si>
    <t>Angus Maddison and Associates 1992, p. 187.</t>
  </si>
  <si>
    <r>
      <t xml:space="preserve">Maddison, Angus and Associates. 1992. </t>
    </r>
    <r>
      <rPr>
        <i/>
        <sz val="12"/>
        <rFont val="Palatino"/>
        <family val="0"/>
      </rPr>
      <t>The Political Economy of Poverty, Equity, and Growth: Brazil and Mexico.</t>
    </r>
    <r>
      <rPr>
        <sz val="12"/>
        <rFont val="Palatino"/>
        <family val="0"/>
      </rPr>
      <t xml:space="preserve"> New York: Oxford University Press for the World Bank.  </t>
    </r>
  </si>
  <si>
    <r>
      <t xml:space="preserve">Ludwig, Armin K. 1985. </t>
    </r>
    <r>
      <rPr>
        <i/>
        <sz val="12"/>
        <rFont val="Times New Roman"/>
        <family val="0"/>
      </rPr>
      <t>Brazil: A Handbook of Historical Statistics.</t>
    </r>
    <r>
      <rPr>
        <sz val="12"/>
        <rFont val="Times New Roman"/>
        <family val="0"/>
      </rPr>
      <t xml:space="preserve"> Boston: G.K. Hall.</t>
    </r>
  </si>
  <si>
    <t>Ludwig 1985, citing estimates by Eduardo Arriaga.</t>
  </si>
  <si>
    <r>
      <t xml:space="preserve">Blayo, as cited in Bengtsson </t>
    </r>
    <r>
      <rPr>
        <i/>
        <sz val="12"/>
        <rFont val="Times New Roman"/>
        <family val="0"/>
      </rPr>
      <t>et al.,</t>
    </r>
    <r>
      <rPr>
        <sz val="12"/>
        <rFont val="Times New Roman"/>
        <family val="0"/>
      </rPr>
      <t xml:space="preserve"> </t>
    </r>
    <r>
      <rPr>
        <i/>
        <sz val="12"/>
        <rFont val="Times New Roman"/>
        <family val="0"/>
      </rPr>
      <t>Pre-industrial</t>
    </r>
    <r>
      <rPr>
        <sz val="12"/>
        <rFont val="Times New Roman"/>
        <family val="0"/>
      </rPr>
      <t>, p. 49.</t>
    </r>
  </si>
  <si>
    <r>
      <t>Lee and Wang, 1999,</t>
    </r>
    <r>
      <rPr>
        <i/>
        <sz val="12"/>
        <rFont val="Times New Roman"/>
        <family val="0"/>
      </rPr>
      <t xml:space="preserve"> </t>
    </r>
    <r>
      <rPr>
        <sz val="12"/>
        <rFont val="Times New Roman"/>
        <family val="0"/>
      </rPr>
      <t>pp. 54-55.</t>
    </r>
  </si>
  <si>
    <r>
      <t>Lee and Wang, 1999</t>
    </r>
    <r>
      <rPr>
        <i/>
        <sz val="12"/>
        <rFont val="Times New Roman"/>
        <family val="0"/>
      </rPr>
      <t xml:space="preserve">, </t>
    </r>
    <r>
      <rPr>
        <sz val="12"/>
        <rFont val="Times New Roman"/>
        <family val="0"/>
      </rPr>
      <t>pp. 54-55; Clark 2007, Ch. 5.</t>
    </r>
  </si>
  <si>
    <r>
      <t xml:space="preserve">Herlihy, David.  1967.  </t>
    </r>
    <r>
      <rPr>
        <i/>
        <sz val="12"/>
        <rFont val="Times New Roman"/>
        <family val="0"/>
      </rPr>
      <t>Medieval and Renaissance Pistoia: The Social  History of an Italian Town, 1200-1430.</t>
    </r>
    <r>
      <rPr>
        <sz val="12"/>
        <rFont val="Times New Roman"/>
        <family val="0"/>
      </rPr>
      <t xml:space="preserve">  New Haven: Yale University Press.</t>
    </r>
  </si>
  <si>
    <t>Clark 2007, Chapter 5, citing Herlihy 1967.</t>
  </si>
  <si>
    <r>
      <t xml:space="preserve">Wrigley, E.A., Rosalind S. Davies, James E. Oeppen, and Roger S. Schofield. 1997. </t>
    </r>
    <r>
      <rPr>
        <i/>
        <sz val="12"/>
        <rFont val="Times New Roman"/>
        <family val="0"/>
      </rPr>
      <t>English Population History from Family Reconstitution 1580-1837</t>
    </r>
    <r>
      <rPr>
        <sz val="12"/>
        <rFont val="Times New Roman"/>
        <family val="0"/>
      </rPr>
      <t>, Cambridge: Cambridge University Press.</t>
    </r>
  </si>
  <si>
    <r>
      <t xml:space="preserve">Wrigley, E.A. and Roger S. Schofield. 1981. </t>
    </r>
    <r>
      <rPr>
        <i/>
        <sz val="12"/>
        <rFont val="Times New Roman"/>
        <family val="0"/>
      </rPr>
      <t>The Population History of England, 1541-1871</t>
    </r>
    <r>
      <rPr>
        <sz val="12"/>
        <rFont val="Times New Roman"/>
        <family val="0"/>
      </rPr>
      <t>, Cambridge: Harvard University Press.</t>
    </r>
  </si>
  <si>
    <t>Maddison 2001, citing Russell's "very crude" fiscal-based estimates.  At face value, the time span includes the Black Death.</t>
  </si>
  <si>
    <t>Alter, Neven, and Oris (in Allen, Bengtsson, Dribe 2005).</t>
  </si>
  <si>
    <r>
      <t>O. Andersen, in Bengtsson</t>
    </r>
    <r>
      <rPr>
        <i/>
        <sz val="12"/>
        <rFont val="Times New Roman"/>
        <family val="0"/>
      </rPr>
      <t xml:space="preserve"> et al., Pre-industrial,</t>
    </r>
    <r>
      <rPr>
        <sz val="12"/>
        <rFont val="Times New Roman"/>
        <family val="0"/>
      </rPr>
      <t xml:space="preserve"> p. 125.</t>
    </r>
  </si>
  <si>
    <r>
      <t xml:space="preserve">Bideau, A. et al (1988) ‘La mortalité’, in J. Dupâquier et al. (eds.), </t>
    </r>
    <r>
      <rPr>
        <i/>
        <sz val="12"/>
        <rFont val="Times New Roman"/>
        <family val="0"/>
      </rPr>
      <t>Histoire de la population fran</t>
    </r>
    <r>
      <rPr>
        <sz val="12"/>
        <rFont val="Times New Roman"/>
        <family val="0"/>
      </rPr>
      <t>ç</t>
    </r>
    <r>
      <rPr>
        <i/>
        <sz val="12"/>
        <rFont val="Times New Roman"/>
        <family val="0"/>
      </rPr>
      <t>aise</t>
    </r>
    <r>
      <rPr>
        <sz val="12"/>
        <rFont val="Times New Roman"/>
        <family val="0"/>
      </rPr>
      <t xml:space="preserve">, </t>
    </r>
    <r>
      <rPr>
        <i/>
        <sz val="12"/>
        <rFont val="Times New Roman"/>
        <family val="0"/>
      </rPr>
      <t>De la Renaissance à 1789</t>
    </r>
    <r>
      <rPr>
        <sz val="12"/>
        <rFont val="Times New Roman"/>
        <family val="0"/>
      </rPr>
      <t>,  vol. 2, Paris: Presses Universitaires de France,  221-91.</t>
    </r>
  </si>
  <si>
    <r>
      <t xml:space="preserve">Hagen, William W. 2002. </t>
    </r>
    <r>
      <rPr>
        <i/>
        <sz val="12"/>
        <rFont val="Times New Roman"/>
        <family val="0"/>
      </rPr>
      <t>Ordinary Prussians: Brandenburg Junkers and Villagers, 1500-1840.</t>
    </r>
    <r>
      <rPr>
        <sz val="12"/>
        <rFont val="Times New Roman"/>
        <family val="0"/>
      </rPr>
      <t xml:space="preserve"> Cambridge: Cambridge University Press.</t>
    </r>
  </si>
  <si>
    <r>
      <t>Hollingsworth, T.H. 1977. "</t>
    </r>
    <r>
      <rPr>
        <sz val="12"/>
        <color indexed="8"/>
        <rFont val="Times New Roman"/>
        <family val="0"/>
      </rPr>
      <t xml:space="preserve">Mortality in the British Peerage Families since 1600", </t>
    </r>
    <r>
      <rPr>
        <i/>
        <sz val="12"/>
        <color indexed="8"/>
        <rFont val="Times New Roman"/>
        <family val="0"/>
      </rPr>
      <t>Population</t>
    </r>
    <r>
      <rPr>
        <sz val="12"/>
        <color indexed="8"/>
        <rFont val="Times New Roman"/>
        <family val="0"/>
      </rPr>
      <t>, numéro spécial (In English.)</t>
    </r>
  </si>
  <si>
    <r>
      <t xml:space="preserve">Lee, James Z. and Wang Feng. 1999. </t>
    </r>
    <r>
      <rPr>
        <i/>
        <sz val="12"/>
        <rFont val="Times New Roman"/>
        <family val="0"/>
      </rPr>
      <t>One Quarter of Humanity</t>
    </r>
    <r>
      <rPr>
        <sz val="12"/>
        <rFont val="Times New Roman"/>
        <family val="0"/>
      </rPr>
      <t>, Cambridge: Harvard University Press.</t>
    </r>
  </si>
  <si>
    <t>Campbell, Lee, Bengtsson 2004, p. 66.</t>
  </si>
  <si>
    <t>Clark 2007, Chapter 5.</t>
  </si>
  <si>
    <r>
      <t xml:space="preserve">Oris </t>
    </r>
    <r>
      <rPr>
        <i/>
        <sz val="12"/>
        <rFont val="Times New Roman"/>
        <family val="0"/>
      </rPr>
      <t>et al.</t>
    </r>
    <r>
      <rPr>
        <sz val="12"/>
        <rFont val="Times New Roman"/>
        <family val="0"/>
      </rPr>
      <t xml:space="preserve"> 2004, p. 336.</t>
    </r>
  </si>
  <si>
    <t>At age 20</t>
  </si>
  <si>
    <r>
      <t xml:space="preserve">Mari Bhat, P.N. 1989. "Mortality and Fertility in India, 1881-1961: A Reassessment." In T. Dyson (ed.), </t>
    </r>
    <r>
      <rPr>
        <i/>
        <sz val="12"/>
        <rFont val="Palatino"/>
        <family val="0"/>
      </rPr>
      <t>India's Historical Demography</t>
    </r>
    <r>
      <rPr>
        <sz val="12"/>
        <rFont val="Palatino"/>
        <family val="0"/>
      </rPr>
      <t>. Riverdale: Curzon.</t>
    </r>
  </si>
  <si>
    <t>S. America</t>
  </si>
  <si>
    <t>Brazil</t>
  </si>
  <si>
    <t>Maddison 2001, citing Merrick and Graham 1979.</t>
  </si>
  <si>
    <r>
      <t xml:space="preserve">Merrick, T.W. and D.H. Graham. 1979. </t>
    </r>
    <r>
      <rPr>
        <i/>
        <sz val="12"/>
        <rFont val="Palatino"/>
        <family val="0"/>
      </rPr>
      <t>The Population and Development of Brazil 1800 to the Present.</t>
    </r>
    <r>
      <rPr>
        <sz val="12"/>
        <rFont val="Palatino"/>
        <family val="0"/>
      </rPr>
      <t xml:space="preserve"> Baltimore: Johns Hopkins University Press.</t>
    </r>
  </si>
  <si>
    <t>N. America</t>
  </si>
  <si>
    <r>
      <t>Michael R. Haines 2006, in Carter</t>
    </r>
    <r>
      <rPr>
        <i/>
        <sz val="12"/>
        <rFont val="Times New Roman"/>
        <family val="0"/>
      </rPr>
      <t xml:space="preserve"> et al. </t>
    </r>
  </si>
  <si>
    <r>
      <t xml:space="preserve">Haines, Michael R. 2006. "Population." Volume 1 of Susan Carter </t>
    </r>
    <r>
      <rPr>
        <i/>
        <sz val="12"/>
        <rFont val="Times New Roman"/>
        <family val="0"/>
      </rPr>
      <t>et al., Historical Statistics of the United States: Millennial Edition.</t>
    </r>
    <r>
      <rPr>
        <sz val="12"/>
        <rFont val="Times New Roman"/>
        <family val="0"/>
      </rPr>
      <t xml:space="preserve">  Cambridge: Cambridge University Press.</t>
    </r>
  </si>
  <si>
    <t>Maddison 2001, citing Blayo 1975.</t>
  </si>
  <si>
    <t>Mexico</t>
  </si>
  <si>
    <r>
      <t xml:space="preserve">US Census Bureau, </t>
    </r>
    <r>
      <rPr>
        <i/>
        <sz val="12"/>
        <rFont val="Times New Roman"/>
        <family val="0"/>
      </rPr>
      <t>Statistical Abstract of the United States 2001</t>
    </r>
    <r>
      <rPr>
        <sz val="12"/>
        <rFont val="Times New Roman"/>
        <family val="0"/>
      </rPr>
      <t>, p. 835.</t>
    </r>
  </si>
  <si>
    <t>1895-1904</t>
  </si>
  <si>
    <t>Collver's estimate, per Mitchell 2003.</t>
  </si>
  <si>
    <r>
      <t xml:space="preserve">Knodel, J.E. 1988. </t>
    </r>
    <r>
      <rPr>
        <i/>
        <sz val="12"/>
        <rFont val="Times New Roman"/>
        <family val="0"/>
      </rPr>
      <t xml:space="preserve">Demographic Behavior in the Past. </t>
    </r>
    <r>
      <rPr>
        <sz val="12"/>
        <rFont val="Times New Roman"/>
        <family val="0"/>
      </rPr>
      <t>Cambridge: Cambridge University Press.</t>
    </r>
  </si>
  <si>
    <t>E. Europe</t>
  </si>
  <si>
    <t>Russia</t>
  </si>
  <si>
    <t>Maddison 2001, citing Ohlin 1955, p. 411.</t>
  </si>
  <si>
    <t>1874-1884</t>
  </si>
  <si>
    <r>
      <t xml:space="preserve">United Nations, Population Division. 2003. </t>
    </r>
    <r>
      <rPr>
        <i/>
        <sz val="12"/>
        <rFont val="Times New Roman"/>
        <family val="0"/>
      </rPr>
      <t>World Population Prospects: The 2002 Revision</t>
    </r>
    <r>
      <rPr>
        <sz val="12"/>
        <rFont val="Times New Roman"/>
        <family val="0"/>
      </rPr>
      <t>, Volume 1.  New York: UN.</t>
    </r>
  </si>
  <si>
    <r>
      <t xml:space="preserve">Perrenoud, Alfred. 1984. ‘The Mortality Decline in a Long-term Perspective’, in T. Bengtsson, G. Fridlizius and R. Ohlsson (eds.) </t>
    </r>
    <r>
      <rPr>
        <i/>
        <sz val="12"/>
        <rFont val="Times New Roman"/>
        <family val="0"/>
      </rPr>
      <t>Pre-Industrial Population Change</t>
    </r>
    <r>
      <rPr>
        <sz val="12"/>
        <rFont val="Times New Roman"/>
        <family val="0"/>
      </rPr>
      <t xml:space="preserve">, Stockholm: Almquist and Wiksell, 41-70. </t>
    </r>
  </si>
  <si>
    <r>
      <t xml:space="preserve">Peller, S. 1965. "Births and Deaths among Europe’s Ruling Families since 1500". in D.V. Glass and D.E. Eversley (eds.), </t>
    </r>
    <r>
      <rPr>
        <i/>
        <sz val="12"/>
        <rFont val="Times New Roman"/>
        <family val="0"/>
      </rPr>
      <t>Population in History</t>
    </r>
    <r>
      <rPr>
        <sz val="12"/>
        <rFont val="Times New Roman"/>
        <family val="0"/>
      </rPr>
      <t xml:space="preserve">, London: Arnold. </t>
    </r>
  </si>
  <si>
    <r>
      <t xml:space="preserve">Perrenoud, Alfred. 1975.  "L’inégalité sociale devant la mort à Genéve au XVIIIéme siécle", </t>
    </r>
    <r>
      <rPr>
        <i/>
        <sz val="12"/>
        <rFont val="Times New Roman"/>
        <family val="0"/>
      </rPr>
      <t>Population</t>
    </r>
    <r>
      <rPr>
        <sz val="12"/>
        <rFont val="Times New Roman"/>
        <family val="0"/>
      </rPr>
      <t>, 30, special number.</t>
    </r>
  </si>
  <si>
    <r>
      <t xml:space="preserve">Campbell, Cameron, James Z. Lee, and Tommy Bengtsson. 2004. “Economic Stress and Mortality,” in their (ed.) </t>
    </r>
    <r>
      <rPr>
        <i/>
        <sz val="12"/>
        <rFont val="Times New Roman"/>
        <family val="0"/>
      </rPr>
      <t>Life under Pressure: Mortality and Living Standards in Europe and Asia, 1700-1900.</t>
    </r>
    <r>
      <rPr>
        <sz val="12"/>
        <rFont val="Times New Roman"/>
        <family val="0"/>
      </rPr>
      <t xml:space="preserve"> Cambridge MA: MIT Press, pp. 61-84.</t>
    </r>
  </si>
  <si>
    <r>
      <t xml:space="preserve">Maddison, Angus. 2001. </t>
    </r>
    <r>
      <rPr>
        <i/>
        <sz val="12"/>
        <rFont val="Palatino"/>
        <family val="0"/>
      </rPr>
      <t>The World Economy: A Millennial Perspective.</t>
    </r>
    <r>
      <rPr>
        <sz val="12"/>
        <rFont val="Palatino"/>
        <family val="0"/>
      </rPr>
      <t xml:space="preserve"> OECD, Development Centre Studies.</t>
    </r>
  </si>
  <si>
    <r>
      <t>Gille, H. 1949. "The Demographic History of the Northern European Countries in the Eighteenth Century."</t>
    </r>
    <r>
      <rPr>
        <i/>
        <sz val="12"/>
        <rFont val="Times New Roman"/>
        <family val="0"/>
      </rPr>
      <t xml:space="preserve"> Population Studies </t>
    </r>
    <r>
      <rPr>
        <sz val="12"/>
        <rFont val="Times New Roman"/>
        <family val="0"/>
      </rPr>
      <t>3, 1 (June): 3-65.</t>
    </r>
  </si>
  <si>
    <t>from around the world, mostly pre-1900</t>
  </si>
  <si>
    <t>Peter Lindert, May 2007</t>
  </si>
  <si>
    <t>Peter Lindert</t>
  </si>
  <si>
    <t>Region</t>
  </si>
  <si>
    <t>Africa</t>
  </si>
  <si>
    <t>W. Europe</t>
  </si>
  <si>
    <t>East Asia</t>
  </si>
  <si>
    <t>South Asia</t>
  </si>
  <si>
    <t>Modern foragers</t>
  </si>
  <si>
    <t>1929-1931</t>
  </si>
  <si>
    <r>
      <t xml:space="preserve">Barclay, G.W. </t>
    </r>
    <r>
      <rPr>
        <i/>
        <sz val="12"/>
        <rFont val="Times New Roman"/>
        <family val="0"/>
      </rPr>
      <t xml:space="preserve">et al. </t>
    </r>
    <r>
      <rPr>
        <sz val="12"/>
        <rFont val="Times New Roman"/>
        <family val="0"/>
      </rPr>
      <t xml:space="preserve">1976. "A Reassessment of the Demography of Traditional Rural China." </t>
    </r>
    <r>
      <rPr>
        <i/>
        <sz val="12"/>
        <rFont val="Times New Roman"/>
        <family val="0"/>
      </rPr>
      <t>Population Index</t>
    </r>
    <r>
      <rPr>
        <sz val="12"/>
        <rFont val="Times New Roman"/>
        <family val="0"/>
      </rPr>
      <t>, Winter, pp. 606-635.</t>
    </r>
  </si>
  <si>
    <t>1881-1891</t>
  </si>
  <si>
    <t>Delhi</t>
  </si>
  <si>
    <t>Maddison 2001, citing Visaria and Visaria 1983, p. 473.</t>
  </si>
  <si>
    <r>
      <t xml:space="preserve">Bagnall, Roger S. and Bruce W. Frier. 1994. </t>
    </r>
    <r>
      <rPr>
        <i/>
        <sz val="12"/>
        <rFont val="Times New Roman"/>
        <family val="0"/>
      </rPr>
      <t>The Demography of  Roman Egypt.</t>
    </r>
    <r>
      <rPr>
        <sz val="12"/>
        <rFont val="Times New Roman"/>
        <family val="0"/>
      </rPr>
      <t xml:space="preserve">  Cambridge: Cambridge University Press. </t>
    </r>
  </si>
  <si>
    <t>Clark 2007, Chapter 5, Citing Lee and Wang 1999, pp. 54-55.</t>
  </si>
  <si>
    <t>1301-1425</t>
  </si>
  <si>
    <t>mortality</t>
  </si>
  <si>
    <t>rate (%)</t>
  </si>
  <si>
    <r>
      <t xml:space="preserve">Hollingsworth, </t>
    </r>
    <r>
      <rPr>
        <i/>
        <sz val="12"/>
        <rFont val="Times New Roman"/>
        <family val="0"/>
      </rPr>
      <t>Mortality in the British Peerage</t>
    </r>
    <r>
      <rPr>
        <sz val="12"/>
        <rFont val="Times New Roman"/>
        <family val="0"/>
      </rPr>
      <t xml:space="preserve">, birth cohorts. </t>
    </r>
  </si>
  <si>
    <t>Source</t>
  </si>
  <si>
    <t xml:space="preserve">1300-1880 </t>
  </si>
  <si>
    <t>1792-1867</t>
  </si>
  <si>
    <t>1789-1909</t>
  </si>
  <si>
    <t>1716-1780</t>
  </si>
  <si>
    <t xml:space="preserve">1776-1815  </t>
  </si>
  <si>
    <t>Life expectancy</t>
  </si>
  <si>
    <t>at birth (e0)</t>
  </si>
  <si>
    <t>male</t>
  </si>
  <si>
    <t>female</t>
  </si>
  <si>
    <t>both</t>
  </si>
  <si>
    <t>Nation</t>
  </si>
  <si>
    <t>Years</t>
  </si>
  <si>
    <t>Classes</t>
  </si>
  <si>
    <t>Place</t>
  </si>
  <si>
    <r>
      <t xml:space="preserve">Bideau </t>
    </r>
    <r>
      <rPr>
        <i/>
        <sz val="12"/>
        <rFont val="Times New Roman"/>
        <family val="0"/>
      </rPr>
      <t>et al.</t>
    </r>
    <r>
      <rPr>
        <sz val="12"/>
        <rFont val="Times New Roman"/>
        <family val="0"/>
      </rPr>
      <t>, "La mortalité," p. 236.</t>
    </r>
  </si>
  <si>
    <r>
      <t xml:space="preserve">Blayo, as cited in Bengtsson et al., </t>
    </r>
    <r>
      <rPr>
        <i/>
        <sz val="12"/>
        <rFont val="Times New Roman"/>
        <family val="0"/>
      </rPr>
      <t>Pre-industrial</t>
    </r>
    <r>
      <rPr>
        <sz val="12"/>
        <rFont val="Times New Roman"/>
        <family val="0"/>
      </rPr>
      <t>, p. 49.</t>
    </r>
  </si>
  <si>
    <r>
      <t>Van de Walle, as cited in Bengtsson</t>
    </r>
    <r>
      <rPr>
        <i/>
        <sz val="12"/>
        <rFont val="Times New Roman"/>
        <family val="0"/>
      </rPr>
      <t xml:space="preserve"> et al</t>
    </r>
    <r>
      <rPr>
        <sz val="12"/>
        <rFont val="Times New Roman"/>
        <family val="0"/>
      </rPr>
      <t>., p. 49.</t>
    </r>
  </si>
  <si>
    <r>
      <t xml:space="preserve">Hagen, </t>
    </r>
    <r>
      <rPr>
        <i/>
        <sz val="12"/>
        <rFont val="Times New Roman"/>
        <family val="0"/>
      </rPr>
      <t>Ordinary Prussians</t>
    </r>
    <r>
      <rPr>
        <sz val="12"/>
        <rFont val="Times New Roman"/>
        <family val="0"/>
      </rPr>
      <t>.</t>
    </r>
  </si>
  <si>
    <r>
      <t xml:space="preserve">Perrenoud in Bengtsson </t>
    </r>
    <r>
      <rPr>
        <i/>
        <sz val="12"/>
        <rFont val="Times New Roman"/>
        <family val="0"/>
      </rPr>
      <t>et al.</t>
    </r>
    <r>
      <rPr>
        <sz val="12"/>
        <rFont val="Times New Roman"/>
        <family val="0"/>
      </rPr>
      <t>, p. 49.</t>
    </r>
  </si>
  <si>
    <r>
      <t xml:space="preserve">Wrigley and Schofield, </t>
    </r>
    <r>
      <rPr>
        <i/>
        <sz val="12"/>
        <rFont val="Times New Roman"/>
        <family val="0"/>
      </rPr>
      <t>Population History</t>
    </r>
    <r>
      <rPr>
        <sz val="12"/>
        <rFont val="Times New Roman"/>
        <family val="0"/>
      </rPr>
      <t>, Table A3.1.</t>
    </r>
  </si>
  <si>
    <r>
      <t>Wrigley</t>
    </r>
    <r>
      <rPr>
        <i/>
        <sz val="12"/>
        <rFont val="Times New Roman"/>
        <family val="0"/>
      </rPr>
      <t xml:space="preserve"> et al., Reconstitution,</t>
    </r>
    <r>
      <rPr>
        <sz val="12"/>
        <rFont val="Times New Roman"/>
        <family val="0"/>
      </rPr>
      <t xml:space="preserve"> p.295.</t>
    </r>
  </si>
  <si>
    <t>Least dev. countries</t>
  </si>
  <si>
    <t>1200-1430</t>
  </si>
  <si>
    <t>1550-1599</t>
  </si>
  <si>
    <t>1650-1699</t>
  </si>
  <si>
    <t>1750-1789</t>
  </si>
  <si>
    <t>1750-1799</t>
  </si>
  <si>
    <t>1812-1899</t>
  </si>
  <si>
    <t>1800-1883</t>
  </si>
  <si>
    <t>2 towns</t>
  </si>
  <si>
    <t>Scania</t>
  </si>
  <si>
    <t>Italy</t>
  </si>
  <si>
    <t>Pistoia</t>
  </si>
  <si>
    <t>1850-1869</t>
  </si>
  <si>
    <t>London</t>
  </si>
  <si>
    <t>Venice</t>
  </si>
  <si>
    <t>Belgium</t>
  </si>
  <si>
    <t>Sart</t>
  </si>
  <si>
    <t>all</t>
  </si>
  <si>
    <t>1811-1845</t>
  </si>
  <si>
    <t>Anhui</t>
  </si>
  <si>
    <t>1300-1800</t>
  </si>
  <si>
    <t>Beijing</t>
  </si>
  <si>
    <t>all, urban</t>
  </si>
  <si>
    <t>1644-1739</t>
  </si>
  <si>
    <t>1740-1839</t>
  </si>
  <si>
    <t>1840-1899</t>
  </si>
  <si>
    <t>Denmark</t>
  </si>
  <si>
    <t>1780-1789</t>
  </si>
  <si>
    <t>1790-1799</t>
  </si>
  <si>
    <t>1800-1809</t>
  </si>
  <si>
    <t>1810-1819</t>
  </si>
  <si>
    <t>1820-1829</t>
  </si>
  <si>
    <t>Oris, Michael. 2004. "Infant and Child Mortality." In Tommy Bengtsson, Cameron Campbell, and James Z. Lee (eds.), Life under Pressure: Mortality and Living Standards in Europe and Asia, 1700-1900. Cambridge MA: MIT Press, pp. 359-398.</t>
  </si>
  <si>
    <t>Sources:</t>
  </si>
  <si>
    <r>
      <t xml:space="preserve">Andersen, O, (1984) ‘The Decline of Danish Mortality before 1850 and Its Economic and Social Background’, in T. Bengtsson, G. Fridlizius and R. Ohlsson (eds.), </t>
    </r>
    <r>
      <rPr>
        <i/>
        <sz val="12"/>
        <rFont val="Times New Roman"/>
        <family val="0"/>
      </rPr>
      <t>Pre-Industrial Population Change</t>
    </r>
    <r>
      <rPr>
        <sz val="12"/>
        <rFont val="Times New Roman"/>
        <family val="0"/>
      </rPr>
      <t>,  Stockholm: Almquist and Wiksell.</t>
    </r>
  </si>
  <si>
    <r>
      <t xml:space="preserve">Bengtsson, Tommy, Fridlizius, G. and Ohlsson, R. (eds.). 1984. </t>
    </r>
    <r>
      <rPr>
        <i/>
        <sz val="12"/>
        <rFont val="Times New Roman"/>
        <family val="0"/>
      </rPr>
      <t>Pre-Industrial Population Change</t>
    </r>
    <r>
      <rPr>
        <sz val="12"/>
        <rFont val="Times New Roman"/>
        <family val="0"/>
      </rPr>
      <t>, Stockholm: Almquist and Wiksell.</t>
    </r>
  </si>
  <si>
    <t>1750-1774</t>
  </si>
  <si>
    <t>1775-1799</t>
  </si>
  <si>
    <t>Britain</t>
  </si>
  <si>
    <t>peers</t>
  </si>
  <si>
    <t>1800-1824</t>
  </si>
  <si>
    <t>1825-1849</t>
  </si>
  <si>
    <t>Europe</t>
  </si>
  <si>
    <t>Maddison 2001, citing Knodel 1988, p. 59.</t>
  </si>
  <si>
    <r>
      <t xml:space="preserve">Blayo, Y. 1975. "La Mortalité en France de 1740 à 1829," </t>
    </r>
    <r>
      <rPr>
        <i/>
        <sz val="12"/>
        <rFont val="Times New Roman"/>
        <family val="0"/>
      </rPr>
      <t xml:space="preserve">Population </t>
    </r>
    <r>
      <rPr>
        <sz val="12"/>
        <rFont val="Times New Roman"/>
        <family val="0"/>
      </rPr>
      <t>November, pp. 124-142.</t>
    </r>
  </si>
  <si>
    <t>1830-1839</t>
  </si>
  <si>
    <t>1840-1849</t>
  </si>
  <si>
    <t xml:space="preserve">France </t>
  </si>
  <si>
    <t>1740-1749</t>
  </si>
  <si>
    <t>1750-1759</t>
  </si>
  <si>
    <t>1760-1769</t>
  </si>
  <si>
    <t>1770-1779</t>
  </si>
  <si>
    <t>1831-1840</t>
  </si>
  <si>
    <t>1841-1850</t>
  </si>
  <si>
    <t>Germany</t>
  </si>
  <si>
    <t>(?)</t>
  </si>
  <si>
    <t>Perrenoud, "La mortalité."</t>
  </si>
  <si>
    <t>Prussia</t>
  </si>
  <si>
    <t>Blüthen</t>
  </si>
  <si>
    <t>1765-1800</t>
  </si>
  <si>
    <t>Sweden</t>
  </si>
  <si>
    <t>1751-1760</t>
  </si>
  <si>
    <t>1761-1770</t>
  </si>
  <si>
    <t>1771-1780</t>
  </si>
  <si>
    <t>1781-1790</t>
  </si>
  <si>
    <t>1791-1800</t>
  </si>
  <si>
    <t>1801-1810</t>
  </si>
  <si>
    <t>1811-1820</t>
  </si>
  <si>
    <t>1821-1830</t>
  </si>
  <si>
    <t>Sweden, Scania</t>
  </si>
  <si>
    <t>4 parishes</t>
  </si>
  <si>
    <t>1765-1815</t>
  </si>
  <si>
    <t>Bengtsson-Dribe, "Western Scania," Table 2.1.</t>
  </si>
  <si>
    <t>1815-1865</t>
  </si>
  <si>
    <t>Switzerland</t>
  </si>
  <si>
    <t>Glaris</t>
  </si>
  <si>
    <t>Geneva</t>
  </si>
  <si>
    <t>1625-1649</t>
  </si>
  <si>
    <t>1650-1674</t>
  </si>
  <si>
    <t>1675-1699</t>
  </si>
  <si>
    <t>1700-1724</t>
  </si>
  <si>
    <t>1725-1744</t>
  </si>
  <si>
    <t>1745-1769</t>
  </si>
  <si>
    <t>1770-1790</t>
  </si>
  <si>
    <t>1800-1825</t>
  </si>
  <si>
    <t>England</t>
  </si>
  <si>
    <t>1550-1574</t>
  </si>
  <si>
    <t>1575-1599</t>
  </si>
  <si>
    <t>1600-1624</t>
  </si>
  <si>
    <t>1725-1749</t>
  </si>
  <si>
    <t>ruling families</t>
  </si>
  <si>
    <t>1500-1599</t>
  </si>
  <si>
    <t>Peller, "Birth and Deaths," p. 98.</t>
  </si>
  <si>
    <t>1600-1699</t>
  </si>
  <si>
    <t>1700-1799</t>
  </si>
  <si>
    <t>1800-1849</t>
  </si>
  <si>
    <t>Ache</t>
  </si>
  <si>
    <t>Hadza</t>
  </si>
  <si>
    <t>!Kung – Dobe</t>
  </si>
  <si>
    <t xml:space="preserve">Agta </t>
  </si>
  <si>
    <t>recent</t>
  </si>
  <si>
    <t xml:space="preserve">Paraguay  </t>
  </si>
  <si>
    <t xml:space="preserve">Tanzania </t>
  </si>
  <si>
    <t xml:space="preserve">- </t>
  </si>
  <si>
    <t>Median</t>
  </si>
  <si>
    <t>year</t>
  </si>
  <si>
    <t xml:space="preserve"> - </t>
  </si>
  <si>
    <t>Angus Maddison and Associates 1992, p. 84.</t>
  </si>
  <si>
    <t>(See the sources on the adjoining worksheet for fuller details and for other years.)</t>
  </si>
  <si>
    <t>nation and year]</t>
  </si>
  <si>
    <t>[Here ranked by</t>
  </si>
  <si>
    <r>
      <t xml:space="preserve">Clark, Gregory. 2007. </t>
    </r>
    <r>
      <rPr>
        <i/>
        <sz val="12"/>
        <rFont val="Times New Roman"/>
        <family val="0"/>
      </rPr>
      <t>Farewell to Alms: A Brief Economic History of the World.</t>
    </r>
    <r>
      <rPr>
        <sz val="12"/>
        <rFont val="Times New Roman"/>
        <family val="0"/>
      </rPr>
      <t xml:space="preserve"> Princeton: Princeton University Press.</t>
    </r>
  </si>
  <si>
    <r>
      <t xml:space="preserve">Hoffman, </t>
    </r>
    <r>
      <rPr>
        <sz val="12"/>
        <rFont val="Times New Roman"/>
        <family val="0"/>
      </rPr>
      <t xml:space="preserve">Philip T., David Jacks, Patricia Levin, and Peter H. Lindert. 2005. “Sketching the Rise of Real Inequality in Early Modern Europe.” In Robert C. Allen, Tommy Bengtsson, and Martin Dribe (eds.), </t>
    </r>
    <r>
      <rPr>
        <i/>
        <sz val="12"/>
        <rFont val="Times New Roman"/>
        <family val="0"/>
      </rPr>
      <t>Living Standards in the Past: New Perspectives on Well-Being in Asia and Europe.</t>
    </r>
    <r>
      <rPr>
        <sz val="12"/>
        <rFont val="Times New Roman"/>
        <family val="0"/>
      </rPr>
      <t xml:space="preserve"> Oxford: Oxford University Press, pp. 131-172.</t>
    </r>
  </si>
  <si>
    <t xml:space="preserve">Botswana </t>
  </si>
  <si>
    <t xml:space="preserve">Philippines  </t>
  </si>
  <si>
    <t>urban</t>
  </si>
  <si>
    <t>rural</t>
  </si>
  <si>
    <t>11-257 CE</t>
  </si>
  <si>
    <t>Liaoning</t>
  </si>
  <si>
    <t>Niita, Shimomoriya</t>
  </si>
  <si>
    <t>Japan</t>
  </si>
  <si>
    <t>1995-2000</t>
  </si>
  <si>
    <t xml:space="preserve">World </t>
  </si>
  <si>
    <t>USA</t>
  </si>
  <si>
    <t>UK</t>
  </si>
  <si>
    <t>France</t>
  </si>
  <si>
    <t>Eastern Asia</t>
  </si>
  <si>
    <t>China</t>
  </si>
  <si>
    <t>India</t>
  </si>
  <si>
    <t>Egypt</t>
  </si>
  <si>
    <t>Sub-Saharan Africa</t>
  </si>
  <si>
    <t>UN 2003.</t>
  </si>
  <si>
    <t>UN 2003. [34 Africa, 9 Asia, 1 LAC, 5 Oceania]</t>
  </si>
  <si>
    <t>World</t>
  </si>
  <si>
    <t>1950-1955</t>
  </si>
  <si>
    <t>Maddison 2001, citing Mari Bhat 1989, p. 92.</t>
  </si>
  <si>
    <t>Collected estimates of early life expectancies and infant mortality rates</t>
  </si>
  <si>
    <t>row</t>
  </si>
  <si>
    <t>Original</t>
  </si>
  <si>
    <t>Infant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</si>
</sst>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9">
    <font>
      <sz val="10"/>
      <name val="Verdana"/>
      <family val="0"/>
    </font>
    <font>
      <b/>
      <sz val="10"/>
      <name val="Verdana"/>
      <family val="0"/>
    </font>
    <font>
      <i/>
      <sz val="10"/>
      <name val="Verdana"/>
      <family val="0"/>
    </font>
    <font>
      <b/>
      <i/>
      <sz val="10"/>
      <name val="Verdana"/>
      <family val="0"/>
    </font>
    <font>
      <sz val="12"/>
      <name val="Times New Roman"/>
      <family val="0"/>
    </font>
    <font>
      <b/>
      <sz val="12"/>
      <name val="Times New Roman"/>
      <family val="0"/>
    </font>
    <font>
      <u val="single"/>
      <sz val="10"/>
      <color indexed="12"/>
      <name val="Verdana"/>
      <family val="0"/>
    </font>
    <font>
      <u val="single"/>
      <sz val="10"/>
      <color indexed="61"/>
      <name val="Verdana"/>
      <family val="0"/>
    </font>
    <font>
      <i/>
      <sz val="12"/>
      <name val="Times New Roman"/>
      <family val="0"/>
    </font>
    <font>
      <u val="single"/>
      <sz val="12"/>
      <name val="Times New Roman"/>
      <family val="0"/>
    </font>
    <font>
      <sz val="8"/>
      <name val="Verdana"/>
      <family val="0"/>
    </font>
    <font>
      <b/>
      <sz val="16"/>
      <name val="Times New Roman"/>
      <family val="0"/>
    </font>
    <font>
      <sz val="12"/>
      <color indexed="8"/>
      <name val="Times New Roman"/>
      <family val="0"/>
    </font>
    <font>
      <i/>
      <sz val="12"/>
      <color indexed="8"/>
      <name val="Times New Roman"/>
      <family val="0"/>
    </font>
    <font>
      <sz val="12"/>
      <name val="Palatino"/>
      <family val="0"/>
    </font>
    <font>
      <i/>
      <sz val="12"/>
      <name val="Palatino"/>
      <family val="0"/>
    </font>
    <font>
      <b/>
      <u val="single"/>
      <sz val="12"/>
      <name val="Times New Roman"/>
      <family val="0"/>
    </font>
    <font>
      <sz val="12"/>
      <color indexed="10"/>
      <name val="Times New Roman"/>
      <family val="0"/>
    </font>
    <font>
      <sz val="12"/>
      <color indexed="11"/>
      <name val="Times New Roman"/>
      <family val="0"/>
    </font>
  </fonts>
  <fills count="2">
    <fill>
      <patternFill/>
    </fill>
    <fill>
      <patternFill patternType="gray125"/>
    </fill>
  </fills>
  <borders count="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1" fontId="4" fillId="0" borderId="0" xfId="0" applyNumberFormat="1" applyFont="1" applyAlignment="1">
      <alignment/>
    </xf>
    <xf numFmtId="164" fontId="4" fillId="0" borderId="0" xfId="0" applyNumberFormat="1" applyFont="1" applyAlignment="1">
      <alignment/>
    </xf>
    <xf numFmtId="1" fontId="4" fillId="0" borderId="0" xfId="0" applyNumberFormat="1" applyFont="1" applyAlignment="1">
      <alignment horizontal="right"/>
    </xf>
    <xf numFmtId="0" fontId="9" fillId="0" borderId="0" xfId="0" applyFont="1" applyAlignment="1">
      <alignment/>
    </xf>
    <xf numFmtId="0" fontId="9" fillId="0" borderId="0" xfId="0" applyFont="1" applyAlignment="1">
      <alignment horizontal="right"/>
    </xf>
    <xf numFmtId="0" fontId="4" fillId="0" borderId="0" xfId="0" applyFont="1" applyAlignment="1">
      <alignment horizontal="left"/>
    </xf>
    <xf numFmtId="0" fontId="11" fillId="0" borderId="0" xfId="0" applyFont="1" applyAlignment="1">
      <alignment/>
    </xf>
    <xf numFmtId="164" fontId="9" fillId="0" borderId="0" xfId="0" applyNumberFormat="1" applyFont="1" applyAlignment="1">
      <alignment horizontal="right"/>
    </xf>
    <xf numFmtId="164" fontId="4" fillId="0" borderId="0" xfId="0" applyNumberFormat="1" applyFont="1" applyAlignment="1">
      <alignment horizontal="right"/>
    </xf>
    <xf numFmtId="0" fontId="1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164" fontId="4" fillId="0" borderId="2" xfId="0" applyNumberFormat="1" applyFont="1" applyBorder="1" applyAlignment="1">
      <alignment/>
    </xf>
    <xf numFmtId="0" fontId="4" fillId="0" borderId="3" xfId="0" applyFont="1" applyBorder="1" applyAlignment="1">
      <alignment/>
    </xf>
    <xf numFmtId="0" fontId="4" fillId="0" borderId="2" xfId="0" applyFont="1" applyBorder="1" applyAlignment="1">
      <alignment horizontal="right"/>
    </xf>
    <xf numFmtId="164" fontId="4" fillId="0" borderId="3" xfId="0" applyNumberFormat="1" applyFont="1" applyBorder="1" applyAlignment="1">
      <alignment/>
    </xf>
    <xf numFmtId="0" fontId="4" fillId="0" borderId="4" xfId="0" applyFont="1" applyBorder="1" applyAlignment="1">
      <alignment/>
    </xf>
    <xf numFmtId="0" fontId="14" fillId="0" borderId="0" xfId="0" applyFont="1" applyAlignment="1">
      <alignment horizontal="left"/>
    </xf>
    <xf numFmtId="0" fontId="16" fillId="0" borderId="0" xfId="0" applyFont="1" applyAlignment="1">
      <alignment/>
    </xf>
    <xf numFmtId="0" fontId="17" fillId="0" borderId="0" xfId="0" applyFont="1" applyAlignment="1">
      <alignment/>
    </xf>
    <xf numFmtId="0" fontId="18" fillId="0" borderId="0" xfId="0" applyFont="1" applyAlignment="1">
      <alignment horizontal="left"/>
    </xf>
    <xf numFmtId="17" fontId="18"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9"/>
  <sheetViews>
    <sheetView tabSelected="1" workbookViewId="0" topLeftCell="A1">
      <pane ySplit="5480" topLeftCell="BM156" activePane="bottomLeft" state="split"/>
      <selection pane="topLeft" activeCell="A9" sqref="A9:A169"/>
      <selection pane="bottomLeft" activeCell="C172" sqref="C172"/>
    </sheetView>
  </sheetViews>
  <sheetFormatPr defaultColWidth="11.00390625" defaultRowHeight="12.75"/>
  <cols>
    <col min="1" max="1" width="7.625" style="1" customWidth="1"/>
    <col min="2" max="2" width="14.875" style="1" customWidth="1"/>
    <col min="3" max="3" width="14.375" style="3" customWidth="1"/>
    <col min="4" max="4" width="8.75390625" style="1" customWidth="1"/>
    <col min="5" max="5" width="11.25390625" style="1" customWidth="1"/>
    <col min="6" max="6" width="8.75390625" style="2" customWidth="1"/>
    <col min="7" max="7" width="7.25390625" style="2" customWidth="1"/>
    <col min="8" max="9" width="7.25390625" style="1" customWidth="1"/>
    <col min="10" max="10" width="4.875" style="5" customWidth="1"/>
    <col min="11" max="11" width="7.625" style="1" customWidth="1"/>
    <col min="12" max="12" width="7.00390625" style="1" customWidth="1"/>
    <col min="13" max="13" width="2.125" style="1" customWidth="1"/>
    <col min="14" max="16384" width="10.75390625" style="1" customWidth="1"/>
  </cols>
  <sheetData>
    <row r="1" spans="1:3" ht="18">
      <c r="A1" s="24" t="s">
        <v>90</v>
      </c>
      <c r="C1" s="10" t="s">
        <v>266</v>
      </c>
    </row>
    <row r="2" spans="1:3" ht="18">
      <c r="A2" s="25">
        <v>37864</v>
      </c>
      <c r="C2" s="10" t="s">
        <v>88</v>
      </c>
    </row>
    <row r="3" spans="1:3" ht="15">
      <c r="A3" s="24" t="s">
        <v>13</v>
      </c>
      <c r="C3" s="1" t="s">
        <v>238</v>
      </c>
    </row>
    <row r="4" ht="15">
      <c r="C4" s="1"/>
    </row>
    <row r="5" spans="3:12" ht="15">
      <c r="C5" s="23" t="s">
        <v>240</v>
      </c>
      <c r="H5" s="14" t="s">
        <v>114</v>
      </c>
      <c r="I5" s="15"/>
      <c r="J5" s="16"/>
      <c r="K5" s="17"/>
      <c r="L5" s="1" t="s">
        <v>269</v>
      </c>
    </row>
    <row r="6" spans="1:12" ht="15">
      <c r="A6" s="1" t="s">
        <v>268</v>
      </c>
      <c r="C6" s="23" t="s">
        <v>239</v>
      </c>
      <c r="G6" s="2" t="s">
        <v>234</v>
      </c>
      <c r="H6" s="14" t="s">
        <v>115</v>
      </c>
      <c r="I6" s="18"/>
      <c r="J6" s="19"/>
      <c r="K6" s="20" t="s">
        <v>62</v>
      </c>
      <c r="L6" s="1" t="s">
        <v>105</v>
      </c>
    </row>
    <row r="7" spans="1:14" s="7" customFormat="1" ht="13.5" customHeight="1">
      <c r="A7" s="7" t="s">
        <v>267</v>
      </c>
      <c r="B7" s="7" t="s">
        <v>91</v>
      </c>
      <c r="C7" s="22" t="s">
        <v>119</v>
      </c>
      <c r="D7" s="7" t="s">
        <v>122</v>
      </c>
      <c r="E7" s="7" t="s">
        <v>121</v>
      </c>
      <c r="F7" s="8" t="s">
        <v>120</v>
      </c>
      <c r="G7" s="8" t="s">
        <v>235</v>
      </c>
      <c r="H7" s="8" t="s">
        <v>116</v>
      </c>
      <c r="I7" s="8" t="s">
        <v>117</v>
      </c>
      <c r="J7" s="11" t="s">
        <v>118</v>
      </c>
      <c r="K7" s="8" t="s">
        <v>118</v>
      </c>
      <c r="L7" s="7" t="s">
        <v>106</v>
      </c>
      <c r="N7" s="7" t="s">
        <v>108</v>
      </c>
    </row>
    <row r="8" spans="1:14" ht="15">
      <c r="A8" s="1">
        <v>1</v>
      </c>
      <c r="B8" s="1" t="s">
        <v>21</v>
      </c>
      <c r="C8" s="3" t="s">
        <v>22</v>
      </c>
      <c r="E8" s="1" t="s">
        <v>147</v>
      </c>
      <c r="F8" s="2" t="s">
        <v>23</v>
      </c>
      <c r="G8" s="2">
        <v>131</v>
      </c>
      <c r="I8" s="5">
        <v>23.2</v>
      </c>
      <c r="K8" s="4"/>
      <c r="L8" s="5"/>
      <c r="M8" s="5"/>
      <c r="N8" s="1" t="s">
        <v>24</v>
      </c>
    </row>
    <row r="9" spans="1:14" ht="15">
      <c r="A9" s="1">
        <v>2</v>
      </c>
      <c r="B9" s="1" t="s">
        <v>93</v>
      </c>
      <c r="C9" s="3" t="s">
        <v>145</v>
      </c>
      <c r="D9" s="1" t="s">
        <v>146</v>
      </c>
      <c r="E9" s="1" t="s">
        <v>147</v>
      </c>
      <c r="F9" s="2" t="s">
        <v>148</v>
      </c>
      <c r="G9" s="2">
        <v>1828</v>
      </c>
      <c r="H9" s="12"/>
      <c r="I9" s="12"/>
      <c r="J9" s="12">
        <v>39.38</v>
      </c>
      <c r="K9" s="12"/>
      <c r="L9" s="12"/>
      <c r="M9" s="12"/>
      <c r="N9" s="1" t="s">
        <v>53</v>
      </c>
    </row>
    <row r="10" spans="1:14" ht="15">
      <c r="A10" s="1">
        <v>3</v>
      </c>
      <c r="B10" s="1" t="s">
        <v>93</v>
      </c>
      <c r="C10" s="3" t="s">
        <v>145</v>
      </c>
      <c r="D10" s="1" t="s">
        <v>146</v>
      </c>
      <c r="E10" s="1" t="s">
        <v>246</v>
      </c>
      <c r="F10" s="2" t="s">
        <v>136</v>
      </c>
      <c r="G10" s="2">
        <v>1855</v>
      </c>
      <c r="J10" s="5">
        <v>42.65</v>
      </c>
      <c r="K10" s="4">
        <v>40.625</v>
      </c>
      <c r="L10" s="6">
        <v>16.3</v>
      </c>
      <c r="M10" s="6"/>
      <c r="N10" s="1" t="s">
        <v>59</v>
      </c>
    </row>
    <row r="11" spans="1:14" ht="15">
      <c r="A11" s="1">
        <v>4</v>
      </c>
      <c r="B11" s="1" t="s">
        <v>96</v>
      </c>
      <c r="C11" s="3" t="s">
        <v>243</v>
      </c>
      <c r="E11" s="1" t="s">
        <v>228</v>
      </c>
      <c r="F11" s="2" t="s">
        <v>230</v>
      </c>
      <c r="G11" s="2">
        <v>1985</v>
      </c>
      <c r="J11" s="5">
        <v>30</v>
      </c>
      <c r="K11" s="1">
        <v>40</v>
      </c>
      <c r="L11" s="1">
        <v>26</v>
      </c>
      <c r="N11" s="1" t="s">
        <v>60</v>
      </c>
    </row>
    <row r="12" spans="1:14" ht="15">
      <c r="A12" s="1">
        <v>5</v>
      </c>
      <c r="B12" s="1" t="s">
        <v>64</v>
      </c>
      <c r="C12" s="3" t="s">
        <v>65</v>
      </c>
      <c r="E12" s="1" t="s">
        <v>147</v>
      </c>
      <c r="F12" s="2">
        <v>1870</v>
      </c>
      <c r="G12" s="1">
        <v>1870</v>
      </c>
      <c r="H12" s="1">
        <v>27.1</v>
      </c>
      <c r="I12" s="1">
        <v>27.6</v>
      </c>
      <c r="J12" s="5">
        <v>27.3</v>
      </c>
      <c r="K12" s="4"/>
      <c r="L12" s="5"/>
      <c r="M12" s="5"/>
      <c r="N12" s="1" t="s">
        <v>44</v>
      </c>
    </row>
    <row r="13" spans="1:14" ht="15">
      <c r="A13" s="1">
        <v>6</v>
      </c>
      <c r="B13" s="1" t="s">
        <v>64</v>
      </c>
      <c r="C13" s="3" t="s">
        <v>65</v>
      </c>
      <c r="F13" s="2">
        <v>1872</v>
      </c>
      <c r="G13" s="2">
        <v>1872</v>
      </c>
      <c r="J13" s="5">
        <v>27</v>
      </c>
      <c r="N13" s="1" t="s">
        <v>66</v>
      </c>
    </row>
    <row r="14" spans="1:14" ht="15">
      <c r="A14" s="1">
        <v>7</v>
      </c>
      <c r="B14" s="1" t="s">
        <v>64</v>
      </c>
      <c r="C14" s="3" t="s">
        <v>65</v>
      </c>
      <c r="F14" s="2">
        <v>1900</v>
      </c>
      <c r="G14" s="2">
        <v>1900</v>
      </c>
      <c r="J14" s="5">
        <v>36</v>
      </c>
      <c r="N14" s="1" t="s">
        <v>66</v>
      </c>
    </row>
    <row r="15" spans="1:14" ht="15">
      <c r="A15" s="1">
        <v>8</v>
      </c>
      <c r="B15" s="1" t="s">
        <v>64</v>
      </c>
      <c r="C15" s="3" t="s">
        <v>65</v>
      </c>
      <c r="E15" s="1" t="s">
        <v>147</v>
      </c>
      <c r="F15" s="2">
        <v>1900</v>
      </c>
      <c r="G15" s="1">
        <v>1900</v>
      </c>
      <c r="H15" s="1">
        <v>29.1</v>
      </c>
      <c r="I15" s="1">
        <v>29.7</v>
      </c>
      <c r="J15" s="5">
        <v>29.4</v>
      </c>
      <c r="K15" s="4"/>
      <c r="L15" s="5"/>
      <c r="M15" s="5"/>
      <c r="N15" s="1" t="s">
        <v>44</v>
      </c>
    </row>
    <row r="16" spans="1:14" ht="15">
      <c r="A16" s="1">
        <v>9</v>
      </c>
      <c r="B16" s="1" t="s">
        <v>64</v>
      </c>
      <c r="C16" s="3" t="s">
        <v>65</v>
      </c>
      <c r="E16" s="1" t="s">
        <v>147</v>
      </c>
      <c r="F16" s="2">
        <v>1950</v>
      </c>
      <c r="G16" s="1">
        <v>1950</v>
      </c>
      <c r="H16" s="1">
        <v>42.1</v>
      </c>
      <c r="I16" s="1">
        <v>43.9</v>
      </c>
      <c r="J16" s="5">
        <v>43</v>
      </c>
      <c r="K16" s="4"/>
      <c r="L16" s="5"/>
      <c r="M16" s="5"/>
      <c r="N16" s="1" t="s">
        <v>44</v>
      </c>
    </row>
    <row r="17" spans="1:14" ht="15">
      <c r="A17" s="1">
        <v>10</v>
      </c>
      <c r="B17" s="1" t="s">
        <v>64</v>
      </c>
      <c r="C17" s="3" t="s">
        <v>65</v>
      </c>
      <c r="E17" s="1" t="s">
        <v>147</v>
      </c>
      <c r="F17" s="2">
        <v>1950</v>
      </c>
      <c r="G17" s="1">
        <v>1950</v>
      </c>
      <c r="J17" s="5">
        <v>44.5</v>
      </c>
      <c r="K17" s="4"/>
      <c r="L17" s="5">
        <v>14.64</v>
      </c>
      <c r="M17" s="5"/>
      <c r="N17" s="1" t="s">
        <v>237</v>
      </c>
    </row>
    <row r="18" spans="1:14" ht="15">
      <c r="A18" s="1">
        <v>11</v>
      </c>
      <c r="B18" s="1" t="s">
        <v>64</v>
      </c>
      <c r="C18" s="3" t="s">
        <v>65</v>
      </c>
      <c r="E18" s="1" t="s">
        <v>147</v>
      </c>
      <c r="F18" s="2">
        <v>1970</v>
      </c>
      <c r="G18" s="1">
        <v>1970</v>
      </c>
      <c r="J18" s="5">
        <v>53.5</v>
      </c>
      <c r="K18" s="4"/>
      <c r="L18" s="5">
        <v>11.38</v>
      </c>
      <c r="M18" s="5"/>
      <c r="N18" s="1" t="s">
        <v>237</v>
      </c>
    </row>
    <row r="19" spans="1:14" ht="15">
      <c r="A19" s="1">
        <v>12</v>
      </c>
      <c r="B19" s="1" t="s">
        <v>64</v>
      </c>
      <c r="C19" s="3" t="s">
        <v>65</v>
      </c>
      <c r="E19" s="1" t="s">
        <v>147</v>
      </c>
      <c r="F19" s="2">
        <v>2001</v>
      </c>
      <c r="G19" s="1">
        <v>2001</v>
      </c>
      <c r="J19" s="5">
        <v>63.2</v>
      </c>
      <c r="K19" s="4"/>
      <c r="L19" s="5">
        <v>3.7</v>
      </c>
      <c r="M19" s="5"/>
      <c r="N19" s="1" t="s">
        <v>73</v>
      </c>
    </row>
    <row r="20" spans="1:14" ht="15">
      <c r="A20" s="1">
        <v>13</v>
      </c>
      <c r="B20" s="1" t="s">
        <v>16</v>
      </c>
      <c r="C20" s="3" t="s">
        <v>17</v>
      </c>
      <c r="E20" s="1" t="s">
        <v>147</v>
      </c>
      <c r="F20" s="2" t="s">
        <v>230</v>
      </c>
      <c r="G20" s="2">
        <v>1965</v>
      </c>
      <c r="J20" s="5">
        <v>20.7</v>
      </c>
      <c r="N20" s="1" t="s">
        <v>24</v>
      </c>
    </row>
    <row r="21" spans="1:14" ht="15">
      <c r="A21" s="1">
        <v>14</v>
      </c>
      <c r="B21" s="1" t="s">
        <v>94</v>
      </c>
      <c r="C21" s="3" t="s">
        <v>257</v>
      </c>
      <c r="D21" s="1" t="s">
        <v>149</v>
      </c>
      <c r="E21" s="1" t="s">
        <v>147</v>
      </c>
      <c r="F21" s="2" t="s">
        <v>150</v>
      </c>
      <c r="G21" s="2">
        <v>1550</v>
      </c>
      <c r="H21" s="12">
        <v>31</v>
      </c>
      <c r="I21" s="12">
        <v>26</v>
      </c>
      <c r="J21" s="5">
        <f>((0.516*H21)+(0.484*I21))</f>
        <v>28.58</v>
      </c>
      <c r="K21" s="12"/>
      <c r="L21" s="12"/>
      <c r="M21" s="12"/>
      <c r="N21" s="1" t="s">
        <v>46</v>
      </c>
    </row>
    <row r="22" spans="1:14" ht="15">
      <c r="A22" s="1">
        <v>15</v>
      </c>
      <c r="B22" s="1" t="s">
        <v>94</v>
      </c>
      <c r="C22" s="3" t="s">
        <v>257</v>
      </c>
      <c r="D22" s="1" t="s">
        <v>149</v>
      </c>
      <c r="E22" s="1" t="s">
        <v>147</v>
      </c>
      <c r="F22" s="2" t="s">
        <v>109</v>
      </c>
      <c r="G22" s="2">
        <v>1590</v>
      </c>
      <c r="J22" s="5">
        <v>28</v>
      </c>
      <c r="K22" s="1">
        <v>33</v>
      </c>
      <c r="L22" s="2" t="s">
        <v>233</v>
      </c>
      <c r="M22" s="2"/>
      <c r="N22" s="1" t="s">
        <v>103</v>
      </c>
    </row>
    <row r="23" spans="1:14" ht="15">
      <c r="A23" s="1">
        <v>16</v>
      </c>
      <c r="B23" s="1" t="s">
        <v>94</v>
      </c>
      <c r="C23" s="3" t="s">
        <v>257</v>
      </c>
      <c r="D23" s="1" t="s">
        <v>151</v>
      </c>
      <c r="E23" s="1" t="s">
        <v>152</v>
      </c>
      <c r="F23" s="2" t="s">
        <v>153</v>
      </c>
      <c r="G23" s="2">
        <v>1692</v>
      </c>
      <c r="H23" s="12">
        <v>27.2</v>
      </c>
      <c r="I23" s="12">
        <v>24.6</v>
      </c>
      <c r="J23" s="5">
        <f>((0.516*H23)+(0.484*I23))</f>
        <v>25.9416</v>
      </c>
      <c r="K23" s="1">
        <v>30</v>
      </c>
      <c r="L23" s="2" t="s">
        <v>233</v>
      </c>
      <c r="M23" s="12"/>
      <c r="N23" s="1" t="s">
        <v>47</v>
      </c>
    </row>
    <row r="24" spans="1:14" ht="15">
      <c r="A24" s="1">
        <v>17</v>
      </c>
      <c r="B24" s="1" t="s">
        <v>94</v>
      </c>
      <c r="C24" s="3" t="s">
        <v>257</v>
      </c>
      <c r="D24" s="1" t="s">
        <v>151</v>
      </c>
      <c r="E24" s="1" t="s">
        <v>245</v>
      </c>
      <c r="F24" s="2" t="s">
        <v>154</v>
      </c>
      <c r="G24" s="2">
        <v>1790</v>
      </c>
      <c r="H24" s="12">
        <v>33.6</v>
      </c>
      <c r="I24" s="12"/>
      <c r="J24" s="12"/>
      <c r="K24" s="12"/>
      <c r="L24" s="12"/>
      <c r="M24" s="12"/>
      <c r="N24" s="1" t="s">
        <v>46</v>
      </c>
    </row>
    <row r="25" spans="1:14" ht="15">
      <c r="A25" s="1">
        <v>18</v>
      </c>
      <c r="B25" s="1" t="s">
        <v>94</v>
      </c>
      <c r="C25" s="3" t="s">
        <v>257</v>
      </c>
      <c r="D25" s="1" t="s">
        <v>248</v>
      </c>
      <c r="E25" s="1" t="s">
        <v>246</v>
      </c>
      <c r="F25" s="2" t="s">
        <v>110</v>
      </c>
      <c r="G25" s="2">
        <v>1830</v>
      </c>
      <c r="J25" s="5">
        <v>26</v>
      </c>
      <c r="K25" s="1">
        <v>35</v>
      </c>
      <c r="L25" s="2" t="s">
        <v>236</v>
      </c>
      <c r="M25" s="2"/>
      <c r="N25" s="1" t="s">
        <v>103</v>
      </c>
    </row>
    <row r="26" spans="1:14" ht="15">
      <c r="A26" s="1">
        <v>19</v>
      </c>
      <c r="B26" s="1" t="s">
        <v>94</v>
      </c>
      <c r="C26" s="3" t="s">
        <v>257</v>
      </c>
      <c r="D26" s="1" t="s">
        <v>248</v>
      </c>
      <c r="E26" s="1" t="s">
        <v>246</v>
      </c>
      <c r="F26" s="2" t="s">
        <v>111</v>
      </c>
      <c r="G26" s="2">
        <v>1849</v>
      </c>
      <c r="J26" s="5">
        <v>36.9</v>
      </c>
      <c r="K26" s="4">
        <v>39.497142857142855</v>
      </c>
      <c r="L26" s="2"/>
      <c r="M26" s="2"/>
      <c r="N26" s="1" t="s">
        <v>59</v>
      </c>
    </row>
    <row r="27" spans="1:14" ht="15">
      <c r="A27" s="1">
        <v>20</v>
      </c>
      <c r="B27" s="1" t="s">
        <v>94</v>
      </c>
      <c r="C27" s="3" t="s">
        <v>257</v>
      </c>
      <c r="D27" s="1" t="s">
        <v>151</v>
      </c>
      <c r="E27" s="1" t="s">
        <v>245</v>
      </c>
      <c r="F27" s="12" t="s">
        <v>155</v>
      </c>
      <c r="G27" s="6">
        <v>1870</v>
      </c>
      <c r="H27" s="5">
        <v>34.7</v>
      </c>
      <c r="I27" s="12"/>
      <c r="J27" s="12"/>
      <c r="K27" s="12"/>
      <c r="L27" s="12"/>
      <c r="M27" s="12"/>
      <c r="N27" s="1" t="s">
        <v>46</v>
      </c>
    </row>
    <row r="28" spans="1:14" ht="15">
      <c r="A28" s="1">
        <v>21</v>
      </c>
      <c r="B28" s="1" t="s">
        <v>94</v>
      </c>
      <c r="C28" s="3" t="s">
        <v>257</v>
      </c>
      <c r="E28" s="1" t="s">
        <v>246</v>
      </c>
      <c r="F28" s="2" t="s">
        <v>97</v>
      </c>
      <c r="G28" s="2">
        <v>1930</v>
      </c>
      <c r="J28" s="5">
        <v>24</v>
      </c>
      <c r="K28" s="4"/>
      <c r="L28" s="2"/>
      <c r="M28" s="2"/>
      <c r="N28" s="1" t="s">
        <v>12</v>
      </c>
    </row>
    <row r="29" spans="1:14" ht="15">
      <c r="A29" s="1">
        <v>22</v>
      </c>
      <c r="B29" s="1" t="s">
        <v>94</v>
      </c>
      <c r="C29" s="3" t="s">
        <v>257</v>
      </c>
      <c r="E29" s="1" t="s">
        <v>147</v>
      </c>
      <c r="F29" s="2" t="s">
        <v>264</v>
      </c>
      <c r="G29" s="2">
        <v>1953</v>
      </c>
      <c r="J29" s="5">
        <v>40.8</v>
      </c>
      <c r="K29" s="4"/>
      <c r="L29" s="5">
        <v>19.5</v>
      </c>
      <c r="M29" s="5"/>
      <c r="N29" s="1" t="s">
        <v>261</v>
      </c>
    </row>
    <row r="30" spans="1:14" ht="15">
      <c r="A30" s="1">
        <v>23</v>
      </c>
      <c r="B30" s="1" t="s">
        <v>94</v>
      </c>
      <c r="C30" s="3" t="s">
        <v>257</v>
      </c>
      <c r="E30" s="1" t="s">
        <v>147</v>
      </c>
      <c r="F30" s="2" t="s">
        <v>251</v>
      </c>
      <c r="G30" s="2">
        <v>1998</v>
      </c>
      <c r="J30" s="5">
        <v>69.7</v>
      </c>
      <c r="L30" s="1">
        <v>4.1</v>
      </c>
      <c r="N30" s="1" t="s">
        <v>261</v>
      </c>
    </row>
    <row r="31" spans="1:14" ht="15">
      <c r="A31" s="1">
        <v>24</v>
      </c>
      <c r="B31" s="1" t="s">
        <v>31</v>
      </c>
      <c r="C31" s="3" t="s">
        <v>257</v>
      </c>
      <c r="E31" s="1" t="s">
        <v>147</v>
      </c>
      <c r="F31" s="2" t="s">
        <v>97</v>
      </c>
      <c r="G31" s="2">
        <v>1930</v>
      </c>
      <c r="I31" s="1">
        <v>21.2</v>
      </c>
      <c r="N31" s="1" t="s">
        <v>24</v>
      </c>
    </row>
    <row r="32" spans="1:14" ht="15">
      <c r="A32" s="1">
        <v>25</v>
      </c>
      <c r="B32" s="1" t="s">
        <v>93</v>
      </c>
      <c r="C32" s="3" t="s">
        <v>156</v>
      </c>
      <c r="E32" s="1" t="s">
        <v>147</v>
      </c>
      <c r="F32" s="12" t="s">
        <v>157</v>
      </c>
      <c r="G32" s="6">
        <v>1785</v>
      </c>
      <c r="H32" s="5">
        <v>33.95</v>
      </c>
      <c r="I32" s="5">
        <v>35.9</v>
      </c>
      <c r="J32" s="5">
        <f>((0.516*H32)+(0.484*I32))</f>
        <v>34.8938</v>
      </c>
      <c r="K32" s="12"/>
      <c r="L32" s="12"/>
      <c r="M32" s="12"/>
      <c r="N32" s="1" t="s">
        <v>54</v>
      </c>
    </row>
    <row r="33" spans="1:14" ht="15">
      <c r="A33" s="1">
        <v>26</v>
      </c>
      <c r="B33" s="1" t="s">
        <v>93</v>
      </c>
      <c r="C33" s="3" t="s">
        <v>156</v>
      </c>
      <c r="E33" s="1" t="s">
        <v>147</v>
      </c>
      <c r="F33" s="12" t="s">
        <v>158</v>
      </c>
      <c r="G33" s="6">
        <v>1795</v>
      </c>
      <c r="H33" s="5">
        <v>39.35</v>
      </c>
      <c r="I33" s="5">
        <v>41.45</v>
      </c>
      <c r="J33" s="5">
        <f>((0.516*H33)+(0.484*I33))</f>
        <v>40.3664</v>
      </c>
      <c r="K33" s="12"/>
      <c r="L33" s="12"/>
      <c r="M33" s="12"/>
      <c r="N33" s="1" t="s">
        <v>54</v>
      </c>
    </row>
    <row r="34" spans="1:14" ht="15">
      <c r="A34" s="1">
        <v>27</v>
      </c>
      <c r="B34" s="1" t="s">
        <v>93</v>
      </c>
      <c r="C34" s="3" t="s">
        <v>156</v>
      </c>
      <c r="E34" s="1" t="s">
        <v>147</v>
      </c>
      <c r="F34" s="12" t="s">
        <v>159</v>
      </c>
      <c r="G34" s="6">
        <v>1805</v>
      </c>
      <c r="H34" s="5">
        <v>40.35</v>
      </c>
      <c r="I34" s="5">
        <v>43.3</v>
      </c>
      <c r="J34" s="5">
        <f>((0.516*H34)+(0.484*I34))</f>
        <v>41.7778</v>
      </c>
      <c r="K34" s="12"/>
      <c r="L34" s="12"/>
      <c r="M34" s="12"/>
      <c r="N34" s="1" t="s">
        <v>54</v>
      </c>
    </row>
    <row r="35" spans="1:14" ht="15">
      <c r="A35" s="1">
        <v>28</v>
      </c>
      <c r="B35" s="1" t="s">
        <v>93</v>
      </c>
      <c r="C35" s="3" t="s">
        <v>156</v>
      </c>
      <c r="E35" s="1" t="s">
        <v>147</v>
      </c>
      <c r="F35" s="12" t="s">
        <v>160</v>
      </c>
      <c r="G35" s="6">
        <v>1815</v>
      </c>
      <c r="H35" s="5">
        <v>40.8</v>
      </c>
      <c r="I35" s="5">
        <v>43.55</v>
      </c>
      <c r="J35" s="5">
        <f>((0.516*H35)+(0.484*I35))</f>
        <v>42.131</v>
      </c>
      <c r="K35" s="12"/>
      <c r="L35" s="12"/>
      <c r="M35" s="12"/>
      <c r="N35" s="1" t="s">
        <v>54</v>
      </c>
    </row>
    <row r="36" spans="1:14" ht="15">
      <c r="A36" s="1">
        <v>29</v>
      </c>
      <c r="B36" s="1" t="s">
        <v>93</v>
      </c>
      <c r="C36" s="3" t="s">
        <v>156</v>
      </c>
      <c r="E36" s="1" t="s">
        <v>147</v>
      </c>
      <c r="F36" s="12" t="s">
        <v>161</v>
      </c>
      <c r="G36" s="6">
        <v>1825</v>
      </c>
      <c r="H36" s="5">
        <v>39.95</v>
      </c>
      <c r="I36" s="5">
        <v>41.9</v>
      </c>
      <c r="J36" s="5">
        <f>((0.516*H36)+(0.484*I36))</f>
        <v>40.8938</v>
      </c>
      <c r="K36" s="12"/>
      <c r="L36" s="12"/>
      <c r="M36" s="12"/>
      <c r="N36" s="1" t="s">
        <v>54</v>
      </c>
    </row>
    <row r="37" spans="1:14" ht="15">
      <c r="A37" s="1">
        <v>30</v>
      </c>
      <c r="B37" s="1" t="s">
        <v>93</v>
      </c>
      <c r="C37" s="3" t="s">
        <v>156</v>
      </c>
      <c r="E37" s="1" t="s">
        <v>147</v>
      </c>
      <c r="F37" s="12" t="s">
        <v>175</v>
      </c>
      <c r="G37" s="6">
        <v>1835</v>
      </c>
      <c r="H37" s="5">
        <v>36.4</v>
      </c>
      <c r="I37" s="5">
        <v>38.3</v>
      </c>
      <c r="J37" s="5">
        <f>((0.516*H37)+(0.484*I37))</f>
        <v>37.319599999999994</v>
      </c>
      <c r="K37" s="12"/>
      <c r="L37" s="12"/>
      <c r="M37" s="12"/>
      <c r="N37" s="1" t="s">
        <v>54</v>
      </c>
    </row>
    <row r="38" spans="1:14" ht="15">
      <c r="A38" s="1">
        <v>31</v>
      </c>
      <c r="B38" s="1" t="s">
        <v>93</v>
      </c>
      <c r="C38" s="3" t="s">
        <v>156</v>
      </c>
      <c r="E38" s="1" t="s">
        <v>147</v>
      </c>
      <c r="F38" s="12" t="s">
        <v>176</v>
      </c>
      <c r="G38" s="6">
        <v>1845</v>
      </c>
      <c r="H38" s="5">
        <v>43</v>
      </c>
      <c r="I38" s="12">
        <v>45.2</v>
      </c>
      <c r="J38" s="5">
        <f>((0.516*H38)+(0.484*I38))</f>
        <v>44.064800000000005</v>
      </c>
      <c r="K38" s="12"/>
      <c r="L38" s="12"/>
      <c r="M38" s="12"/>
      <c r="N38" s="1" t="s">
        <v>54</v>
      </c>
    </row>
    <row r="39" spans="1:14" ht="15">
      <c r="A39" s="1">
        <v>32</v>
      </c>
      <c r="B39" s="1" t="s">
        <v>94</v>
      </c>
      <c r="C39" s="3" t="s">
        <v>256</v>
      </c>
      <c r="E39" s="1" t="s">
        <v>147</v>
      </c>
      <c r="F39" s="2" t="s">
        <v>264</v>
      </c>
      <c r="G39" s="2">
        <v>1953</v>
      </c>
      <c r="J39" s="5">
        <v>42.9</v>
      </c>
      <c r="K39" s="4"/>
      <c r="L39" s="5">
        <v>18.1</v>
      </c>
      <c r="M39" s="5"/>
      <c r="N39" s="1" t="s">
        <v>261</v>
      </c>
    </row>
    <row r="40" spans="1:14" ht="15">
      <c r="A40" s="1">
        <v>33</v>
      </c>
      <c r="B40" s="1" t="s">
        <v>94</v>
      </c>
      <c r="C40" s="3" t="s">
        <v>256</v>
      </c>
      <c r="E40" s="1" t="s">
        <v>147</v>
      </c>
      <c r="F40" s="2" t="s">
        <v>251</v>
      </c>
      <c r="G40" s="2">
        <v>1998</v>
      </c>
      <c r="J40" s="5">
        <v>70.9</v>
      </c>
      <c r="L40" s="1">
        <v>3.9</v>
      </c>
      <c r="N40" s="1" t="s">
        <v>261</v>
      </c>
    </row>
    <row r="41" spans="1:14" ht="15">
      <c r="A41" s="1">
        <v>34</v>
      </c>
      <c r="B41" s="1" t="s">
        <v>92</v>
      </c>
      <c r="C41" s="3" t="s">
        <v>259</v>
      </c>
      <c r="D41" s="1" t="s">
        <v>246</v>
      </c>
      <c r="E41" s="1" t="s">
        <v>246</v>
      </c>
      <c r="F41" s="2" t="s">
        <v>247</v>
      </c>
      <c r="G41" s="2">
        <v>134</v>
      </c>
      <c r="J41" s="5">
        <v>28</v>
      </c>
      <c r="K41" s="1">
        <v>21</v>
      </c>
      <c r="L41" s="2" t="s">
        <v>233</v>
      </c>
      <c r="M41" s="2"/>
      <c r="N41" s="1" t="s">
        <v>34</v>
      </c>
    </row>
    <row r="42" spans="1:14" ht="15">
      <c r="A42" s="1">
        <v>35</v>
      </c>
      <c r="B42" s="1" t="s">
        <v>92</v>
      </c>
      <c r="C42" s="3" t="s">
        <v>259</v>
      </c>
      <c r="D42" s="1" t="s">
        <v>245</v>
      </c>
      <c r="E42" s="1" t="s">
        <v>245</v>
      </c>
      <c r="F42" s="2" t="s">
        <v>247</v>
      </c>
      <c r="G42" s="2">
        <v>134</v>
      </c>
      <c r="J42" s="5">
        <v>24</v>
      </c>
      <c r="K42" s="1">
        <v>17</v>
      </c>
      <c r="L42" s="2" t="s">
        <v>233</v>
      </c>
      <c r="M42" s="2"/>
      <c r="N42" s="1" t="s">
        <v>34</v>
      </c>
    </row>
    <row r="43" spans="1:14" ht="15">
      <c r="A43" s="1">
        <v>36</v>
      </c>
      <c r="B43" s="1" t="s">
        <v>92</v>
      </c>
      <c r="C43" s="3" t="s">
        <v>259</v>
      </c>
      <c r="E43" s="1" t="s">
        <v>147</v>
      </c>
      <c r="F43" s="2" t="s">
        <v>35</v>
      </c>
      <c r="G43" s="2">
        <v>146</v>
      </c>
      <c r="J43" s="5">
        <v>24</v>
      </c>
      <c r="L43" s="2">
        <v>32.9</v>
      </c>
      <c r="M43" s="2"/>
      <c r="N43" s="1" t="s">
        <v>36</v>
      </c>
    </row>
    <row r="44" spans="1:14" ht="15">
      <c r="A44" s="1">
        <v>37</v>
      </c>
      <c r="B44" s="1" t="s">
        <v>92</v>
      </c>
      <c r="C44" s="3" t="s">
        <v>259</v>
      </c>
      <c r="E44" s="1" t="s">
        <v>147</v>
      </c>
      <c r="F44" s="2" t="s">
        <v>264</v>
      </c>
      <c r="G44" s="2">
        <v>1953</v>
      </c>
      <c r="J44" s="5">
        <v>42.4</v>
      </c>
      <c r="K44" s="4"/>
      <c r="L44" s="5">
        <v>20</v>
      </c>
      <c r="M44" s="5"/>
      <c r="N44" s="1" t="s">
        <v>261</v>
      </c>
    </row>
    <row r="45" spans="1:14" ht="15">
      <c r="A45" s="1">
        <v>38</v>
      </c>
      <c r="B45" s="1" t="s">
        <v>92</v>
      </c>
      <c r="C45" s="3" t="s">
        <v>259</v>
      </c>
      <c r="E45" s="1" t="s">
        <v>147</v>
      </c>
      <c r="F45" s="2" t="s">
        <v>251</v>
      </c>
      <c r="G45" s="2">
        <v>1998</v>
      </c>
      <c r="J45" s="5">
        <v>67</v>
      </c>
      <c r="L45" s="1">
        <v>4.9</v>
      </c>
      <c r="N45" s="1" t="s">
        <v>261</v>
      </c>
    </row>
    <row r="46" spans="1:14" ht="15">
      <c r="A46" s="1">
        <v>39</v>
      </c>
      <c r="B46" s="1" t="s">
        <v>93</v>
      </c>
      <c r="C46" s="3" t="s">
        <v>172</v>
      </c>
      <c r="E46" s="2" t="s">
        <v>220</v>
      </c>
      <c r="F46" s="2" t="s">
        <v>221</v>
      </c>
      <c r="G46" s="2">
        <v>1550</v>
      </c>
      <c r="H46" s="5">
        <v>32.1</v>
      </c>
      <c r="I46" s="5">
        <v>36</v>
      </c>
      <c r="J46" s="5">
        <f>((0.516*H46)+(0.484*I46))</f>
        <v>33.9876</v>
      </c>
      <c r="K46" s="5"/>
      <c r="L46" s="5"/>
      <c r="M46" s="5"/>
      <c r="N46" s="1" t="s">
        <v>222</v>
      </c>
    </row>
    <row r="47" spans="1:14" ht="15">
      <c r="A47" s="1">
        <v>40</v>
      </c>
      <c r="B47" s="1" t="s">
        <v>93</v>
      </c>
      <c r="C47" s="3" t="s">
        <v>172</v>
      </c>
      <c r="E47" s="2" t="s">
        <v>220</v>
      </c>
      <c r="F47" s="2" t="s">
        <v>223</v>
      </c>
      <c r="G47" s="2">
        <v>1650</v>
      </c>
      <c r="H47" s="5">
        <v>28.1</v>
      </c>
      <c r="I47" s="5">
        <v>33.7</v>
      </c>
      <c r="J47" s="5">
        <f>((0.516*H47)+(0.484*I47))</f>
        <v>30.8104</v>
      </c>
      <c r="K47" s="5"/>
      <c r="L47" s="5"/>
      <c r="M47" s="5"/>
      <c r="N47" s="1" t="s">
        <v>222</v>
      </c>
    </row>
    <row r="48" spans="1:14" ht="15">
      <c r="A48" s="1">
        <v>41</v>
      </c>
      <c r="B48" s="1" t="s">
        <v>93</v>
      </c>
      <c r="C48" s="3" t="s">
        <v>172</v>
      </c>
      <c r="E48" s="2" t="s">
        <v>220</v>
      </c>
      <c r="F48" s="2" t="s">
        <v>224</v>
      </c>
      <c r="G48" s="2">
        <v>1750</v>
      </c>
      <c r="H48" s="5">
        <v>36.1</v>
      </c>
      <c r="I48" s="5">
        <v>38.2</v>
      </c>
      <c r="J48" s="5">
        <f>((0.516*H48)+(0.484*I48))</f>
        <v>37.1164</v>
      </c>
      <c r="K48" s="5"/>
      <c r="L48" s="5"/>
      <c r="M48" s="5"/>
      <c r="N48" s="1" t="s">
        <v>222</v>
      </c>
    </row>
    <row r="49" spans="1:14" ht="15">
      <c r="A49" s="1">
        <v>42</v>
      </c>
      <c r="B49" s="1" t="s">
        <v>93</v>
      </c>
      <c r="C49" s="3" t="s">
        <v>172</v>
      </c>
      <c r="E49" s="2" t="s">
        <v>220</v>
      </c>
      <c r="F49" s="2" t="s">
        <v>225</v>
      </c>
      <c r="G49" s="2">
        <v>1824</v>
      </c>
      <c r="H49" s="5">
        <v>45.9</v>
      </c>
      <c r="I49" s="5">
        <v>48.1</v>
      </c>
      <c r="J49" s="5">
        <f>((0.516*H49)+(0.484*I49))</f>
        <v>46.9648</v>
      </c>
      <c r="K49" s="5"/>
      <c r="L49" s="5"/>
      <c r="M49" s="5"/>
      <c r="N49" s="1" t="s">
        <v>222</v>
      </c>
    </row>
    <row r="50" spans="1:14" ht="15">
      <c r="A50" s="1">
        <v>43</v>
      </c>
      <c r="B50" s="1" t="s">
        <v>93</v>
      </c>
      <c r="C50" s="3" t="s">
        <v>255</v>
      </c>
      <c r="E50" s="9" t="s">
        <v>147</v>
      </c>
      <c r="F50" s="2" t="s">
        <v>178</v>
      </c>
      <c r="G50" s="2">
        <v>1745</v>
      </c>
      <c r="H50" s="5"/>
      <c r="I50" s="5"/>
      <c r="J50" s="5">
        <v>24.8</v>
      </c>
      <c r="K50" s="5"/>
      <c r="L50" s="5">
        <v>29.6</v>
      </c>
      <c r="M50" s="5"/>
      <c r="N50" s="1" t="s">
        <v>71</v>
      </c>
    </row>
    <row r="51" spans="1:14" ht="15">
      <c r="A51" s="1">
        <v>44</v>
      </c>
      <c r="B51" s="1" t="s">
        <v>93</v>
      </c>
      <c r="C51" s="3" t="s">
        <v>255</v>
      </c>
      <c r="E51" s="1" t="s">
        <v>147</v>
      </c>
      <c r="F51" s="2" t="s">
        <v>179</v>
      </c>
      <c r="G51" s="6">
        <v>1755</v>
      </c>
      <c r="H51" s="5">
        <v>27.1</v>
      </c>
      <c r="I51" s="5">
        <v>28.7</v>
      </c>
      <c r="J51" s="5">
        <f>((0.516*H51)+(0.484*I51))</f>
        <v>27.8744</v>
      </c>
      <c r="K51" s="5"/>
      <c r="L51" s="5"/>
      <c r="M51" s="5"/>
      <c r="N51" s="1" t="s">
        <v>123</v>
      </c>
    </row>
    <row r="52" spans="1:14" ht="15">
      <c r="A52" s="1">
        <v>45</v>
      </c>
      <c r="B52" s="1" t="s">
        <v>93</v>
      </c>
      <c r="C52" s="3" t="s">
        <v>255</v>
      </c>
      <c r="E52" s="1" t="s">
        <v>147</v>
      </c>
      <c r="F52" s="2" t="s">
        <v>180</v>
      </c>
      <c r="G52" s="6">
        <v>1765</v>
      </c>
      <c r="H52" s="5">
        <v>26.4</v>
      </c>
      <c r="I52" s="5">
        <v>29</v>
      </c>
      <c r="J52" s="5">
        <f>((0.516*H52)+(0.484*I52))</f>
        <v>27.6584</v>
      </c>
      <c r="K52" s="5"/>
      <c r="L52" s="5"/>
      <c r="M52" s="5"/>
      <c r="N52" s="1" t="s">
        <v>123</v>
      </c>
    </row>
    <row r="53" spans="1:14" ht="15">
      <c r="A53" s="1">
        <v>46</v>
      </c>
      <c r="B53" s="1" t="s">
        <v>93</v>
      </c>
      <c r="C53" s="3" t="s">
        <v>255</v>
      </c>
      <c r="E53" s="1" t="s">
        <v>147</v>
      </c>
      <c r="F53" s="2" t="s">
        <v>134</v>
      </c>
      <c r="G53" s="2">
        <v>1770</v>
      </c>
      <c r="J53" s="5">
        <v>28</v>
      </c>
      <c r="K53" s="2" t="s">
        <v>233</v>
      </c>
      <c r="L53" s="2">
        <v>21</v>
      </c>
      <c r="M53" s="2"/>
      <c r="N53" s="1" t="s">
        <v>60</v>
      </c>
    </row>
    <row r="54" spans="1:14" ht="15">
      <c r="A54" s="1">
        <v>47</v>
      </c>
      <c r="B54" s="1" t="s">
        <v>93</v>
      </c>
      <c r="C54" s="3" t="s">
        <v>255</v>
      </c>
      <c r="E54" s="1" t="s">
        <v>147</v>
      </c>
      <c r="F54" s="2" t="s">
        <v>181</v>
      </c>
      <c r="G54" s="6">
        <v>1775</v>
      </c>
      <c r="H54" s="5">
        <v>28.2</v>
      </c>
      <c r="I54" s="5">
        <v>29.6</v>
      </c>
      <c r="J54" s="5">
        <f>((0.516*H54)+(0.484*I54))</f>
        <v>28.8776</v>
      </c>
      <c r="K54" s="5"/>
      <c r="L54" s="5"/>
      <c r="M54" s="5"/>
      <c r="N54" s="1" t="s">
        <v>123</v>
      </c>
    </row>
    <row r="55" spans="1:14" ht="15">
      <c r="A55" s="1">
        <v>48</v>
      </c>
      <c r="B55" s="1" t="s">
        <v>93</v>
      </c>
      <c r="C55" s="3" t="s">
        <v>255</v>
      </c>
      <c r="E55" s="1" t="s">
        <v>147</v>
      </c>
      <c r="F55" s="2" t="s">
        <v>157</v>
      </c>
      <c r="G55" s="6">
        <v>1785</v>
      </c>
      <c r="H55" s="5">
        <v>27.5</v>
      </c>
      <c r="I55" s="5">
        <v>28.1</v>
      </c>
      <c r="J55" s="5">
        <f>((0.516*H55)+(0.484*I55))</f>
        <v>27.7904</v>
      </c>
      <c r="K55" s="5"/>
      <c r="L55" s="5"/>
      <c r="M55" s="5"/>
      <c r="N55" s="1" t="s">
        <v>123</v>
      </c>
    </row>
    <row r="56" spans="1:14" ht="15">
      <c r="A56" s="1">
        <v>49</v>
      </c>
      <c r="B56" s="1" t="s">
        <v>93</v>
      </c>
      <c r="C56" s="3" t="s">
        <v>255</v>
      </c>
      <c r="E56" s="1" t="s">
        <v>147</v>
      </c>
      <c r="F56" s="2" t="s">
        <v>158</v>
      </c>
      <c r="G56" s="6">
        <v>1795</v>
      </c>
      <c r="H56" s="5"/>
      <c r="I56" s="5">
        <v>32.1</v>
      </c>
      <c r="K56" s="5"/>
      <c r="L56" s="5"/>
      <c r="M56" s="5"/>
      <c r="N56" s="1" t="s">
        <v>124</v>
      </c>
    </row>
    <row r="57" spans="1:14" ht="15">
      <c r="A57" s="1">
        <v>50</v>
      </c>
      <c r="B57" s="1" t="s">
        <v>93</v>
      </c>
      <c r="C57" s="3" t="s">
        <v>255</v>
      </c>
      <c r="E57" s="1" t="s">
        <v>147</v>
      </c>
      <c r="F57" s="2" t="s">
        <v>159</v>
      </c>
      <c r="G57" s="6">
        <v>1805</v>
      </c>
      <c r="H57" s="5"/>
      <c r="I57" s="5">
        <v>34.9</v>
      </c>
      <c r="K57" s="5"/>
      <c r="L57" s="5"/>
      <c r="M57" s="5"/>
      <c r="N57" s="1" t="s">
        <v>124</v>
      </c>
    </row>
    <row r="58" spans="1:14" ht="15">
      <c r="A58" s="1">
        <v>51</v>
      </c>
      <c r="B58" s="1" t="s">
        <v>93</v>
      </c>
      <c r="C58" s="3" t="s">
        <v>255</v>
      </c>
      <c r="E58" s="1" t="s">
        <v>147</v>
      </c>
      <c r="F58" s="2" t="s">
        <v>160</v>
      </c>
      <c r="G58" s="6">
        <v>1815</v>
      </c>
      <c r="H58" s="5"/>
      <c r="I58" s="5">
        <v>37.5</v>
      </c>
      <c r="K58" s="5"/>
      <c r="L58" s="5"/>
      <c r="M58" s="5"/>
      <c r="N58" s="1" t="s">
        <v>124</v>
      </c>
    </row>
    <row r="59" spans="1:14" ht="15">
      <c r="A59" s="1">
        <v>52</v>
      </c>
      <c r="B59" s="1" t="s">
        <v>93</v>
      </c>
      <c r="C59" s="3" t="s">
        <v>255</v>
      </c>
      <c r="E59" s="1" t="s">
        <v>147</v>
      </c>
      <c r="F59" s="2" t="s">
        <v>161</v>
      </c>
      <c r="G59" s="2">
        <v>1825</v>
      </c>
      <c r="J59" s="5">
        <v>38.8</v>
      </c>
      <c r="K59" s="2"/>
      <c r="L59" s="2">
        <v>18.1</v>
      </c>
      <c r="M59" s="2"/>
      <c r="N59" s="1" t="s">
        <v>1</v>
      </c>
    </row>
    <row r="60" spans="1:14" ht="15">
      <c r="A60" s="1">
        <v>53</v>
      </c>
      <c r="B60" s="1" t="s">
        <v>93</v>
      </c>
      <c r="C60" s="3" t="s">
        <v>255</v>
      </c>
      <c r="E60" s="1" t="s">
        <v>147</v>
      </c>
      <c r="F60" s="2" t="s">
        <v>161</v>
      </c>
      <c r="G60" s="6">
        <v>1825</v>
      </c>
      <c r="H60" s="5"/>
      <c r="I60" s="5">
        <v>39.3</v>
      </c>
      <c r="K60" s="5"/>
      <c r="L60" s="5"/>
      <c r="M60" s="5"/>
      <c r="N60" s="1" t="s">
        <v>45</v>
      </c>
    </row>
    <row r="61" spans="1:14" ht="15">
      <c r="A61" s="1">
        <v>54</v>
      </c>
      <c r="B61" s="1" t="s">
        <v>93</v>
      </c>
      <c r="C61" s="3" t="s">
        <v>255</v>
      </c>
      <c r="E61" s="1" t="s">
        <v>147</v>
      </c>
      <c r="F61" s="2" t="s">
        <v>182</v>
      </c>
      <c r="G61" s="6">
        <v>1836</v>
      </c>
      <c r="H61" s="5"/>
      <c r="I61" s="5">
        <v>39.9</v>
      </c>
      <c r="K61" s="5"/>
      <c r="L61" s="5"/>
      <c r="M61" s="5"/>
      <c r="N61" s="1" t="s">
        <v>125</v>
      </c>
    </row>
    <row r="62" spans="1:14" ht="15">
      <c r="A62" s="1">
        <v>55</v>
      </c>
      <c r="B62" s="1" t="s">
        <v>93</v>
      </c>
      <c r="C62" s="3" t="s">
        <v>255</v>
      </c>
      <c r="E62" s="1" t="s">
        <v>147</v>
      </c>
      <c r="F62" s="2" t="s">
        <v>183</v>
      </c>
      <c r="G62" s="6">
        <v>1846</v>
      </c>
      <c r="H62" s="5"/>
      <c r="I62" s="5">
        <v>41.6</v>
      </c>
      <c r="K62" s="5"/>
      <c r="L62" s="5"/>
      <c r="M62" s="5"/>
      <c r="N62" s="1" t="s">
        <v>125</v>
      </c>
    </row>
    <row r="63" spans="1:14" ht="15">
      <c r="A63" s="1">
        <v>56</v>
      </c>
      <c r="B63" s="1" t="s">
        <v>93</v>
      </c>
      <c r="C63" s="3" t="s">
        <v>255</v>
      </c>
      <c r="E63" s="1" t="s">
        <v>147</v>
      </c>
      <c r="F63" s="2">
        <v>1900</v>
      </c>
      <c r="G63" s="6">
        <v>1900</v>
      </c>
      <c r="H63" s="5"/>
      <c r="I63" s="5"/>
      <c r="J63" s="5">
        <v>47</v>
      </c>
      <c r="K63" s="5"/>
      <c r="L63" s="5"/>
      <c r="M63" s="5"/>
      <c r="N63" s="1" t="s">
        <v>71</v>
      </c>
    </row>
    <row r="64" spans="1:14" ht="15">
      <c r="A64" s="1">
        <v>57</v>
      </c>
      <c r="B64" s="1" t="s">
        <v>93</v>
      </c>
      <c r="C64" s="3" t="s">
        <v>255</v>
      </c>
      <c r="E64" s="1" t="s">
        <v>147</v>
      </c>
      <c r="F64" s="2" t="s">
        <v>264</v>
      </c>
      <c r="G64" s="2">
        <v>1953</v>
      </c>
      <c r="J64" s="5">
        <v>66.5</v>
      </c>
      <c r="K64" s="4"/>
      <c r="L64" s="5">
        <v>4.5</v>
      </c>
      <c r="M64" s="5"/>
      <c r="N64" s="1" t="s">
        <v>261</v>
      </c>
    </row>
    <row r="65" spans="1:14" ht="15">
      <c r="A65" s="1">
        <v>58</v>
      </c>
      <c r="B65" s="1" t="s">
        <v>93</v>
      </c>
      <c r="C65" s="3" t="s">
        <v>255</v>
      </c>
      <c r="E65" s="1" t="s">
        <v>147</v>
      </c>
      <c r="F65" s="2" t="s">
        <v>251</v>
      </c>
      <c r="G65" s="2">
        <v>1998</v>
      </c>
      <c r="J65" s="5">
        <v>78.1</v>
      </c>
      <c r="L65" s="1">
        <v>0.6</v>
      </c>
      <c r="N65" s="1" t="s">
        <v>261</v>
      </c>
    </row>
    <row r="66" spans="1:14" ht="15">
      <c r="A66" s="1">
        <v>59</v>
      </c>
      <c r="B66" s="1" t="s">
        <v>93</v>
      </c>
      <c r="C66" s="3" t="s">
        <v>177</v>
      </c>
      <c r="E66" s="1" t="s">
        <v>147</v>
      </c>
      <c r="F66" s="12" t="s">
        <v>178</v>
      </c>
      <c r="G66" s="6">
        <v>1745</v>
      </c>
      <c r="H66" s="5">
        <v>23.8</v>
      </c>
      <c r="I66" s="12">
        <v>25.7</v>
      </c>
      <c r="J66" s="5">
        <f>((0.516*H66)+(0.484*I66))</f>
        <v>24.7196</v>
      </c>
      <c r="K66" s="12"/>
      <c r="L66" s="12"/>
      <c r="M66" s="12"/>
      <c r="N66" s="1" t="s">
        <v>123</v>
      </c>
    </row>
    <row r="67" spans="1:14" ht="15">
      <c r="A67" s="1">
        <v>60</v>
      </c>
      <c r="B67" s="1" t="s">
        <v>93</v>
      </c>
      <c r="C67" s="3" t="s">
        <v>184</v>
      </c>
      <c r="D67" s="1" t="s">
        <v>185</v>
      </c>
      <c r="E67" s="1" t="s">
        <v>147</v>
      </c>
      <c r="F67" s="2" t="s">
        <v>179</v>
      </c>
      <c r="G67" s="2">
        <v>1755</v>
      </c>
      <c r="H67" s="5"/>
      <c r="I67" s="5"/>
      <c r="J67" s="5">
        <v>36.4</v>
      </c>
      <c r="K67" s="5"/>
      <c r="L67" s="5"/>
      <c r="M67" s="5"/>
      <c r="N67" s="1" t="s">
        <v>186</v>
      </c>
    </row>
    <row r="68" spans="1:14" ht="15">
      <c r="A68" s="1">
        <v>61</v>
      </c>
      <c r="B68" s="1" t="s">
        <v>93</v>
      </c>
      <c r="C68" s="3" t="s">
        <v>184</v>
      </c>
      <c r="F68" s="2">
        <v>1820</v>
      </c>
      <c r="G68" s="2">
        <v>1820</v>
      </c>
      <c r="H68" s="5"/>
      <c r="I68" s="5"/>
      <c r="J68" s="5">
        <v>41</v>
      </c>
      <c r="K68" s="5"/>
      <c r="L68" s="5"/>
      <c r="M68" s="5"/>
      <c r="N68" s="1" t="s">
        <v>173</v>
      </c>
    </row>
    <row r="69" spans="1:14" ht="15">
      <c r="A69" s="1">
        <v>62</v>
      </c>
      <c r="B69" s="1" t="s">
        <v>93</v>
      </c>
      <c r="C69" s="3" t="s">
        <v>184</v>
      </c>
      <c r="F69" s="2">
        <v>1900</v>
      </c>
      <c r="G69" s="2">
        <v>1900</v>
      </c>
      <c r="H69" s="5"/>
      <c r="I69" s="5"/>
      <c r="J69" s="5">
        <v>47</v>
      </c>
      <c r="K69" s="5"/>
      <c r="L69" s="5"/>
      <c r="M69" s="5"/>
      <c r="N69" s="1" t="s">
        <v>173</v>
      </c>
    </row>
    <row r="70" spans="1:14" ht="15">
      <c r="A70" s="1">
        <v>63</v>
      </c>
      <c r="B70" s="1" t="s">
        <v>25</v>
      </c>
      <c r="C70" s="3" t="s">
        <v>26</v>
      </c>
      <c r="E70" s="1" t="s">
        <v>147</v>
      </c>
      <c r="F70" s="2" t="s">
        <v>28</v>
      </c>
      <c r="G70" s="2" t="s">
        <v>27</v>
      </c>
      <c r="H70" s="1">
        <v>24.4</v>
      </c>
      <c r="N70" s="1" t="s">
        <v>24</v>
      </c>
    </row>
    <row r="71" spans="1:14" ht="15">
      <c r="A71" s="1">
        <v>64</v>
      </c>
      <c r="B71" s="1" t="s">
        <v>95</v>
      </c>
      <c r="C71" s="3" t="s">
        <v>258</v>
      </c>
      <c r="D71" s="1" t="s">
        <v>100</v>
      </c>
      <c r="E71" s="1" t="s">
        <v>245</v>
      </c>
      <c r="F71" s="2">
        <v>1833</v>
      </c>
      <c r="G71" s="2">
        <v>1833</v>
      </c>
      <c r="H71" s="5"/>
      <c r="I71" s="5"/>
      <c r="J71" s="5">
        <v>21</v>
      </c>
      <c r="K71" s="5"/>
      <c r="L71" s="5"/>
      <c r="M71" s="5"/>
      <c r="N71" s="1" t="s">
        <v>101</v>
      </c>
    </row>
    <row r="72" spans="1:14" ht="15">
      <c r="A72" s="1">
        <v>65</v>
      </c>
      <c r="B72" s="1" t="s">
        <v>95</v>
      </c>
      <c r="C72" s="3" t="s">
        <v>258</v>
      </c>
      <c r="E72" s="1" t="s">
        <v>147</v>
      </c>
      <c r="F72" s="2" t="s">
        <v>99</v>
      </c>
      <c r="G72" s="2">
        <v>1886</v>
      </c>
      <c r="H72" s="5"/>
      <c r="I72" s="5"/>
      <c r="J72" s="5">
        <v>25</v>
      </c>
      <c r="K72" s="5"/>
      <c r="L72" s="5"/>
      <c r="M72" s="5"/>
      <c r="N72" s="1" t="s">
        <v>265</v>
      </c>
    </row>
    <row r="73" spans="1:14" ht="15">
      <c r="A73" s="1">
        <v>66</v>
      </c>
      <c r="B73" s="1" t="s">
        <v>95</v>
      </c>
      <c r="C73" s="3" t="s">
        <v>258</v>
      </c>
      <c r="E73" s="1" t="s">
        <v>147</v>
      </c>
      <c r="F73" s="2" t="s">
        <v>264</v>
      </c>
      <c r="G73" s="2">
        <v>1953</v>
      </c>
      <c r="J73" s="5">
        <v>38.7</v>
      </c>
      <c r="K73" s="4"/>
      <c r="L73" s="5">
        <v>19</v>
      </c>
      <c r="M73" s="5"/>
      <c r="N73" s="1" t="s">
        <v>261</v>
      </c>
    </row>
    <row r="74" spans="1:14" ht="15">
      <c r="A74" s="1">
        <v>67</v>
      </c>
      <c r="B74" s="1" t="s">
        <v>95</v>
      </c>
      <c r="C74" s="3" t="s">
        <v>258</v>
      </c>
      <c r="E74" s="1" t="s">
        <v>147</v>
      </c>
      <c r="F74" s="2" t="s">
        <v>251</v>
      </c>
      <c r="G74" s="2">
        <v>1998</v>
      </c>
      <c r="J74" s="5">
        <v>62.1</v>
      </c>
      <c r="L74" s="1">
        <v>7.2</v>
      </c>
      <c r="N74" s="1" t="s">
        <v>261</v>
      </c>
    </row>
    <row r="75" spans="1:14" ht="15">
      <c r="A75" s="1">
        <v>68</v>
      </c>
      <c r="B75" s="1" t="s">
        <v>93</v>
      </c>
      <c r="C75" s="3" t="s">
        <v>140</v>
      </c>
      <c r="D75" s="1" t="s">
        <v>141</v>
      </c>
      <c r="E75" s="1" t="s">
        <v>147</v>
      </c>
      <c r="F75" s="2" t="s">
        <v>131</v>
      </c>
      <c r="G75" s="2">
        <v>1315</v>
      </c>
      <c r="J75" s="5">
        <v>29</v>
      </c>
      <c r="K75" s="1">
        <v>25</v>
      </c>
      <c r="L75" s="2">
        <v>21</v>
      </c>
      <c r="M75" s="2"/>
      <c r="N75" s="1" t="s">
        <v>49</v>
      </c>
    </row>
    <row r="76" spans="1:14" ht="15">
      <c r="A76" s="1">
        <v>69</v>
      </c>
      <c r="B76" s="1" t="s">
        <v>93</v>
      </c>
      <c r="C76" s="3" t="s">
        <v>140</v>
      </c>
      <c r="D76" s="1" t="s">
        <v>138</v>
      </c>
      <c r="E76" s="1" t="s">
        <v>246</v>
      </c>
      <c r="F76" s="2" t="s">
        <v>137</v>
      </c>
      <c r="G76" s="2">
        <v>1840</v>
      </c>
      <c r="J76" s="5">
        <v>35</v>
      </c>
      <c r="K76" s="4">
        <v>40.9</v>
      </c>
      <c r="L76" s="4">
        <v>21.075</v>
      </c>
      <c r="M76" s="4"/>
      <c r="N76" s="1" t="s">
        <v>59</v>
      </c>
    </row>
    <row r="77" spans="1:14" ht="15">
      <c r="A77" s="1">
        <v>70</v>
      </c>
      <c r="B77" s="1" t="s">
        <v>93</v>
      </c>
      <c r="C77" s="3" t="s">
        <v>140</v>
      </c>
      <c r="D77" s="1" t="s">
        <v>144</v>
      </c>
      <c r="E77" s="1" t="s">
        <v>245</v>
      </c>
      <c r="F77" s="2" t="s">
        <v>142</v>
      </c>
      <c r="G77" s="2">
        <v>1860</v>
      </c>
      <c r="L77" s="6">
        <v>28.5</v>
      </c>
      <c r="M77" s="6"/>
      <c r="N77" s="1" t="s">
        <v>61</v>
      </c>
    </row>
    <row r="78" spans="1:14" ht="15">
      <c r="A78" s="1">
        <v>71</v>
      </c>
      <c r="B78" s="1" t="s">
        <v>29</v>
      </c>
      <c r="C78" s="3" t="s">
        <v>140</v>
      </c>
      <c r="E78" s="1" t="s">
        <v>147</v>
      </c>
      <c r="F78" s="2">
        <v>1427</v>
      </c>
      <c r="G78" s="2">
        <v>1427</v>
      </c>
      <c r="J78" s="5">
        <v>29</v>
      </c>
      <c r="N78" s="1" t="s">
        <v>24</v>
      </c>
    </row>
    <row r="79" spans="1:14" ht="15">
      <c r="A79" s="1">
        <v>72</v>
      </c>
      <c r="B79" s="1" t="s">
        <v>140</v>
      </c>
      <c r="C79" s="3" t="s">
        <v>140</v>
      </c>
      <c r="E79" s="1" t="s">
        <v>147</v>
      </c>
      <c r="F79" s="2">
        <v>1881</v>
      </c>
      <c r="G79" s="2">
        <v>1881</v>
      </c>
      <c r="J79" s="5">
        <v>34</v>
      </c>
      <c r="N79" s="1" t="s">
        <v>24</v>
      </c>
    </row>
    <row r="80" spans="1:14" ht="15">
      <c r="A80" s="1">
        <v>73</v>
      </c>
      <c r="B80" s="1" t="s">
        <v>94</v>
      </c>
      <c r="C80" s="3" t="s">
        <v>250</v>
      </c>
      <c r="D80" s="1" t="s">
        <v>249</v>
      </c>
      <c r="E80" s="1" t="s">
        <v>246</v>
      </c>
      <c r="F80" s="2" t="s">
        <v>112</v>
      </c>
      <c r="G80" s="2">
        <v>1748</v>
      </c>
      <c r="J80" s="5">
        <v>35.05</v>
      </c>
      <c r="K80" s="4">
        <v>40.1</v>
      </c>
      <c r="L80" s="2"/>
      <c r="M80" s="2"/>
      <c r="N80" s="1" t="s">
        <v>59</v>
      </c>
    </row>
    <row r="81" spans="1:14" ht="15">
      <c r="A81" s="1">
        <v>74</v>
      </c>
      <c r="B81" s="1" t="s">
        <v>94</v>
      </c>
      <c r="C81" s="3" t="s">
        <v>250</v>
      </c>
      <c r="E81" s="1" t="s">
        <v>246</v>
      </c>
      <c r="F81" s="2" t="s">
        <v>113</v>
      </c>
      <c r="G81" s="2">
        <v>1796</v>
      </c>
      <c r="J81" s="5">
        <v>33</v>
      </c>
      <c r="K81" s="1">
        <v>37</v>
      </c>
      <c r="L81" s="2">
        <v>25</v>
      </c>
      <c r="M81" s="2"/>
      <c r="N81" s="1" t="s">
        <v>5</v>
      </c>
    </row>
    <row r="82" spans="1:14" ht="15">
      <c r="A82" s="1">
        <v>75</v>
      </c>
      <c r="B82" s="1" t="s">
        <v>94</v>
      </c>
      <c r="C82" s="3" t="s">
        <v>250</v>
      </c>
      <c r="E82" s="1" t="s">
        <v>147</v>
      </c>
      <c r="F82" s="2" t="s">
        <v>9</v>
      </c>
      <c r="G82" s="2">
        <v>1810</v>
      </c>
      <c r="J82" s="5">
        <v>37.4</v>
      </c>
      <c r="L82" s="2">
        <v>21.6</v>
      </c>
      <c r="M82" s="2"/>
      <c r="N82" s="1" t="s">
        <v>10</v>
      </c>
    </row>
    <row r="83" spans="1:14" ht="15">
      <c r="A83" s="1">
        <v>76</v>
      </c>
      <c r="B83" s="1" t="s">
        <v>94</v>
      </c>
      <c r="C83" s="3" t="s">
        <v>250</v>
      </c>
      <c r="E83" s="1" t="s">
        <v>147</v>
      </c>
      <c r="F83" s="2" t="s">
        <v>8</v>
      </c>
      <c r="G83" s="2">
        <v>1825</v>
      </c>
      <c r="J83" s="5">
        <v>33.7</v>
      </c>
      <c r="L83" s="2">
        <v>29.5</v>
      </c>
      <c r="M83" s="2"/>
      <c r="N83" s="1" t="s">
        <v>11</v>
      </c>
    </row>
    <row r="84" spans="1:14" ht="15">
      <c r="A84" s="1">
        <v>77</v>
      </c>
      <c r="B84" s="1" t="s">
        <v>94</v>
      </c>
      <c r="C84" s="3" t="s">
        <v>250</v>
      </c>
      <c r="E84" s="1" t="s">
        <v>147</v>
      </c>
      <c r="F84" s="2" t="s">
        <v>6</v>
      </c>
      <c r="G84" s="2">
        <v>1826</v>
      </c>
      <c r="J84" s="5">
        <v>32.2</v>
      </c>
      <c r="L84" s="2">
        <v>27.7</v>
      </c>
      <c r="M84" s="2"/>
      <c r="N84" s="1" t="s">
        <v>7</v>
      </c>
    </row>
    <row r="85" spans="1:14" ht="15">
      <c r="A85" s="1">
        <v>78</v>
      </c>
      <c r="B85" s="1" t="s">
        <v>94</v>
      </c>
      <c r="C85" s="3" t="s">
        <v>250</v>
      </c>
      <c r="E85" s="1" t="s">
        <v>147</v>
      </c>
      <c r="F85" s="2" t="s">
        <v>264</v>
      </c>
      <c r="G85" s="2">
        <v>1953</v>
      </c>
      <c r="J85" s="5">
        <v>63.9</v>
      </c>
      <c r="K85" s="4"/>
      <c r="L85" s="5">
        <v>5.1</v>
      </c>
      <c r="M85" s="5"/>
      <c r="N85" s="1" t="s">
        <v>261</v>
      </c>
    </row>
    <row r="86" spans="1:14" ht="15">
      <c r="A86" s="1">
        <v>79</v>
      </c>
      <c r="B86" s="1" t="s">
        <v>94</v>
      </c>
      <c r="C86" s="3" t="s">
        <v>250</v>
      </c>
      <c r="E86" s="1" t="s">
        <v>147</v>
      </c>
      <c r="F86" s="2" t="s">
        <v>251</v>
      </c>
      <c r="G86" s="2">
        <v>1998</v>
      </c>
      <c r="J86" s="5">
        <v>80.5</v>
      </c>
      <c r="L86" s="1">
        <v>0.4</v>
      </c>
      <c r="N86" s="1" t="s">
        <v>261</v>
      </c>
    </row>
    <row r="87" spans="1:14" ht="15">
      <c r="A87" s="1">
        <v>80</v>
      </c>
      <c r="B87" s="1" t="s">
        <v>250</v>
      </c>
      <c r="C87" s="3" t="s">
        <v>250</v>
      </c>
      <c r="E87" s="1" t="s">
        <v>147</v>
      </c>
      <c r="F87" s="2">
        <v>1899</v>
      </c>
      <c r="G87" s="2">
        <v>1899</v>
      </c>
      <c r="I87" s="1">
        <v>43.7</v>
      </c>
      <c r="N87" s="1" t="s">
        <v>24</v>
      </c>
    </row>
    <row r="88" spans="1:14" ht="15">
      <c r="A88" s="1">
        <v>81</v>
      </c>
      <c r="B88" s="1" t="s">
        <v>263</v>
      </c>
      <c r="C88" s="3" t="s">
        <v>130</v>
      </c>
      <c r="E88" s="1" t="s">
        <v>147</v>
      </c>
      <c r="F88" s="2" t="s">
        <v>264</v>
      </c>
      <c r="G88" s="2">
        <v>1953</v>
      </c>
      <c r="J88" s="5">
        <v>35.7</v>
      </c>
      <c r="K88" s="4"/>
      <c r="L88" s="5">
        <v>19.6</v>
      </c>
      <c r="M88" s="5"/>
      <c r="N88" s="1" t="s">
        <v>262</v>
      </c>
    </row>
    <row r="89" spans="1:14" ht="15">
      <c r="A89" s="1">
        <v>82</v>
      </c>
      <c r="B89" s="1" t="s">
        <v>263</v>
      </c>
      <c r="C89" s="3" t="s">
        <v>130</v>
      </c>
      <c r="E89" s="1" t="s">
        <v>147</v>
      </c>
      <c r="F89" s="2" t="s">
        <v>251</v>
      </c>
      <c r="G89" s="2">
        <v>1998</v>
      </c>
      <c r="J89" s="5">
        <v>48.6</v>
      </c>
      <c r="K89" s="4"/>
      <c r="L89" s="5">
        <v>11.1</v>
      </c>
      <c r="M89" s="5"/>
      <c r="N89" s="1" t="s">
        <v>262</v>
      </c>
    </row>
    <row r="90" spans="1:14" ht="15">
      <c r="A90" s="1">
        <v>83</v>
      </c>
      <c r="B90" s="1" t="s">
        <v>68</v>
      </c>
      <c r="C90" s="3" t="s">
        <v>72</v>
      </c>
      <c r="E90" s="1" t="s">
        <v>147</v>
      </c>
      <c r="F90" s="2" t="s">
        <v>74</v>
      </c>
      <c r="G90" s="2">
        <v>1900</v>
      </c>
      <c r="K90" s="4"/>
      <c r="L90" s="5">
        <v>22.3</v>
      </c>
      <c r="M90" s="5"/>
      <c r="N90" s="1" t="s">
        <v>75</v>
      </c>
    </row>
    <row r="91" spans="1:14" ht="15">
      <c r="A91" s="1">
        <v>84</v>
      </c>
      <c r="B91" s="1" t="s">
        <v>68</v>
      </c>
      <c r="C91" s="3" t="s">
        <v>72</v>
      </c>
      <c r="E91" s="1" t="s">
        <v>147</v>
      </c>
      <c r="F91" s="2">
        <v>1940</v>
      </c>
      <c r="G91" s="1">
        <v>1940</v>
      </c>
      <c r="J91" s="5">
        <v>41</v>
      </c>
      <c r="K91" s="4"/>
      <c r="L91" s="5">
        <v>12.57</v>
      </c>
      <c r="M91" s="5"/>
      <c r="N91" s="1" t="s">
        <v>41</v>
      </c>
    </row>
    <row r="92" spans="1:14" ht="15">
      <c r="A92" s="1">
        <v>85</v>
      </c>
      <c r="B92" s="1" t="s">
        <v>68</v>
      </c>
      <c r="C92" s="3" t="s">
        <v>72</v>
      </c>
      <c r="E92" s="1" t="s">
        <v>147</v>
      </c>
      <c r="F92" s="2">
        <v>1950</v>
      </c>
      <c r="G92" s="1">
        <v>1950</v>
      </c>
      <c r="J92" s="5">
        <v>50</v>
      </c>
      <c r="K92" s="4"/>
      <c r="L92" s="5">
        <v>9.62</v>
      </c>
      <c r="M92" s="5"/>
      <c r="N92" s="1" t="s">
        <v>41</v>
      </c>
    </row>
    <row r="93" spans="1:14" ht="15">
      <c r="A93" s="1">
        <v>86</v>
      </c>
      <c r="B93" s="1" t="s">
        <v>68</v>
      </c>
      <c r="C93" s="3" t="s">
        <v>72</v>
      </c>
      <c r="E93" s="1" t="s">
        <v>147</v>
      </c>
      <c r="F93" s="2">
        <v>1970</v>
      </c>
      <c r="G93" s="1">
        <v>1970</v>
      </c>
      <c r="J93" s="5">
        <v>62</v>
      </c>
      <c r="K93" s="4"/>
      <c r="L93" s="5">
        <v>6.85</v>
      </c>
      <c r="M93" s="5"/>
      <c r="N93" s="1" t="s">
        <v>41</v>
      </c>
    </row>
    <row r="94" spans="1:14" ht="15">
      <c r="A94" s="1">
        <v>87</v>
      </c>
      <c r="B94" s="1" t="s">
        <v>68</v>
      </c>
      <c r="C94" s="3" t="s">
        <v>72</v>
      </c>
      <c r="E94" s="1" t="s">
        <v>147</v>
      </c>
      <c r="F94" s="2">
        <v>1985</v>
      </c>
      <c r="G94" s="1">
        <v>1985</v>
      </c>
      <c r="J94" s="5">
        <v>68</v>
      </c>
      <c r="K94" s="4"/>
      <c r="L94" s="5">
        <v>5.12</v>
      </c>
      <c r="M94" s="5"/>
      <c r="N94" s="1" t="s">
        <v>41</v>
      </c>
    </row>
    <row r="95" spans="1:14" ht="15">
      <c r="A95" s="1">
        <v>88</v>
      </c>
      <c r="B95" s="1" t="s">
        <v>68</v>
      </c>
      <c r="C95" s="3" t="s">
        <v>72</v>
      </c>
      <c r="E95" s="1" t="s">
        <v>147</v>
      </c>
      <c r="F95" s="2">
        <v>2001</v>
      </c>
      <c r="G95" s="2">
        <v>2001</v>
      </c>
      <c r="J95" s="5">
        <v>71.8</v>
      </c>
      <c r="K95" s="4"/>
      <c r="L95" s="5">
        <v>2.54</v>
      </c>
      <c r="M95" s="5"/>
      <c r="N95" s="1" t="s">
        <v>73</v>
      </c>
    </row>
    <row r="96" spans="1:14" ht="15">
      <c r="A96" s="1">
        <v>89</v>
      </c>
      <c r="B96" s="1" t="s">
        <v>96</v>
      </c>
      <c r="C96" s="3" t="s">
        <v>231</v>
      </c>
      <c r="E96" s="1" t="s">
        <v>226</v>
      </c>
      <c r="F96" s="2" t="s">
        <v>230</v>
      </c>
      <c r="G96" s="2">
        <v>1985</v>
      </c>
      <c r="J96" s="5">
        <v>37</v>
      </c>
      <c r="K96" s="1">
        <v>37</v>
      </c>
      <c r="L96" s="1">
        <v>12</v>
      </c>
      <c r="N96" s="1" t="s">
        <v>60</v>
      </c>
    </row>
    <row r="97" spans="1:14" ht="15">
      <c r="A97" s="1">
        <v>90</v>
      </c>
      <c r="B97" s="1" t="s">
        <v>96</v>
      </c>
      <c r="C97" s="3" t="s">
        <v>244</v>
      </c>
      <c r="E97" s="1" t="s">
        <v>229</v>
      </c>
      <c r="F97" s="2" t="s">
        <v>230</v>
      </c>
      <c r="G97" s="2">
        <v>1985</v>
      </c>
      <c r="J97" s="5">
        <v>24</v>
      </c>
      <c r="K97" s="1">
        <v>47</v>
      </c>
      <c r="L97" s="1">
        <v>37</v>
      </c>
      <c r="N97" s="1" t="s">
        <v>60</v>
      </c>
    </row>
    <row r="98" spans="1:14" ht="15">
      <c r="A98" s="1">
        <v>91</v>
      </c>
      <c r="B98" s="1" t="s">
        <v>30</v>
      </c>
      <c r="C98" s="3" t="s">
        <v>30</v>
      </c>
      <c r="E98" s="1" t="s">
        <v>147</v>
      </c>
      <c r="F98" s="2">
        <v>1920</v>
      </c>
      <c r="G98" s="2">
        <v>1920</v>
      </c>
      <c r="I98" s="1">
        <v>38.7</v>
      </c>
      <c r="N98" s="1" t="s">
        <v>24</v>
      </c>
    </row>
    <row r="99" spans="1:14" ht="15">
      <c r="A99" s="1">
        <v>92</v>
      </c>
      <c r="B99" s="1" t="s">
        <v>93</v>
      </c>
      <c r="C99" s="3" t="s">
        <v>187</v>
      </c>
      <c r="D99" s="1" t="s">
        <v>188</v>
      </c>
      <c r="E99" s="1" t="s">
        <v>147</v>
      </c>
      <c r="F99" s="2" t="s">
        <v>189</v>
      </c>
      <c r="G99" s="2">
        <v>1783</v>
      </c>
      <c r="H99" s="5">
        <v>28.4</v>
      </c>
      <c r="I99" s="5">
        <v>36.7</v>
      </c>
      <c r="J99" s="5">
        <v>32.6</v>
      </c>
      <c r="K99" s="5"/>
      <c r="L99" s="5"/>
      <c r="M99" s="5"/>
      <c r="N99" s="1" t="s">
        <v>126</v>
      </c>
    </row>
    <row r="100" spans="1:14" ht="15">
      <c r="A100" s="1">
        <v>93</v>
      </c>
      <c r="B100" s="1" t="s">
        <v>18</v>
      </c>
      <c r="C100" s="3" t="s">
        <v>19</v>
      </c>
      <c r="E100" s="1" t="s">
        <v>147</v>
      </c>
      <c r="F100" s="2" t="s">
        <v>20</v>
      </c>
      <c r="G100" s="2">
        <v>0</v>
      </c>
      <c r="J100" s="5">
        <v>21.1</v>
      </c>
      <c r="K100" s="4"/>
      <c r="L100" s="5"/>
      <c r="M100" s="5"/>
      <c r="N100" s="1" t="s">
        <v>24</v>
      </c>
    </row>
    <row r="101" spans="1:14" ht="15">
      <c r="A101" s="1">
        <v>94</v>
      </c>
      <c r="B101" s="1" t="s">
        <v>77</v>
      </c>
      <c r="C101" s="3" t="s">
        <v>78</v>
      </c>
      <c r="F101" s="2" t="s">
        <v>80</v>
      </c>
      <c r="G101" s="2">
        <v>1879</v>
      </c>
      <c r="H101" s="5"/>
      <c r="I101" s="5"/>
      <c r="J101" s="5">
        <v>28</v>
      </c>
      <c r="K101" s="5"/>
      <c r="L101" s="5"/>
      <c r="M101" s="5"/>
      <c r="N101" s="1" t="s">
        <v>79</v>
      </c>
    </row>
    <row r="102" spans="1:14" ht="15">
      <c r="A102" s="1">
        <v>95</v>
      </c>
      <c r="B102" s="1" t="s">
        <v>77</v>
      </c>
      <c r="C102" s="3" t="s">
        <v>78</v>
      </c>
      <c r="F102" s="2">
        <v>1900</v>
      </c>
      <c r="G102" s="2">
        <v>1900</v>
      </c>
      <c r="H102" s="5"/>
      <c r="I102" s="5"/>
      <c r="J102" s="5">
        <v>32</v>
      </c>
      <c r="K102" s="5"/>
      <c r="L102" s="5"/>
      <c r="M102" s="5"/>
      <c r="N102" s="1" t="s">
        <v>79</v>
      </c>
    </row>
    <row r="103" spans="1:14" ht="15">
      <c r="A103" s="1">
        <v>96</v>
      </c>
      <c r="B103" s="1" t="s">
        <v>92</v>
      </c>
      <c r="C103" s="3" t="s">
        <v>260</v>
      </c>
      <c r="E103" s="1" t="s">
        <v>147</v>
      </c>
      <c r="F103" s="2" t="s">
        <v>264</v>
      </c>
      <c r="G103" s="2">
        <v>1953</v>
      </c>
      <c r="J103" s="5">
        <v>36.7</v>
      </c>
      <c r="K103" s="4"/>
      <c r="L103" s="5">
        <v>18</v>
      </c>
      <c r="M103" s="5"/>
      <c r="N103" s="1" t="s">
        <v>261</v>
      </c>
    </row>
    <row r="104" spans="1:14" ht="15">
      <c r="A104" s="1">
        <v>97</v>
      </c>
      <c r="B104" s="1" t="s">
        <v>92</v>
      </c>
      <c r="C104" s="3" t="s">
        <v>260</v>
      </c>
      <c r="E104" s="1" t="s">
        <v>147</v>
      </c>
      <c r="F104" s="2" t="s">
        <v>251</v>
      </c>
      <c r="G104" s="2">
        <v>1998</v>
      </c>
      <c r="J104" s="5">
        <v>47.1</v>
      </c>
      <c r="K104" s="4"/>
      <c r="L104" s="5">
        <v>10.3</v>
      </c>
      <c r="M104" s="5"/>
      <c r="N104" s="1" t="s">
        <v>261</v>
      </c>
    </row>
    <row r="105" spans="1:14" ht="15">
      <c r="A105" s="1">
        <v>98</v>
      </c>
      <c r="B105" s="1" t="s">
        <v>93</v>
      </c>
      <c r="C105" s="3" t="s">
        <v>190</v>
      </c>
      <c r="E105" s="1" t="s">
        <v>147</v>
      </c>
      <c r="F105" s="2" t="s">
        <v>2</v>
      </c>
      <c r="G105" s="2">
        <v>1753</v>
      </c>
      <c r="J105" s="5">
        <v>37.8</v>
      </c>
      <c r="K105" s="4"/>
      <c r="L105" s="5"/>
      <c r="M105" s="5"/>
      <c r="N105" s="1" t="s">
        <v>4</v>
      </c>
    </row>
    <row r="106" spans="1:14" ht="15">
      <c r="A106" s="1">
        <v>99</v>
      </c>
      <c r="B106" s="1" t="s">
        <v>93</v>
      </c>
      <c r="C106" s="3" t="s">
        <v>190</v>
      </c>
      <c r="E106" s="1" t="s">
        <v>147</v>
      </c>
      <c r="F106" s="2" t="s">
        <v>191</v>
      </c>
      <c r="G106" s="2">
        <v>1755</v>
      </c>
      <c r="H106" s="5"/>
      <c r="I106" s="5">
        <v>38.3</v>
      </c>
      <c r="K106" s="5"/>
      <c r="L106" s="5"/>
      <c r="M106" s="5"/>
      <c r="N106" s="1" t="s">
        <v>186</v>
      </c>
    </row>
    <row r="107" spans="1:14" ht="15">
      <c r="A107" s="1">
        <v>100</v>
      </c>
      <c r="B107" s="1" t="s">
        <v>93</v>
      </c>
      <c r="C107" s="3" t="s">
        <v>190</v>
      </c>
      <c r="E107" s="1" t="s">
        <v>147</v>
      </c>
      <c r="F107" s="2" t="s">
        <v>192</v>
      </c>
      <c r="G107" s="2">
        <v>1765</v>
      </c>
      <c r="H107" s="5"/>
      <c r="I107" s="5">
        <v>44.3</v>
      </c>
      <c r="K107" s="5"/>
      <c r="L107" s="5"/>
      <c r="M107" s="5"/>
      <c r="N107" s="1" t="s">
        <v>127</v>
      </c>
    </row>
    <row r="108" spans="1:14" ht="15">
      <c r="A108" s="1">
        <v>101</v>
      </c>
      <c r="B108" s="1" t="s">
        <v>93</v>
      </c>
      <c r="C108" s="3" t="s">
        <v>190</v>
      </c>
      <c r="E108" s="1" t="s">
        <v>147</v>
      </c>
      <c r="F108" s="2" t="s">
        <v>193</v>
      </c>
      <c r="G108" s="2">
        <v>1775</v>
      </c>
      <c r="H108" s="5"/>
      <c r="I108" s="5">
        <v>35</v>
      </c>
      <c r="K108" s="5"/>
      <c r="L108" s="5"/>
      <c r="M108" s="5"/>
      <c r="N108" s="1" t="s">
        <v>127</v>
      </c>
    </row>
    <row r="109" spans="1:14" ht="15">
      <c r="A109" s="1">
        <v>102</v>
      </c>
      <c r="B109" s="1" t="s">
        <v>93</v>
      </c>
      <c r="C109" s="3" t="s">
        <v>190</v>
      </c>
      <c r="E109" s="1" t="s">
        <v>147</v>
      </c>
      <c r="F109" s="2" t="s">
        <v>3</v>
      </c>
      <c r="G109" s="2">
        <v>1776</v>
      </c>
      <c r="K109" s="4"/>
      <c r="L109" s="5">
        <v>20.3</v>
      </c>
      <c r="M109" s="5"/>
      <c r="N109" s="1" t="s">
        <v>4</v>
      </c>
    </row>
    <row r="110" spans="1:14" ht="15">
      <c r="A110" s="1">
        <v>103</v>
      </c>
      <c r="B110" s="1" t="s">
        <v>93</v>
      </c>
      <c r="C110" s="3" t="s">
        <v>190</v>
      </c>
      <c r="E110" s="1" t="s">
        <v>147</v>
      </c>
      <c r="F110" s="2" t="s">
        <v>194</v>
      </c>
      <c r="G110" s="2">
        <v>1785</v>
      </c>
      <c r="H110" s="5"/>
      <c r="I110" s="5">
        <v>36.8</v>
      </c>
      <c r="K110" s="5"/>
      <c r="L110" s="5"/>
      <c r="M110" s="5"/>
      <c r="N110" s="1" t="s">
        <v>127</v>
      </c>
    </row>
    <row r="111" spans="1:14" ht="15">
      <c r="A111" s="1">
        <v>104</v>
      </c>
      <c r="B111" s="1" t="s">
        <v>93</v>
      </c>
      <c r="C111" s="3" t="s">
        <v>190</v>
      </c>
      <c r="E111" s="1" t="s">
        <v>147</v>
      </c>
      <c r="F111" s="2" t="s">
        <v>195</v>
      </c>
      <c r="G111" s="2">
        <v>1795</v>
      </c>
      <c r="H111" s="5"/>
      <c r="I111" s="5">
        <v>40.1</v>
      </c>
      <c r="K111" s="5"/>
      <c r="L111" s="5"/>
      <c r="M111" s="5"/>
      <c r="N111" s="1" t="s">
        <v>127</v>
      </c>
    </row>
    <row r="112" spans="1:14" ht="15">
      <c r="A112" s="1">
        <v>105</v>
      </c>
      <c r="B112" s="1" t="s">
        <v>93</v>
      </c>
      <c r="C112" s="3" t="s">
        <v>190</v>
      </c>
      <c r="E112" s="1" t="s">
        <v>147</v>
      </c>
      <c r="F112" s="2" t="s">
        <v>196</v>
      </c>
      <c r="G112" s="2">
        <v>1805</v>
      </c>
      <c r="H112" s="5"/>
      <c r="I112" s="5">
        <v>37.5</v>
      </c>
      <c r="K112" s="5"/>
      <c r="L112" s="5"/>
      <c r="M112" s="5"/>
      <c r="N112" s="1" t="s">
        <v>127</v>
      </c>
    </row>
    <row r="113" spans="1:14" ht="15">
      <c r="A113" s="1">
        <v>106</v>
      </c>
      <c r="B113" s="1" t="s">
        <v>93</v>
      </c>
      <c r="C113" s="3" t="s">
        <v>190</v>
      </c>
      <c r="E113" s="1" t="s">
        <v>147</v>
      </c>
      <c r="F113" s="2" t="s">
        <v>197</v>
      </c>
      <c r="G113" s="2">
        <v>1815</v>
      </c>
      <c r="H113" s="5"/>
      <c r="I113" s="5">
        <v>40.1</v>
      </c>
      <c r="K113" s="5"/>
      <c r="L113" s="5"/>
      <c r="M113" s="5"/>
      <c r="N113" s="1" t="s">
        <v>127</v>
      </c>
    </row>
    <row r="114" spans="1:14" ht="15">
      <c r="A114" s="1">
        <v>107</v>
      </c>
      <c r="B114" s="1" t="s">
        <v>93</v>
      </c>
      <c r="C114" s="3" t="s">
        <v>190</v>
      </c>
      <c r="E114" s="1" t="s">
        <v>147</v>
      </c>
      <c r="F114" s="2">
        <v>1820</v>
      </c>
      <c r="G114" s="2">
        <v>1820</v>
      </c>
      <c r="H114" s="5"/>
      <c r="I114" s="5"/>
      <c r="J114" s="5">
        <v>39</v>
      </c>
      <c r="K114" s="5"/>
      <c r="L114" s="5"/>
      <c r="M114" s="5"/>
      <c r="N114" s="1" t="s">
        <v>39</v>
      </c>
    </row>
    <row r="115" spans="1:14" ht="15">
      <c r="A115" s="1">
        <v>108</v>
      </c>
      <c r="B115" s="1" t="s">
        <v>93</v>
      </c>
      <c r="C115" s="3" t="s">
        <v>190</v>
      </c>
      <c r="E115" s="1" t="s">
        <v>147</v>
      </c>
      <c r="F115" s="2" t="s">
        <v>198</v>
      </c>
      <c r="G115" s="2">
        <v>1825</v>
      </c>
      <c r="H115" s="5"/>
      <c r="I115" s="5">
        <v>43.8</v>
      </c>
      <c r="K115" s="5"/>
      <c r="L115" s="5"/>
      <c r="M115" s="5"/>
      <c r="N115" s="1" t="s">
        <v>127</v>
      </c>
    </row>
    <row r="116" spans="1:14" ht="15">
      <c r="A116" s="1">
        <v>109</v>
      </c>
      <c r="B116" s="1" t="s">
        <v>93</v>
      </c>
      <c r="C116" s="3" t="s">
        <v>190</v>
      </c>
      <c r="E116" s="1" t="s">
        <v>147</v>
      </c>
      <c r="F116" s="2" t="s">
        <v>182</v>
      </c>
      <c r="G116" s="2">
        <v>1835</v>
      </c>
      <c r="H116" s="5"/>
      <c r="I116" s="5">
        <v>43.7</v>
      </c>
      <c r="K116" s="5"/>
      <c r="L116" s="5"/>
      <c r="M116" s="5"/>
      <c r="N116" s="1" t="s">
        <v>127</v>
      </c>
    </row>
    <row r="117" spans="1:14" ht="15">
      <c r="A117" s="1">
        <v>110</v>
      </c>
      <c r="B117" s="1" t="s">
        <v>93</v>
      </c>
      <c r="C117" s="3" t="s">
        <v>190</v>
      </c>
      <c r="D117" s="1" t="s">
        <v>139</v>
      </c>
      <c r="E117" s="1" t="s">
        <v>246</v>
      </c>
      <c r="F117" s="2" t="s">
        <v>203</v>
      </c>
      <c r="G117" s="2">
        <v>1840</v>
      </c>
      <c r="J117" s="5">
        <v>40.7</v>
      </c>
      <c r="K117" s="4">
        <v>41.8</v>
      </c>
      <c r="L117" s="4">
        <v>19.25</v>
      </c>
      <c r="M117" s="4"/>
      <c r="N117" s="1" t="s">
        <v>59</v>
      </c>
    </row>
    <row r="118" spans="1:14" ht="15">
      <c r="A118" s="1">
        <v>111</v>
      </c>
      <c r="B118" s="1" t="s">
        <v>93</v>
      </c>
      <c r="C118" s="3" t="s">
        <v>190</v>
      </c>
      <c r="E118" s="1" t="s">
        <v>147</v>
      </c>
      <c r="F118" s="2" t="s">
        <v>183</v>
      </c>
      <c r="G118" s="2">
        <v>1845</v>
      </c>
      <c r="H118" s="5"/>
      <c r="I118" s="5">
        <v>46</v>
      </c>
      <c r="K118" s="5"/>
      <c r="L118" s="5"/>
      <c r="M118" s="5"/>
      <c r="N118" s="1" t="s">
        <v>127</v>
      </c>
    </row>
    <row r="119" spans="1:14" ht="15">
      <c r="A119" s="1">
        <v>112</v>
      </c>
      <c r="B119" s="1" t="s">
        <v>93</v>
      </c>
      <c r="C119" s="3" t="s">
        <v>190</v>
      </c>
      <c r="E119" s="1" t="s">
        <v>147</v>
      </c>
      <c r="F119" s="2">
        <v>1900</v>
      </c>
      <c r="G119" s="2">
        <v>1900</v>
      </c>
      <c r="H119" s="5"/>
      <c r="I119" s="5"/>
      <c r="J119" s="5">
        <v>47</v>
      </c>
      <c r="K119" s="5"/>
      <c r="L119" s="5"/>
      <c r="M119" s="5"/>
      <c r="N119" s="1" t="s">
        <v>39</v>
      </c>
    </row>
    <row r="120" spans="1:14" ht="15">
      <c r="A120" s="1">
        <v>113</v>
      </c>
      <c r="B120" s="1" t="s">
        <v>93</v>
      </c>
      <c r="C120" s="3" t="s">
        <v>199</v>
      </c>
      <c r="D120" s="1" t="s">
        <v>200</v>
      </c>
      <c r="E120" s="1" t="s">
        <v>147</v>
      </c>
      <c r="F120" s="2" t="s">
        <v>201</v>
      </c>
      <c r="G120" s="2">
        <v>1790</v>
      </c>
      <c r="H120" s="5">
        <v>36.2</v>
      </c>
      <c r="I120" s="5">
        <v>35.1</v>
      </c>
      <c r="J120" s="5">
        <f>((0.516*H120)+(0.484*I120))</f>
        <v>35.6676</v>
      </c>
      <c r="K120" s="5"/>
      <c r="L120" s="5"/>
      <c r="M120" s="5"/>
      <c r="N120" s="1" t="s">
        <v>202</v>
      </c>
    </row>
    <row r="121" spans="1:14" ht="15">
      <c r="A121" s="1">
        <v>114</v>
      </c>
      <c r="B121" s="1" t="s">
        <v>93</v>
      </c>
      <c r="C121" s="3" t="s">
        <v>199</v>
      </c>
      <c r="D121" s="1" t="s">
        <v>200</v>
      </c>
      <c r="E121" s="1" t="s">
        <v>147</v>
      </c>
      <c r="F121" s="2" t="s">
        <v>203</v>
      </c>
      <c r="G121" s="2">
        <v>1840</v>
      </c>
      <c r="H121" s="5">
        <v>40.2</v>
      </c>
      <c r="I121" s="5">
        <v>41.2</v>
      </c>
      <c r="J121" s="5">
        <f>((0.516*H121)+(0.484*I121))</f>
        <v>40.684</v>
      </c>
      <c r="K121" s="5"/>
      <c r="L121" s="5"/>
      <c r="M121" s="5"/>
      <c r="N121" s="1" t="s">
        <v>202</v>
      </c>
    </row>
    <row r="122" spans="1:14" ht="15">
      <c r="A122" s="1">
        <v>115</v>
      </c>
      <c r="B122" s="1" t="s">
        <v>93</v>
      </c>
      <c r="C122" s="3" t="s">
        <v>204</v>
      </c>
      <c r="D122" s="1" t="s">
        <v>206</v>
      </c>
      <c r="E122" s="1" t="s">
        <v>245</v>
      </c>
      <c r="F122" s="2" t="s">
        <v>207</v>
      </c>
      <c r="G122" s="2">
        <v>1642</v>
      </c>
      <c r="H122" s="5"/>
      <c r="I122" s="5"/>
      <c r="J122" s="5">
        <v>23.6</v>
      </c>
      <c r="K122" s="5"/>
      <c r="L122" s="5"/>
      <c r="M122" s="5"/>
      <c r="N122" s="1" t="s">
        <v>127</v>
      </c>
    </row>
    <row r="123" spans="1:14" ht="15">
      <c r="A123" s="1">
        <v>116</v>
      </c>
      <c r="B123" s="1" t="s">
        <v>93</v>
      </c>
      <c r="C123" s="3" t="s">
        <v>204</v>
      </c>
      <c r="D123" s="1" t="s">
        <v>206</v>
      </c>
      <c r="E123" s="1" t="s">
        <v>245</v>
      </c>
      <c r="F123" s="2" t="s">
        <v>208</v>
      </c>
      <c r="G123" s="2">
        <f>G122+25</f>
        <v>1667</v>
      </c>
      <c r="H123" s="5"/>
      <c r="I123" s="5"/>
      <c r="J123" s="5">
        <v>25.7</v>
      </c>
      <c r="K123" s="5"/>
      <c r="L123" s="5"/>
      <c r="M123" s="5"/>
      <c r="N123" s="1" t="s">
        <v>127</v>
      </c>
    </row>
    <row r="124" spans="1:14" ht="15">
      <c r="A124" s="1">
        <v>117</v>
      </c>
      <c r="B124" s="1" t="s">
        <v>93</v>
      </c>
      <c r="C124" s="3" t="s">
        <v>204</v>
      </c>
      <c r="D124" s="1" t="s">
        <v>206</v>
      </c>
      <c r="E124" s="1" t="s">
        <v>245</v>
      </c>
      <c r="F124" s="2" t="s">
        <v>209</v>
      </c>
      <c r="G124" s="2">
        <f>G123+25</f>
        <v>1692</v>
      </c>
      <c r="H124" s="5"/>
      <c r="I124" s="5"/>
      <c r="J124" s="5">
        <v>27.1</v>
      </c>
      <c r="K124" s="5"/>
      <c r="L124" s="5"/>
      <c r="M124" s="5"/>
      <c r="N124" s="1" t="s">
        <v>127</v>
      </c>
    </row>
    <row r="125" spans="1:14" ht="15">
      <c r="A125" s="1">
        <v>118</v>
      </c>
      <c r="B125" s="1" t="s">
        <v>93</v>
      </c>
      <c r="C125" s="3" t="s">
        <v>204</v>
      </c>
      <c r="D125" s="1" t="s">
        <v>206</v>
      </c>
      <c r="E125" s="1" t="s">
        <v>245</v>
      </c>
      <c r="F125" s="2" t="s">
        <v>210</v>
      </c>
      <c r="G125" s="2">
        <f>G124+25</f>
        <v>1717</v>
      </c>
      <c r="H125" s="5"/>
      <c r="I125" s="5"/>
      <c r="J125" s="5">
        <v>28.3</v>
      </c>
      <c r="K125" s="5"/>
      <c r="L125" s="5"/>
      <c r="M125" s="5"/>
      <c r="N125" s="1" t="s">
        <v>127</v>
      </c>
    </row>
    <row r="126" spans="1:14" ht="15">
      <c r="A126" s="1">
        <v>119</v>
      </c>
      <c r="B126" s="1" t="s">
        <v>93</v>
      </c>
      <c r="C126" s="3" t="s">
        <v>204</v>
      </c>
      <c r="D126" s="1" t="s">
        <v>205</v>
      </c>
      <c r="E126" s="1" t="s">
        <v>147</v>
      </c>
      <c r="F126" s="2" t="s">
        <v>191</v>
      </c>
      <c r="G126" s="2">
        <v>1755</v>
      </c>
      <c r="H126" s="5"/>
      <c r="I126" s="5"/>
      <c r="J126" s="5">
        <v>32.6</v>
      </c>
      <c r="K126" s="5"/>
      <c r="L126" s="5"/>
      <c r="M126" s="5"/>
      <c r="N126" s="1" t="s">
        <v>186</v>
      </c>
    </row>
    <row r="127" spans="1:14" ht="15">
      <c r="A127" s="1">
        <v>120</v>
      </c>
      <c r="B127" s="1" t="s">
        <v>93</v>
      </c>
      <c r="C127" s="3" t="s">
        <v>204</v>
      </c>
      <c r="D127" s="1" t="s">
        <v>206</v>
      </c>
      <c r="E127" s="1" t="s">
        <v>245</v>
      </c>
      <c r="F127" s="2" t="s">
        <v>212</v>
      </c>
      <c r="G127" s="2">
        <v>1757</v>
      </c>
      <c r="H127" s="5"/>
      <c r="I127" s="5"/>
      <c r="J127" s="5">
        <v>34</v>
      </c>
      <c r="K127" s="5"/>
      <c r="L127" s="5"/>
      <c r="M127" s="5"/>
      <c r="N127" s="1" t="s">
        <v>127</v>
      </c>
    </row>
    <row r="128" spans="1:14" ht="15">
      <c r="A128" s="1">
        <v>121</v>
      </c>
      <c r="B128" s="1" t="s">
        <v>93</v>
      </c>
      <c r="C128" s="3" t="s">
        <v>204</v>
      </c>
      <c r="D128" s="1" t="s">
        <v>206</v>
      </c>
      <c r="E128" s="1" t="s">
        <v>245</v>
      </c>
      <c r="F128" s="2" t="s">
        <v>211</v>
      </c>
      <c r="G128" s="2">
        <f>G127+25</f>
        <v>1782</v>
      </c>
      <c r="H128" s="5"/>
      <c r="I128" s="5"/>
      <c r="J128" s="5">
        <v>33.8</v>
      </c>
      <c r="K128" s="5"/>
      <c r="L128" s="5"/>
      <c r="M128" s="5"/>
      <c r="N128" s="1" t="s">
        <v>127</v>
      </c>
    </row>
    <row r="129" spans="1:14" ht="15">
      <c r="A129" s="1">
        <v>122</v>
      </c>
      <c r="B129" s="1" t="s">
        <v>93</v>
      </c>
      <c r="C129" s="3" t="s">
        <v>204</v>
      </c>
      <c r="D129" s="1" t="s">
        <v>206</v>
      </c>
      <c r="E129" s="1" t="s">
        <v>245</v>
      </c>
      <c r="F129" s="2" t="s">
        <v>213</v>
      </c>
      <c r="G129" s="2">
        <v>1780</v>
      </c>
      <c r="H129" s="5"/>
      <c r="I129" s="5"/>
      <c r="J129" s="5">
        <v>33.2</v>
      </c>
      <c r="K129" s="5"/>
      <c r="L129" s="5"/>
      <c r="M129" s="5"/>
      <c r="N129" s="1" t="s">
        <v>127</v>
      </c>
    </row>
    <row r="130" spans="1:14" ht="15">
      <c r="A130" s="1">
        <v>123</v>
      </c>
      <c r="B130" s="1" t="s">
        <v>93</v>
      </c>
      <c r="C130" s="3" t="s">
        <v>204</v>
      </c>
      <c r="D130" s="1" t="s">
        <v>206</v>
      </c>
      <c r="E130" s="1" t="s">
        <v>245</v>
      </c>
      <c r="F130" s="2" t="s">
        <v>214</v>
      </c>
      <c r="G130" s="2">
        <v>1813</v>
      </c>
      <c r="H130" s="5"/>
      <c r="I130" s="5"/>
      <c r="J130" s="5">
        <v>39.7</v>
      </c>
      <c r="K130" s="5"/>
      <c r="L130" s="5"/>
      <c r="M130" s="5"/>
      <c r="N130" s="1" t="s">
        <v>127</v>
      </c>
    </row>
    <row r="131" spans="1:14" ht="15">
      <c r="A131" s="1">
        <v>124</v>
      </c>
      <c r="B131" s="1" t="s">
        <v>96</v>
      </c>
      <c r="C131" s="3" t="s">
        <v>232</v>
      </c>
      <c r="E131" s="1" t="s">
        <v>227</v>
      </c>
      <c r="F131" s="2" t="s">
        <v>230</v>
      </c>
      <c r="G131" s="2">
        <v>1985</v>
      </c>
      <c r="J131" s="5">
        <v>33</v>
      </c>
      <c r="K131" s="1">
        <v>39</v>
      </c>
      <c r="L131" s="1">
        <v>21</v>
      </c>
      <c r="N131" s="1" t="s">
        <v>60</v>
      </c>
    </row>
    <row r="132" spans="1:14" ht="15">
      <c r="A132" s="1">
        <v>125</v>
      </c>
      <c r="B132" s="1" t="s">
        <v>93</v>
      </c>
      <c r="C132" s="3" t="s">
        <v>254</v>
      </c>
      <c r="D132" s="1" t="s">
        <v>215</v>
      </c>
      <c r="E132" s="1" t="s">
        <v>147</v>
      </c>
      <c r="F132" s="2" t="s">
        <v>104</v>
      </c>
      <c r="G132" s="2">
        <v>1363</v>
      </c>
      <c r="J132" s="5">
        <v>24.3</v>
      </c>
      <c r="L132" s="1">
        <v>21.8</v>
      </c>
      <c r="N132" s="1" t="s">
        <v>52</v>
      </c>
    </row>
    <row r="133" spans="1:14" ht="15">
      <c r="A133" s="1">
        <v>126</v>
      </c>
      <c r="B133" s="1" t="s">
        <v>93</v>
      </c>
      <c r="C133" s="3" t="s">
        <v>254</v>
      </c>
      <c r="D133" s="1" t="s">
        <v>215</v>
      </c>
      <c r="E133" s="1" t="s">
        <v>147</v>
      </c>
      <c r="F133" s="2" t="s">
        <v>216</v>
      </c>
      <c r="G133" s="2">
        <v>1562</v>
      </c>
      <c r="H133" s="5"/>
      <c r="I133" s="5"/>
      <c r="J133" s="5">
        <f>(37.99+30.73+27.77+37.97+38.22)/5</f>
        <v>34.535999999999994</v>
      </c>
      <c r="K133" s="5"/>
      <c r="L133" s="5"/>
      <c r="M133" s="5"/>
      <c r="N133" s="1" t="s">
        <v>128</v>
      </c>
    </row>
    <row r="134" spans="1:14" ht="15">
      <c r="A134" s="1">
        <v>127</v>
      </c>
      <c r="B134" s="1" t="s">
        <v>93</v>
      </c>
      <c r="C134" s="3" t="s">
        <v>254</v>
      </c>
      <c r="D134" s="1" t="s">
        <v>168</v>
      </c>
      <c r="E134" s="1" t="s">
        <v>169</v>
      </c>
      <c r="F134" s="2" t="s">
        <v>216</v>
      </c>
      <c r="G134" s="2">
        <v>1562</v>
      </c>
      <c r="H134" s="5">
        <v>37.762</v>
      </c>
      <c r="I134" s="5">
        <v>38.186</v>
      </c>
      <c r="J134" s="5">
        <f>((0.516*H134)+(0.484*I134))</f>
        <v>37.967216</v>
      </c>
      <c r="K134" s="5"/>
      <c r="L134" s="5"/>
      <c r="M134" s="5"/>
      <c r="N134" s="1" t="s">
        <v>107</v>
      </c>
    </row>
    <row r="135" spans="1:14" ht="15">
      <c r="A135" s="1">
        <v>128</v>
      </c>
      <c r="B135" s="1" t="s">
        <v>93</v>
      </c>
      <c r="C135" s="3" t="s">
        <v>254</v>
      </c>
      <c r="D135" s="1" t="s">
        <v>215</v>
      </c>
      <c r="E135" s="1" t="s">
        <v>147</v>
      </c>
      <c r="F135" s="2" t="s">
        <v>132</v>
      </c>
      <c r="G135" s="2">
        <v>1575</v>
      </c>
      <c r="J135" s="5">
        <v>38</v>
      </c>
      <c r="K135" s="1">
        <v>33</v>
      </c>
      <c r="L135" s="2">
        <v>18</v>
      </c>
      <c r="M135" s="2"/>
      <c r="N135" s="1" t="s">
        <v>60</v>
      </c>
    </row>
    <row r="136" spans="1:14" ht="15">
      <c r="A136" s="1">
        <v>129</v>
      </c>
      <c r="B136" s="1" t="s">
        <v>93</v>
      </c>
      <c r="C136" s="3" t="s">
        <v>254</v>
      </c>
      <c r="D136" s="1" t="s">
        <v>215</v>
      </c>
      <c r="E136" s="1" t="s">
        <v>147</v>
      </c>
      <c r="F136" s="2" t="s">
        <v>217</v>
      </c>
      <c r="G136" s="2">
        <v>1587</v>
      </c>
      <c r="H136" s="5"/>
      <c r="I136" s="5"/>
      <c r="J136" s="5">
        <f>(40.26+41.68+38.31+35.51+37.65)/5</f>
        <v>38.682</v>
      </c>
      <c r="K136" s="5"/>
      <c r="L136" s="5"/>
      <c r="M136" s="5"/>
      <c r="N136" s="1" t="s">
        <v>128</v>
      </c>
    </row>
    <row r="137" spans="1:14" ht="15">
      <c r="A137" s="1">
        <v>130</v>
      </c>
      <c r="B137" s="1" t="s">
        <v>93</v>
      </c>
      <c r="C137" s="3" t="s">
        <v>254</v>
      </c>
      <c r="D137" s="1" t="s">
        <v>168</v>
      </c>
      <c r="E137" s="1" t="s">
        <v>169</v>
      </c>
      <c r="F137" s="2" t="s">
        <v>217</v>
      </c>
      <c r="G137" s="2">
        <v>1587</v>
      </c>
      <c r="H137" s="5">
        <v>35.969</v>
      </c>
      <c r="I137" s="5">
        <v>38.339</v>
      </c>
      <c r="J137" s="5">
        <f>((0.516*H137)+(0.484*I137))</f>
        <v>37.11608</v>
      </c>
      <c r="K137" s="5"/>
      <c r="L137" s="5"/>
      <c r="M137" s="5"/>
      <c r="N137" s="1" t="s">
        <v>107</v>
      </c>
    </row>
    <row r="138" spans="1:14" ht="15">
      <c r="A138" s="1">
        <v>131</v>
      </c>
      <c r="B138" s="1" t="s">
        <v>93</v>
      </c>
      <c r="C138" s="3" t="s">
        <v>254</v>
      </c>
      <c r="D138" s="1" t="s">
        <v>215</v>
      </c>
      <c r="E138" s="1" t="s">
        <v>147</v>
      </c>
      <c r="F138" s="2" t="s">
        <v>218</v>
      </c>
      <c r="G138" s="2">
        <v>1612</v>
      </c>
      <c r="H138" s="5"/>
      <c r="I138" s="5"/>
      <c r="J138" s="5">
        <f>((2*37.5)+(2*40.1)+40.2)/5</f>
        <v>39.08</v>
      </c>
      <c r="K138" s="5"/>
      <c r="L138" s="5"/>
      <c r="M138" s="5"/>
      <c r="N138" s="1" t="s">
        <v>129</v>
      </c>
    </row>
    <row r="139" spans="1:14" ht="15">
      <c r="A139" s="1">
        <v>132</v>
      </c>
      <c r="B139" s="1" t="s">
        <v>93</v>
      </c>
      <c r="C139" s="3" t="s">
        <v>254</v>
      </c>
      <c r="D139" s="1" t="s">
        <v>168</v>
      </c>
      <c r="E139" s="1" t="s">
        <v>169</v>
      </c>
      <c r="F139" s="2" t="s">
        <v>218</v>
      </c>
      <c r="G139" s="2">
        <v>1612</v>
      </c>
      <c r="H139" s="5">
        <v>33.575</v>
      </c>
      <c r="I139" s="5">
        <v>35.888</v>
      </c>
      <c r="J139" s="5">
        <f>((0.516*H139)+(0.484*I139))</f>
        <v>34.694492000000004</v>
      </c>
      <c r="K139" s="5"/>
      <c r="L139" s="5"/>
      <c r="M139" s="5"/>
      <c r="N139" s="1" t="s">
        <v>107</v>
      </c>
    </row>
    <row r="140" spans="1:14" ht="15">
      <c r="A140" s="1">
        <v>133</v>
      </c>
      <c r="B140" s="1" t="s">
        <v>93</v>
      </c>
      <c r="C140" s="3" t="s">
        <v>254</v>
      </c>
      <c r="D140" s="1" t="s">
        <v>215</v>
      </c>
      <c r="E140" s="1" t="s">
        <v>147</v>
      </c>
      <c r="F140" s="2" t="s">
        <v>207</v>
      </c>
      <c r="G140" s="2">
        <v>1637</v>
      </c>
      <c r="H140" s="5">
        <v>38.7</v>
      </c>
      <c r="I140" s="5">
        <v>37.6</v>
      </c>
      <c r="J140" s="5">
        <f>((0.516*H140)+(0.484*I140))</f>
        <v>38.1676</v>
      </c>
      <c r="K140" s="5"/>
      <c r="L140" s="5"/>
      <c r="M140" s="5"/>
      <c r="N140" s="1" t="s">
        <v>129</v>
      </c>
    </row>
    <row r="141" spans="1:14" ht="15">
      <c r="A141" s="1">
        <v>134</v>
      </c>
      <c r="B141" s="1" t="s">
        <v>93</v>
      </c>
      <c r="C141" s="3" t="s">
        <v>254</v>
      </c>
      <c r="D141" s="1" t="s">
        <v>168</v>
      </c>
      <c r="E141" s="1" t="s">
        <v>169</v>
      </c>
      <c r="F141" s="2" t="s">
        <v>207</v>
      </c>
      <c r="G141" s="2">
        <v>1637</v>
      </c>
      <c r="H141" s="5">
        <v>31.724</v>
      </c>
      <c r="I141" s="5">
        <v>34.194</v>
      </c>
      <c r="J141" s="5">
        <f>((0.516*H141)+(0.484*I141))</f>
        <v>32.91948</v>
      </c>
      <c r="K141" s="5"/>
      <c r="L141" s="5"/>
      <c r="M141" s="5"/>
      <c r="N141" s="1" t="s">
        <v>107</v>
      </c>
    </row>
    <row r="142" spans="1:14" ht="15">
      <c r="A142" s="1">
        <v>135</v>
      </c>
      <c r="B142" s="1" t="s">
        <v>93</v>
      </c>
      <c r="C142" s="3" t="s">
        <v>254</v>
      </c>
      <c r="D142" s="1" t="s">
        <v>215</v>
      </c>
      <c r="E142" s="1" t="s">
        <v>147</v>
      </c>
      <c r="F142" s="2" t="s">
        <v>208</v>
      </c>
      <c r="G142" s="2">
        <v>1662</v>
      </c>
      <c r="H142" s="5">
        <v>38.1</v>
      </c>
      <c r="I142" s="5">
        <v>36.3</v>
      </c>
      <c r="J142" s="5">
        <f>((0.516*H142)+(0.484*I142))</f>
        <v>37.2288</v>
      </c>
      <c r="K142" s="5"/>
      <c r="L142" s="5"/>
      <c r="M142" s="5"/>
      <c r="N142" s="1" t="s">
        <v>129</v>
      </c>
    </row>
    <row r="143" spans="1:14" ht="15">
      <c r="A143" s="1">
        <v>136</v>
      </c>
      <c r="B143" s="1" t="s">
        <v>93</v>
      </c>
      <c r="C143" s="3" t="s">
        <v>254</v>
      </c>
      <c r="D143" s="1" t="s">
        <v>168</v>
      </c>
      <c r="E143" s="1" t="s">
        <v>169</v>
      </c>
      <c r="F143" s="2" t="s">
        <v>208</v>
      </c>
      <c r="G143" s="2">
        <v>1662</v>
      </c>
      <c r="H143" s="5">
        <v>30.033</v>
      </c>
      <c r="I143" s="5">
        <v>33.685</v>
      </c>
      <c r="J143" s="5">
        <f>((0.516*H143)+(0.484*I143))</f>
        <v>31.800568000000002</v>
      </c>
      <c r="K143" s="5"/>
      <c r="L143" s="5"/>
      <c r="M143" s="5"/>
      <c r="N143" s="1" t="s">
        <v>107</v>
      </c>
    </row>
    <row r="144" spans="1:14" ht="15">
      <c r="A144" s="1">
        <v>137</v>
      </c>
      <c r="B144" s="1" t="s">
        <v>93</v>
      </c>
      <c r="C144" s="3" t="s">
        <v>254</v>
      </c>
      <c r="D144" s="1" t="s">
        <v>215</v>
      </c>
      <c r="E144" s="1" t="s">
        <v>147</v>
      </c>
      <c r="F144" s="2" t="s">
        <v>133</v>
      </c>
      <c r="G144" s="2">
        <v>1675</v>
      </c>
      <c r="J144" s="5">
        <v>35</v>
      </c>
      <c r="K144" s="1">
        <v>31</v>
      </c>
      <c r="L144" s="2">
        <v>18</v>
      </c>
      <c r="M144" s="2"/>
      <c r="N144" s="1" t="s">
        <v>60</v>
      </c>
    </row>
    <row r="145" spans="1:14" ht="15">
      <c r="A145" s="1">
        <v>138</v>
      </c>
      <c r="B145" s="1" t="s">
        <v>93</v>
      </c>
      <c r="C145" s="3" t="s">
        <v>254</v>
      </c>
      <c r="D145" s="1" t="s">
        <v>215</v>
      </c>
      <c r="E145" s="1" t="s">
        <v>147</v>
      </c>
      <c r="F145" s="2" t="s">
        <v>209</v>
      </c>
      <c r="G145" s="2">
        <v>1687</v>
      </c>
      <c r="H145" s="5">
        <v>35.4</v>
      </c>
      <c r="I145" s="5">
        <v>35.4</v>
      </c>
      <c r="J145" s="5">
        <f>((0.516*H145)+(0.484*I145))</f>
        <v>35.4</v>
      </c>
      <c r="K145" s="5"/>
      <c r="L145" s="5"/>
      <c r="M145" s="5"/>
      <c r="N145" s="1" t="s">
        <v>129</v>
      </c>
    </row>
    <row r="146" spans="1:14" ht="15">
      <c r="A146" s="1">
        <v>139</v>
      </c>
      <c r="B146" s="1" t="s">
        <v>93</v>
      </c>
      <c r="C146" s="3" t="s">
        <v>254</v>
      </c>
      <c r="D146" s="1" t="s">
        <v>168</v>
      </c>
      <c r="E146" s="1" t="s">
        <v>169</v>
      </c>
      <c r="F146" s="2" t="s">
        <v>209</v>
      </c>
      <c r="G146" s="2">
        <v>1687</v>
      </c>
      <c r="H146" s="5">
        <v>33.181</v>
      </c>
      <c r="I146" s="5">
        <v>35.278</v>
      </c>
      <c r="J146" s="5">
        <f>((0.516*H146)+(0.484*I146))</f>
        <v>34.195948</v>
      </c>
      <c r="K146" s="5"/>
      <c r="L146" s="5"/>
      <c r="M146" s="5"/>
      <c r="N146" s="1" t="s">
        <v>107</v>
      </c>
    </row>
    <row r="147" spans="1:14" ht="15">
      <c r="A147" s="1">
        <v>140</v>
      </c>
      <c r="B147" s="1" t="s">
        <v>93</v>
      </c>
      <c r="C147" s="3" t="s">
        <v>254</v>
      </c>
      <c r="D147" s="1" t="s">
        <v>215</v>
      </c>
      <c r="E147" s="1" t="s">
        <v>147</v>
      </c>
      <c r="F147" s="2" t="s">
        <v>210</v>
      </c>
      <c r="G147" s="2">
        <v>1712</v>
      </c>
      <c r="H147" s="5">
        <v>36.6</v>
      </c>
      <c r="I147" s="5">
        <v>36.8</v>
      </c>
      <c r="J147" s="5">
        <f>((0.516*H147)+(0.484*I147))</f>
        <v>36.696799999999996</v>
      </c>
      <c r="K147" s="5"/>
      <c r="L147" s="5"/>
      <c r="M147" s="5"/>
      <c r="N147" s="1" t="s">
        <v>129</v>
      </c>
    </row>
    <row r="148" spans="1:14" ht="15">
      <c r="A148" s="1">
        <v>141</v>
      </c>
      <c r="B148" s="1" t="s">
        <v>93</v>
      </c>
      <c r="C148" s="3" t="s">
        <v>254</v>
      </c>
      <c r="D148" s="1" t="s">
        <v>168</v>
      </c>
      <c r="E148" s="1" t="s">
        <v>169</v>
      </c>
      <c r="F148" s="2" t="s">
        <v>210</v>
      </c>
      <c r="G148" s="2">
        <v>1712</v>
      </c>
      <c r="H148" s="5">
        <v>34.883</v>
      </c>
      <c r="I148" s="5">
        <v>37.533</v>
      </c>
      <c r="J148" s="5">
        <f>((0.516*H148)+(0.484*I148))</f>
        <v>36.1656</v>
      </c>
      <c r="K148" s="5"/>
      <c r="L148" s="5"/>
      <c r="M148" s="5"/>
      <c r="N148" s="1" t="s">
        <v>107</v>
      </c>
    </row>
    <row r="149" spans="1:14" ht="15">
      <c r="A149" s="1">
        <v>142</v>
      </c>
      <c r="B149" s="1" t="s">
        <v>93</v>
      </c>
      <c r="C149" s="3" t="s">
        <v>254</v>
      </c>
      <c r="D149" s="1" t="s">
        <v>215</v>
      </c>
      <c r="E149" s="1" t="s">
        <v>147</v>
      </c>
      <c r="F149" s="2" t="s">
        <v>219</v>
      </c>
      <c r="G149" s="2">
        <v>1737</v>
      </c>
      <c r="H149" s="5">
        <v>35.8</v>
      </c>
      <c r="I149" s="5">
        <v>37.4</v>
      </c>
      <c r="J149" s="5">
        <f>((0.516*H149)+(0.484*I149))</f>
        <v>36.5744</v>
      </c>
      <c r="K149" s="5"/>
      <c r="L149" s="5"/>
      <c r="M149" s="5"/>
      <c r="N149" s="1" t="s">
        <v>129</v>
      </c>
    </row>
    <row r="150" spans="1:14" ht="15">
      <c r="A150" s="1">
        <v>143</v>
      </c>
      <c r="B150" s="1" t="s">
        <v>93</v>
      </c>
      <c r="C150" s="3" t="s">
        <v>254</v>
      </c>
      <c r="D150" s="1" t="s">
        <v>168</v>
      </c>
      <c r="E150" s="1" t="s">
        <v>169</v>
      </c>
      <c r="F150" s="2" t="s">
        <v>219</v>
      </c>
      <c r="G150" s="2">
        <v>1737</v>
      </c>
      <c r="H150" s="5">
        <v>38.75</v>
      </c>
      <c r="I150" s="5">
        <v>37.417</v>
      </c>
      <c r="J150" s="5">
        <f>((0.516*H150)+(0.484*I150))</f>
        <v>38.104828</v>
      </c>
      <c r="K150" s="5"/>
      <c r="L150" s="5"/>
      <c r="M150" s="5"/>
      <c r="N150" s="1" t="s">
        <v>107</v>
      </c>
    </row>
    <row r="151" spans="1:14" ht="15">
      <c r="A151" s="1">
        <v>144</v>
      </c>
      <c r="B151" s="1" t="s">
        <v>93</v>
      </c>
      <c r="C151" s="3" t="s">
        <v>254</v>
      </c>
      <c r="D151" s="1" t="s">
        <v>215</v>
      </c>
      <c r="E151" s="1" t="s">
        <v>147</v>
      </c>
      <c r="F151" s="2" t="s">
        <v>166</v>
      </c>
      <c r="G151" s="2">
        <v>1762</v>
      </c>
      <c r="H151" s="5">
        <v>40.7</v>
      </c>
      <c r="I151" s="5">
        <v>40</v>
      </c>
      <c r="J151" s="5">
        <f>((0.516*H151)+(0.484*I151))</f>
        <v>40.3612</v>
      </c>
      <c r="K151" s="5"/>
      <c r="L151" s="5"/>
      <c r="M151" s="5"/>
      <c r="N151" s="1" t="s">
        <v>129</v>
      </c>
    </row>
    <row r="152" spans="1:14" ht="15">
      <c r="A152" s="1">
        <v>145</v>
      </c>
      <c r="B152" s="1" t="s">
        <v>93</v>
      </c>
      <c r="C152" s="3" t="s">
        <v>254</v>
      </c>
      <c r="D152" s="1" t="s">
        <v>168</v>
      </c>
      <c r="E152" s="1" t="s">
        <v>169</v>
      </c>
      <c r="F152" s="2" t="s">
        <v>166</v>
      </c>
      <c r="G152" s="2">
        <v>1762</v>
      </c>
      <c r="H152" s="5">
        <v>44.633</v>
      </c>
      <c r="I152" s="5">
        <v>45.854</v>
      </c>
      <c r="J152" s="5">
        <f>((0.516*H152)+(0.484*I152))</f>
        <v>45.223964</v>
      </c>
      <c r="K152" s="5"/>
      <c r="L152" s="5"/>
      <c r="M152" s="5"/>
      <c r="N152" s="1" t="s">
        <v>107</v>
      </c>
    </row>
    <row r="153" spans="1:14" ht="15">
      <c r="A153" s="1">
        <v>146</v>
      </c>
      <c r="B153" s="1" t="s">
        <v>93</v>
      </c>
      <c r="C153" s="3" t="s">
        <v>254</v>
      </c>
      <c r="D153" s="1" t="s">
        <v>143</v>
      </c>
      <c r="E153" s="1" t="s">
        <v>245</v>
      </c>
      <c r="F153" s="2" t="s">
        <v>135</v>
      </c>
      <c r="G153" s="2">
        <v>1774</v>
      </c>
      <c r="J153" s="5">
        <v>23</v>
      </c>
      <c r="K153" s="2" t="s">
        <v>233</v>
      </c>
      <c r="L153" s="2">
        <v>30</v>
      </c>
      <c r="M153" s="2"/>
      <c r="N153" s="1" t="s">
        <v>60</v>
      </c>
    </row>
    <row r="154" spans="1:14" ht="15">
      <c r="A154" s="1">
        <v>147</v>
      </c>
      <c r="B154" s="1" t="s">
        <v>93</v>
      </c>
      <c r="C154" s="3" t="s">
        <v>254</v>
      </c>
      <c r="D154" s="1" t="s">
        <v>215</v>
      </c>
      <c r="E154" s="1" t="s">
        <v>147</v>
      </c>
      <c r="F154" s="2" t="s">
        <v>135</v>
      </c>
      <c r="G154" s="2">
        <v>1775</v>
      </c>
      <c r="J154" s="5">
        <v>38</v>
      </c>
      <c r="K154" s="1">
        <v>34</v>
      </c>
      <c r="L154" s="2">
        <v>17</v>
      </c>
      <c r="M154" s="2"/>
      <c r="N154" s="1" t="s">
        <v>60</v>
      </c>
    </row>
    <row r="155" spans="1:14" ht="15">
      <c r="A155" s="1">
        <v>148</v>
      </c>
      <c r="B155" s="1" t="s">
        <v>93</v>
      </c>
      <c r="C155" s="3" t="s">
        <v>254</v>
      </c>
      <c r="D155" s="1" t="s">
        <v>215</v>
      </c>
      <c r="E155" s="1" t="s">
        <v>147</v>
      </c>
      <c r="F155" s="2" t="s">
        <v>167</v>
      </c>
      <c r="G155" s="2">
        <v>1787</v>
      </c>
      <c r="H155" s="5">
        <v>40.8</v>
      </c>
      <c r="I155" s="5">
        <v>39.5</v>
      </c>
      <c r="J155" s="5">
        <f>((0.516*H155)+(0.484*I155))</f>
        <v>40.1708</v>
      </c>
      <c r="K155" s="5"/>
      <c r="L155" s="5"/>
      <c r="M155" s="5"/>
      <c r="N155" s="1" t="s">
        <v>129</v>
      </c>
    </row>
    <row r="156" spans="1:14" ht="15">
      <c r="A156" s="1">
        <v>149</v>
      </c>
      <c r="B156" s="1" t="s">
        <v>93</v>
      </c>
      <c r="C156" s="3" t="s">
        <v>254</v>
      </c>
      <c r="D156" s="1" t="s">
        <v>168</v>
      </c>
      <c r="E156" s="1" t="s">
        <v>169</v>
      </c>
      <c r="F156" s="2" t="s">
        <v>167</v>
      </c>
      <c r="G156" s="2">
        <v>1787</v>
      </c>
      <c r="H156" s="5">
        <v>46.928</v>
      </c>
      <c r="I156" s="5">
        <v>49.198</v>
      </c>
      <c r="J156" s="5">
        <f>((0.516*H156)+(0.484*I156))</f>
        <v>48.02668</v>
      </c>
      <c r="K156" s="5"/>
      <c r="L156" s="5"/>
      <c r="M156" s="5"/>
      <c r="N156" s="1" t="s">
        <v>107</v>
      </c>
    </row>
    <row r="157" spans="1:14" ht="15">
      <c r="A157" s="1">
        <v>150</v>
      </c>
      <c r="B157" s="1" t="s">
        <v>93</v>
      </c>
      <c r="C157" s="3" t="s">
        <v>254</v>
      </c>
      <c r="D157" s="1" t="s">
        <v>215</v>
      </c>
      <c r="E157" s="1" t="s">
        <v>147</v>
      </c>
      <c r="F157" s="2" t="s">
        <v>159</v>
      </c>
      <c r="G157" s="2">
        <v>1805</v>
      </c>
      <c r="H157" s="5"/>
      <c r="I157" s="5"/>
      <c r="J157" s="5">
        <v>44.8</v>
      </c>
      <c r="K157" s="5"/>
      <c r="L157" s="5"/>
      <c r="M157" s="5"/>
      <c r="N157" s="1" t="s">
        <v>129</v>
      </c>
    </row>
    <row r="158" spans="1:14" ht="15">
      <c r="A158" s="1">
        <v>151</v>
      </c>
      <c r="B158" s="1" t="s">
        <v>93</v>
      </c>
      <c r="C158" s="3" t="s">
        <v>254</v>
      </c>
      <c r="D158" s="1" t="s">
        <v>168</v>
      </c>
      <c r="E158" s="1" t="s">
        <v>169</v>
      </c>
      <c r="F158" s="2" t="s">
        <v>170</v>
      </c>
      <c r="G158" s="2">
        <v>1812</v>
      </c>
      <c r="H158" s="5">
        <v>49.285</v>
      </c>
      <c r="I158" s="5">
        <v>51.894</v>
      </c>
      <c r="J158" s="5">
        <f>((0.516*H158)+(0.484*I158))</f>
        <v>50.54775599999999</v>
      </c>
      <c r="K158" s="5"/>
      <c r="L158" s="5"/>
      <c r="M158" s="5"/>
      <c r="N158" s="1" t="s">
        <v>107</v>
      </c>
    </row>
    <row r="159" spans="1:14" ht="15">
      <c r="A159" s="1">
        <v>152</v>
      </c>
      <c r="B159" s="1" t="s">
        <v>93</v>
      </c>
      <c r="C159" s="3" t="s">
        <v>254</v>
      </c>
      <c r="D159" s="1" t="s">
        <v>168</v>
      </c>
      <c r="E159" s="1" t="s">
        <v>169</v>
      </c>
      <c r="F159" s="2" t="s">
        <v>171</v>
      </c>
      <c r="G159" s="2">
        <v>1837</v>
      </c>
      <c r="H159" s="5">
        <v>52.218</v>
      </c>
      <c r="I159" s="5">
        <v>58.404</v>
      </c>
      <c r="J159" s="5">
        <f>((0.516*H159)+(0.484*I159))</f>
        <v>55.212024</v>
      </c>
      <c r="K159" s="5"/>
      <c r="L159" s="5"/>
      <c r="M159" s="5"/>
      <c r="N159" s="1" t="s">
        <v>107</v>
      </c>
    </row>
    <row r="160" spans="1:14" ht="15">
      <c r="A160" s="1">
        <v>153</v>
      </c>
      <c r="B160" s="1" t="s">
        <v>93</v>
      </c>
      <c r="C160" s="3" t="s">
        <v>254</v>
      </c>
      <c r="D160" s="1" t="s">
        <v>168</v>
      </c>
      <c r="E160" s="1" t="s">
        <v>147</v>
      </c>
      <c r="F160" s="2" t="s">
        <v>264</v>
      </c>
      <c r="G160" s="2">
        <v>1953</v>
      </c>
      <c r="J160" s="5">
        <v>69.2</v>
      </c>
      <c r="K160" s="4"/>
      <c r="L160" s="5">
        <v>2.9</v>
      </c>
      <c r="M160" s="5"/>
      <c r="N160" s="1" t="s">
        <v>261</v>
      </c>
    </row>
    <row r="161" spans="1:14" ht="15">
      <c r="A161" s="1">
        <v>154</v>
      </c>
      <c r="B161" s="1" t="s">
        <v>93</v>
      </c>
      <c r="C161" s="3" t="s">
        <v>254</v>
      </c>
      <c r="D161" s="1" t="s">
        <v>168</v>
      </c>
      <c r="E161" s="1" t="s">
        <v>147</v>
      </c>
      <c r="F161" s="2" t="s">
        <v>251</v>
      </c>
      <c r="G161" s="2">
        <v>1998</v>
      </c>
      <c r="J161" s="5">
        <v>77.2</v>
      </c>
      <c r="L161" s="1">
        <v>0.6</v>
      </c>
      <c r="N161" s="1" t="s">
        <v>261</v>
      </c>
    </row>
    <row r="162" spans="1:14" ht="15">
      <c r="A162" s="1">
        <v>155</v>
      </c>
      <c r="B162" s="1" t="s">
        <v>68</v>
      </c>
      <c r="C162" s="3" t="s">
        <v>253</v>
      </c>
      <c r="E162" s="1" t="s">
        <v>147</v>
      </c>
      <c r="F162" s="2">
        <v>1850</v>
      </c>
      <c r="G162" s="2">
        <v>1850</v>
      </c>
      <c r="H162" s="1">
        <v>37.2</v>
      </c>
      <c r="I162" s="1">
        <v>39.4</v>
      </c>
      <c r="J162" s="5">
        <v>38.3</v>
      </c>
      <c r="L162" s="5">
        <v>22.89</v>
      </c>
      <c r="N162" s="1" t="s">
        <v>69</v>
      </c>
    </row>
    <row r="163" spans="1:14" ht="15">
      <c r="A163" s="1">
        <v>156</v>
      </c>
      <c r="B163" s="1" t="s">
        <v>68</v>
      </c>
      <c r="C163" s="3" t="s">
        <v>253</v>
      </c>
      <c r="E163" s="1" t="s">
        <v>147</v>
      </c>
      <c r="F163" s="2">
        <v>1900</v>
      </c>
      <c r="G163" s="2">
        <v>1900</v>
      </c>
      <c r="H163" s="1">
        <v>46.3</v>
      </c>
      <c r="I163" s="1">
        <v>48.3</v>
      </c>
      <c r="J163" s="5">
        <v>47.3</v>
      </c>
      <c r="L163" s="5">
        <v>12.9</v>
      </c>
      <c r="N163" s="1" t="s">
        <v>69</v>
      </c>
    </row>
    <row r="164" spans="1:14" ht="15">
      <c r="A164" s="1">
        <v>157</v>
      </c>
      <c r="B164" s="1" t="s">
        <v>68</v>
      </c>
      <c r="C164" s="3" t="s">
        <v>253</v>
      </c>
      <c r="E164" s="1" t="s">
        <v>147</v>
      </c>
      <c r="F164" s="2">
        <v>1929</v>
      </c>
      <c r="G164" s="2">
        <v>1929</v>
      </c>
      <c r="H164" s="1">
        <v>55.8</v>
      </c>
      <c r="I164" s="1">
        <v>58.6</v>
      </c>
      <c r="J164" s="5">
        <v>57.1</v>
      </c>
      <c r="L164" s="5">
        <v>6.76</v>
      </c>
      <c r="N164" s="1" t="s">
        <v>69</v>
      </c>
    </row>
    <row r="165" spans="1:14" ht="15">
      <c r="A165" s="1">
        <v>158</v>
      </c>
      <c r="B165" s="1" t="s">
        <v>68</v>
      </c>
      <c r="C165" s="3" t="s">
        <v>253</v>
      </c>
      <c r="E165" s="1" t="s">
        <v>147</v>
      </c>
      <c r="F165" s="2">
        <v>1950</v>
      </c>
      <c r="G165" s="2">
        <v>1950</v>
      </c>
      <c r="H165" s="1">
        <v>65.6</v>
      </c>
      <c r="I165" s="1">
        <v>71.1</v>
      </c>
      <c r="J165" s="5">
        <v>68.2</v>
      </c>
      <c r="L165" s="5">
        <v>2.92</v>
      </c>
      <c r="N165" s="1" t="s">
        <v>69</v>
      </c>
    </row>
    <row r="166" spans="1:14" ht="15">
      <c r="A166" s="1">
        <v>159</v>
      </c>
      <c r="B166" s="1" t="s">
        <v>68</v>
      </c>
      <c r="C166" s="3" t="s">
        <v>253</v>
      </c>
      <c r="E166" s="1" t="s">
        <v>147</v>
      </c>
      <c r="F166" s="2" t="s">
        <v>264</v>
      </c>
      <c r="G166" s="2">
        <v>1953</v>
      </c>
      <c r="J166" s="5">
        <v>68.9</v>
      </c>
      <c r="K166" s="4"/>
      <c r="L166" s="5">
        <v>2.8</v>
      </c>
      <c r="M166" s="5"/>
      <c r="N166" s="1" t="s">
        <v>261</v>
      </c>
    </row>
    <row r="167" spans="1:14" ht="15">
      <c r="A167" s="1">
        <v>160</v>
      </c>
      <c r="B167" s="1" t="s">
        <v>68</v>
      </c>
      <c r="C167" s="3" t="s">
        <v>253</v>
      </c>
      <c r="E167" s="1" t="s">
        <v>147</v>
      </c>
      <c r="F167" s="2" t="s">
        <v>251</v>
      </c>
      <c r="G167" s="2">
        <v>1998</v>
      </c>
      <c r="J167" s="5">
        <v>76.2</v>
      </c>
      <c r="L167" s="1">
        <v>0.7</v>
      </c>
      <c r="N167" s="1" t="s">
        <v>261</v>
      </c>
    </row>
    <row r="168" spans="1:14" ht="15">
      <c r="A168" s="1">
        <v>161</v>
      </c>
      <c r="B168" s="1" t="s">
        <v>263</v>
      </c>
      <c r="C168" s="3" t="s">
        <v>263</v>
      </c>
      <c r="E168" s="1" t="s">
        <v>147</v>
      </c>
      <c r="F168" s="2" t="s">
        <v>264</v>
      </c>
      <c r="G168" s="2">
        <v>1953</v>
      </c>
      <c r="J168" s="5">
        <v>46.5</v>
      </c>
      <c r="K168" s="4"/>
      <c r="L168" s="5">
        <v>15.7</v>
      </c>
      <c r="M168" s="5"/>
      <c r="N168" s="1" t="s">
        <v>261</v>
      </c>
    </row>
    <row r="169" spans="1:14" ht="15">
      <c r="A169" s="1">
        <v>162</v>
      </c>
      <c r="B169" s="1" t="s">
        <v>263</v>
      </c>
      <c r="C169" s="3" t="s">
        <v>252</v>
      </c>
      <c r="E169" s="1" t="s">
        <v>147</v>
      </c>
      <c r="F169" s="2" t="s">
        <v>251</v>
      </c>
      <c r="G169" s="2">
        <v>1998</v>
      </c>
      <c r="J169" s="5">
        <v>64.6</v>
      </c>
      <c r="L169" s="1">
        <v>6.1</v>
      </c>
      <c r="N169" s="1" t="s">
        <v>261</v>
      </c>
    </row>
  </sheetData>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A40"/>
  <sheetViews>
    <sheetView zoomScale="125" zoomScaleNormal="125" workbookViewId="0" topLeftCell="A31">
      <selection activeCell="F42" sqref="F42"/>
    </sheetView>
  </sheetViews>
  <sheetFormatPr defaultColWidth="11.00390625" defaultRowHeight="12.75"/>
  <cols>
    <col min="1" max="16384" width="10.75390625" style="1" customWidth="1"/>
  </cols>
  <sheetData>
    <row r="1" ht="15">
      <c r="A1" s="1" t="s">
        <v>89</v>
      </c>
    </row>
    <row r="2" ht="15">
      <c r="A2" s="1" t="s">
        <v>13</v>
      </c>
    </row>
    <row r="4" ht="15">
      <c r="A4" s="3" t="s">
        <v>163</v>
      </c>
    </row>
    <row r="5" ht="15">
      <c r="A5" s="9" t="s">
        <v>164</v>
      </c>
    </row>
    <row r="6" ht="15">
      <c r="A6" s="9" t="s">
        <v>102</v>
      </c>
    </row>
    <row r="7" ht="15">
      <c r="A7" s="9" t="s">
        <v>98</v>
      </c>
    </row>
    <row r="8" ht="15">
      <c r="A8" s="9" t="s">
        <v>165</v>
      </c>
    </row>
    <row r="9" ht="15">
      <c r="A9" s="9" t="s">
        <v>37</v>
      </c>
    </row>
    <row r="10" ht="15">
      <c r="A10" s="1" t="s">
        <v>55</v>
      </c>
    </row>
    <row r="11" ht="15">
      <c r="A11" s="1" t="s">
        <v>174</v>
      </c>
    </row>
    <row r="12" ht="15">
      <c r="A12" s="9" t="s">
        <v>85</v>
      </c>
    </row>
    <row r="13" ht="15">
      <c r="A13" s="1" t="s">
        <v>241</v>
      </c>
    </row>
    <row r="14" ht="15">
      <c r="A14" s="1" t="s">
        <v>87</v>
      </c>
    </row>
    <row r="15" ht="15">
      <c r="A15" s="1" t="s">
        <v>56</v>
      </c>
    </row>
    <row r="16" ht="15">
      <c r="A16" s="1" t="s">
        <v>70</v>
      </c>
    </row>
    <row r="17" ht="15">
      <c r="A17" s="1" t="s">
        <v>48</v>
      </c>
    </row>
    <row r="18" ht="15">
      <c r="A18" s="13" t="s">
        <v>242</v>
      </c>
    </row>
    <row r="19" ht="15">
      <c r="A19" s="9" t="s">
        <v>57</v>
      </c>
    </row>
    <row r="20" ht="15">
      <c r="A20" s="9" t="s">
        <v>76</v>
      </c>
    </row>
    <row r="21" ht="15">
      <c r="A21" s="9" t="s">
        <v>58</v>
      </c>
    </row>
    <row r="22" ht="15">
      <c r="A22" s="9" t="s">
        <v>43</v>
      </c>
    </row>
    <row r="23" ht="15">
      <c r="A23" s="21" t="s">
        <v>40</v>
      </c>
    </row>
    <row r="24" ht="15">
      <c r="A24" s="21" t="s">
        <v>86</v>
      </c>
    </row>
    <row r="25" ht="15">
      <c r="A25" s="21" t="s">
        <v>42</v>
      </c>
    </row>
    <row r="26" ht="15">
      <c r="A26" s="21" t="s">
        <v>63</v>
      </c>
    </row>
    <row r="27" ht="15">
      <c r="A27" s="21" t="s">
        <v>67</v>
      </c>
    </row>
    <row r="28" ht="15">
      <c r="A28" s="21" t="s">
        <v>32</v>
      </c>
    </row>
    <row r="29" ht="15">
      <c r="A29" s="21" t="s">
        <v>33</v>
      </c>
    </row>
    <row r="30" ht="15">
      <c r="A30" s="1" t="s">
        <v>162</v>
      </c>
    </row>
    <row r="31" ht="15">
      <c r="A31" s="9" t="s">
        <v>83</v>
      </c>
    </row>
    <row r="32" ht="15">
      <c r="A32" s="9" t="s">
        <v>84</v>
      </c>
    </row>
    <row r="33" ht="15">
      <c r="A33" s="9" t="s">
        <v>82</v>
      </c>
    </row>
    <row r="34" ht="15">
      <c r="A34" s="9" t="s">
        <v>38</v>
      </c>
    </row>
    <row r="35" ht="15">
      <c r="A35" s="9" t="s">
        <v>0</v>
      </c>
    </row>
    <row r="36" ht="15">
      <c r="A36" s="9" t="s">
        <v>81</v>
      </c>
    </row>
    <row r="37" ht="15">
      <c r="A37" s="9" t="s">
        <v>15</v>
      </c>
    </row>
    <row r="38" ht="15">
      <c r="A38" s="9" t="s">
        <v>14</v>
      </c>
    </row>
    <row r="39" ht="15">
      <c r="A39" s="9" t="s">
        <v>50</v>
      </c>
    </row>
    <row r="40" ht="15">
      <c r="A40" s="9" t="s">
        <v>51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H. Lindert</dc:creator>
  <cp:keywords/>
  <dc:description/>
  <cp:lastModifiedBy>Peter H. Lindert</cp:lastModifiedBy>
  <dcterms:created xsi:type="dcterms:W3CDTF">2007-04-27T22:40:59Z</dcterms:created>
  <cp:category/>
  <cp:version/>
  <cp:contentType/>
  <cp:contentStatus/>
</cp:coreProperties>
</file>