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5280" windowHeight="17220" firstSheet="5" activeTab="5"/>
  </bookViews>
  <sheets>
    <sheet name="Notes" sheetId="1" r:id="rId1"/>
    <sheet name="Lisbon" sheetId="2" r:id="rId2"/>
    <sheet name="Porto" sheetId="3" r:id="rId3"/>
    <sheet name="Braganca" sheetId="4" r:id="rId4"/>
    <sheet name="Wages, Lisbon" sheetId="5" r:id="rId5"/>
    <sheet name="Course of the exchange" sheetId="6" r:id="rId6"/>
  </sheets>
  <definedNames/>
  <calcPr fullCalcOnLoad="1"/>
</workbook>
</file>

<file path=xl/sharedStrings.xml><?xml version="1.0" encoding="utf-8"?>
<sst xmlns="http://schemas.openxmlformats.org/spreadsheetml/2006/main" count="383" uniqueCount="103">
  <si>
    <t>1 liter</t>
  </si>
  <si>
    <t>per almude</t>
  </si>
  <si>
    <t>per quartillo</t>
  </si>
  <si>
    <t>per main</t>
  </si>
  <si>
    <t>Porto, Portugal, 1750-1854</t>
  </si>
  <si>
    <t>per kilogram</t>
  </si>
  <si>
    <t>Wheat (late)</t>
  </si>
  <si>
    <t>per quartilho</t>
  </si>
  <si>
    <t>1/772-</t>
  </si>
  <si>
    <t>In Reis</t>
  </si>
  <si>
    <t>In Silver grams</t>
  </si>
  <si>
    <t>Lisbon wages, 1769-1775</t>
  </si>
  <si>
    <r>
      <t xml:space="preserve">See </t>
    </r>
    <r>
      <rPr>
        <i/>
        <sz val="12"/>
        <rFont val="Times New Roman"/>
        <family val="1"/>
      </rPr>
      <t>Course of the exchange</t>
    </r>
    <r>
      <rPr>
        <sz val="12"/>
        <rFont val="Times New Roman"/>
        <family val="0"/>
      </rPr>
      <t xml:space="preserve"> sheet in this file.</t>
    </r>
  </si>
  <si>
    <t>Fiscal records L'Hôtel de Ville de Lisbonne</t>
  </si>
  <si>
    <t>Notes on Portugal, 1750-1855</t>
  </si>
  <si>
    <r>
      <t>Metric</t>
    </r>
    <r>
      <rPr>
        <b/>
        <sz val="12"/>
        <rFont val="Times New Roman"/>
        <family val="0"/>
      </rPr>
      <t xml:space="preserve"> Physical &amp; </t>
    </r>
    <r>
      <rPr>
        <b/>
        <u val="single"/>
        <sz val="12"/>
        <rFont val="Times New Roman"/>
        <family val="0"/>
      </rPr>
      <t>Silver</t>
    </r>
    <r>
      <rPr>
        <b/>
        <sz val="12"/>
        <rFont val="Times New Roman"/>
        <family val="0"/>
      </rPr>
      <t xml:space="preserve"> Monetary Units</t>
    </r>
  </si>
  <si>
    <r>
      <t xml:space="preserve">Lisbon, Portugal, 1750-1855 </t>
    </r>
    <r>
      <rPr>
        <sz val="14"/>
        <rFont val="Palatino"/>
        <family val="0"/>
      </rPr>
      <t>-- prices in grams of silver per metric unit or per count</t>
    </r>
  </si>
  <si>
    <r>
      <t>Metric</t>
    </r>
    <r>
      <rPr>
        <b/>
        <sz val="12"/>
        <rFont val="Times New Roman"/>
        <family val="0"/>
      </rPr>
      <t xml:space="preserve"> Physical &amp; </t>
    </r>
    <r>
      <rPr>
        <b/>
        <u val="single"/>
        <sz val="12"/>
        <rFont val="Times New Roman"/>
        <family val="0"/>
      </rPr>
      <t>Silver</t>
    </r>
    <r>
      <rPr>
        <b/>
        <sz val="12"/>
        <rFont val="Times New Roman"/>
        <family val="0"/>
      </rPr>
      <t xml:space="preserve"> Monetary Units*</t>
    </r>
  </si>
  <si>
    <t>Lisbon</t>
  </si>
  <si>
    <r>
      <t>Porto, Portugal</t>
    </r>
    <r>
      <rPr>
        <sz val="12"/>
        <rFont val="Palatino"/>
        <family val="0"/>
      </rPr>
      <t>, 1750-1854</t>
    </r>
  </si>
  <si>
    <t>Braganca, Portugal, 1750-1855</t>
  </si>
  <si>
    <t>Olive oil</t>
  </si>
  <si>
    <t>Rice</t>
  </si>
  <si>
    <t>Wheat</t>
  </si>
  <si>
    <t>Millet</t>
  </si>
  <si>
    <t>Rye</t>
  </si>
  <si>
    <t>Barley</t>
  </si>
  <si>
    <t>Corn</t>
  </si>
  <si>
    <t>Green wine</t>
  </si>
  <si>
    <t>Hens</t>
  </si>
  <si>
    <t>Mutton</t>
  </si>
  <si>
    <t>per head</t>
  </si>
  <si>
    <t>Beer</t>
  </si>
  <si>
    <t>Firewood</t>
  </si>
  <si>
    <t>per cart</t>
  </si>
  <si>
    <t>Daily</t>
  </si>
  <si>
    <t>ag. Wage</t>
  </si>
  <si>
    <t>Lin (flax/linen?)</t>
  </si>
  <si>
    <t>Wine</t>
  </si>
  <si>
    <t>Wax</t>
  </si>
  <si>
    <t>Carpenters</t>
  </si>
  <si>
    <t>Apprentice</t>
  </si>
  <si>
    <t>Master</t>
  </si>
  <si>
    <t>Appareilleur</t>
  </si>
  <si>
    <t>Journeymn</t>
  </si>
  <si>
    <t>Masons</t>
  </si>
  <si>
    <t>Painters</t>
  </si>
  <si>
    <t>10/1769</t>
  </si>
  <si>
    <t>11/1769-</t>
  </si>
  <si>
    <t>3/1775</t>
  </si>
  <si>
    <t>10/1769-</t>
  </si>
  <si>
    <t>12/1771</t>
  </si>
  <si>
    <t>Laborers</t>
  </si>
  <si>
    <t>(fired)</t>
  </si>
  <si>
    <t>(non-fired)</t>
  </si>
  <si>
    <t>Exchange of Amsterdam; grooten per cruzado of 400 reis</t>
  </si>
  <si>
    <t>Monthly average</t>
  </si>
  <si>
    <t>Annual average</t>
  </si>
  <si>
    <t>per liter</t>
  </si>
  <si>
    <t>per kg</t>
  </si>
  <si>
    <t>Guilders per 400 reis</t>
  </si>
  <si>
    <t>Annual averages:</t>
  </si>
  <si>
    <t>Grams Ag per 400 reis</t>
  </si>
  <si>
    <t>Grams Ag per reis</t>
  </si>
  <si>
    <t>1/1772-</t>
  </si>
  <si>
    <t>Note: some reis prices as early as 1728 are available from the same source, and earlier Excel files, but Posthumus did not supply the Lisbon exchange rate for years before 1750.</t>
  </si>
  <si>
    <t>David Jacks</t>
  </si>
  <si>
    <t>Jan. 2002</t>
  </si>
  <si>
    <t>Last revision date:</t>
  </si>
  <si>
    <t>Sources:</t>
  </si>
  <si>
    <t>Types of transactions:</t>
  </si>
  <si>
    <t>Underlying frequency:</t>
  </si>
  <si>
    <t>Annual, years missing</t>
  </si>
  <si>
    <t>Special caveats:</t>
  </si>
  <si>
    <t>Conversions:</t>
  </si>
  <si>
    <t>Physical Metric Conversions</t>
  </si>
  <si>
    <t>Silver Monetary Conversions</t>
  </si>
  <si>
    <t>Leticia Arroyo Abad</t>
  </si>
  <si>
    <t>3/25/05</t>
  </si>
  <si>
    <r>
      <t xml:space="preserve">V. Magalhaes Godinho. 1955. </t>
    </r>
    <r>
      <rPr>
        <i/>
        <sz val="12"/>
        <rFont val="Palatino"/>
        <family val="0"/>
      </rPr>
      <t>Prix et Monnaies au Portugal, 1750-1850.</t>
    </r>
    <r>
      <rPr>
        <sz val="12"/>
        <rFont val="Palatino"/>
        <family val="0"/>
      </rPr>
      <t xml:space="preserve"> Paris: Librairie Armand Colin.</t>
    </r>
  </si>
  <si>
    <t>File preparers: Jacks 2002, Arroyo-Abad 2005</t>
  </si>
  <si>
    <t>Hospital expenses records Casa de Misericordia</t>
  </si>
  <si>
    <t>per cantaro</t>
  </si>
  <si>
    <t>per arratel</t>
  </si>
  <si>
    <t>per alqueire</t>
  </si>
  <si>
    <t>Commodity</t>
  </si>
  <si>
    <t>Physical Unit</t>
  </si>
  <si>
    <t>Monetary Unit</t>
  </si>
  <si>
    <t>Reis</t>
  </si>
  <si>
    <t>1 arratel</t>
  </si>
  <si>
    <t>1 alqueire</t>
  </si>
  <si>
    <t>1 almude</t>
  </si>
  <si>
    <t>1 quartilho</t>
  </si>
  <si>
    <t>1 main</t>
  </si>
  <si>
    <t>1 quart d'arratel</t>
  </si>
  <si>
    <t>1 cantaro</t>
  </si>
  <si>
    <t>Some reis prices as early as 1728 are available from the same source, but Posthumus did not supply the Lisbon exchange rate for years before 1750.</t>
  </si>
  <si>
    <r>
      <t>Local</t>
    </r>
    <r>
      <rPr>
        <sz val="11"/>
        <rFont val="Times New Roman"/>
        <family val="1"/>
      </rPr>
      <t xml:space="preserve"> Physical &amp; </t>
    </r>
    <r>
      <rPr>
        <u val="single"/>
        <sz val="11"/>
        <rFont val="Times New Roman"/>
        <family val="1"/>
      </rPr>
      <t>Local</t>
    </r>
    <r>
      <rPr>
        <sz val="11"/>
        <rFont val="Times New Roman"/>
        <family val="1"/>
      </rPr>
      <t xml:space="preserve"> Monetary Units</t>
    </r>
  </si>
  <si>
    <r>
      <t>Metric</t>
    </r>
    <r>
      <rPr>
        <sz val="11"/>
        <rFont val="Times New Roman"/>
        <family val="1"/>
      </rPr>
      <t xml:space="preserve"> Physical &amp; </t>
    </r>
    <r>
      <rPr>
        <u val="single"/>
        <sz val="11"/>
        <rFont val="Times New Roman"/>
        <family val="1"/>
      </rPr>
      <t>Local</t>
    </r>
    <r>
      <rPr>
        <sz val="11"/>
        <rFont val="Times New Roman"/>
        <family val="1"/>
      </rPr>
      <t xml:space="preserve"> Monetary Units</t>
    </r>
  </si>
  <si>
    <t>liters</t>
  </si>
  <si>
    <t>kilograms</t>
  </si>
  <si>
    <r>
      <t>Metric</t>
    </r>
    <r>
      <rPr>
        <sz val="11"/>
        <rFont val="Times New Roman"/>
        <family val="1"/>
      </rPr>
      <t xml:space="preserve"> Physical &amp; </t>
    </r>
    <r>
      <rPr>
        <u val="single"/>
        <sz val="11"/>
        <rFont val="Times New Roman"/>
        <family val="1"/>
      </rPr>
      <t>Silver</t>
    </r>
    <r>
      <rPr>
        <sz val="11"/>
        <rFont val="Times New Roman"/>
        <family val="1"/>
      </rPr>
      <t xml:space="preserve"> Monetary Units</t>
    </r>
  </si>
  <si>
    <t>Silver grams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</si>
</sst>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0.000"/>
    <numFmt numFmtId="168" formatCode="#,##0.000"/>
    <numFmt numFmtId="169" formatCode="#,##0.0"/>
    <numFmt numFmtId="170" formatCode="dd\-mmm\-yy"/>
    <numFmt numFmtId="171" formatCode="[$-409]dddd\,\ mmmm\ dd\,\ yyyy"/>
    <numFmt numFmtId="172" formatCode="[$-409]mmm\-yy;@"/>
    <numFmt numFmtId="173" formatCode="0.000000"/>
    <numFmt numFmtId="174" formatCode="0.00000000"/>
    <numFmt numFmtId="175" formatCode="0.0000000"/>
  </numFmts>
  <fonts count="19">
    <font>
      <sz val="10"/>
      <name val="Times New Roman"/>
      <family val="0"/>
    </font>
    <font>
      <u val="single"/>
      <sz val="10"/>
      <name val="Times New Roman"/>
      <family val="0"/>
    </font>
    <font>
      <sz val="12"/>
      <name val="Palatino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0"/>
    </font>
    <font>
      <sz val="12"/>
      <name val="Times New Roman"/>
      <family val="0"/>
    </font>
    <font>
      <u val="single"/>
      <sz val="12"/>
      <name val="Times New Roman"/>
      <family val="0"/>
    </font>
    <font>
      <i/>
      <sz val="12"/>
      <name val="Times New Roman"/>
      <family val="1"/>
    </font>
    <font>
      <i/>
      <sz val="12"/>
      <name val="Palatino"/>
      <family val="0"/>
    </font>
    <font>
      <u val="single"/>
      <sz val="11"/>
      <name val="Times New Roman"/>
      <family val="0"/>
    </font>
    <font>
      <sz val="11"/>
      <name val="Palatino"/>
      <family val="0"/>
    </font>
    <font>
      <u val="single"/>
      <sz val="11"/>
      <name val="Palatino"/>
      <family val="0"/>
    </font>
    <font>
      <b/>
      <sz val="12"/>
      <name val="Times New Roman"/>
      <family val="0"/>
    </font>
    <font>
      <b/>
      <sz val="12"/>
      <name val="Palatino"/>
      <family val="0"/>
    </font>
    <font>
      <b/>
      <sz val="14"/>
      <name val="Palatino"/>
      <family val="0"/>
    </font>
    <font>
      <sz val="14"/>
      <name val="Palatino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8" fontId="5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168" fontId="7" fillId="0" borderId="0" xfId="21" applyFont="1">
      <alignment/>
      <protection/>
    </xf>
    <xf numFmtId="168" fontId="8" fillId="0" borderId="0" xfId="21" applyFont="1">
      <alignment/>
      <protection/>
    </xf>
    <xf numFmtId="168" fontId="2" fillId="0" borderId="0" xfId="21" applyFont="1">
      <alignment/>
      <protection/>
    </xf>
    <xf numFmtId="172" fontId="8" fillId="0" borderId="0" xfId="21" applyNumberFormat="1" applyFont="1">
      <alignment/>
      <protection/>
    </xf>
    <xf numFmtId="168" fontId="9" fillId="0" borderId="0" xfId="21" applyFont="1">
      <alignment/>
      <protection/>
    </xf>
    <xf numFmtId="168" fontId="10" fillId="0" borderId="0" xfId="21" applyFont="1">
      <alignment/>
      <protection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49" fontId="5" fillId="0" borderId="3" xfId="0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49" fontId="5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168" fontId="8" fillId="0" borderId="0" xfId="21" applyFont="1">
      <alignment/>
      <protection/>
    </xf>
    <xf numFmtId="3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5" xfId="0" applyFont="1" applyBorder="1" applyAlignment="1">
      <alignment/>
    </xf>
    <xf numFmtId="2" fontId="13" fillId="0" borderId="6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3" fillId="0" borderId="3" xfId="0" applyFont="1" applyBorder="1" applyAlignment="1">
      <alignment/>
    </xf>
    <xf numFmtId="2" fontId="13" fillId="0" borderId="4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7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2" fontId="16" fillId="0" borderId="0" xfId="0" applyNumberFormat="1" applyFont="1" applyAlignment="1">
      <alignment horizontal="left"/>
    </xf>
    <xf numFmtId="2" fontId="17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razil_1674-1769_(Alden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E15" sqref="E15"/>
    </sheetView>
  </sheetViews>
  <sheetFormatPr defaultColWidth="12" defaultRowHeight="12.75"/>
  <cols>
    <col min="1" max="1" width="19" style="15" customWidth="1"/>
    <col min="2" max="2" width="11" style="15" customWidth="1"/>
    <col min="3" max="3" width="14.33203125" style="15" customWidth="1"/>
    <col min="4" max="4" width="11" style="15" customWidth="1"/>
    <col min="5" max="5" width="11.66015625" style="15" bestFit="1" customWidth="1"/>
    <col min="6" max="16384" width="11" style="15" customWidth="1"/>
  </cols>
  <sheetData>
    <row r="1" ht="15">
      <c r="A1" s="14" t="s">
        <v>14</v>
      </c>
    </row>
    <row r="2" ht="15">
      <c r="A2" s="16" t="s">
        <v>80</v>
      </c>
    </row>
    <row r="3" spans="1:3" ht="15">
      <c r="A3" s="16" t="s">
        <v>68</v>
      </c>
      <c r="C3" s="17">
        <v>38412</v>
      </c>
    </row>
    <row r="4" ht="15">
      <c r="A4" s="16"/>
    </row>
    <row r="5" ht="15">
      <c r="A5" s="18" t="s">
        <v>69</v>
      </c>
    </row>
    <row r="6" ht="15">
      <c r="A6" s="8" t="s">
        <v>79</v>
      </c>
    </row>
    <row r="7" ht="15">
      <c r="A7" s="19"/>
    </row>
    <row r="8" ht="15">
      <c r="A8" s="19"/>
    </row>
    <row r="9" ht="15">
      <c r="A9" s="18" t="s">
        <v>70</v>
      </c>
    </row>
    <row r="10" ht="15">
      <c r="A10" s="15" t="s">
        <v>81</v>
      </c>
    </row>
    <row r="11" ht="15">
      <c r="A11" s="15" t="s">
        <v>13</v>
      </c>
    </row>
    <row r="14" ht="15">
      <c r="A14" s="18" t="s">
        <v>71</v>
      </c>
    </row>
    <row r="15" ht="15">
      <c r="A15" s="15" t="s">
        <v>72</v>
      </c>
    </row>
    <row r="17" ht="15">
      <c r="A17" s="18" t="s">
        <v>73</v>
      </c>
    </row>
    <row r="18" ht="15">
      <c r="A18" s="15" t="s">
        <v>96</v>
      </c>
    </row>
    <row r="20" ht="15">
      <c r="A20" s="18" t="s">
        <v>74</v>
      </c>
    </row>
    <row r="22" ht="15">
      <c r="A22" s="19" t="s">
        <v>75</v>
      </c>
    </row>
    <row r="23" spans="1:3" ht="15">
      <c r="A23" s="26" t="s">
        <v>95</v>
      </c>
      <c r="B23" s="15">
        <v>16.8</v>
      </c>
      <c r="C23" s="15" t="s">
        <v>99</v>
      </c>
    </row>
    <row r="24" spans="1:3" ht="15">
      <c r="A24" s="26" t="s">
        <v>89</v>
      </c>
      <c r="B24" s="15">
        <v>0.459</v>
      </c>
      <c r="C24" s="15" t="s">
        <v>100</v>
      </c>
    </row>
    <row r="25" spans="1:3" ht="15">
      <c r="A25" s="26" t="s">
        <v>90</v>
      </c>
      <c r="B25" s="15">
        <v>17.795</v>
      </c>
      <c r="C25" s="15" t="s">
        <v>99</v>
      </c>
    </row>
    <row r="26" spans="1:3" ht="15">
      <c r="A26" s="26" t="s">
        <v>91</v>
      </c>
      <c r="B26" s="15">
        <v>24.06</v>
      </c>
      <c r="C26" s="15" t="s">
        <v>99</v>
      </c>
    </row>
    <row r="27" spans="1:3" ht="15">
      <c r="A27" s="15" t="s">
        <v>92</v>
      </c>
      <c r="B27" s="15">
        <v>0.501</v>
      </c>
      <c r="C27" s="15" t="s">
        <v>99</v>
      </c>
    </row>
    <row r="28" spans="1:3" ht="15">
      <c r="A28" s="15" t="s">
        <v>93</v>
      </c>
      <c r="B28" s="15">
        <v>0.11475</v>
      </c>
      <c r="C28" s="15" t="s">
        <v>100</v>
      </c>
    </row>
    <row r="29" spans="1:3" ht="15">
      <c r="A29" s="15" t="s">
        <v>94</v>
      </c>
      <c r="B29" s="15">
        <v>0.11475</v>
      </c>
      <c r="C29" s="15" t="s">
        <v>100</v>
      </c>
    </row>
    <row r="30" spans="1:3" ht="15">
      <c r="A30" s="15" t="s">
        <v>0</v>
      </c>
      <c r="B30" s="15">
        <v>0.72</v>
      </c>
      <c r="C30" s="15" t="s">
        <v>100</v>
      </c>
    </row>
    <row r="31" ht="15">
      <c r="A31" s="19" t="s">
        <v>76</v>
      </c>
    </row>
    <row r="32" ht="15">
      <c r="A32" s="15" t="s">
        <v>12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32"/>
  <sheetViews>
    <sheetView showZeros="0" workbookViewId="0" topLeftCell="A1">
      <pane xSplit="9460" ySplit="4540" topLeftCell="L90" activePane="bottomLeft" state="split"/>
      <selection pane="topLeft" activeCell="A1" sqref="A1"/>
      <selection pane="topRight" activeCell="B5" sqref="B5:H5"/>
      <selection pane="bottomLeft" activeCell="F111" sqref="F111"/>
      <selection pane="bottomRight" activeCell="L10" sqref="L10"/>
    </sheetView>
  </sheetViews>
  <sheetFormatPr defaultColWidth="12" defaultRowHeight="12.75"/>
  <cols>
    <col min="1" max="1" width="16.16015625" style="32" customWidth="1"/>
    <col min="2" max="13" width="12.83203125" style="32" customWidth="1"/>
    <col min="14" max="14" width="3" style="32" customWidth="1"/>
    <col min="15" max="24" width="12.83203125" style="32" customWidth="1"/>
    <col min="25" max="16384" width="9" style="32" customWidth="1"/>
  </cols>
  <sheetData>
    <row r="1" spans="1:7" ht="16.5">
      <c r="A1" s="29" t="s">
        <v>66</v>
      </c>
      <c r="B1" s="30"/>
      <c r="C1" s="57" t="s">
        <v>16</v>
      </c>
      <c r="D1" s="31"/>
      <c r="E1" s="31"/>
      <c r="F1" s="31"/>
      <c r="G1" s="31"/>
    </row>
    <row r="2" spans="1:7" ht="12.75">
      <c r="A2" s="33" t="s">
        <v>67</v>
      </c>
      <c r="B2" s="34"/>
      <c r="C2" s="35" t="s">
        <v>65</v>
      </c>
      <c r="D2" s="31"/>
      <c r="E2" s="31"/>
      <c r="F2" s="31"/>
      <c r="G2" s="31"/>
    </row>
    <row r="3" spans="1:7" ht="13.5">
      <c r="A3" s="20" t="s">
        <v>77</v>
      </c>
      <c r="B3" s="21"/>
      <c r="C3" s="31"/>
      <c r="D3" s="31"/>
      <c r="E3" s="31"/>
      <c r="F3" s="31"/>
      <c r="G3" s="31"/>
    </row>
    <row r="4" spans="1:7" ht="13.5">
      <c r="A4" s="22" t="s">
        <v>78</v>
      </c>
      <c r="B4" s="23"/>
      <c r="D4" s="31"/>
      <c r="E4" s="31"/>
      <c r="F4" s="31"/>
      <c r="G4" s="31"/>
    </row>
    <row r="5" spans="2:21" ht="13.5">
      <c r="B5" s="8" t="s">
        <v>18</v>
      </c>
      <c r="D5" s="31"/>
      <c r="E5" s="31"/>
      <c r="F5" s="31"/>
      <c r="G5" s="31"/>
      <c r="H5" s="8" t="s">
        <v>18</v>
      </c>
      <c r="O5" s="58" t="s">
        <v>18</v>
      </c>
      <c r="U5" s="58" t="s">
        <v>18</v>
      </c>
    </row>
    <row r="6" spans="2:33" ht="15">
      <c r="B6" s="27" t="s">
        <v>97</v>
      </c>
      <c r="H6" s="28" t="s">
        <v>98</v>
      </c>
      <c r="O6" s="55" t="s">
        <v>15</v>
      </c>
      <c r="U6" s="55" t="s">
        <v>17</v>
      </c>
      <c r="AB6" s="35"/>
      <c r="AC6" s="31"/>
      <c r="AD6" s="31"/>
      <c r="AE6" s="31"/>
      <c r="AF6" s="31"/>
      <c r="AG6" s="31"/>
    </row>
    <row r="7" spans="1:32" ht="13.5">
      <c r="A7" s="24" t="s">
        <v>85</v>
      </c>
      <c r="B7" s="36" t="s">
        <v>21</v>
      </c>
      <c r="C7" s="36" t="s">
        <v>22</v>
      </c>
      <c r="D7" s="36" t="s">
        <v>23</v>
      </c>
      <c r="E7" s="36" t="s">
        <v>26</v>
      </c>
      <c r="F7" s="36" t="s">
        <v>24</v>
      </c>
      <c r="G7" s="36" t="s">
        <v>25</v>
      </c>
      <c r="H7" s="36" t="s">
        <v>21</v>
      </c>
      <c r="I7" s="36" t="s">
        <v>22</v>
      </c>
      <c r="J7" s="36" t="s">
        <v>23</v>
      </c>
      <c r="K7" s="36" t="s">
        <v>26</v>
      </c>
      <c r="L7" s="36" t="s">
        <v>24</v>
      </c>
      <c r="M7" s="36" t="s">
        <v>25</v>
      </c>
      <c r="N7" s="36"/>
      <c r="O7" s="36" t="s">
        <v>21</v>
      </c>
      <c r="P7" s="36" t="s">
        <v>22</v>
      </c>
      <c r="Q7" s="36" t="s">
        <v>23</v>
      </c>
      <c r="R7" s="36" t="s">
        <v>26</v>
      </c>
      <c r="S7" s="36" t="s">
        <v>24</v>
      </c>
      <c r="T7" s="36" t="s">
        <v>25</v>
      </c>
      <c r="U7" s="31" t="s">
        <v>23</v>
      </c>
      <c r="V7" s="31" t="s">
        <v>26</v>
      </c>
      <c r="W7" s="31" t="s">
        <v>24</v>
      </c>
      <c r="X7" s="31" t="s">
        <v>25</v>
      </c>
      <c r="AA7" s="31"/>
      <c r="AB7" s="31"/>
      <c r="AC7" s="31"/>
      <c r="AD7" s="31"/>
      <c r="AE7" s="31"/>
      <c r="AF7" s="31"/>
    </row>
    <row r="8" spans="1:37" ht="13.5">
      <c r="A8" s="24" t="s">
        <v>86</v>
      </c>
      <c r="B8" s="36" t="s">
        <v>82</v>
      </c>
      <c r="C8" s="36" t="s">
        <v>83</v>
      </c>
      <c r="D8" s="36" t="s">
        <v>84</v>
      </c>
      <c r="E8" s="36" t="s">
        <v>84</v>
      </c>
      <c r="F8" s="36" t="s">
        <v>84</v>
      </c>
      <c r="G8" s="36" t="s">
        <v>84</v>
      </c>
      <c r="H8" s="31" t="s">
        <v>58</v>
      </c>
      <c r="I8" s="31" t="s">
        <v>59</v>
      </c>
      <c r="J8" s="31" t="s">
        <v>58</v>
      </c>
      <c r="K8" s="31" t="s">
        <v>58</v>
      </c>
      <c r="L8" s="31" t="s">
        <v>58</v>
      </c>
      <c r="M8" s="31" t="s">
        <v>58</v>
      </c>
      <c r="N8" s="31"/>
      <c r="O8" s="31" t="s">
        <v>58</v>
      </c>
      <c r="P8" s="31" t="s">
        <v>59</v>
      </c>
      <c r="Q8" s="31" t="s">
        <v>58</v>
      </c>
      <c r="R8" s="31" t="s">
        <v>58</v>
      </c>
      <c r="S8" s="31" t="s">
        <v>58</v>
      </c>
      <c r="T8" s="31" t="s">
        <v>58</v>
      </c>
      <c r="U8" s="44" t="s">
        <v>59</v>
      </c>
      <c r="V8" s="44" t="s">
        <v>59</v>
      </c>
      <c r="W8" s="44" t="s">
        <v>59</v>
      </c>
      <c r="X8" s="44" t="s">
        <v>59</v>
      </c>
      <c r="AA8" s="31"/>
      <c r="AB8" s="31"/>
      <c r="AC8" s="31"/>
      <c r="AD8" s="31"/>
      <c r="AE8" s="31"/>
      <c r="AF8" s="31"/>
      <c r="AH8" s="31"/>
      <c r="AI8" s="31"/>
      <c r="AJ8" s="31"/>
      <c r="AK8" s="31"/>
    </row>
    <row r="9" spans="1:32" s="38" customFormat="1" ht="13.5">
      <c r="A9" s="25" t="s">
        <v>87</v>
      </c>
      <c r="B9" s="37" t="s">
        <v>88</v>
      </c>
      <c r="C9" s="37" t="s">
        <v>88</v>
      </c>
      <c r="D9" s="37" t="s">
        <v>88</v>
      </c>
      <c r="E9" s="37" t="s">
        <v>88</v>
      </c>
      <c r="F9" s="37" t="s">
        <v>88</v>
      </c>
      <c r="G9" s="37" t="s">
        <v>88</v>
      </c>
      <c r="H9" s="37" t="s">
        <v>88</v>
      </c>
      <c r="I9" s="37" t="s">
        <v>88</v>
      </c>
      <c r="J9" s="37" t="s">
        <v>88</v>
      </c>
      <c r="K9" s="37" t="s">
        <v>88</v>
      </c>
      <c r="L9" s="37" t="s">
        <v>88</v>
      </c>
      <c r="M9" s="37" t="s">
        <v>88</v>
      </c>
      <c r="N9" s="37"/>
      <c r="O9" s="38" t="s">
        <v>102</v>
      </c>
      <c r="P9" s="38" t="s">
        <v>102</v>
      </c>
      <c r="Q9" s="38" t="s">
        <v>102</v>
      </c>
      <c r="R9" s="38" t="s">
        <v>102</v>
      </c>
      <c r="S9" s="38" t="s">
        <v>102</v>
      </c>
      <c r="T9" s="38" t="s">
        <v>102</v>
      </c>
      <c r="U9" s="38" t="s">
        <v>102</v>
      </c>
      <c r="V9" s="38" t="s">
        <v>102</v>
      </c>
      <c r="W9" s="38" t="s">
        <v>102</v>
      </c>
      <c r="X9" s="38" t="s">
        <v>102</v>
      </c>
      <c r="AA9" s="39"/>
      <c r="AB9" s="39"/>
      <c r="AC9" s="39"/>
      <c r="AD9" s="39"/>
      <c r="AE9" s="39"/>
      <c r="AF9" s="39"/>
    </row>
    <row r="10" spans="1:37" ht="13.5">
      <c r="A10" s="32">
        <v>1750</v>
      </c>
      <c r="B10" s="40">
        <v>1610.3</v>
      </c>
      <c r="C10" s="40">
        <v>32</v>
      </c>
      <c r="D10" s="40">
        <v>395</v>
      </c>
      <c r="E10" s="40">
        <v>220</v>
      </c>
      <c r="F10" s="40"/>
      <c r="G10" s="40"/>
      <c r="H10" s="43">
        <f>+B10/Notes!$B$23</f>
        <v>95.85119047619047</v>
      </c>
      <c r="I10" s="43">
        <f>+C10*Notes!$B$24</f>
        <v>14.688</v>
      </c>
      <c r="J10" s="43">
        <f>+D10/Notes!$B$25</f>
        <v>22.197246417533012</v>
      </c>
      <c r="K10" s="43">
        <f>+E10/Notes!$B$25</f>
        <v>12.363023321157627</v>
      </c>
      <c r="L10" s="43">
        <f>+F10/Notes!$B$25</f>
        <v>0</v>
      </c>
      <c r="M10" s="43">
        <f>+G10/Notes!$B$25</f>
        <v>0</v>
      </c>
      <c r="N10" s="43"/>
      <c r="O10" s="43">
        <f>+H10*'Course of the exchange'!$J6</f>
        <v>2.1006368292559525</v>
      </c>
      <c r="P10" s="43">
        <f>+I10*'Course of the exchange'!$J6</f>
        <v>0.32189640624000004</v>
      </c>
      <c r="Q10" s="43">
        <f>+J10*'Course of the exchange'!$J6</f>
        <v>0.4864660845743186</v>
      </c>
      <c r="R10" s="43">
        <f>+K10*'Course of the exchange'!$J6</f>
        <v>0.2709431357122787</v>
      </c>
      <c r="S10" s="43">
        <f>+L10*'Course of the exchange'!$J6</f>
        <v>0</v>
      </c>
      <c r="T10" s="43">
        <f>+M10*'Course of the exchange'!$J6</f>
        <v>0</v>
      </c>
      <c r="U10" s="43">
        <f>+Q10/0.72</f>
        <v>0.6756473396865537</v>
      </c>
      <c r="V10" s="43">
        <f>+R10/0.72</f>
        <v>0.37630991071149816</v>
      </c>
      <c r="W10" s="43">
        <f>+S10/0.72</f>
        <v>0</v>
      </c>
      <c r="X10" s="43">
        <f>+T10/0.72</f>
        <v>0</v>
      </c>
      <c r="AA10" s="31"/>
      <c r="AB10" s="31"/>
      <c r="AC10" s="31"/>
      <c r="AD10" s="31"/>
      <c r="AE10" s="31"/>
      <c r="AF10" s="31"/>
      <c r="AH10" s="41"/>
      <c r="AI10" s="41"/>
      <c r="AJ10" s="41"/>
      <c r="AK10" s="41"/>
    </row>
    <row r="11" spans="1:37" ht="13.5">
      <c r="A11" s="32">
        <v>1751</v>
      </c>
      <c r="B11" s="40">
        <v>1958.8</v>
      </c>
      <c r="C11" s="40">
        <v>32.9</v>
      </c>
      <c r="D11" s="40">
        <v>365.5</v>
      </c>
      <c r="E11" s="40">
        <v>220</v>
      </c>
      <c r="F11" s="40"/>
      <c r="G11" s="40"/>
      <c r="H11" s="43">
        <f>+B11/Notes!$B$23</f>
        <v>116.59523809523809</v>
      </c>
      <c r="I11" s="43">
        <f>+C11*Notes!$B$24</f>
        <v>15.1011</v>
      </c>
      <c r="J11" s="43">
        <f>+D11/Notes!$B$25</f>
        <v>20.539477381286876</v>
      </c>
      <c r="K11" s="43">
        <f>+E11/Notes!$B$25</f>
        <v>12.363023321157627</v>
      </c>
      <c r="L11" s="43">
        <f>+F11/Notes!$B$25</f>
        <v>0</v>
      </c>
      <c r="M11" s="43">
        <f>+G11/Notes!$B$25</f>
        <v>0</v>
      </c>
      <c r="N11" s="43"/>
      <c r="O11" s="43">
        <f>+H11*'Course of the exchange'!$J7</f>
        <v>2.6028755930952383</v>
      </c>
      <c r="P11" s="43">
        <f>+I11*'Course of the exchange'!$J7</f>
        <v>0.33711740943300006</v>
      </c>
      <c r="Q11" s="43">
        <f>+J11*'Course of the exchange'!$J7</f>
        <v>0.4585239092441697</v>
      </c>
      <c r="R11" s="43">
        <f>+K11*'Course of the exchange'!$J7</f>
        <v>0.27599250351222254</v>
      </c>
      <c r="S11" s="43">
        <f>+L11*'Course of the exchange'!$J7</f>
        <v>0</v>
      </c>
      <c r="T11" s="43">
        <f>+M11*'Course of the exchange'!$J7</f>
        <v>0</v>
      </c>
      <c r="U11" s="43">
        <f aca="true" t="shared" si="0" ref="U11:U74">+Q11/0.72</f>
        <v>0.6368387628391246</v>
      </c>
      <c r="V11" s="43">
        <f aca="true" t="shared" si="1" ref="V11:V74">+R11/0.72</f>
        <v>0.38332292154475356</v>
      </c>
      <c r="W11" s="43">
        <f aca="true" t="shared" si="2" ref="W11:W74">+S11/0.72</f>
        <v>0</v>
      </c>
      <c r="X11" s="43">
        <f aca="true" t="shared" si="3" ref="X11:X74">+T11/0.72</f>
        <v>0</v>
      </c>
      <c r="AA11" s="31"/>
      <c r="AB11" s="31"/>
      <c r="AC11" s="31"/>
      <c r="AD11" s="31"/>
      <c r="AE11" s="31"/>
      <c r="AF11" s="31"/>
      <c r="AH11" s="41"/>
      <c r="AI11" s="41"/>
      <c r="AJ11" s="41"/>
      <c r="AK11" s="41"/>
    </row>
    <row r="12" spans="1:37" ht="13.5">
      <c r="A12" s="32">
        <v>1752</v>
      </c>
      <c r="B12" s="40">
        <v>2011.8</v>
      </c>
      <c r="C12" s="40">
        <v>27.5</v>
      </c>
      <c r="D12" s="40">
        <v>296</v>
      </c>
      <c r="E12" s="40">
        <v>210</v>
      </c>
      <c r="F12" s="40"/>
      <c r="G12" s="40"/>
      <c r="H12" s="43">
        <f>+B12/Notes!$B$23</f>
        <v>119.74999999999999</v>
      </c>
      <c r="I12" s="43">
        <f>+C12*Notes!$B$24</f>
        <v>12.6225</v>
      </c>
      <c r="J12" s="43">
        <f>+D12/Notes!$B$25</f>
        <v>16.63388592301208</v>
      </c>
      <c r="K12" s="43">
        <f>+E12/Notes!$B$25</f>
        <v>11.801067715650463</v>
      </c>
      <c r="L12" s="43">
        <f>+F12/Notes!$B$25</f>
        <v>0</v>
      </c>
      <c r="M12" s="43">
        <f>+G12/Notes!$B$25</f>
        <v>0</v>
      </c>
      <c r="N12" s="43"/>
      <c r="O12" s="43">
        <f>+H12*'Course of the exchange'!$J8</f>
        <v>2.6514374399999996</v>
      </c>
      <c r="P12" s="43">
        <f>+I12*'Course of the exchange'!$J8</f>
        <v>0.2794803264</v>
      </c>
      <c r="Q12" s="43">
        <f>+J12*'Course of the exchange'!$J8</f>
        <v>0.3682981871312166</v>
      </c>
      <c r="R12" s="43">
        <f>+K12*'Course of the exchange'!$J8</f>
        <v>0.26129263276201176</v>
      </c>
      <c r="S12" s="43">
        <f>+L12*'Course of the exchange'!$J8</f>
        <v>0</v>
      </c>
      <c r="T12" s="43">
        <f>+M12*'Course of the exchange'!$J8</f>
        <v>0</v>
      </c>
      <c r="U12" s="43">
        <f t="shared" si="0"/>
        <v>0.5115252599044675</v>
      </c>
      <c r="V12" s="43">
        <f t="shared" si="1"/>
        <v>0.362906434391683</v>
      </c>
      <c r="W12" s="43">
        <f t="shared" si="2"/>
        <v>0</v>
      </c>
      <c r="X12" s="43">
        <f t="shared" si="3"/>
        <v>0</v>
      </c>
      <c r="AA12" s="31"/>
      <c r="AB12" s="31"/>
      <c r="AC12" s="31"/>
      <c r="AD12" s="31"/>
      <c r="AE12" s="31"/>
      <c r="AF12" s="31"/>
      <c r="AH12" s="41"/>
      <c r="AI12" s="41"/>
      <c r="AJ12" s="41"/>
      <c r="AK12" s="41"/>
    </row>
    <row r="13" spans="1:37" ht="13.5">
      <c r="A13" s="32">
        <v>1753</v>
      </c>
      <c r="B13" s="40">
        <v>1630.7</v>
      </c>
      <c r="C13" s="40">
        <v>30.4</v>
      </c>
      <c r="D13" s="40">
        <v>365.5</v>
      </c>
      <c r="E13" s="40">
        <v>205</v>
      </c>
      <c r="F13" s="40"/>
      <c r="G13" s="40"/>
      <c r="H13" s="43">
        <f>+B13/Notes!$B$23</f>
        <v>97.06547619047619</v>
      </c>
      <c r="I13" s="43">
        <f>+C13*Notes!$B$24</f>
        <v>13.9536</v>
      </c>
      <c r="J13" s="43">
        <f>+D13/Notes!$B$25</f>
        <v>20.539477381286876</v>
      </c>
      <c r="K13" s="43">
        <f>+E13/Notes!$B$25</f>
        <v>11.52008991289688</v>
      </c>
      <c r="L13" s="43">
        <f>+F13/Notes!$B$25</f>
        <v>0</v>
      </c>
      <c r="M13" s="43">
        <f>+G13/Notes!$B$25</f>
        <v>0</v>
      </c>
      <c r="N13" s="43"/>
      <c r="O13" s="43">
        <f>+H13*'Course of the exchange'!$J9</f>
        <v>2.1454382202380953</v>
      </c>
      <c r="P13" s="43">
        <f>+I13*'Course of the exchange'!$J9</f>
        <v>0.30841642080000004</v>
      </c>
      <c r="Q13" s="43">
        <f>+J13*'Course of the exchange'!$J9</f>
        <v>0.4539840685585838</v>
      </c>
      <c r="R13" s="43">
        <f>+K13*'Course of the exchange'!$J9</f>
        <v>0.25462854734475976</v>
      </c>
      <c r="S13" s="43">
        <f>+L13*'Course of the exchange'!$J9</f>
        <v>0</v>
      </c>
      <c r="T13" s="43">
        <f>+M13*'Course of the exchange'!$J9</f>
        <v>0</v>
      </c>
      <c r="U13" s="43">
        <f t="shared" si="0"/>
        <v>0.6305334285535886</v>
      </c>
      <c r="V13" s="43">
        <f t="shared" si="1"/>
        <v>0.35365076020105524</v>
      </c>
      <c r="W13" s="43">
        <f t="shared" si="2"/>
        <v>0</v>
      </c>
      <c r="X13" s="43">
        <f t="shared" si="3"/>
        <v>0</v>
      </c>
      <c r="AA13" s="31"/>
      <c r="AB13" s="31"/>
      <c r="AC13" s="31"/>
      <c r="AD13" s="31"/>
      <c r="AE13" s="31"/>
      <c r="AF13" s="31"/>
      <c r="AH13" s="41"/>
      <c r="AI13" s="41"/>
      <c r="AJ13" s="41"/>
      <c r="AK13" s="41"/>
    </row>
    <row r="14" spans="1:37" ht="13.5">
      <c r="A14" s="32">
        <v>1754</v>
      </c>
      <c r="B14" s="40">
        <v>2095</v>
      </c>
      <c r="C14" s="40">
        <v>25.7</v>
      </c>
      <c r="D14" s="40">
        <v>338</v>
      </c>
      <c r="E14" s="40">
        <v>200</v>
      </c>
      <c r="F14" s="40"/>
      <c r="G14" s="40"/>
      <c r="H14" s="43">
        <f>+B14/Notes!$B$23</f>
        <v>124.70238095238095</v>
      </c>
      <c r="I14" s="43">
        <f>+C14*Notes!$B$24</f>
        <v>11.7963</v>
      </c>
      <c r="J14" s="43">
        <f>+D14/Notes!$B$25</f>
        <v>18.994099466142174</v>
      </c>
      <c r="K14" s="43">
        <f>+E14/Notes!$B$25</f>
        <v>11.239112110143298</v>
      </c>
      <c r="L14" s="43">
        <f>+F14/Notes!$B$25</f>
        <v>0</v>
      </c>
      <c r="M14" s="43">
        <f>+G14/Notes!$B$25</f>
        <v>0</v>
      </c>
      <c r="N14" s="43"/>
      <c r="O14" s="43">
        <f>+H14*'Course of the exchange'!$J10</f>
        <v>2.803033931547619</v>
      </c>
      <c r="P14" s="43">
        <f>+I14*'Course of the exchange'!$J10</f>
        <v>0.265154754177</v>
      </c>
      <c r="Q14" s="43">
        <f>+J14*'Course of the exchange'!$J10</f>
        <v>0.42694537903905594</v>
      </c>
      <c r="R14" s="43">
        <f>+K14*'Course of the exchange'!$J10</f>
        <v>0.2526304017982579</v>
      </c>
      <c r="S14" s="43">
        <f>+L14*'Course of the exchange'!$J10</f>
        <v>0</v>
      </c>
      <c r="T14" s="43">
        <f>+M14*'Course of the exchange'!$J10</f>
        <v>0</v>
      </c>
      <c r="U14" s="43">
        <f t="shared" si="0"/>
        <v>0.5929796931097999</v>
      </c>
      <c r="V14" s="43">
        <f t="shared" si="1"/>
        <v>0.35087555805313597</v>
      </c>
      <c r="W14" s="43">
        <f t="shared" si="2"/>
        <v>0</v>
      </c>
      <c r="X14" s="43">
        <f t="shared" si="3"/>
        <v>0</v>
      </c>
      <c r="AA14" s="31"/>
      <c r="AB14" s="31"/>
      <c r="AC14" s="31"/>
      <c r="AD14" s="31"/>
      <c r="AE14" s="31"/>
      <c r="AF14" s="31"/>
      <c r="AH14" s="41"/>
      <c r="AI14" s="41"/>
      <c r="AJ14" s="41"/>
      <c r="AK14" s="41"/>
    </row>
    <row r="15" spans="1:37" ht="13.5">
      <c r="A15" s="32">
        <v>1755</v>
      </c>
      <c r="B15" s="40">
        <v>2142.3</v>
      </c>
      <c r="C15" s="40">
        <v>24.8</v>
      </c>
      <c r="D15" s="40">
        <v>296.5</v>
      </c>
      <c r="E15" s="40">
        <v>200</v>
      </c>
      <c r="F15" s="40"/>
      <c r="G15" s="40"/>
      <c r="H15" s="43">
        <f>+B15/Notes!$B$23</f>
        <v>127.51785714285715</v>
      </c>
      <c r="I15" s="43">
        <f>+C15*Notes!$B$24</f>
        <v>11.3832</v>
      </c>
      <c r="J15" s="43">
        <f>+D15/Notes!$B$25</f>
        <v>16.66198370328744</v>
      </c>
      <c r="K15" s="43">
        <f>+E15/Notes!$B$25</f>
        <v>11.239112110143298</v>
      </c>
      <c r="L15" s="43">
        <f>+F15/Notes!$B$25</f>
        <v>0</v>
      </c>
      <c r="M15" s="43">
        <f>+G15/Notes!$B$25</f>
        <v>0</v>
      </c>
      <c r="N15" s="43"/>
      <c r="O15" s="43">
        <f>+H15*'Course of the exchange'!$J11</f>
        <v>2.869995953928572</v>
      </c>
      <c r="P15" s="43">
        <f>+I15*'Course of the exchange'!$J11</f>
        <v>0.256197356784</v>
      </c>
      <c r="Q15" s="43">
        <f>+J15*'Course of the exchange'!$J11</f>
        <v>0.37500493565608317</v>
      </c>
      <c r="R15" s="43">
        <f>+K15*'Course of the exchange'!$J11</f>
        <v>0.25295442540039337</v>
      </c>
      <c r="S15" s="43">
        <f>+L15*'Course of the exchange'!$J11</f>
        <v>0</v>
      </c>
      <c r="T15" s="43">
        <f>+M15*'Course of the exchange'!$J11</f>
        <v>0</v>
      </c>
      <c r="U15" s="43">
        <f t="shared" si="0"/>
        <v>0.5208401884112267</v>
      </c>
      <c r="V15" s="43">
        <f t="shared" si="1"/>
        <v>0.3513255908338797</v>
      </c>
      <c r="W15" s="43">
        <f t="shared" si="2"/>
        <v>0</v>
      </c>
      <c r="X15" s="43">
        <f t="shared" si="3"/>
        <v>0</v>
      </c>
      <c r="AA15" s="31"/>
      <c r="AB15" s="31"/>
      <c r="AC15" s="31"/>
      <c r="AD15" s="31"/>
      <c r="AE15" s="31"/>
      <c r="AF15" s="31"/>
      <c r="AH15" s="41"/>
      <c r="AI15" s="41"/>
      <c r="AJ15" s="41"/>
      <c r="AK15" s="41"/>
    </row>
    <row r="16" spans="1:37" ht="13.5">
      <c r="A16" s="32">
        <v>1756</v>
      </c>
      <c r="B16" s="40">
        <v>1971.2</v>
      </c>
      <c r="C16" s="40">
        <v>31</v>
      </c>
      <c r="D16" s="40">
        <v>235</v>
      </c>
      <c r="E16" s="40">
        <v>140</v>
      </c>
      <c r="F16" s="40">
        <v>156</v>
      </c>
      <c r="G16" s="40"/>
      <c r="H16" s="43">
        <f>+B16/Notes!$B$23</f>
        <v>117.33333333333333</v>
      </c>
      <c r="I16" s="43">
        <f>+C16*Notes!$B$24</f>
        <v>14.229000000000001</v>
      </c>
      <c r="J16" s="43">
        <f>+D16/Notes!$B$25</f>
        <v>13.205956729418375</v>
      </c>
      <c r="K16" s="43">
        <f>+E16/Notes!$B$25</f>
        <v>7.867378477100308</v>
      </c>
      <c r="L16" s="43">
        <f>+F16/Notes!$B$25</f>
        <v>8.766507445911772</v>
      </c>
      <c r="M16" s="43">
        <f>+G16/Notes!$B$25</f>
        <v>0</v>
      </c>
      <c r="N16" s="43"/>
      <c r="O16" s="43">
        <f>+H16*'Course of the exchange'!$J12</f>
        <v>2.6097684799999996</v>
      </c>
      <c r="P16" s="43">
        <f>+I16*'Course of the exchange'!$J12</f>
        <v>0.31648632700499996</v>
      </c>
      <c r="Q16" s="43">
        <f>+J16*'Course of the exchange'!$J12</f>
        <v>0.2937314456307951</v>
      </c>
      <c r="R16" s="43">
        <f>+K16*'Course of the exchange'!$J12</f>
        <v>0.17498894633323964</v>
      </c>
      <c r="S16" s="43">
        <f>+L16*'Course of the exchange'!$J12</f>
        <v>0.19498768305703845</v>
      </c>
      <c r="T16" s="43">
        <f>+M16*'Course of the exchange'!$J12</f>
        <v>0</v>
      </c>
      <c r="U16" s="43">
        <f t="shared" si="0"/>
        <v>0.40796034115388213</v>
      </c>
      <c r="V16" s="43">
        <f t="shared" si="1"/>
        <v>0.24304020324061062</v>
      </c>
      <c r="W16" s="43">
        <f t="shared" si="2"/>
        <v>0.270816226468109</v>
      </c>
      <c r="X16" s="43">
        <f t="shared" si="3"/>
        <v>0</v>
      </c>
      <c r="AA16" s="31"/>
      <c r="AB16" s="31"/>
      <c r="AC16" s="31"/>
      <c r="AD16" s="31"/>
      <c r="AE16" s="31"/>
      <c r="AF16" s="31"/>
      <c r="AH16" s="41"/>
      <c r="AI16" s="41"/>
      <c r="AJ16" s="41"/>
      <c r="AK16" s="41"/>
    </row>
    <row r="17" spans="1:37" ht="13.5">
      <c r="A17" s="32">
        <v>1757</v>
      </c>
      <c r="B17" s="40">
        <v>2116.9</v>
      </c>
      <c r="C17" s="40">
        <v>29.5</v>
      </c>
      <c r="D17" s="40">
        <v>430.3</v>
      </c>
      <c r="E17" s="40">
        <v>380</v>
      </c>
      <c r="F17" s="40">
        <v>295</v>
      </c>
      <c r="G17" s="40">
        <v>330</v>
      </c>
      <c r="H17" s="43">
        <f>+B17/Notes!$B$23</f>
        <v>126.00595238095238</v>
      </c>
      <c r="I17" s="43">
        <f>+C17*Notes!$B$24</f>
        <v>13.5405</v>
      </c>
      <c r="J17" s="43">
        <f>+D17/Notes!$B$25</f>
        <v>24.180949704973305</v>
      </c>
      <c r="K17" s="43">
        <f>+E17/Notes!$B$25</f>
        <v>21.354313009272264</v>
      </c>
      <c r="L17" s="43">
        <f>+F17/Notes!$B$25</f>
        <v>16.577690362461365</v>
      </c>
      <c r="M17" s="43">
        <f>+G17/Notes!$B$25</f>
        <v>18.54453498173644</v>
      </c>
      <c r="N17" s="43"/>
      <c r="O17" s="43">
        <f>+H17*'Course of the exchange'!$J13</f>
        <v>2.7245637053571428</v>
      </c>
      <c r="P17" s="43">
        <f>+I17*'Course of the exchange'!$J13</f>
        <v>0.29277946125</v>
      </c>
      <c r="Q17" s="43">
        <f>+J17*'Course of the exchange'!$J13</f>
        <v>0.5228525849957852</v>
      </c>
      <c r="R17" s="43">
        <f>+K17*'Course of the exchange'!$J13</f>
        <v>0.46173363304298953</v>
      </c>
      <c r="S17" s="43">
        <f>+L17*'Course of the exchange'!$J13</f>
        <v>0.35845110986232087</v>
      </c>
      <c r="T17" s="43">
        <f>+M17*'Course of the exchange'!$J13</f>
        <v>0.40097920764259615</v>
      </c>
      <c r="U17" s="43">
        <f t="shared" si="0"/>
        <v>0.7261841458274795</v>
      </c>
      <c r="V17" s="43">
        <f t="shared" si="1"/>
        <v>0.6412967125597077</v>
      </c>
      <c r="W17" s="43">
        <f t="shared" si="2"/>
        <v>0.4978487636976679</v>
      </c>
      <c r="X17" s="43">
        <f t="shared" si="3"/>
        <v>0.5569155661702725</v>
      </c>
      <c r="AA17" s="31"/>
      <c r="AB17" s="31"/>
      <c r="AC17" s="31"/>
      <c r="AD17" s="31"/>
      <c r="AE17" s="31"/>
      <c r="AF17" s="31"/>
      <c r="AH17" s="41"/>
      <c r="AI17" s="41"/>
      <c r="AJ17" s="41"/>
      <c r="AK17" s="41"/>
    </row>
    <row r="18" spans="1:37" ht="13.5">
      <c r="A18" s="32">
        <v>1758</v>
      </c>
      <c r="B18" s="40">
        <v>2061.6</v>
      </c>
      <c r="C18" s="40">
        <v>34</v>
      </c>
      <c r="D18" s="40">
        <v>362.5</v>
      </c>
      <c r="E18" s="40">
        <v>240</v>
      </c>
      <c r="F18" s="40">
        <v>310</v>
      </c>
      <c r="G18" s="40"/>
      <c r="H18" s="43">
        <f>+B18/Notes!$B$23</f>
        <v>122.71428571428571</v>
      </c>
      <c r="I18" s="43">
        <f>+C18*Notes!$B$24</f>
        <v>15.606</v>
      </c>
      <c r="J18" s="43">
        <f>+D18/Notes!$B$25</f>
        <v>20.370890699634728</v>
      </c>
      <c r="K18" s="43">
        <f>+E18/Notes!$B$25</f>
        <v>13.486934532171958</v>
      </c>
      <c r="L18" s="43">
        <f>+F18/Notes!$B$25</f>
        <v>17.420623770722113</v>
      </c>
      <c r="M18" s="43">
        <f>+G18/Notes!$B$25</f>
        <v>0</v>
      </c>
      <c r="N18" s="43"/>
      <c r="O18" s="43">
        <f>+H18*'Course of the exchange'!$J14</f>
        <v>2.6551585692857143</v>
      </c>
      <c r="P18" s="43">
        <f>+I18*'Course of the exchange'!$J14</f>
        <v>0.33766569549</v>
      </c>
      <c r="Q18" s="43">
        <f>+J18*'Course of the exchange'!$J14</f>
        <v>0.4407632305422871</v>
      </c>
      <c r="R18" s="43">
        <f>+K18*'Course of the exchange'!$J14</f>
        <v>0.2918156560831694</v>
      </c>
      <c r="S18" s="43">
        <f>+L18*'Course of the exchange'!$J14</f>
        <v>0.37692855577409384</v>
      </c>
      <c r="T18" s="43">
        <f>+M18*'Course of the exchange'!$J14</f>
        <v>0</v>
      </c>
      <c r="U18" s="43">
        <f t="shared" si="0"/>
        <v>0.6121711535309543</v>
      </c>
      <c r="V18" s="43">
        <f t="shared" si="1"/>
        <v>0.4052995223377353</v>
      </c>
      <c r="W18" s="43">
        <f t="shared" si="2"/>
        <v>0.5235118830195749</v>
      </c>
      <c r="X18" s="43">
        <f t="shared" si="3"/>
        <v>0</v>
      </c>
      <c r="AA18" s="31"/>
      <c r="AB18" s="31"/>
      <c r="AC18" s="31"/>
      <c r="AD18" s="31"/>
      <c r="AE18" s="31"/>
      <c r="AF18" s="31"/>
      <c r="AH18" s="41"/>
      <c r="AI18" s="41"/>
      <c r="AJ18" s="41"/>
      <c r="AK18" s="41"/>
    </row>
    <row r="19" spans="1:37" ht="13.5">
      <c r="A19" s="32">
        <v>1759</v>
      </c>
      <c r="B19" s="40">
        <v>1727.5</v>
      </c>
      <c r="C19" s="40">
        <v>37.3</v>
      </c>
      <c r="D19" s="40">
        <v>477</v>
      </c>
      <c r="E19" s="40">
        <v>230</v>
      </c>
      <c r="F19" s="40">
        <v>308</v>
      </c>
      <c r="G19" s="40">
        <v>310</v>
      </c>
      <c r="H19" s="43">
        <f>+B19/Notes!$B$23</f>
        <v>102.82738095238095</v>
      </c>
      <c r="I19" s="43">
        <f>+C19*Notes!$B$24</f>
        <v>17.1207</v>
      </c>
      <c r="J19" s="43">
        <f>+D19/Notes!$B$25</f>
        <v>26.805282382691765</v>
      </c>
      <c r="K19" s="43">
        <f>+E19/Notes!$B$25</f>
        <v>12.924978926664792</v>
      </c>
      <c r="L19" s="43">
        <f>+F19/Notes!$B$25</f>
        <v>17.308232649620678</v>
      </c>
      <c r="M19" s="43">
        <f>+G19/Notes!$B$25</f>
        <v>17.420623770722113</v>
      </c>
      <c r="N19" s="43"/>
      <c r="O19" s="43">
        <f>+H19*'Course of the exchange'!$J15</f>
        <v>2.2451248095238094</v>
      </c>
      <c r="P19" s="43">
        <f>+I19*'Course of the exchange'!$J15</f>
        <v>0.37381199414399996</v>
      </c>
      <c r="Q19" s="43">
        <f>+J19*'Course of the exchange'!$J15</f>
        <v>0.5852643911211014</v>
      </c>
      <c r="R19" s="43">
        <f>+K19*'Course of the exchange'!$J15</f>
        <v>0.2822029558864849</v>
      </c>
      <c r="S19" s="43">
        <f>+L19*'Course of the exchange'!$J15</f>
        <v>0.3779065670132059</v>
      </c>
      <c r="T19" s="43">
        <f>+M19*'Course of the exchange'!$J15</f>
        <v>0.38036050576004493</v>
      </c>
      <c r="U19" s="43">
        <f t="shared" si="0"/>
        <v>0.8128672098904186</v>
      </c>
      <c r="V19" s="43">
        <f t="shared" si="1"/>
        <v>0.3919485498423402</v>
      </c>
      <c r="W19" s="43">
        <f t="shared" si="2"/>
        <v>0.524870231962786</v>
      </c>
      <c r="X19" s="43">
        <f t="shared" si="3"/>
        <v>0.5282784802222846</v>
      </c>
      <c r="AA19" s="31"/>
      <c r="AB19" s="31"/>
      <c r="AC19" s="31"/>
      <c r="AD19" s="31"/>
      <c r="AE19" s="31"/>
      <c r="AF19" s="31"/>
      <c r="AH19" s="41"/>
      <c r="AI19" s="41"/>
      <c r="AJ19" s="41"/>
      <c r="AK19" s="41"/>
    </row>
    <row r="20" spans="1:37" ht="13.5">
      <c r="A20" s="32">
        <v>1760</v>
      </c>
      <c r="B20" s="40">
        <v>1486.7</v>
      </c>
      <c r="C20" s="40">
        <v>34.2</v>
      </c>
      <c r="D20" s="40">
        <v>375.7</v>
      </c>
      <c r="E20" s="40">
        <v>179</v>
      </c>
      <c r="F20" s="40">
        <v>270</v>
      </c>
      <c r="G20" s="40">
        <v>260</v>
      </c>
      <c r="H20" s="43">
        <f>+B20/Notes!$B$23</f>
        <v>88.49404761904762</v>
      </c>
      <c r="I20" s="43">
        <f>+C20*Notes!$B$24</f>
        <v>15.697800000000003</v>
      </c>
      <c r="J20" s="43">
        <f>+D20/Notes!$B$25</f>
        <v>21.112672098904184</v>
      </c>
      <c r="K20" s="43">
        <f>+E20/Notes!$B$25</f>
        <v>10.05900533857825</v>
      </c>
      <c r="L20" s="43">
        <f>+F20/Notes!$B$25</f>
        <v>15.172801348693453</v>
      </c>
      <c r="M20" s="43">
        <f>+G20/Notes!$B$25</f>
        <v>14.610845743186287</v>
      </c>
      <c r="N20" s="43"/>
      <c r="O20" s="43">
        <f>+H20*'Course of the exchange'!$J16</f>
        <v>1.9496057260416666</v>
      </c>
      <c r="P20" s="43">
        <f>+I20*'Course of the exchange'!$J16</f>
        <v>0.34583705446500007</v>
      </c>
      <c r="Q20" s="43">
        <f>+J20*'Course of the exchange'!$J16</f>
        <v>0.4651316955605507</v>
      </c>
      <c r="R20" s="43">
        <f>+K20*'Course of the exchange'!$J16</f>
        <v>0.22160919218881706</v>
      </c>
      <c r="S20" s="43">
        <f>+L20*'Course of the exchange'!$J16</f>
        <v>0.3342708485529643</v>
      </c>
      <c r="T20" s="43">
        <f>+M20*'Course of the exchange'!$J16</f>
        <v>0.32189044675470635</v>
      </c>
      <c r="U20" s="43">
        <f t="shared" si="0"/>
        <v>0.6460162438340982</v>
      </c>
      <c r="V20" s="43">
        <f t="shared" si="1"/>
        <v>0.30779054470669037</v>
      </c>
      <c r="W20" s="43">
        <f t="shared" si="2"/>
        <v>0.46426506743467266</v>
      </c>
      <c r="X20" s="43">
        <f t="shared" si="3"/>
        <v>0.44707006493709217</v>
      </c>
      <c r="AA20" s="31"/>
      <c r="AB20" s="31"/>
      <c r="AC20" s="31"/>
      <c r="AD20" s="31"/>
      <c r="AE20" s="31"/>
      <c r="AF20" s="31"/>
      <c r="AH20" s="41"/>
      <c r="AI20" s="41"/>
      <c r="AJ20" s="41"/>
      <c r="AK20" s="41"/>
    </row>
    <row r="21" spans="1:37" ht="13.5">
      <c r="A21" s="32">
        <v>1761</v>
      </c>
      <c r="B21" s="40">
        <v>1903.6</v>
      </c>
      <c r="C21" s="40">
        <v>30.2</v>
      </c>
      <c r="D21" s="40">
        <v>315.9</v>
      </c>
      <c r="E21" s="40">
        <v>161.9</v>
      </c>
      <c r="F21" s="40">
        <v>220</v>
      </c>
      <c r="G21" s="40"/>
      <c r="H21" s="43">
        <f>+B21/Notes!$B$23</f>
        <v>113.3095238095238</v>
      </c>
      <c r="I21" s="43">
        <f>+C21*Notes!$B$24</f>
        <v>13.8618</v>
      </c>
      <c r="J21" s="43">
        <f>+D21/Notes!$B$25</f>
        <v>17.752177577971338</v>
      </c>
      <c r="K21" s="43">
        <f>+E21/Notes!$B$25</f>
        <v>9.098061253161</v>
      </c>
      <c r="L21" s="43">
        <f>+F21/Notes!$B$25</f>
        <v>12.363023321157627</v>
      </c>
      <c r="M21" s="43">
        <f>+G21/Notes!$B$25</f>
        <v>0</v>
      </c>
      <c r="N21" s="43"/>
      <c r="O21" s="43">
        <f>+H21*'Course of the exchange'!$J17</f>
        <v>2.4690910077380948</v>
      </c>
      <c r="P21" s="43">
        <f>+I21*'Course of the exchange'!$J17</f>
        <v>0.302057978715</v>
      </c>
      <c r="Q21" s="43">
        <f>+J21*'Course of the exchange'!$J17</f>
        <v>0.3868319321438606</v>
      </c>
      <c r="R21" s="43">
        <f>+K21*'Course of the exchange'!$J17</f>
        <v>0.19825289589772405</v>
      </c>
      <c r="S21" s="43">
        <f>+L21*'Course of the exchange'!$J17</f>
        <v>0.26939862320876645</v>
      </c>
      <c r="T21" s="43">
        <f>+M21*'Course of the exchange'!$J17</f>
        <v>0</v>
      </c>
      <c r="U21" s="43">
        <f t="shared" si="0"/>
        <v>0.5372665724220286</v>
      </c>
      <c r="V21" s="43">
        <f t="shared" si="1"/>
        <v>0.2753512443023945</v>
      </c>
      <c r="W21" s="43">
        <f t="shared" si="2"/>
        <v>0.37416475445662006</v>
      </c>
      <c r="X21" s="43">
        <f t="shared" si="3"/>
        <v>0</v>
      </c>
      <c r="AA21" s="31"/>
      <c r="AB21" s="31"/>
      <c r="AC21" s="31"/>
      <c r="AD21" s="31"/>
      <c r="AE21" s="31"/>
      <c r="AF21" s="31"/>
      <c r="AH21" s="41"/>
      <c r="AI21" s="41"/>
      <c r="AJ21" s="41"/>
      <c r="AK21" s="41"/>
    </row>
    <row r="22" spans="1:37" ht="13.5">
      <c r="A22" s="32">
        <v>1762</v>
      </c>
      <c r="B22" s="40">
        <v>1849.8</v>
      </c>
      <c r="C22" s="40">
        <v>32.4</v>
      </c>
      <c r="D22" s="40">
        <v>407.2</v>
      </c>
      <c r="E22" s="40">
        <v>214</v>
      </c>
      <c r="F22" s="40">
        <v>300</v>
      </c>
      <c r="G22" s="40">
        <v>280</v>
      </c>
      <c r="H22" s="43">
        <f>+B22/Notes!$B$23</f>
        <v>110.10714285714285</v>
      </c>
      <c r="I22" s="43">
        <f>+C22*Notes!$B$24</f>
        <v>14.8716</v>
      </c>
      <c r="J22" s="43">
        <f>+D22/Notes!$B$25</f>
        <v>22.882832256251753</v>
      </c>
      <c r="K22" s="43">
        <f>+E22/Notes!$B$25</f>
        <v>12.025849957853328</v>
      </c>
      <c r="L22" s="43">
        <f>+F22/Notes!$B$25</f>
        <v>16.858668165214947</v>
      </c>
      <c r="M22" s="43">
        <f>+G22/Notes!$B$25</f>
        <v>15.734756954200616</v>
      </c>
      <c r="N22" s="43"/>
      <c r="O22" s="43">
        <f>+H22*'Course of the exchange'!$J18</f>
        <v>2.421529687678571</v>
      </c>
      <c r="P22" s="43">
        <f>+I22*'Course of the exchange'!$J18</f>
        <v>0.327063439926</v>
      </c>
      <c r="Q22" s="43">
        <f>+J22*'Course of the exchange'!$J18</f>
        <v>0.5032503451531328</v>
      </c>
      <c r="R22" s="43">
        <f>+K22*'Course of the exchange'!$J18</f>
        <v>0.26447832481033995</v>
      </c>
      <c r="S22" s="43">
        <f>+L22*'Course of the exchange'!$J18</f>
        <v>0.3707640067434672</v>
      </c>
      <c r="T22" s="43">
        <f>+M22*'Course of the exchange'!$J18</f>
        <v>0.3460464062939027</v>
      </c>
      <c r="U22" s="43">
        <f t="shared" si="0"/>
        <v>0.6989588127126846</v>
      </c>
      <c r="V22" s="43">
        <f t="shared" si="1"/>
        <v>0.3673310066810277</v>
      </c>
      <c r="W22" s="43">
        <f t="shared" si="2"/>
        <v>0.5149500093659267</v>
      </c>
      <c r="X22" s="43">
        <f t="shared" si="3"/>
        <v>0.48062000874153155</v>
      </c>
      <c r="AA22" s="31"/>
      <c r="AB22" s="31"/>
      <c r="AC22" s="31"/>
      <c r="AD22" s="31"/>
      <c r="AE22" s="31"/>
      <c r="AF22" s="31"/>
      <c r="AH22" s="41"/>
      <c r="AI22" s="41"/>
      <c r="AJ22" s="41"/>
      <c r="AK22" s="41"/>
    </row>
    <row r="23" spans="1:37" ht="13.5">
      <c r="A23" s="32">
        <v>1763</v>
      </c>
      <c r="B23" s="40"/>
      <c r="C23" s="40"/>
      <c r="D23" s="40">
        <v>361.5</v>
      </c>
      <c r="E23" s="40">
        <v>199.1</v>
      </c>
      <c r="F23" s="40">
        <v>240</v>
      </c>
      <c r="G23" s="40"/>
      <c r="H23" s="43">
        <f>+B23/Notes!$B$23</f>
        <v>0</v>
      </c>
      <c r="I23" s="43">
        <f>+C23*Notes!$B$24</f>
        <v>0</v>
      </c>
      <c r="J23" s="43">
        <f>+D23/Notes!$B$25</f>
        <v>20.31469513908401</v>
      </c>
      <c r="K23" s="43">
        <f>+E23/Notes!$B$25</f>
        <v>11.188536105647653</v>
      </c>
      <c r="L23" s="43">
        <f>+F23/Notes!$B$25</f>
        <v>13.486934532171958</v>
      </c>
      <c r="M23" s="43">
        <f>+G23/Notes!$B$25</f>
        <v>0</v>
      </c>
      <c r="N23" s="43"/>
      <c r="O23" s="43">
        <f>+H23*'Course of the exchange'!$J19</f>
        <v>0</v>
      </c>
      <c r="P23" s="43">
        <f>+I23*'Course of the exchange'!$J19</f>
        <v>0</v>
      </c>
      <c r="Q23" s="43">
        <f>+J23*'Course of the exchange'!$J19</f>
        <v>0.4515536215228995</v>
      </c>
      <c r="R23" s="43">
        <f>+K23*'Course of the exchange'!$J19</f>
        <v>0.2486979973588086</v>
      </c>
      <c r="S23" s="43">
        <f>+L23*'Course of the exchange'!$J19</f>
        <v>0.299786636695701</v>
      </c>
      <c r="T23" s="43">
        <f>+M23*'Course of the exchange'!$J19</f>
        <v>0</v>
      </c>
      <c r="U23" s="43">
        <f t="shared" si="0"/>
        <v>0.6271578076706938</v>
      </c>
      <c r="V23" s="43">
        <f t="shared" si="1"/>
        <v>0.3454138852205675</v>
      </c>
      <c r="W23" s="43">
        <f t="shared" si="2"/>
        <v>0.4163703287440292</v>
      </c>
      <c r="X23" s="43">
        <f t="shared" si="3"/>
        <v>0</v>
      </c>
      <c r="AA23" s="31"/>
      <c r="AB23" s="31"/>
      <c r="AC23" s="31"/>
      <c r="AD23" s="31"/>
      <c r="AE23" s="31"/>
      <c r="AF23" s="31"/>
      <c r="AH23" s="41"/>
      <c r="AI23" s="41"/>
      <c r="AJ23" s="41"/>
      <c r="AK23" s="41"/>
    </row>
    <row r="24" spans="1:37" ht="13.5">
      <c r="A24" s="32">
        <v>1764</v>
      </c>
      <c r="B24" s="40"/>
      <c r="C24" s="40"/>
      <c r="D24" s="40">
        <v>480.9</v>
      </c>
      <c r="E24" s="40">
        <v>268.3</v>
      </c>
      <c r="F24" s="40">
        <v>300</v>
      </c>
      <c r="G24" s="40"/>
      <c r="H24" s="43">
        <f>+B24/Notes!$B$23</f>
        <v>0</v>
      </c>
      <c r="I24" s="43">
        <f>+C24*Notes!$B$24</f>
        <v>0</v>
      </c>
      <c r="J24" s="43">
        <f>+D24/Notes!$B$25</f>
        <v>27.024445068839558</v>
      </c>
      <c r="K24" s="43">
        <f>+E24/Notes!$B$25</f>
        <v>15.077268895757234</v>
      </c>
      <c r="L24" s="43">
        <f>+F24/Notes!$B$25</f>
        <v>16.858668165214947</v>
      </c>
      <c r="M24" s="43">
        <f>+G24/Notes!$B$25</f>
        <v>0</v>
      </c>
      <c r="N24" s="43"/>
      <c r="O24" s="43">
        <f>+H24*'Course of the exchange'!$J20</f>
        <v>0</v>
      </c>
      <c r="P24" s="43">
        <f>+I24*'Course of the exchange'!$J20</f>
        <v>0</v>
      </c>
      <c r="Q24" s="43">
        <f>+J24*'Course of the exchange'!$J20</f>
        <v>0.6160200633885922</v>
      </c>
      <c r="R24" s="43">
        <f>+K24*'Course of the exchange'!$J20</f>
        <v>0.3436851382972745</v>
      </c>
      <c r="S24" s="43">
        <f>+L24*'Course of the exchange'!$J20</f>
        <v>0.3842919921326215</v>
      </c>
      <c r="T24" s="43">
        <f>+M24*'Course of the exchange'!$J20</f>
        <v>0</v>
      </c>
      <c r="U24" s="43">
        <f t="shared" si="0"/>
        <v>0.8555834213730447</v>
      </c>
      <c r="V24" s="43">
        <f t="shared" si="1"/>
        <v>0.4773404698573257</v>
      </c>
      <c r="W24" s="43">
        <f t="shared" si="2"/>
        <v>0.5337388779619743</v>
      </c>
      <c r="X24" s="43">
        <f t="shared" si="3"/>
        <v>0</v>
      </c>
      <c r="AA24" s="31"/>
      <c r="AB24" s="31"/>
      <c r="AC24" s="31"/>
      <c r="AD24" s="31"/>
      <c r="AE24" s="31"/>
      <c r="AF24" s="31"/>
      <c r="AH24" s="41"/>
      <c r="AI24" s="41"/>
      <c r="AJ24" s="41"/>
      <c r="AK24" s="41"/>
    </row>
    <row r="25" spans="1:37" ht="13.5">
      <c r="A25" s="32">
        <v>1765</v>
      </c>
      <c r="B25" s="40"/>
      <c r="C25" s="40"/>
      <c r="D25" s="40">
        <v>387</v>
      </c>
      <c r="E25" s="40">
        <v>255</v>
      </c>
      <c r="F25" s="40">
        <v>360</v>
      </c>
      <c r="G25" s="40"/>
      <c r="H25" s="43">
        <f>+B25/Notes!$B$23</f>
        <v>0</v>
      </c>
      <c r="I25" s="43">
        <f>+C25*Notes!$B$24</f>
        <v>0</v>
      </c>
      <c r="J25" s="43">
        <f>+D25/Notes!$B$25</f>
        <v>21.747681933127282</v>
      </c>
      <c r="K25" s="43">
        <f>+E25/Notes!$B$25</f>
        <v>14.329867940432704</v>
      </c>
      <c r="L25" s="43">
        <f>+F25/Notes!$B$25</f>
        <v>20.230401798257937</v>
      </c>
      <c r="M25" s="43">
        <f>+G25/Notes!$B$25</f>
        <v>0</v>
      </c>
      <c r="N25" s="43"/>
      <c r="O25" s="43">
        <f>+H25*'Course of the exchange'!$J21</f>
        <v>0</v>
      </c>
      <c r="P25" s="43">
        <f>+I25*'Course of the exchange'!$J21</f>
        <v>0</v>
      </c>
      <c r="Q25" s="43">
        <f>+J25*'Course of the exchange'!$J21</f>
        <v>0.4979311196965439</v>
      </c>
      <c r="R25" s="43">
        <f>+K25*'Course of the exchange'!$J21</f>
        <v>0.3280941486372576</v>
      </c>
      <c r="S25" s="43">
        <f>+L25*'Course of the exchange'!$J21</f>
        <v>0.463191739252599</v>
      </c>
      <c r="T25" s="43">
        <f>+M25*'Course of the exchange'!$J21</f>
        <v>0</v>
      </c>
      <c r="U25" s="43">
        <f t="shared" si="0"/>
        <v>0.6915709995785332</v>
      </c>
      <c r="V25" s="43">
        <f t="shared" si="1"/>
        <v>0.4556863175517467</v>
      </c>
      <c r="W25" s="43">
        <f t="shared" si="2"/>
        <v>0.6433218600730541</v>
      </c>
      <c r="X25" s="43">
        <f t="shared" si="3"/>
        <v>0</v>
      </c>
      <c r="AA25" s="31"/>
      <c r="AB25" s="31"/>
      <c r="AC25" s="31"/>
      <c r="AD25" s="31"/>
      <c r="AE25" s="31"/>
      <c r="AF25" s="31"/>
      <c r="AH25" s="41"/>
      <c r="AI25" s="41"/>
      <c r="AJ25" s="41"/>
      <c r="AK25" s="41"/>
    </row>
    <row r="26" spans="1:37" ht="13.5">
      <c r="A26" s="32">
        <v>1766</v>
      </c>
      <c r="B26" s="40"/>
      <c r="C26" s="40"/>
      <c r="D26" s="40">
        <v>380.7</v>
      </c>
      <c r="E26" s="40">
        <v>154</v>
      </c>
      <c r="F26" s="40">
        <v>208</v>
      </c>
      <c r="G26" s="40"/>
      <c r="H26" s="43">
        <f>+B26/Notes!$B$23</f>
        <v>0</v>
      </c>
      <c r="I26" s="43">
        <f>+C26*Notes!$B$24</f>
        <v>0</v>
      </c>
      <c r="J26" s="43">
        <f>+D26/Notes!$B$25</f>
        <v>21.393649901657767</v>
      </c>
      <c r="K26" s="43">
        <f>+E26/Notes!$B$25</f>
        <v>8.654116324810339</v>
      </c>
      <c r="L26" s="43">
        <f>+F26/Notes!$B$25</f>
        <v>11.68867659454903</v>
      </c>
      <c r="M26" s="43">
        <f>+G26/Notes!$B$25</f>
        <v>0</v>
      </c>
      <c r="N26" s="43"/>
      <c r="O26" s="43">
        <f>+H26*'Course of the exchange'!$J22</f>
        <v>0</v>
      </c>
      <c r="P26" s="43">
        <f>+I26*'Course of the exchange'!$J22</f>
        <v>0</v>
      </c>
      <c r="Q26" s="43">
        <f>+J26*'Course of the exchange'!$J22</f>
        <v>0.4719386753863444</v>
      </c>
      <c r="R26" s="43">
        <f>+K26*'Course of the exchange'!$J22</f>
        <v>0.19090768586681647</v>
      </c>
      <c r="S26" s="43">
        <f>+L26*'Course of the exchange'!$J22</f>
        <v>0.2578493419499859</v>
      </c>
      <c r="T26" s="43">
        <f>+M26*'Course of the exchange'!$J22</f>
        <v>0</v>
      </c>
      <c r="U26" s="43">
        <f t="shared" si="0"/>
        <v>0.6554703824810338</v>
      </c>
      <c r="V26" s="43">
        <f t="shared" si="1"/>
        <v>0.2651495637039118</v>
      </c>
      <c r="W26" s="43">
        <f t="shared" si="2"/>
        <v>0.3581240860416471</v>
      </c>
      <c r="X26" s="43">
        <f t="shared" si="3"/>
        <v>0</v>
      </c>
      <c r="AA26" s="31"/>
      <c r="AB26" s="31"/>
      <c r="AC26" s="31"/>
      <c r="AD26" s="31"/>
      <c r="AE26" s="31"/>
      <c r="AF26" s="31"/>
      <c r="AH26" s="41"/>
      <c r="AI26" s="41"/>
      <c r="AJ26" s="41"/>
      <c r="AK26" s="41"/>
    </row>
    <row r="27" spans="1:37" ht="13.5">
      <c r="A27" s="32">
        <v>1767</v>
      </c>
      <c r="B27" s="40"/>
      <c r="C27" s="40"/>
      <c r="D27" s="40">
        <v>368.8</v>
      </c>
      <c r="E27" s="40">
        <v>199.5</v>
      </c>
      <c r="F27" s="40">
        <v>210</v>
      </c>
      <c r="G27" s="40"/>
      <c r="H27" s="43">
        <f>+B27/Notes!$B$23</f>
        <v>0</v>
      </c>
      <c r="I27" s="43">
        <f>+C27*Notes!$B$24</f>
        <v>0</v>
      </c>
      <c r="J27" s="43">
        <f>+D27/Notes!$B$25</f>
        <v>20.72492273110424</v>
      </c>
      <c r="K27" s="43">
        <f>+E27/Notes!$B$25</f>
        <v>11.21101432986794</v>
      </c>
      <c r="L27" s="43">
        <f>+F27/Notes!$B$25</f>
        <v>11.801067715650463</v>
      </c>
      <c r="M27" s="43">
        <f>+G27/Notes!$B$25</f>
        <v>0</v>
      </c>
      <c r="N27" s="43"/>
      <c r="O27" s="43">
        <f>+H27*'Course of the exchange'!$J23</f>
        <v>0</v>
      </c>
      <c r="P27" s="43">
        <f>+I27*'Course of the exchange'!$J23</f>
        <v>0</v>
      </c>
      <c r="Q27" s="43">
        <f>+J27*'Course of the exchange'!$J23</f>
        <v>0.45808296712559704</v>
      </c>
      <c r="R27" s="43">
        <f>+K27*'Course of the exchange'!$J23</f>
        <v>0.2477970497330711</v>
      </c>
      <c r="S27" s="43">
        <f>+L27*'Course of the exchange'!$J23</f>
        <v>0.2608389997190222</v>
      </c>
      <c r="T27" s="43">
        <f>+M27*'Course of the exchange'!$J23</f>
        <v>0</v>
      </c>
      <c r="U27" s="43">
        <f t="shared" si="0"/>
        <v>0.6362263432299959</v>
      </c>
      <c r="V27" s="43">
        <f t="shared" si="1"/>
        <v>0.34416256907370985</v>
      </c>
      <c r="W27" s="43">
        <f t="shared" si="2"/>
        <v>0.36227638849864197</v>
      </c>
      <c r="X27" s="43">
        <f t="shared" si="3"/>
        <v>0</v>
      </c>
      <c r="AA27" s="31"/>
      <c r="AB27" s="31"/>
      <c r="AC27" s="31"/>
      <c r="AD27" s="31"/>
      <c r="AE27" s="31"/>
      <c r="AF27" s="31"/>
      <c r="AH27" s="41"/>
      <c r="AI27" s="41"/>
      <c r="AJ27" s="41"/>
      <c r="AK27" s="41"/>
    </row>
    <row r="28" spans="1:37" ht="13.5">
      <c r="A28" s="32">
        <v>1768</v>
      </c>
      <c r="B28" s="40"/>
      <c r="C28" s="40"/>
      <c r="D28" s="40">
        <v>476.3</v>
      </c>
      <c r="E28" s="40">
        <v>230</v>
      </c>
      <c r="F28" s="40">
        <v>297.5</v>
      </c>
      <c r="G28" s="40"/>
      <c r="H28" s="43">
        <f>+B28/Notes!$B$23</f>
        <v>0</v>
      </c>
      <c r="I28" s="43">
        <f>+C28*Notes!$B$24</f>
        <v>0</v>
      </c>
      <c r="J28" s="43">
        <f>+D28/Notes!$B$25</f>
        <v>26.765945490306265</v>
      </c>
      <c r="K28" s="43">
        <f>+E28/Notes!$B$25</f>
        <v>12.924978926664792</v>
      </c>
      <c r="L28" s="43">
        <f>+F28/Notes!$B$25</f>
        <v>16.718179263838156</v>
      </c>
      <c r="M28" s="43">
        <f>+G28/Notes!$B$25</f>
        <v>0</v>
      </c>
      <c r="N28" s="43"/>
      <c r="O28" s="43">
        <f>+H28*'Course of the exchange'!$J24</f>
        <v>0</v>
      </c>
      <c r="P28" s="43">
        <f>+I28*'Course of the exchange'!$J24</f>
        <v>0</v>
      </c>
      <c r="Q28" s="43">
        <f>+J28*'Course of the exchange'!$J24</f>
        <v>0.5918649139084011</v>
      </c>
      <c r="R28" s="43">
        <f>+K28*'Course of the exchange'!$J24</f>
        <v>0.28580501826355714</v>
      </c>
      <c r="S28" s="43">
        <f>+L28*'Course of the exchange'!$J24</f>
        <v>0.3696825779713402</v>
      </c>
      <c r="T28" s="43">
        <f>+M28*'Course of the exchange'!$J24</f>
        <v>0</v>
      </c>
      <c r="U28" s="43">
        <f t="shared" si="0"/>
        <v>0.8220346026505572</v>
      </c>
      <c r="V28" s="43">
        <f t="shared" si="1"/>
        <v>0.3969514142549405</v>
      </c>
      <c r="W28" s="43">
        <f t="shared" si="2"/>
        <v>0.5134480249601947</v>
      </c>
      <c r="X28" s="43">
        <f t="shared" si="3"/>
        <v>0</v>
      </c>
      <c r="AA28" s="31"/>
      <c r="AB28" s="31"/>
      <c r="AC28" s="31"/>
      <c r="AD28" s="31"/>
      <c r="AE28" s="31"/>
      <c r="AF28" s="31"/>
      <c r="AH28" s="41"/>
      <c r="AI28" s="41"/>
      <c r="AJ28" s="41"/>
      <c r="AK28" s="41"/>
    </row>
    <row r="29" spans="1:37" ht="13.5">
      <c r="A29" s="32">
        <v>1769</v>
      </c>
      <c r="B29" s="40"/>
      <c r="C29" s="40"/>
      <c r="D29" s="40">
        <v>555.4</v>
      </c>
      <c r="E29" s="40">
        <v>315</v>
      </c>
      <c r="F29" s="40">
        <v>300</v>
      </c>
      <c r="G29" s="40"/>
      <c r="H29" s="43">
        <f>+B29/Notes!$B$23</f>
        <v>0</v>
      </c>
      <c r="I29" s="43">
        <f>+C29*Notes!$B$24</f>
        <v>0</v>
      </c>
      <c r="J29" s="43">
        <f>+D29/Notes!$B$25</f>
        <v>31.211014329867936</v>
      </c>
      <c r="K29" s="43">
        <f>+E29/Notes!$B$25</f>
        <v>17.701601573475692</v>
      </c>
      <c r="L29" s="43">
        <f>+F29/Notes!$B$25</f>
        <v>16.858668165214947</v>
      </c>
      <c r="M29" s="43">
        <f>+G29/Notes!$B$25</f>
        <v>0</v>
      </c>
      <c r="N29" s="43"/>
      <c r="O29" s="43">
        <f>+H29*'Course of the exchange'!$J25</f>
        <v>0</v>
      </c>
      <c r="P29" s="43">
        <f>+I29*'Course of the exchange'!$J25</f>
        <v>0</v>
      </c>
      <c r="Q29" s="43">
        <f>+J29*'Course of the exchange'!$J25</f>
        <v>0.6865577334082605</v>
      </c>
      <c r="R29" s="43">
        <f>+K29*'Course of the exchange'!$J25</f>
        <v>0.38938726327620105</v>
      </c>
      <c r="S29" s="43">
        <f>+L29*'Course of the exchange'!$J25</f>
        <v>0.37084501264400105</v>
      </c>
      <c r="T29" s="43">
        <f>+M29*'Course of the exchange'!$J25</f>
        <v>0</v>
      </c>
      <c r="U29" s="43">
        <f t="shared" si="0"/>
        <v>0.953552407511473</v>
      </c>
      <c r="V29" s="43">
        <f t="shared" si="1"/>
        <v>0.5408156434391681</v>
      </c>
      <c r="W29" s="43">
        <f t="shared" si="2"/>
        <v>0.5150625175611125</v>
      </c>
      <c r="X29" s="43">
        <f t="shared" si="3"/>
        <v>0</v>
      </c>
      <c r="AA29" s="31"/>
      <c r="AB29" s="31"/>
      <c r="AC29" s="31"/>
      <c r="AD29" s="31"/>
      <c r="AE29" s="31"/>
      <c r="AF29" s="31"/>
      <c r="AH29" s="41"/>
      <c r="AI29" s="41"/>
      <c r="AJ29" s="41"/>
      <c r="AK29" s="41"/>
    </row>
    <row r="30" spans="1:37" ht="13.5">
      <c r="A30" s="32">
        <v>1770</v>
      </c>
      <c r="B30" s="40">
        <v>2121.3</v>
      </c>
      <c r="C30" s="40">
        <v>26.4</v>
      </c>
      <c r="D30" s="40">
        <v>405</v>
      </c>
      <c r="E30" s="40">
        <v>233.5</v>
      </c>
      <c r="F30" s="40">
        <v>400</v>
      </c>
      <c r="G30" s="40"/>
      <c r="H30" s="43">
        <f>+B30/Notes!$B$23</f>
        <v>126.26785714285715</v>
      </c>
      <c r="I30" s="43">
        <f>+C30*Notes!$B$24</f>
        <v>12.1176</v>
      </c>
      <c r="J30" s="43">
        <f>+D30/Notes!$B$25</f>
        <v>22.759202023040178</v>
      </c>
      <c r="K30" s="43">
        <f>+E30/Notes!$B$25</f>
        <v>13.1216633885923</v>
      </c>
      <c r="L30" s="43">
        <f>+F30/Notes!$B$25</f>
        <v>22.478224220286595</v>
      </c>
      <c r="M30" s="43">
        <f>+G30/Notes!$B$25</f>
        <v>0</v>
      </c>
      <c r="N30" s="43"/>
      <c r="O30" s="43">
        <f>+H30*'Course of the exchange'!$J26</f>
        <v>2.7629894619642856</v>
      </c>
      <c r="P30" s="43">
        <f>+I30*'Course of the exchange'!$J26</f>
        <v>0.265156959672</v>
      </c>
      <c r="Q30" s="43">
        <f>+J30*'Course of the exchange'!$J26</f>
        <v>0.4980161758921044</v>
      </c>
      <c r="R30" s="43">
        <f>+K30*'Course of the exchange'!$J26</f>
        <v>0.287127844619275</v>
      </c>
      <c r="S30" s="43">
        <f>+L30*'Course of the exchange'!$J26</f>
        <v>0.4918678280415846</v>
      </c>
      <c r="T30" s="43">
        <f>+M30*'Course of the exchange'!$J26</f>
        <v>0</v>
      </c>
      <c r="U30" s="43">
        <f t="shared" si="0"/>
        <v>0.6916891331834784</v>
      </c>
      <c r="V30" s="43">
        <f t="shared" si="1"/>
        <v>0.3987886730823264</v>
      </c>
      <c r="W30" s="43">
        <f t="shared" si="2"/>
        <v>0.6831497611688675</v>
      </c>
      <c r="X30" s="43">
        <f t="shared" si="3"/>
        <v>0</v>
      </c>
      <c r="AA30" s="31"/>
      <c r="AB30" s="31"/>
      <c r="AC30" s="31"/>
      <c r="AD30" s="31"/>
      <c r="AE30" s="31"/>
      <c r="AF30" s="31"/>
      <c r="AH30" s="41"/>
      <c r="AI30" s="41"/>
      <c r="AJ30" s="41"/>
      <c r="AK30" s="41"/>
    </row>
    <row r="31" spans="1:37" ht="13.5">
      <c r="A31" s="32">
        <v>1771</v>
      </c>
      <c r="B31" s="40">
        <v>2536.3</v>
      </c>
      <c r="C31" s="40">
        <v>27.4</v>
      </c>
      <c r="D31" s="40">
        <v>395.6</v>
      </c>
      <c r="E31" s="40">
        <v>240</v>
      </c>
      <c r="F31" s="40">
        <v>241.7</v>
      </c>
      <c r="G31" s="40">
        <v>280</v>
      </c>
      <c r="H31" s="43">
        <f>+B31/Notes!$B$23</f>
        <v>150.9702380952381</v>
      </c>
      <c r="I31" s="43">
        <f>+C31*Notes!$B$24</f>
        <v>12.5766</v>
      </c>
      <c r="J31" s="43">
        <f>+D31/Notes!$B$25</f>
        <v>22.230963753863445</v>
      </c>
      <c r="K31" s="43">
        <f>+E31/Notes!$B$25</f>
        <v>13.486934532171958</v>
      </c>
      <c r="L31" s="43">
        <f>+F31/Notes!$B$25</f>
        <v>13.582466985108175</v>
      </c>
      <c r="M31" s="43">
        <f>+G31/Notes!$B$25</f>
        <v>15.734756954200616</v>
      </c>
      <c r="N31" s="43"/>
      <c r="O31" s="43">
        <f>+H31*'Course of the exchange'!$J27</f>
        <v>3.3521288244940473</v>
      </c>
      <c r="P31" s="43">
        <f>+I31*'Course of the exchange'!$J27</f>
        <v>0.2792496316229999</v>
      </c>
      <c r="Q31" s="43">
        <f>+J31*'Course of the exchange'!$J27</f>
        <v>0.4936142072492272</v>
      </c>
      <c r="R31" s="43">
        <f>+K31*'Course of the exchange'!$J27</f>
        <v>0.29946261309356553</v>
      </c>
      <c r="S31" s="43">
        <f>+L31*'Course of the exchange'!$J27</f>
        <v>0.3015838066029783</v>
      </c>
      <c r="T31" s="43">
        <f>+M31*'Course of the exchange'!$J27</f>
        <v>0.3493730486091598</v>
      </c>
      <c r="U31" s="43">
        <f t="shared" si="0"/>
        <v>0.685575287846149</v>
      </c>
      <c r="V31" s="43">
        <f t="shared" si="1"/>
        <v>0.4159202959632855</v>
      </c>
      <c r="W31" s="43">
        <f t="shared" si="2"/>
        <v>0.41886639805969206</v>
      </c>
      <c r="X31" s="43">
        <f t="shared" si="3"/>
        <v>0.48524034529049975</v>
      </c>
      <c r="AA31" s="31"/>
      <c r="AB31" s="31"/>
      <c r="AC31" s="31"/>
      <c r="AD31" s="31"/>
      <c r="AE31" s="31"/>
      <c r="AF31" s="31"/>
      <c r="AH31" s="41"/>
      <c r="AI31" s="41"/>
      <c r="AJ31" s="41"/>
      <c r="AK31" s="41"/>
    </row>
    <row r="32" spans="1:37" ht="13.5">
      <c r="A32" s="32">
        <v>1772</v>
      </c>
      <c r="B32" s="40">
        <v>2241.1</v>
      </c>
      <c r="C32" s="40">
        <v>34.7</v>
      </c>
      <c r="D32" s="40">
        <v>510</v>
      </c>
      <c r="E32" s="40">
        <v>365</v>
      </c>
      <c r="F32" s="40">
        <v>344.3</v>
      </c>
      <c r="G32" s="40">
        <v>350</v>
      </c>
      <c r="H32" s="43">
        <f>+B32/Notes!$B$23</f>
        <v>133.39880952380952</v>
      </c>
      <c r="I32" s="43">
        <f>+C32*Notes!$B$24</f>
        <v>15.927300000000002</v>
      </c>
      <c r="J32" s="43">
        <f>+D32/Notes!$B$25</f>
        <v>28.65973588086541</v>
      </c>
      <c r="K32" s="43">
        <f>+E32/Notes!$B$25</f>
        <v>20.51137960101152</v>
      </c>
      <c r="L32" s="43">
        <f>+F32/Notes!$B$25</f>
        <v>19.34813149761169</v>
      </c>
      <c r="M32" s="43">
        <f>+G32/Notes!$B$25</f>
        <v>19.66844619275077</v>
      </c>
      <c r="N32" s="43"/>
      <c r="O32" s="43">
        <f>+H32*'Course of the exchange'!$J28</f>
        <v>2.983126876011904</v>
      </c>
      <c r="P32" s="43">
        <f>+I32*'Course of the exchange'!$J28</f>
        <v>0.35617376843099996</v>
      </c>
      <c r="Q32" s="43">
        <f>+J32*'Course of the exchange'!$J28</f>
        <v>0.6409024838437761</v>
      </c>
      <c r="R32" s="43">
        <f>+K32*'Course of the exchange'!$J28</f>
        <v>0.458685110986232</v>
      </c>
      <c r="S32" s="43">
        <f>+L32*'Course of the exchange'!$J28</f>
        <v>0.4326720101713964</v>
      </c>
      <c r="T32" s="43">
        <f>+M32*'Course of the exchange'!$J28</f>
        <v>0.43983503793200324</v>
      </c>
      <c r="U32" s="43">
        <f t="shared" si="0"/>
        <v>0.8901423386719113</v>
      </c>
      <c r="V32" s="43">
        <f t="shared" si="1"/>
        <v>0.6370626541475445</v>
      </c>
      <c r="W32" s="43">
        <f t="shared" si="2"/>
        <v>0.6009333474602728</v>
      </c>
      <c r="X32" s="43">
        <f t="shared" si="3"/>
        <v>0.6108819971277824</v>
      </c>
      <c r="AA32" s="31"/>
      <c r="AB32" s="31"/>
      <c r="AC32" s="31"/>
      <c r="AD32" s="31"/>
      <c r="AE32" s="31"/>
      <c r="AF32" s="31"/>
      <c r="AH32" s="41"/>
      <c r="AI32" s="41"/>
      <c r="AJ32" s="41"/>
      <c r="AK32" s="41"/>
    </row>
    <row r="33" spans="1:37" ht="13.5">
      <c r="A33" s="32">
        <v>1773</v>
      </c>
      <c r="B33" s="40">
        <v>1821.1</v>
      </c>
      <c r="C33" s="40">
        <v>33.4</v>
      </c>
      <c r="D33" s="40">
        <v>428</v>
      </c>
      <c r="E33" s="40">
        <v>210</v>
      </c>
      <c r="F33" s="40">
        <v>235</v>
      </c>
      <c r="G33" s="40">
        <v>270</v>
      </c>
      <c r="H33" s="43">
        <f>+B33/Notes!$B$23</f>
        <v>108.39880952380952</v>
      </c>
      <c r="I33" s="43">
        <f>+C33*Notes!$B$24</f>
        <v>15.3306</v>
      </c>
      <c r="J33" s="43">
        <f>+D33/Notes!$B$25</f>
        <v>24.051699915706656</v>
      </c>
      <c r="K33" s="43">
        <f>+E33/Notes!$B$25</f>
        <v>11.801067715650463</v>
      </c>
      <c r="L33" s="43">
        <f>+F33/Notes!$B$25</f>
        <v>13.205956729418375</v>
      </c>
      <c r="M33" s="43">
        <f>+G33/Notes!$B$25</f>
        <v>15.172801348693453</v>
      </c>
      <c r="N33" s="43"/>
      <c r="O33" s="43">
        <f>+H33*'Course of the exchange'!$J29</f>
        <v>2.4464619460416666</v>
      </c>
      <c r="P33" s="43">
        <f>+I33*'Course of the exchange'!$J29</f>
        <v>0.345997614501</v>
      </c>
      <c r="Q33" s="43">
        <f>+J33*'Course of the exchange'!$J29</f>
        <v>0.5428248597920764</v>
      </c>
      <c r="R33" s="43">
        <f>+K33*'Course of the exchange'!$J29</f>
        <v>0.26633930036527115</v>
      </c>
      <c r="S33" s="43">
        <f>+L33*'Course of the exchange'!$J29</f>
        <v>0.2980463599325653</v>
      </c>
      <c r="T33" s="43">
        <f>+M33*'Course of the exchange'!$J29</f>
        <v>0.34243624332677713</v>
      </c>
      <c r="U33" s="43">
        <f t="shared" si="0"/>
        <v>0.753923416377884</v>
      </c>
      <c r="V33" s="43">
        <f t="shared" si="1"/>
        <v>0.3699156949517655</v>
      </c>
      <c r="W33" s="43">
        <f t="shared" si="2"/>
        <v>0.4139532776841185</v>
      </c>
      <c r="X33" s="43">
        <f t="shared" si="3"/>
        <v>0.4756058935094127</v>
      </c>
      <c r="AA33" s="31"/>
      <c r="AB33" s="31"/>
      <c r="AC33" s="31"/>
      <c r="AD33" s="31"/>
      <c r="AE33" s="31"/>
      <c r="AF33" s="31"/>
      <c r="AH33" s="41"/>
      <c r="AI33" s="41"/>
      <c r="AJ33" s="41"/>
      <c r="AK33" s="41"/>
    </row>
    <row r="34" spans="1:37" ht="13.5">
      <c r="A34" s="32">
        <v>1774</v>
      </c>
      <c r="B34" s="40">
        <v>1951.9</v>
      </c>
      <c r="C34" s="40">
        <v>32.9</v>
      </c>
      <c r="D34" s="40">
        <v>430</v>
      </c>
      <c r="E34" s="40">
        <v>240</v>
      </c>
      <c r="F34" s="40">
        <v>254.1</v>
      </c>
      <c r="G34" s="40">
        <v>240</v>
      </c>
      <c r="H34" s="43">
        <f>+B34/Notes!$B$23</f>
        <v>116.18452380952381</v>
      </c>
      <c r="I34" s="43">
        <f>+C34*Notes!$B$24</f>
        <v>15.1011</v>
      </c>
      <c r="J34" s="43">
        <f>+D34/Notes!$B$25</f>
        <v>24.164091036808088</v>
      </c>
      <c r="K34" s="43">
        <f>+E34/Notes!$B$25</f>
        <v>13.486934532171958</v>
      </c>
      <c r="L34" s="43">
        <f>+F34/Notes!$B$25</f>
        <v>14.27929193593706</v>
      </c>
      <c r="M34" s="43">
        <f>+G34/Notes!$B$25</f>
        <v>13.486934532171958</v>
      </c>
      <c r="N34" s="43"/>
      <c r="O34" s="43">
        <f>+H34*'Course of the exchange'!$J30</f>
        <v>2.6344602595535713</v>
      </c>
      <c r="P34" s="43">
        <f>+I34*'Course of the exchange'!$J30</f>
        <v>0.3424143467745</v>
      </c>
      <c r="Q34" s="43">
        <f>+J34*'Course of the exchange'!$J30</f>
        <v>0.5479158106209608</v>
      </c>
      <c r="R34" s="43">
        <f>+K34*'Course of the exchange'!$J30</f>
        <v>0.30581347569542</v>
      </c>
      <c r="S34" s="43">
        <f>+L34*'Course of the exchange'!$J30</f>
        <v>0.32378001739252593</v>
      </c>
      <c r="T34" s="43">
        <f>+M34*'Course of the exchange'!$J30</f>
        <v>0.30581347569542</v>
      </c>
      <c r="U34" s="43">
        <f t="shared" si="0"/>
        <v>0.7609941814180012</v>
      </c>
      <c r="V34" s="43">
        <f t="shared" si="1"/>
        <v>0.42474093846586114</v>
      </c>
      <c r="W34" s="43">
        <f t="shared" si="2"/>
        <v>0.4496944686007305</v>
      </c>
      <c r="X34" s="43">
        <f t="shared" si="3"/>
        <v>0.42474093846586114</v>
      </c>
      <c r="AA34" s="31"/>
      <c r="AB34" s="31"/>
      <c r="AC34" s="31"/>
      <c r="AD34" s="31"/>
      <c r="AE34" s="31"/>
      <c r="AF34" s="31"/>
      <c r="AH34" s="41"/>
      <c r="AI34" s="41"/>
      <c r="AJ34" s="41"/>
      <c r="AK34" s="41"/>
    </row>
    <row r="35" spans="1:37" ht="13.5">
      <c r="A35" s="32">
        <v>1775</v>
      </c>
      <c r="B35" s="40">
        <v>2364.9</v>
      </c>
      <c r="C35" s="40">
        <v>29.7</v>
      </c>
      <c r="D35" s="40">
        <v>484</v>
      </c>
      <c r="E35" s="40">
        <v>270</v>
      </c>
      <c r="F35" s="40">
        <v>320</v>
      </c>
      <c r="G35" s="40">
        <v>320</v>
      </c>
      <c r="H35" s="43">
        <f>+B35/Notes!$B$23</f>
        <v>140.76785714285714</v>
      </c>
      <c r="I35" s="43">
        <f>+C35*Notes!$B$24</f>
        <v>13.6323</v>
      </c>
      <c r="J35" s="43">
        <f>+D35/Notes!$B$25</f>
        <v>27.19865130654678</v>
      </c>
      <c r="K35" s="43">
        <f>+E35/Notes!$B$25</f>
        <v>15.172801348693453</v>
      </c>
      <c r="L35" s="43">
        <f>+F35/Notes!$B$25</f>
        <v>17.982579376229275</v>
      </c>
      <c r="M35" s="43">
        <f>+G35/Notes!$B$25</f>
        <v>17.982579376229275</v>
      </c>
      <c r="N35" s="43"/>
      <c r="O35" s="43">
        <f>+H35*'Course of the exchange'!$J31</f>
        <v>3.1161266733035715</v>
      </c>
      <c r="P35" s="43">
        <f>+I35*'Course of the exchange'!$J31</f>
        <v>0.30177324931050004</v>
      </c>
      <c r="Q35" s="43">
        <f>+J35*'Course of the exchange'!$J31</f>
        <v>0.6020866164652992</v>
      </c>
      <c r="R35" s="43">
        <f>+K35*'Course of the exchange'!$J31</f>
        <v>0.3358747653835347</v>
      </c>
      <c r="S35" s="43">
        <f>+L35*'Course of the exchange'!$J31</f>
        <v>0.39807379601011517</v>
      </c>
      <c r="T35" s="43">
        <f>+M35*'Course of the exchange'!$J31</f>
        <v>0.39807379601011517</v>
      </c>
      <c r="U35" s="43">
        <f t="shared" si="0"/>
        <v>0.8362314117573599</v>
      </c>
      <c r="V35" s="43">
        <f t="shared" si="1"/>
        <v>0.4664927296993538</v>
      </c>
      <c r="W35" s="43">
        <f t="shared" si="2"/>
        <v>0.5528802722362711</v>
      </c>
      <c r="X35" s="43">
        <f t="shared" si="3"/>
        <v>0.5528802722362711</v>
      </c>
      <c r="AA35" s="31"/>
      <c r="AB35" s="31"/>
      <c r="AC35" s="31"/>
      <c r="AD35" s="31"/>
      <c r="AE35" s="31"/>
      <c r="AF35" s="31"/>
      <c r="AH35" s="41"/>
      <c r="AI35" s="41"/>
      <c r="AJ35" s="41"/>
      <c r="AK35" s="41"/>
    </row>
    <row r="36" spans="1:37" ht="13.5">
      <c r="A36" s="32">
        <v>1776</v>
      </c>
      <c r="B36" s="40">
        <v>2132.6</v>
      </c>
      <c r="C36" s="40">
        <v>37.5</v>
      </c>
      <c r="D36" s="40">
        <v>470</v>
      </c>
      <c r="E36" s="40">
        <v>267.5</v>
      </c>
      <c r="F36" s="40">
        <v>290</v>
      </c>
      <c r="G36" s="40">
        <v>280</v>
      </c>
      <c r="H36" s="43">
        <f>+B36/Notes!$B$23</f>
        <v>126.94047619047618</v>
      </c>
      <c r="I36" s="43">
        <f>+C36*Notes!$B$24</f>
        <v>17.212500000000002</v>
      </c>
      <c r="J36" s="43">
        <f>+D36/Notes!$B$25</f>
        <v>26.41191345883675</v>
      </c>
      <c r="K36" s="43">
        <f>+E36/Notes!$B$25</f>
        <v>15.032312447316661</v>
      </c>
      <c r="L36" s="43">
        <f>+F36/Notes!$B$25</f>
        <v>16.29671255970778</v>
      </c>
      <c r="M36" s="43">
        <f>+G36/Notes!$B$25</f>
        <v>15.734756954200616</v>
      </c>
      <c r="N36" s="43"/>
      <c r="O36" s="43">
        <f>+H36*'Course of the exchange'!$J32</f>
        <v>2.773438048869047</v>
      </c>
      <c r="P36" s="43">
        <f>+I36*'Course of the exchange'!$J32</f>
        <v>0.37606446618750006</v>
      </c>
      <c r="Q36" s="43">
        <f>+J36*'Course of the exchange'!$J32</f>
        <v>0.577056333239674</v>
      </c>
      <c r="R36" s="43">
        <f>+K36*'Course of the exchange'!$J32</f>
        <v>0.32843099817364424</v>
      </c>
      <c r="S36" s="43">
        <f>+L36*'Course of the exchange'!$J32</f>
        <v>0.35605603540320313</v>
      </c>
      <c r="T36" s="43">
        <f>+M36*'Course of the exchange'!$J32</f>
        <v>0.3437782410789547</v>
      </c>
      <c r="U36" s="43">
        <f t="shared" si="0"/>
        <v>0.8014671294995472</v>
      </c>
      <c r="V36" s="43">
        <f t="shared" si="1"/>
        <v>0.45615416413006143</v>
      </c>
      <c r="W36" s="43">
        <f t="shared" si="2"/>
        <v>0.4945222713933377</v>
      </c>
      <c r="X36" s="43">
        <f t="shared" si="3"/>
        <v>0.477469779276326</v>
      </c>
      <c r="AA36" s="31"/>
      <c r="AB36" s="31"/>
      <c r="AC36" s="31"/>
      <c r="AD36" s="31"/>
      <c r="AE36" s="31"/>
      <c r="AF36" s="31"/>
      <c r="AH36" s="41"/>
      <c r="AI36" s="41"/>
      <c r="AJ36" s="41"/>
      <c r="AK36" s="41"/>
    </row>
    <row r="37" spans="1:37" ht="13.5">
      <c r="A37" s="32">
        <v>1777</v>
      </c>
      <c r="B37" s="40">
        <v>2291.3</v>
      </c>
      <c r="C37" s="40">
        <v>38.7</v>
      </c>
      <c r="D37" s="40">
        <v>412.2</v>
      </c>
      <c r="E37" s="40">
        <v>230</v>
      </c>
      <c r="F37" s="40">
        <v>228</v>
      </c>
      <c r="G37" s="40"/>
      <c r="H37" s="43">
        <f>+B37/Notes!$B$23</f>
        <v>136.38690476190476</v>
      </c>
      <c r="I37" s="43">
        <f>+C37*Notes!$B$24</f>
        <v>17.7633</v>
      </c>
      <c r="J37" s="43">
        <f>+D37/Notes!$B$25</f>
        <v>23.163810059005336</v>
      </c>
      <c r="K37" s="43">
        <f>+E37/Notes!$B$25</f>
        <v>12.924978926664792</v>
      </c>
      <c r="L37" s="43">
        <f>+F37/Notes!$B$25</f>
        <v>12.812587805563359</v>
      </c>
      <c r="M37" s="43">
        <f>+G37/Notes!$B$25</f>
        <v>0</v>
      </c>
      <c r="N37" s="43"/>
      <c r="O37" s="43">
        <f>+H37*'Course of the exchange'!$J33</f>
        <v>2.9346083885119048</v>
      </c>
      <c r="P37" s="43">
        <f>+I37*'Course of the exchange'!$J33</f>
        <v>0.382209195807</v>
      </c>
      <c r="Q37" s="43">
        <f>+J37*'Course of the exchange'!$J33</f>
        <v>0.4984108366395054</v>
      </c>
      <c r="R37" s="43">
        <f>+K37*'Course of the exchange'!$J33</f>
        <v>0.27810405731947174</v>
      </c>
      <c r="S37" s="43">
        <f>+L37*'Course of the exchange'!$J33</f>
        <v>0.2756857611688676</v>
      </c>
      <c r="T37" s="43">
        <f>+M37*'Course of the exchange'!$J33</f>
        <v>0</v>
      </c>
      <c r="U37" s="43">
        <f t="shared" si="0"/>
        <v>0.6922372731104243</v>
      </c>
      <c r="V37" s="43">
        <f t="shared" si="1"/>
        <v>0.386255635165933</v>
      </c>
      <c r="W37" s="43">
        <f t="shared" si="2"/>
        <v>0.3828968905123161</v>
      </c>
      <c r="X37" s="43">
        <f t="shared" si="3"/>
        <v>0</v>
      </c>
      <c r="AA37" s="31"/>
      <c r="AB37" s="31"/>
      <c r="AC37" s="31"/>
      <c r="AD37" s="31"/>
      <c r="AE37" s="31"/>
      <c r="AF37" s="31"/>
      <c r="AH37" s="41"/>
      <c r="AI37" s="41"/>
      <c r="AJ37" s="41"/>
      <c r="AK37" s="41"/>
    </row>
    <row r="38" spans="1:37" ht="13.5">
      <c r="A38" s="32">
        <v>1778</v>
      </c>
      <c r="B38" s="40">
        <v>2361.6</v>
      </c>
      <c r="C38" s="40">
        <v>39.8</v>
      </c>
      <c r="D38" s="40">
        <v>468.1</v>
      </c>
      <c r="E38" s="40">
        <v>196.3</v>
      </c>
      <c r="F38" s="40">
        <v>295</v>
      </c>
      <c r="G38" s="40"/>
      <c r="H38" s="43">
        <f>+B38/Notes!$B$23</f>
        <v>140.57142857142856</v>
      </c>
      <c r="I38" s="43">
        <f>+C38*Notes!$B$24</f>
        <v>18.2682</v>
      </c>
      <c r="J38" s="43">
        <f>+D38/Notes!$B$25</f>
        <v>26.30514189379039</v>
      </c>
      <c r="K38" s="43">
        <f>+E38/Notes!$B$25</f>
        <v>11.031188536105647</v>
      </c>
      <c r="L38" s="43">
        <f>+F38/Notes!$B$25</f>
        <v>16.577690362461365</v>
      </c>
      <c r="M38" s="43">
        <f>+G38/Notes!$B$25</f>
        <v>0</v>
      </c>
      <c r="N38" s="43"/>
      <c r="O38" s="43">
        <f>+H38*'Course of the exchange'!$J34</f>
        <v>3.072602554285714</v>
      </c>
      <c r="P38" s="43">
        <f>+I38*'Course of the exchange'!$J34</f>
        <v>0.399305310849</v>
      </c>
      <c r="Q38" s="43">
        <f>+J38*'Course of the exchange'!$J34</f>
        <v>0.5749763447316661</v>
      </c>
      <c r="R38" s="43">
        <f>+K38*'Course of the exchange'!$J34</f>
        <v>0.24111911230682775</v>
      </c>
      <c r="S38" s="43">
        <f>+L38*'Course of the exchange'!$J34</f>
        <v>0.36235424416971057</v>
      </c>
      <c r="T38" s="43">
        <f>+M38*'Course of the exchange'!$J34</f>
        <v>0</v>
      </c>
      <c r="U38" s="43">
        <f t="shared" si="0"/>
        <v>0.7985782565717585</v>
      </c>
      <c r="V38" s="43">
        <f t="shared" si="1"/>
        <v>0.3348876559817052</v>
      </c>
      <c r="W38" s="43">
        <f t="shared" si="2"/>
        <v>0.5032697835690425</v>
      </c>
      <c r="X38" s="43">
        <f t="shared" si="3"/>
        <v>0</v>
      </c>
      <c r="AA38" s="31"/>
      <c r="AB38" s="31"/>
      <c r="AC38" s="31"/>
      <c r="AD38" s="31"/>
      <c r="AE38" s="31"/>
      <c r="AF38" s="31"/>
      <c r="AH38" s="41"/>
      <c r="AI38" s="41"/>
      <c r="AJ38" s="41"/>
      <c r="AK38" s="41"/>
    </row>
    <row r="39" spans="1:37" ht="13.5">
      <c r="A39" s="32">
        <v>1779</v>
      </c>
      <c r="B39" s="40">
        <v>2158.5</v>
      </c>
      <c r="C39" s="40">
        <v>39.8</v>
      </c>
      <c r="D39" s="40">
        <v>543.8</v>
      </c>
      <c r="E39" s="40">
        <v>320</v>
      </c>
      <c r="F39" s="40">
        <v>300</v>
      </c>
      <c r="G39" s="40">
        <v>30</v>
      </c>
      <c r="H39" s="43">
        <f>+B39/Notes!$B$23</f>
        <v>128.48214285714286</v>
      </c>
      <c r="I39" s="43">
        <f>+C39*Notes!$B$24</f>
        <v>18.2682</v>
      </c>
      <c r="J39" s="43">
        <f>+D39/Notes!$B$25</f>
        <v>30.559145827479625</v>
      </c>
      <c r="K39" s="43">
        <f>+E39/Notes!$B$25</f>
        <v>17.982579376229275</v>
      </c>
      <c r="L39" s="43">
        <f>+F39/Notes!$B$25</f>
        <v>16.858668165214947</v>
      </c>
      <c r="M39" s="43">
        <f>+G39/Notes!$B$25</f>
        <v>1.6858668165214947</v>
      </c>
      <c r="N39" s="43"/>
      <c r="O39" s="43">
        <f>+H39*'Course of the exchange'!$J35</f>
        <v>2.794156408035714</v>
      </c>
      <c r="P39" s="43">
        <f>+I39*'Course of the exchange'!$J35</f>
        <v>0.39728640072599997</v>
      </c>
      <c r="Q39" s="43">
        <f>+J39*'Course of the exchange'!$J35</f>
        <v>0.6645828847429052</v>
      </c>
      <c r="R39" s="43">
        <f>+K39*'Course of the exchange'!$J35</f>
        <v>0.3910748862039898</v>
      </c>
      <c r="S39" s="43">
        <f>+L39*'Course of the exchange'!$J35</f>
        <v>0.36663270581624047</v>
      </c>
      <c r="T39" s="43">
        <f>+M39*'Course of the exchange'!$J35</f>
        <v>0.036663270581624045</v>
      </c>
      <c r="U39" s="43">
        <f t="shared" si="0"/>
        <v>0.9230317843651461</v>
      </c>
      <c r="V39" s="43">
        <f t="shared" si="1"/>
        <v>0.543159564172208</v>
      </c>
      <c r="W39" s="43">
        <f t="shared" si="2"/>
        <v>0.5092120914114451</v>
      </c>
      <c r="X39" s="43">
        <f t="shared" si="3"/>
        <v>0.05092120914114451</v>
      </c>
      <c r="AA39" s="31"/>
      <c r="AB39" s="31"/>
      <c r="AC39" s="31"/>
      <c r="AD39" s="31"/>
      <c r="AE39" s="31"/>
      <c r="AF39" s="31"/>
      <c r="AH39" s="41"/>
      <c r="AI39" s="41"/>
      <c r="AJ39" s="41"/>
      <c r="AK39" s="41"/>
    </row>
    <row r="40" spans="1:37" ht="13.5">
      <c r="A40" s="32">
        <v>1780</v>
      </c>
      <c r="B40" s="40">
        <v>2193.9</v>
      </c>
      <c r="C40" s="40">
        <v>35.7</v>
      </c>
      <c r="D40" s="40">
        <v>577.3</v>
      </c>
      <c r="E40" s="40">
        <v>280</v>
      </c>
      <c r="F40" s="40">
        <v>306.7</v>
      </c>
      <c r="G40" s="40"/>
      <c r="H40" s="43">
        <f>+B40/Notes!$B$23</f>
        <v>130.58928571428572</v>
      </c>
      <c r="I40" s="43">
        <f>+C40*Notes!$B$24</f>
        <v>16.386300000000002</v>
      </c>
      <c r="J40" s="43">
        <f>+D40/Notes!$B$25</f>
        <v>32.441697105928625</v>
      </c>
      <c r="K40" s="43">
        <f>+E40/Notes!$B$25</f>
        <v>15.734756954200616</v>
      </c>
      <c r="L40" s="43">
        <f>+F40/Notes!$B$25</f>
        <v>17.235178420904745</v>
      </c>
      <c r="M40" s="43">
        <f>+G40/Notes!$B$25</f>
        <v>0</v>
      </c>
      <c r="N40" s="43"/>
      <c r="O40" s="43">
        <f>+H40*'Course of the exchange'!$J36</f>
        <v>2.8675905366071435</v>
      </c>
      <c r="P40" s="43">
        <f>+I40*'Course of the exchange'!$J36</f>
        <v>0.3598243037550001</v>
      </c>
      <c r="Q40" s="43">
        <f>+J40*'Course of the exchange'!$J36</f>
        <v>0.7123823604945209</v>
      </c>
      <c r="R40" s="43">
        <f>+K40*'Course of the exchange'!$J36</f>
        <v>0.34551716774374824</v>
      </c>
      <c r="S40" s="43">
        <f>+L40*'Course of the exchange'!$J36</f>
        <v>0.3784646976678842</v>
      </c>
      <c r="T40" s="43">
        <f>+M40*'Course of the exchange'!$J36</f>
        <v>0</v>
      </c>
      <c r="U40" s="43">
        <f t="shared" si="0"/>
        <v>0.989419945131279</v>
      </c>
      <c r="V40" s="43">
        <f t="shared" si="1"/>
        <v>0.47988495519965035</v>
      </c>
      <c r="W40" s="43">
        <f t="shared" si="2"/>
        <v>0.525645413427617</v>
      </c>
      <c r="X40" s="43">
        <f t="shared" si="3"/>
        <v>0</v>
      </c>
      <c r="AA40" s="31"/>
      <c r="AB40" s="31"/>
      <c r="AC40" s="31"/>
      <c r="AD40" s="31"/>
      <c r="AE40" s="31"/>
      <c r="AF40" s="31"/>
      <c r="AH40" s="41"/>
      <c r="AI40" s="41"/>
      <c r="AJ40" s="41"/>
      <c r="AK40" s="41"/>
    </row>
    <row r="41" spans="1:37" ht="13.5">
      <c r="A41" s="32">
        <v>1781</v>
      </c>
      <c r="B41" s="40">
        <v>2248.2</v>
      </c>
      <c r="C41" s="40">
        <v>33.8</v>
      </c>
      <c r="D41" s="40">
        <v>459</v>
      </c>
      <c r="E41" s="40">
        <v>220</v>
      </c>
      <c r="F41" s="40">
        <v>300</v>
      </c>
      <c r="G41" s="40"/>
      <c r="H41" s="43">
        <f>+B41/Notes!$B$23</f>
        <v>133.82142857142856</v>
      </c>
      <c r="I41" s="43">
        <f>+C41*Notes!$B$24</f>
        <v>15.514199999999999</v>
      </c>
      <c r="J41" s="43">
        <f>+D41/Notes!$B$25</f>
        <v>25.79376229277887</v>
      </c>
      <c r="K41" s="43">
        <f>+E41/Notes!$B$25</f>
        <v>12.363023321157627</v>
      </c>
      <c r="L41" s="43">
        <f>+F41/Notes!$B$25</f>
        <v>16.858668165214947</v>
      </c>
      <c r="M41" s="43">
        <f>+G41/Notes!$B$25</f>
        <v>0</v>
      </c>
      <c r="N41" s="43"/>
      <c r="O41" s="43">
        <f>+H41*'Course of the exchange'!$J37</f>
        <v>2.8980549230357133</v>
      </c>
      <c r="P41" s="43">
        <f>+I41*'Course of the exchange'!$J37</f>
        <v>0.3359776096169999</v>
      </c>
      <c r="Q41" s="43">
        <f>+J41*'Course of the exchange'!$J37</f>
        <v>0.5585931983703286</v>
      </c>
      <c r="R41" s="43">
        <f>+K41*'Course of the exchange'!$J37</f>
        <v>0.2677353020511379</v>
      </c>
      <c r="S41" s="43">
        <f>+L41*'Course of the exchange'!$J37</f>
        <v>0.3650935937060971</v>
      </c>
      <c r="T41" s="43">
        <f>+M41*'Course of the exchange'!$J37</f>
        <v>0</v>
      </c>
      <c r="U41" s="43">
        <f t="shared" si="0"/>
        <v>0.7758238866254564</v>
      </c>
      <c r="V41" s="43">
        <f t="shared" si="1"/>
        <v>0.37185458618213596</v>
      </c>
      <c r="W41" s="43">
        <f t="shared" si="2"/>
        <v>0.5070744357029127</v>
      </c>
      <c r="X41" s="43">
        <f t="shared" si="3"/>
        <v>0</v>
      </c>
      <c r="AA41" s="31"/>
      <c r="AB41" s="31"/>
      <c r="AC41" s="31"/>
      <c r="AD41" s="31"/>
      <c r="AE41" s="31"/>
      <c r="AF41" s="31"/>
      <c r="AH41" s="41"/>
      <c r="AI41" s="41"/>
      <c r="AJ41" s="41"/>
      <c r="AK41" s="41"/>
    </row>
    <row r="42" spans="1:37" ht="13.5">
      <c r="A42" s="32">
        <v>1782</v>
      </c>
      <c r="B42" s="40">
        <v>2152.4</v>
      </c>
      <c r="C42" s="40">
        <v>31.7</v>
      </c>
      <c r="D42" s="40">
        <v>380.4</v>
      </c>
      <c r="E42" s="40">
        <v>200</v>
      </c>
      <c r="F42" s="40">
        <v>243.5</v>
      </c>
      <c r="G42" s="40">
        <v>220</v>
      </c>
      <c r="H42" s="43">
        <f>+B42/Notes!$B$23</f>
        <v>128.11904761904762</v>
      </c>
      <c r="I42" s="43">
        <f>+C42*Notes!$B$24</f>
        <v>14.5503</v>
      </c>
      <c r="J42" s="43">
        <f>+D42/Notes!$B$25</f>
        <v>21.37679123349255</v>
      </c>
      <c r="K42" s="43">
        <f>+E42/Notes!$B$25</f>
        <v>11.239112110143298</v>
      </c>
      <c r="L42" s="43">
        <f>+F42/Notes!$B$25</f>
        <v>13.683618994099465</v>
      </c>
      <c r="M42" s="43">
        <f>+G42/Notes!$B$25</f>
        <v>12.363023321157627</v>
      </c>
      <c r="N42" s="43"/>
      <c r="O42" s="43">
        <f>+H42*'Course of the exchange'!$J38</f>
        <v>2.7936473640476196</v>
      </c>
      <c r="P42" s="43">
        <f>+I42*'Course of the exchange'!$J38</f>
        <v>0.31727060102700005</v>
      </c>
      <c r="Q42" s="43">
        <f>+J42*'Course of the exchange'!$J38</f>
        <v>0.46612285675751614</v>
      </c>
      <c r="R42" s="43">
        <f>+K42*'Course of the exchange'!$J38</f>
        <v>0.24506985108176454</v>
      </c>
      <c r="S42" s="43">
        <f>+L42*'Course of the exchange'!$J38</f>
        <v>0.29837254369204835</v>
      </c>
      <c r="T42" s="43">
        <f>+M42*'Course of the exchange'!$J38</f>
        <v>0.269576836189941</v>
      </c>
      <c r="U42" s="43">
        <f t="shared" si="0"/>
        <v>0.6473928566076613</v>
      </c>
      <c r="V42" s="43">
        <f t="shared" si="1"/>
        <v>0.34037479316911745</v>
      </c>
      <c r="W42" s="43">
        <f t="shared" si="2"/>
        <v>0.4144063106834005</v>
      </c>
      <c r="X42" s="43">
        <f t="shared" si="3"/>
        <v>0.37441227248602915</v>
      </c>
      <c r="AA42" s="31"/>
      <c r="AB42" s="31"/>
      <c r="AC42" s="31"/>
      <c r="AD42" s="31"/>
      <c r="AE42" s="31"/>
      <c r="AF42" s="31"/>
      <c r="AH42" s="41"/>
      <c r="AI42" s="41"/>
      <c r="AJ42" s="41"/>
      <c r="AK42" s="41"/>
    </row>
    <row r="43" spans="1:37" ht="13.5">
      <c r="A43" s="32">
        <v>1783</v>
      </c>
      <c r="B43" s="40">
        <v>2230.5</v>
      </c>
      <c r="C43" s="40">
        <v>35.8</v>
      </c>
      <c r="D43" s="40">
        <v>361.3</v>
      </c>
      <c r="E43" s="40">
        <v>271.1</v>
      </c>
      <c r="F43" s="40">
        <v>314</v>
      </c>
      <c r="G43" s="40"/>
      <c r="H43" s="43">
        <f>+B43/Notes!$B$23</f>
        <v>132.76785714285714</v>
      </c>
      <c r="I43" s="43">
        <f>+C43*Notes!$B$24</f>
        <v>16.432199999999998</v>
      </c>
      <c r="J43" s="43">
        <f>+D43/Notes!$B$25</f>
        <v>20.30345602697387</v>
      </c>
      <c r="K43" s="43">
        <f>+E43/Notes!$B$25</f>
        <v>15.234616465299242</v>
      </c>
      <c r="L43" s="43">
        <f>+F43/Notes!$B$25</f>
        <v>17.645406012924976</v>
      </c>
      <c r="M43" s="43">
        <f>+G43/Notes!$B$25</f>
        <v>0</v>
      </c>
      <c r="N43" s="43"/>
      <c r="O43" s="43">
        <f>+H43*'Course of the exchange'!$J39</f>
        <v>2.9862418602678567</v>
      </c>
      <c r="P43" s="43">
        <f>+I43*'Course of the exchange'!$J39</f>
        <v>0.36959641100099994</v>
      </c>
      <c r="Q43" s="43">
        <f>+J43*'Course of the exchange'!$J39</f>
        <v>0.45666949516718175</v>
      </c>
      <c r="R43" s="43">
        <f>+K43*'Course of the exchange'!$J39</f>
        <v>0.3426601166338859</v>
      </c>
      <c r="S43" s="43">
        <f>+L43*'Course of the exchange'!$J39</f>
        <v>0.39688408935094116</v>
      </c>
      <c r="T43" s="43">
        <f>+M43*'Course of the exchange'!$J39</f>
        <v>0</v>
      </c>
      <c r="U43" s="43">
        <f t="shared" si="0"/>
        <v>0.6342631877321969</v>
      </c>
      <c r="V43" s="43">
        <f t="shared" si="1"/>
        <v>0.47591682865817486</v>
      </c>
      <c r="W43" s="43">
        <f t="shared" si="2"/>
        <v>0.5512279018763072</v>
      </c>
      <c r="X43" s="43">
        <f t="shared" si="3"/>
        <v>0</v>
      </c>
      <c r="AA43" s="31"/>
      <c r="AB43" s="31"/>
      <c r="AC43" s="31"/>
      <c r="AD43" s="31"/>
      <c r="AE43" s="31"/>
      <c r="AF43" s="31"/>
      <c r="AH43" s="41"/>
      <c r="AI43" s="41"/>
      <c r="AJ43" s="41"/>
      <c r="AK43" s="41"/>
    </row>
    <row r="44" spans="1:37" ht="13.5">
      <c r="A44" s="32">
        <v>1784</v>
      </c>
      <c r="B44" s="40">
        <v>2226.7</v>
      </c>
      <c r="C44" s="40">
        <v>39.9</v>
      </c>
      <c r="D44" s="40">
        <v>500</v>
      </c>
      <c r="E44" s="40">
        <v>355</v>
      </c>
      <c r="F44" s="40"/>
      <c r="G44" s="40"/>
      <c r="H44" s="43">
        <f>+B44/Notes!$B$23</f>
        <v>132.54166666666666</v>
      </c>
      <c r="I44" s="43">
        <f>+C44*Notes!$B$24</f>
        <v>18.3141</v>
      </c>
      <c r="J44" s="43">
        <f>+D44/Notes!$B$25</f>
        <v>28.097780275358243</v>
      </c>
      <c r="K44" s="43">
        <f>+E44/Notes!$B$25</f>
        <v>19.949423995504354</v>
      </c>
      <c r="L44" s="43">
        <f>+F44/Notes!$B$25</f>
        <v>0</v>
      </c>
      <c r="M44" s="43">
        <f>+G44/Notes!$B$25</f>
        <v>0</v>
      </c>
      <c r="N44" s="43"/>
      <c r="O44" s="43">
        <f>+H44*'Course of the exchange'!$J40</f>
        <v>3.048024922083333</v>
      </c>
      <c r="P44" s="43">
        <f>+I44*'Course of the exchange'!$J40</f>
        <v>0.421164412893</v>
      </c>
      <c r="Q44" s="43">
        <f>+J44*'Course of the exchange'!$J40</f>
        <v>0.6461570665917392</v>
      </c>
      <c r="R44" s="43">
        <f>+K44*'Course of the exchange'!$J40</f>
        <v>0.4587715172801348</v>
      </c>
      <c r="S44" s="43">
        <f>+L44*'Course of the exchange'!$J40</f>
        <v>0</v>
      </c>
      <c r="T44" s="43">
        <f>+M44*'Course of the exchange'!$J40</f>
        <v>0</v>
      </c>
      <c r="U44" s="43">
        <f t="shared" si="0"/>
        <v>0.8974403702663045</v>
      </c>
      <c r="V44" s="43">
        <f t="shared" si="1"/>
        <v>0.6371826628890762</v>
      </c>
      <c r="W44" s="43">
        <f t="shared" si="2"/>
        <v>0</v>
      </c>
      <c r="X44" s="43">
        <f t="shared" si="3"/>
        <v>0</v>
      </c>
      <c r="AA44" s="31"/>
      <c r="AB44" s="31"/>
      <c r="AC44" s="31"/>
      <c r="AD44" s="31"/>
      <c r="AE44" s="31"/>
      <c r="AF44" s="31"/>
      <c r="AH44" s="41"/>
      <c r="AI44" s="41"/>
      <c r="AJ44" s="41"/>
      <c r="AK44" s="41"/>
    </row>
    <row r="45" spans="1:37" ht="13.5">
      <c r="A45" s="32">
        <v>1785</v>
      </c>
      <c r="B45" s="40">
        <v>2366.9</v>
      </c>
      <c r="C45" s="40">
        <v>42.7</v>
      </c>
      <c r="D45" s="40">
        <v>536</v>
      </c>
      <c r="E45" s="40">
        <v>350</v>
      </c>
      <c r="F45" s="40">
        <v>380</v>
      </c>
      <c r="G45" s="40"/>
      <c r="H45" s="43">
        <f>+B45/Notes!$B$23</f>
        <v>140.88690476190476</v>
      </c>
      <c r="I45" s="43">
        <f>+C45*Notes!$B$24</f>
        <v>19.599300000000003</v>
      </c>
      <c r="J45" s="43">
        <f>+D45/Notes!$B$25</f>
        <v>30.120820455184038</v>
      </c>
      <c r="K45" s="43">
        <f>+E45/Notes!$B$25</f>
        <v>19.66844619275077</v>
      </c>
      <c r="L45" s="43">
        <f>+F45/Notes!$B$25</f>
        <v>21.354313009272264</v>
      </c>
      <c r="M45" s="43">
        <f>+G45/Notes!$B$25</f>
        <v>0</v>
      </c>
      <c r="N45" s="43"/>
      <c r="O45" s="43">
        <f>+H45*'Course of the exchange'!$J41</f>
        <v>3.2175983772916665</v>
      </c>
      <c r="P45" s="43">
        <f>+I45*'Course of the exchange'!$J41</f>
        <v>0.4476120472845001</v>
      </c>
      <c r="Q45" s="43">
        <f>+J45*'Course of the exchange'!$J41</f>
        <v>0.6879042674908682</v>
      </c>
      <c r="R45" s="43">
        <f>+K45*'Course of the exchange'!$J41</f>
        <v>0.4491912194436639</v>
      </c>
      <c r="S45" s="43">
        <f>+L45*'Course of the exchange'!$J41</f>
        <v>0.4876933239674065</v>
      </c>
      <c r="T45" s="43">
        <f>+M45*'Course of the exchange'!$J41</f>
        <v>0</v>
      </c>
      <c r="U45" s="43">
        <f t="shared" si="0"/>
        <v>0.955422593737317</v>
      </c>
      <c r="V45" s="43">
        <f t="shared" si="1"/>
        <v>0.6238766936717555</v>
      </c>
      <c r="W45" s="43">
        <f t="shared" si="2"/>
        <v>0.6773518388436202</v>
      </c>
      <c r="X45" s="43">
        <f t="shared" si="3"/>
        <v>0</v>
      </c>
      <c r="AA45" s="31"/>
      <c r="AB45" s="31"/>
      <c r="AC45" s="31"/>
      <c r="AD45" s="31"/>
      <c r="AE45" s="31"/>
      <c r="AF45" s="31"/>
      <c r="AH45" s="41"/>
      <c r="AI45" s="41"/>
      <c r="AJ45" s="41"/>
      <c r="AK45" s="41"/>
    </row>
    <row r="46" spans="1:37" ht="13.5">
      <c r="A46" s="32">
        <v>1786</v>
      </c>
      <c r="B46" s="40">
        <v>2140</v>
      </c>
      <c r="C46" s="40">
        <v>35.1</v>
      </c>
      <c r="D46" s="40">
        <v>462.9</v>
      </c>
      <c r="E46" s="40">
        <v>280</v>
      </c>
      <c r="F46" s="40">
        <v>262.5</v>
      </c>
      <c r="G46" s="40"/>
      <c r="H46" s="43">
        <f>+B46/Notes!$B$23</f>
        <v>127.38095238095238</v>
      </c>
      <c r="I46" s="43">
        <f>+C46*Notes!$B$24</f>
        <v>16.1109</v>
      </c>
      <c r="J46" s="43">
        <f>+D46/Notes!$B$25</f>
        <v>26.012924978926662</v>
      </c>
      <c r="K46" s="43">
        <f>+E46/Notes!$B$25</f>
        <v>15.734756954200616</v>
      </c>
      <c r="L46" s="43">
        <f>+F46/Notes!$B$25</f>
        <v>14.751334644563078</v>
      </c>
      <c r="M46" s="43">
        <f>+G46/Notes!$B$25</f>
        <v>0</v>
      </c>
      <c r="N46" s="43"/>
      <c r="O46" s="43">
        <f>+H46*'Course of the exchange'!$J42</f>
        <v>2.955052119047619</v>
      </c>
      <c r="P46" s="43">
        <f>+I46*'Course of the exchange'!$J42</f>
        <v>0.373749358086</v>
      </c>
      <c r="Q46" s="43">
        <f>+J46*'Course of the exchange'!$J42</f>
        <v>0.6034618806406293</v>
      </c>
      <c r="R46" s="43">
        <f>+K46*'Course of the exchange'!$J42</f>
        <v>0.36502338859230116</v>
      </c>
      <c r="S46" s="43">
        <f>+L46*'Course of the exchange'!$J42</f>
        <v>0.3422094268052824</v>
      </c>
      <c r="T46" s="43">
        <f>+M46*'Course of the exchange'!$J42</f>
        <v>0</v>
      </c>
      <c r="U46" s="43">
        <f t="shared" si="0"/>
        <v>0.838141500889763</v>
      </c>
      <c r="V46" s="43">
        <f t="shared" si="1"/>
        <v>0.5069769286004183</v>
      </c>
      <c r="W46" s="43">
        <f t="shared" si="2"/>
        <v>0.4752908705628922</v>
      </c>
      <c r="X46" s="43">
        <f t="shared" si="3"/>
        <v>0</v>
      </c>
      <c r="AA46" s="31"/>
      <c r="AB46" s="31"/>
      <c r="AC46" s="31"/>
      <c r="AD46" s="31"/>
      <c r="AE46" s="31"/>
      <c r="AF46" s="31"/>
      <c r="AH46" s="41"/>
      <c r="AI46" s="41"/>
      <c r="AJ46" s="41"/>
      <c r="AK46" s="41"/>
    </row>
    <row r="47" spans="1:37" ht="13.5">
      <c r="A47" s="32">
        <v>1787</v>
      </c>
      <c r="B47" s="40">
        <v>2275</v>
      </c>
      <c r="C47" s="40">
        <v>28.6</v>
      </c>
      <c r="D47" s="40">
        <v>429.1</v>
      </c>
      <c r="E47" s="40">
        <v>250</v>
      </c>
      <c r="F47" s="40">
        <v>233.3</v>
      </c>
      <c r="G47" s="40"/>
      <c r="H47" s="43">
        <f>+B47/Notes!$B$23</f>
        <v>135.41666666666666</v>
      </c>
      <c r="I47" s="43">
        <f>+C47*Notes!$B$24</f>
        <v>13.127400000000002</v>
      </c>
      <c r="J47" s="43">
        <f>+D47/Notes!$B$25</f>
        <v>24.113515032312446</v>
      </c>
      <c r="K47" s="43">
        <f>+E47/Notes!$B$25</f>
        <v>14.048890137679122</v>
      </c>
      <c r="L47" s="43">
        <f>+F47/Notes!$B$25</f>
        <v>13.110424276482158</v>
      </c>
      <c r="M47" s="43">
        <f>+G47/Notes!$B$25</f>
        <v>0</v>
      </c>
      <c r="N47" s="43"/>
      <c r="O47" s="43">
        <f>+H47*'Course of the exchange'!$J43</f>
        <v>3.1687973958333333</v>
      </c>
      <c r="P47" s="43">
        <f>+I47*'Course of the exchange'!$J43</f>
        <v>0.30718575459</v>
      </c>
      <c r="Q47" s="43">
        <f>+J47*'Course of the exchange'!$J43</f>
        <v>0.5642646914863726</v>
      </c>
      <c r="R47" s="43">
        <f>+K47*'Course of the exchange'!$J43</f>
        <v>0.32874894633323964</v>
      </c>
      <c r="S47" s="43">
        <f>+L47*'Course of the exchange'!$J43</f>
        <v>0.30678851671817925</v>
      </c>
      <c r="T47" s="43">
        <f>+M47*'Course of the exchange'!$J43</f>
        <v>0</v>
      </c>
      <c r="U47" s="43">
        <f t="shared" si="0"/>
        <v>0.7837009603977397</v>
      </c>
      <c r="V47" s="43">
        <f t="shared" si="1"/>
        <v>0.4565957587961662</v>
      </c>
      <c r="W47" s="43">
        <f t="shared" si="2"/>
        <v>0.4260951621085823</v>
      </c>
      <c r="X47" s="43">
        <f t="shared" si="3"/>
        <v>0</v>
      </c>
      <c r="AA47" s="31"/>
      <c r="AB47" s="31"/>
      <c r="AC47" s="31"/>
      <c r="AD47" s="31"/>
      <c r="AE47" s="31"/>
      <c r="AF47" s="31"/>
      <c r="AH47" s="41"/>
      <c r="AI47" s="41"/>
      <c r="AJ47" s="41"/>
      <c r="AK47" s="41"/>
    </row>
    <row r="48" spans="1:37" ht="13.5">
      <c r="A48" s="32">
        <v>1788</v>
      </c>
      <c r="B48" s="40">
        <v>2181.4</v>
      </c>
      <c r="C48" s="40">
        <v>26.4</v>
      </c>
      <c r="D48" s="40">
        <v>426.7</v>
      </c>
      <c r="E48" s="40">
        <v>253.3</v>
      </c>
      <c r="F48" s="40">
        <v>240</v>
      </c>
      <c r="G48" s="40">
        <v>250</v>
      </c>
      <c r="H48" s="43">
        <f>+B48/Notes!$B$23</f>
        <v>129.8452380952381</v>
      </c>
      <c r="I48" s="43">
        <f>+C48*Notes!$B$24</f>
        <v>12.1176</v>
      </c>
      <c r="J48" s="43">
        <f>+D48/Notes!$B$25</f>
        <v>23.978645686990724</v>
      </c>
      <c r="K48" s="43">
        <f>+E48/Notes!$B$25</f>
        <v>14.234335487496487</v>
      </c>
      <c r="L48" s="43">
        <f>+F48/Notes!$B$25</f>
        <v>13.486934532171958</v>
      </c>
      <c r="M48" s="43">
        <f>+G48/Notes!$B$25</f>
        <v>14.048890137679122</v>
      </c>
      <c r="N48" s="43"/>
      <c r="O48" s="43">
        <f>+H48*'Course of the exchange'!$J44</f>
        <v>3.0777301185119046</v>
      </c>
      <c r="P48" s="43">
        <f>+I48*'Course of the exchange'!$J44</f>
        <v>0.28722426044399996</v>
      </c>
      <c r="Q48" s="43">
        <f>+J48*'Course of the exchange'!$J44</f>
        <v>0.5683673973307107</v>
      </c>
      <c r="R48" s="43">
        <f>+K48*'Course of the exchange'!$J44</f>
        <v>0.3373973792919359</v>
      </c>
      <c r="S48" s="43">
        <f>+L48*'Course of the exchange'!$J44</f>
        <v>0.3196816858668165</v>
      </c>
      <c r="T48" s="43">
        <f>+M48*'Course of the exchange'!$J44</f>
        <v>0.33300175611126714</v>
      </c>
      <c r="U48" s="43">
        <f t="shared" si="0"/>
        <v>0.7893991629593204</v>
      </c>
      <c r="V48" s="43">
        <f t="shared" si="1"/>
        <v>0.4686074712387999</v>
      </c>
      <c r="W48" s="43">
        <f t="shared" si="2"/>
        <v>0.4440023414816896</v>
      </c>
      <c r="X48" s="43">
        <f t="shared" si="3"/>
        <v>0.4625024390434266</v>
      </c>
      <c r="AA48" s="31"/>
      <c r="AB48" s="31"/>
      <c r="AC48" s="31"/>
      <c r="AD48" s="31"/>
      <c r="AE48" s="31"/>
      <c r="AF48" s="31"/>
      <c r="AH48" s="41"/>
      <c r="AI48" s="41"/>
      <c r="AJ48" s="41"/>
      <c r="AK48" s="41"/>
    </row>
    <row r="49" spans="1:37" ht="13.5">
      <c r="A49" s="32">
        <v>1789</v>
      </c>
      <c r="B49" s="40">
        <v>2658.6</v>
      </c>
      <c r="C49" s="40">
        <v>31</v>
      </c>
      <c r="D49" s="40">
        <v>494.6</v>
      </c>
      <c r="E49" s="40">
        <v>280</v>
      </c>
      <c r="F49" s="40">
        <v>400</v>
      </c>
      <c r="G49" s="40"/>
      <c r="H49" s="43">
        <f>+B49/Notes!$B$23</f>
        <v>158.25</v>
      </c>
      <c r="I49" s="43">
        <f>+C49*Notes!$B$24</f>
        <v>14.229000000000001</v>
      </c>
      <c r="J49" s="43">
        <f>+D49/Notes!$B$25</f>
        <v>27.794324248384378</v>
      </c>
      <c r="K49" s="43">
        <f>+E49/Notes!$B$25</f>
        <v>15.734756954200616</v>
      </c>
      <c r="L49" s="43">
        <f>+F49/Notes!$B$25</f>
        <v>22.478224220286595</v>
      </c>
      <c r="M49" s="43">
        <f>+G49/Notes!$B$25</f>
        <v>0</v>
      </c>
      <c r="N49" s="43"/>
      <c r="O49" s="43">
        <f>+H49*'Course of the exchange'!$J45</f>
        <v>3.79587312</v>
      </c>
      <c r="P49" s="43">
        <f>+I49*'Course of the exchange'!$J45</f>
        <v>0.34130476224</v>
      </c>
      <c r="Q49" s="43">
        <f>+J49*'Course of the exchange'!$J45</f>
        <v>0.6666902262433267</v>
      </c>
      <c r="R49" s="43">
        <f>+K49*'Course of the exchange'!$J45</f>
        <v>0.3774226917673503</v>
      </c>
      <c r="S49" s="43">
        <f>+L49*'Course of the exchange'!$J45</f>
        <v>0.5391752739533576</v>
      </c>
      <c r="T49" s="43">
        <f>+M49*'Course of the exchange'!$J45</f>
        <v>0</v>
      </c>
      <c r="U49" s="43">
        <f t="shared" si="0"/>
        <v>0.9259586475601761</v>
      </c>
      <c r="V49" s="43">
        <f t="shared" si="1"/>
        <v>0.5241981830102088</v>
      </c>
      <c r="W49" s="43">
        <f t="shared" si="2"/>
        <v>0.7488545471574412</v>
      </c>
      <c r="X49" s="43">
        <f t="shared" si="3"/>
        <v>0</v>
      </c>
      <c r="AA49" s="31"/>
      <c r="AB49" s="31"/>
      <c r="AC49" s="31"/>
      <c r="AD49" s="31"/>
      <c r="AE49" s="31"/>
      <c r="AF49" s="31"/>
      <c r="AH49" s="41"/>
      <c r="AI49" s="41"/>
      <c r="AJ49" s="41"/>
      <c r="AK49" s="41"/>
    </row>
    <row r="50" spans="1:37" ht="13.5">
      <c r="A50" s="32">
        <v>1790</v>
      </c>
      <c r="B50" s="40">
        <v>2614.5</v>
      </c>
      <c r="C50" s="40">
        <v>33</v>
      </c>
      <c r="D50" s="40">
        <v>560</v>
      </c>
      <c r="E50" s="40">
        <v>270</v>
      </c>
      <c r="F50" s="40">
        <v>380</v>
      </c>
      <c r="G50" s="40"/>
      <c r="H50" s="43">
        <f>+B50/Notes!$B$23</f>
        <v>155.625</v>
      </c>
      <c r="I50" s="43">
        <f>+C50*Notes!$B$24</f>
        <v>15.147</v>
      </c>
      <c r="J50" s="43">
        <f>+D50/Notes!$B$25</f>
        <v>31.469513908401233</v>
      </c>
      <c r="K50" s="43">
        <f>+E50/Notes!$B$25</f>
        <v>15.172801348693453</v>
      </c>
      <c r="L50" s="43">
        <f>+F50/Notes!$B$25</f>
        <v>21.354313009272264</v>
      </c>
      <c r="M50" s="43">
        <f>+G50/Notes!$B$25</f>
        <v>0</v>
      </c>
      <c r="N50" s="43"/>
      <c r="O50" s="43">
        <f>+H50*'Course of the exchange'!$J46</f>
        <v>3.832362890625</v>
      </c>
      <c r="P50" s="43">
        <f>+I50*'Course of the exchange'!$J46</f>
        <v>0.373004341875</v>
      </c>
      <c r="Q50" s="43">
        <f>+J50*'Course of the exchange'!$J46</f>
        <v>0.7749564484405731</v>
      </c>
      <c r="R50" s="43">
        <f>+K50*'Course of the exchange'!$J46</f>
        <v>0.37363971621241915</v>
      </c>
      <c r="S50" s="43">
        <f>+L50*'Course of the exchange'!$J46</f>
        <v>0.5258633042989602</v>
      </c>
      <c r="T50" s="43">
        <f>+M50*'Course of the exchange'!$J46</f>
        <v>0</v>
      </c>
      <c r="U50" s="43">
        <f t="shared" si="0"/>
        <v>1.0763284006119072</v>
      </c>
      <c r="V50" s="43">
        <f t="shared" si="1"/>
        <v>0.5189440502950267</v>
      </c>
      <c r="W50" s="43">
        <f t="shared" si="2"/>
        <v>0.7303657004152225</v>
      </c>
      <c r="X50" s="43">
        <f t="shared" si="3"/>
        <v>0</v>
      </c>
      <c r="AA50" s="31"/>
      <c r="AB50" s="31"/>
      <c r="AC50" s="31"/>
      <c r="AD50" s="31"/>
      <c r="AE50" s="31"/>
      <c r="AF50" s="31"/>
      <c r="AH50" s="41"/>
      <c r="AI50" s="41"/>
      <c r="AJ50" s="41"/>
      <c r="AK50" s="41"/>
    </row>
    <row r="51" spans="1:37" ht="13.5">
      <c r="A51" s="32">
        <v>1791</v>
      </c>
      <c r="B51" s="40">
        <v>3066.5</v>
      </c>
      <c r="C51" s="40">
        <v>36.3</v>
      </c>
      <c r="D51" s="40">
        <v>480</v>
      </c>
      <c r="E51" s="40">
        <v>260</v>
      </c>
      <c r="F51" s="40"/>
      <c r="G51" s="40">
        <v>270</v>
      </c>
      <c r="H51" s="43">
        <f>+B51/Notes!$B$23</f>
        <v>182.5297619047619</v>
      </c>
      <c r="I51" s="43">
        <f>+C51*Notes!$B$24</f>
        <v>16.6617</v>
      </c>
      <c r="J51" s="43">
        <f>+D51/Notes!$B$25</f>
        <v>26.973869064343916</v>
      </c>
      <c r="K51" s="43">
        <f>+E51/Notes!$B$25</f>
        <v>14.610845743186287</v>
      </c>
      <c r="L51" s="43">
        <f>+F51/Notes!$B$25</f>
        <v>0</v>
      </c>
      <c r="M51" s="43">
        <f>+G51/Notes!$B$25</f>
        <v>15.172801348693453</v>
      </c>
      <c r="N51" s="43"/>
      <c r="O51" s="43">
        <f>+H51*'Course of the exchange'!$J47</f>
        <v>4.558934519940475</v>
      </c>
      <c r="P51" s="43">
        <f>+I51*'Course of the exchange'!$J47</f>
        <v>0.4161491172629999</v>
      </c>
      <c r="Q51" s="43">
        <f>+J51*'Course of the exchange'!$J47</f>
        <v>0.6737098735599886</v>
      </c>
      <c r="R51" s="43">
        <f>+K51*'Course of the exchange'!$J47</f>
        <v>0.36492618151166045</v>
      </c>
      <c r="S51" s="43">
        <f>+L51*'Course of the exchange'!$J47</f>
        <v>0</v>
      </c>
      <c r="T51" s="43">
        <f>+M51*'Course of the exchange'!$J47</f>
        <v>0.37896180387749356</v>
      </c>
      <c r="U51" s="43">
        <f t="shared" si="0"/>
        <v>0.9357081577222064</v>
      </c>
      <c r="V51" s="43">
        <f t="shared" si="1"/>
        <v>0.5068419187661951</v>
      </c>
      <c r="W51" s="43">
        <f t="shared" si="2"/>
        <v>0</v>
      </c>
      <c r="X51" s="43">
        <f t="shared" si="3"/>
        <v>0.5263358387187411</v>
      </c>
      <c r="AA51" s="31"/>
      <c r="AB51" s="31"/>
      <c r="AC51" s="31"/>
      <c r="AD51" s="31"/>
      <c r="AE51" s="31"/>
      <c r="AF51" s="31"/>
      <c r="AH51" s="41"/>
      <c r="AI51" s="41"/>
      <c r="AJ51" s="41"/>
      <c r="AK51" s="41"/>
    </row>
    <row r="52" spans="1:37" ht="13.5">
      <c r="A52" s="32">
        <v>1792</v>
      </c>
      <c r="B52" s="40">
        <v>3260.1</v>
      </c>
      <c r="C52" s="40">
        <v>33.6</v>
      </c>
      <c r="D52" s="40">
        <v>406.3</v>
      </c>
      <c r="E52" s="40">
        <v>300</v>
      </c>
      <c r="F52" s="40">
        <v>280</v>
      </c>
      <c r="G52" s="40"/>
      <c r="H52" s="43">
        <f>+B52/Notes!$B$23</f>
        <v>194.05357142857142</v>
      </c>
      <c r="I52" s="43">
        <f>+C52*Notes!$B$24</f>
        <v>15.422400000000001</v>
      </c>
      <c r="J52" s="43">
        <f>+D52/Notes!$B$25</f>
        <v>22.83225625175611</v>
      </c>
      <c r="K52" s="43">
        <f>+E52/Notes!$B$25</f>
        <v>16.858668165214947</v>
      </c>
      <c r="L52" s="43">
        <f>+F52/Notes!$B$25</f>
        <v>15.734756954200616</v>
      </c>
      <c r="M52" s="43">
        <f>+G52/Notes!$B$25</f>
        <v>0</v>
      </c>
      <c r="N52" s="43"/>
      <c r="O52" s="43">
        <f>+H52*'Course of the exchange'!$J48</f>
        <v>4.870068366160714</v>
      </c>
      <c r="P52" s="43">
        <f>+I52*'Course of the exchange'!$J48</f>
        <v>0.387048492936</v>
      </c>
      <c r="Q52" s="43">
        <f>+J52*'Course of the exchange'!$J48</f>
        <v>0.573010061506041</v>
      </c>
      <c r="R52" s="43">
        <f>+K52*'Course of the exchange'!$J48</f>
        <v>0.4230938184883394</v>
      </c>
      <c r="S52" s="43">
        <f>+L52*'Course of the exchange'!$J48</f>
        <v>0.39488756392245006</v>
      </c>
      <c r="T52" s="43">
        <f>+M52*'Course of the exchange'!$J48</f>
        <v>0</v>
      </c>
      <c r="U52" s="43">
        <f t="shared" si="0"/>
        <v>0.7958473076472791</v>
      </c>
      <c r="V52" s="43">
        <f t="shared" si="1"/>
        <v>0.587630303456027</v>
      </c>
      <c r="W52" s="43">
        <f t="shared" si="2"/>
        <v>0.5484549498922918</v>
      </c>
      <c r="X52" s="43">
        <f t="shared" si="3"/>
        <v>0</v>
      </c>
      <c r="AA52" s="31"/>
      <c r="AB52" s="31"/>
      <c r="AC52" s="31"/>
      <c r="AD52" s="31"/>
      <c r="AE52" s="31"/>
      <c r="AF52" s="31"/>
      <c r="AH52" s="41"/>
      <c r="AI52" s="41"/>
      <c r="AJ52" s="41"/>
      <c r="AK52" s="41"/>
    </row>
    <row r="53" spans="1:37" ht="13.5">
      <c r="A53" s="32">
        <v>1793</v>
      </c>
      <c r="B53" s="40">
        <v>3414.3</v>
      </c>
      <c r="C53" s="40">
        <v>30.8</v>
      </c>
      <c r="D53" s="40">
        <v>602.3</v>
      </c>
      <c r="E53" s="40">
        <v>350</v>
      </c>
      <c r="F53" s="40">
        <v>470</v>
      </c>
      <c r="G53" s="40"/>
      <c r="H53" s="43">
        <f>+B53/Notes!$B$23</f>
        <v>203.23214285714286</v>
      </c>
      <c r="I53" s="43">
        <f>+C53*Notes!$B$24</f>
        <v>14.137200000000002</v>
      </c>
      <c r="J53" s="43">
        <f>+D53/Notes!$B$25</f>
        <v>33.84658611969654</v>
      </c>
      <c r="K53" s="43">
        <f>+E53/Notes!$B$25</f>
        <v>19.66844619275077</v>
      </c>
      <c r="L53" s="43">
        <f>+F53/Notes!$B$25</f>
        <v>26.41191345883675</v>
      </c>
      <c r="M53" s="43">
        <f>+G53/Notes!$B$25</f>
        <v>0</v>
      </c>
      <c r="N53" s="43"/>
      <c r="O53" s="43">
        <f>+H53*'Course of the exchange'!$J49</f>
        <v>5.169752183392857</v>
      </c>
      <c r="P53" s="43">
        <f>+I53*'Course of the exchange'!$J49</f>
        <v>0.359617428324</v>
      </c>
      <c r="Q53" s="43">
        <f>+J53*'Course of the exchange'!$J49</f>
        <v>0.860978288339421</v>
      </c>
      <c r="R53" s="43">
        <f>+K53*'Course of the exchange'!$J49</f>
        <v>0.5003194436639505</v>
      </c>
      <c r="S53" s="43">
        <f>+L53*'Course of the exchange'!$J49</f>
        <v>0.6718575386344479</v>
      </c>
      <c r="T53" s="43">
        <f>+M53*'Course of the exchange'!$J49</f>
        <v>0</v>
      </c>
      <c r="U53" s="43">
        <f t="shared" si="0"/>
        <v>1.195803178249196</v>
      </c>
      <c r="V53" s="43">
        <f t="shared" si="1"/>
        <v>0.6948881161999313</v>
      </c>
      <c r="W53" s="43">
        <f t="shared" si="2"/>
        <v>0.933135470325622</v>
      </c>
      <c r="X53" s="43">
        <f t="shared" si="3"/>
        <v>0</v>
      </c>
      <c r="AA53" s="31"/>
      <c r="AB53" s="31"/>
      <c r="AC53" s="31"/>
      <c r="AD53" s="31"/>
      <c r="AE53" s="31"/>
      <c r="AF53" s="31"/>
      <c r="AH53" s="41"/>
      <c r="AI53" s="41"/>
      <c r="AJ53" s="41"/>
      <c r="AK53" s="41"/>
    </row>
    <row r="54" spans="1:37" ht="13.5">
      <c r="A54" s="32">
        <v>1794</v>
      </c>
      <c r="B54" s="40">
        <v>2964.1</v>
      </c>
      <c r="C54" s="40">
        <v>37.3</v>
      </c>
      <c r="D54" s="40">
        <v>645.8</v>
      </c>
      <c r="E54" s="40">
        <v>335</v>
      </c>
      <c r="F54" s="40">
        <v>500</v>
      </c>
      <c r="G54" s="40"/>
      <c r="H54" s="43">
        <f>+B54/Notes!$B$23</f>
        <v>176.4345238095238</v>
      </c>
      <c r="I54" s="43">
        <f>+C54*Notes!$B$24</f>
        <v>17.1207</v>
      </c>
      <c r="J54" s="43">
        <f>+D54/Notes!$B$25</f>
        <v>36.291093003652705</v>
      </c>
      <c r="K54" s="43">
        <f>+E54/Notes!$B$25</f>
        <v>18.825512784490023</v>
      </c>
      <c r="L54" s="43">
        <f>+F54/Notes!$B$25</f>
        <v>28.097780275358243</v>
      </c>
      <c r="M54" s="43">
        <f>+G54/Notes!$B$25</f>
        <v>0</v>
      </c>
      <c r="N54" s="43"/>
      <c r="O54" s="43">
        <f>+H54*'Course of the exchange'!$J50</f>
        <v>4.3346372057440465</v>
      </c>
      <c r="P54" s="43">
        <f>+I54*'Course of the exchange'!$J50</f>
        <v>0.42062075837549995</v>
      </c>
      <c r="Q54" s="43">
        <f>+J54*'Course of the exchange'!$J50</f>
        <v>0.8915983027254845</v>
      </c>
      <c r="R54" s="43">
        <f>+K54*'Course of the exchange'!$J50</f>
        <v>0.4625045391964034</v>
      </c>
      <c r="S54" s="43">
        <f>+L54*'Course of the exchange'!$J50</f>
        <v>0.6903052823826916</v>
      </c>
      <c r="T54" s="43">
        <f>+M54*'Course of the exchange'!$J50</f>
        <v>0</v>
      </c>
      <c r="U54" s="43">
        <f t="shared" si="0"/>
        <v>1.2383309760076173</v>
      </c>
      <c r="V54" s="43">
        <f t="shared" si="1"/>
        <v>0.6423674155505603</v>
      </c>
      <c r="W54" s="43">
        <f t="shared" si="2"/>
        <v>0.9587573366426273</v>
      </c>
      <c r="X54" s="43">
        <f t="shared" si="3"/>
        <v>0</v>
      </c>
      <c r="AA54" s="31"/>
      <c r="AB54" s="31"/>
      <c r="AC54" s="31"/>
      <c r="AD54" s="31"/>
      <c r="AE54" s="31"/>
      <c r="AF54" s="31"/>
      <c r="AH54" s="41"/>
      <c r="AI54" s="41"/>
      <c r="AJ54" s="41"/>
      <c r="AK54" s="41"/>
    </row>
    <row r="55" spans="1:37" ht="13.5">
      <c r="A55" s="32">
        <v>1795</v>
      </c>
      <c r="B55" s="40">
        <v>3114.8</v>
      </c>
      <c r="C55" s="40">
        <v>38.2</v>
      </c>
      <c r="D55" s="40">
        <v>581.7</v>
      </c>
      <c r="E55" s="40">
        <v>316</v>
      </c>
      <c r="F55" s="40">
        <v>315</v>
      </c>
      <c r="G55" s="40">
        <v>390</v>
      </c>
      <c r="H55" s="43">
        <f>+B55/Notes!$B$23</f>
        <v>185.4047619047619</v>
      </c>
      <c r="I55" s="43">
        <f>+C55*Notes!$B$24</f>
        <v>17.533800000000003</v>
      </c>
      <c r="J55" s="43">
        <f>+D55/Notes!$B$25</f>
        <v>32.68895757235178</v>
      </c>
      <c r="K55" s="43">
        <f>+E55/Notes!$B$25</f>
        <v>17.75779713402641</v>
      </c>
      <c r="L55" s="43">
        <f>+F55/Notes!$B$25</f>
        <v>17.701601573475692</v>
      </c>
      <c r="M55" s="43">
        <f>+G55/Notes!$B$25</f>
        <v>21.91626861477943</v>
      </c>
      <c r="N55" s="43"/>
      <c r="O55" s="43">
        <f>+H55*'Course of the exchange'!$J51</f>
        <v>4.851677371666666</v>
      </c>
      <c r="P55" s="43">
        <f>+I55*'Course of the exchange'!$J51</f>
        <v>0.458825004414</v>
      </c>
      <c r="Q55" s="43">
        <f>+J55*'Course of the exchange'!$J51</f>
        <v>0.8554056224220284</v>
      </c>
      <c r="R55" s="43">
        <f>+K55*'Course of the exchange'!$J51</f>
        <v>0.46468656813711706</v>
      </c>
      <c r="S55" s="43">
        <f>+L55*'Course of the exchange'!$J51</f>
        <v>0.46321604102275904</v>
      </c>
      <c r="T55" s="43">
        <f>+M55*'Course of the exchange'!$J51</f>
        <v>0.5735055745996065</v>
      </c>
      <c r="U55" s="43">
        <f t="shared" si="0"/>
        <v>1.1880633644750396</v>
      </c>
      <c r="V55" s="43">
        <f t="shared" si="1"/>
        <v>0.6453980113015515</v>
      </c>
      <c r="W55" s="43">
        <f t="shared" si="2"/>
        <v>0.6433556125316098</v>
      </c>
      <c r="X55" s="43">
        <f t="shared" si="3"/>
        <v>0.7965355202772313</v>
      </c>
      <c r="AA55" s="31"/>
      <c r="AB55" s="31"/>
      <c r="AC55" s="31"/>
      <c r="AD55" s="31"/>
      <c r="AE55" s="31"/>
      <c r="AF55" s="31"/>
      <c r="AH55" s="41"/>
      <c r="AI55" s="41"/>
      <c r="AJ55" s="41"/>
      <c r="AK55" s="41"/>
    </row>
    <row r="56" spans="1:37" ht="13.5">
      <c r="A56" s="32">
        <v>1796</v>
      </c>
      <c r="B56" s="40">
        <v>3058.1</v>
      </c>
      <c r="C56" s="40">
        <v>40.9</v>
      </c>
      <c r="D56" s="40">
        <v>518.2</v>
      </c>
      <c r="E56" s="40">
        <v>280</v>
      </c>
      <c r="F56" s="40">
        <v>350</v>
      </c>
      <c r="G56" s="40">
        <v>320</v>
      </c>
      <c r="H56" s="43">
        <f>+B56/Notes!$B$23</f>
        <v>182.0297619047619</v>
      </c>
      <c r="I56" s="43">
        <f>+C56*Notes!$B$24</f>
        <v>18.7731</v>
      </c>
      <c r="J56" s="43">
        <f>+D56/Notes!$B$25</f>
        <v>29.120539477381286</v>
      </c>
      <c r="K56" s="43">
        <f>+E56/Notes!$B$25</f>
        <v>15.734756954200616</v>
      </c>
      <c r="L56" s="43">
        <f>+F56/Notes!$B$25</f>
        <v>19.66844619275077</v>
      </c>
      <c r="M56" s="43">
        <f>+G56/Notes!$B$25</f>
        <v>17.982579376229275</v>
      </c>
      <c r="N56" s="43"/>
      <c r="O56" s="43">
        <f>+H56*'Course of the exchange'!$J52</f>
        <v>4.822836674821428</v>
      </c>
      <c r="P56" s="43">
        <f>+I56*'Course of the exchange'!$J52</f>
        <v>0.49738896668699994</v>
      </c>
      <c r="Q56" s="43">
        <f>+J56*'Course of the exchange'!$J52</f>
        <v>0.7715419957291373</v>
      </c>
      <c r="R56" s="43">
        <f>+K56*'Course of the exchange'!$J52</f>
        <v>0.41688876650744583</v>
      </c>
      <c r="S56" s="43">
        <f>+L56*'Course of the exchange'!$J52</f>
        <v>0.5211109581343073</v>
      </c>
      <c r="T56" s="43">
        <f>+M56*'Course of the exchange'!$J52</f>
        <v>0.476444304579938</v>
      </c>
      <c r="U56" s="43">
        <f t="shared" si="0"/>
        <v>1.0715861051793574</v>
      </c>
      <c r="V56" s="43">
        <f t="shared" si="1"/>
        <v>0.5790121757047859</v>
      </c>
      <c r="W56" s="43">
        <f t="shared" si="2"/>
        <v>0.7237652196309824</v>
      </c>
      <c r="X56" s="43">
        <f t="shared" si="3"/>
        <v>0.6617282008054695</v>
      </c>
      <c r="AA56" s="31"/>
      <c r="AB56" s="31"/>
      <c r="AC56" s="31"/>
      <c r="AD56" s="31"/>
      <c r="AE56" s="31"/>
      <c r="AF56" s="31"/>
      <c r="AH56" s="41"/>
      <c r="AI56" s="41"/>
      <c r="AJ56" s="41"/>
      <c r="AK56" s="41"/>
    </row>
    <row r="57" spans="1:37" ht="13.5">
      <c r="A57" s="32">
        <v>1797</v>
      </c>
      <c r="B57" s="40">
        <v>3952</v>
      </c>
      <c r="C57" s="40">
        <v>47.3</v>
      </c>
      <c r="D57" s="40">
        <v>525</v>
      </c>
      <c r="E57" s="40">
        <v>300</v>
      </c>
      <c r="F57" s="40">
        <v>420</v>
      </c>
      <c r="G57" s="40"/>
      <c r="H57" s="43">
        <f>+B57/Notes!$B$23</f>
        <v>235.23809523809524</v>
      </c>
      <c r="I57" s="43">
        <f>+C57*Notes!$B$24</f>
        <v>21.7107</v>
      </c>
      <c r="J57" s="43">
        <f>+D57/Notes!$B$25</f>
        <v>29.502669289126157</v>
      </c>
      <c r="K57" s="43">
        <f>+E57/Notes!$B$25</f>
        <v>16.858668165214947</v>
      </c>
      <c r="L57" s="43">
        <f>+F57/Notes!$B$25</f>
        <v>23.602135431300926</v>
      </c>
      <c r="M57" s="43">
        <f>+G57/Notes!$B$25</f>
        <v>0</v>
      </c>
      <c r="N57" s="43"/>
      <c r="O57" s="43">
        <f>+H57*'Course of the exchange'!$J53</f>
        <v>6.502725480952381</v>
      </c>
      <c r="P57" s="43">
        <f>+I57*'Course of the exchange'!$J53</f>
        <v>0.6001524623655</v>
      </c>
      <c r="Q57" s="43">
        <f>+J57*'Course of the exchange'!$J53</f>
        <v>0.8155471550997471</v>
      </c>
      <c r="R57" s="43">
        <f>+K57*'Course of the exchange'!$J53</f>
        <v>0.46602694577128406</v>
      </c>
      <c r="S57" s="43">
        <f>+L57*'Course of the exchange'!$J53</f>
        <v>0.6524377240797977</v>
      </c>
      <c r="T57" s="43">
        <f>+M57*'Course of the exchange'!$J53</f>
        <v>0</v>
      </c>
      <c r="U57" s="43">
        <f t="shared" si="0"/>
        <v>1.132704382082982</v>
      </c>
      <c r="V57" s="43">
        <f t="shared" si="1"/>
        <v>0.6472596469045612</v>
      </c>
      <c r="W57" s="43">
        <f t="shared" si="2"/>
        <v>0.9061635056663857</v>
      </c>
      <c r="X57" s="43">
        <f t="shared" si="3"/>
        <v>0</v>
      </c>
      <c r="AA57" s="31"/>
      <c r="AB57" s="31"/>
      <c r="AC57" s="31"/>
      <c r="AD57" s="31"/>
      <c r="AE57" s="31"/>
      <c r="AF57" s="31"/>
      <c r="AH57" s="41"/>
      <c r="AI57" s="41"/>
      <c r="AJ57" s="41"/>
      <c r="AK57" s="41"/>
    </row>
    <row r="58" spans="1:37" ht="13.5">
      <c r="A58" s="32">
        <v>1798</v>
      </c>
      <c r="B58" s="40">
        <v>3787.8</v>
      </c>
      <c r="C58" s="40">
        <v>47.1</v>
      </c>
      <c r="D58" s="40">
        <v>660</v>
      </c>
      <c r="E58" s="40">
        <v>340</v>
      </c>
      <c r="F58" s="40">
        <v>530</v>
      </c>
      <c r="G58" s="40"/>
      <c r="H58" s="43">
        <f>+B58/Notes!$B$23</f>
        <v>225.46428571428572</v>
      </c>
      <c r="I58" s="43">
        <f>+C58*Notes!$B$24</f>
        <v>21.6189</v>
      </c>
      <c r="J58" s="43">
        <f>+D58/Notes!$B$25</f>
        <v>37.08906996347288</v>
      </c>
      <c r="K58" s="43">
        <f>+E58/Notes!$B$25</f>
        <v>19.106490587243606</v>
      </c>
      <c r="L58" s="43">
        <f>+F58/Notes!$B$25</f>
        <v>29.78364709187974</v>
      </c>
      <c r="M58" s="43">
        <f>+G58/Notes!$B$25</f>
        <v>0</v>
      </c>
      <c r="N58" s="43"/>
      <c r="O58" s="43">
        <f>+H58*'Course of the exchange'!$J54</f>
        <v>6.224962960357142</v>
      </c>
      <c r="P58" s="43">
        <f>+I58*'Course of the exchange'!$J54</f>
        <v>0.5968876681169999</v>
      </c>
      <c r="Q58" s="43">
        <f>+J58*'Course of the exchange'!$J54</f>
        <v>1.0240117898286032</v>
      </c>
      <c r="R58" s="43">
        <f>+K58*'Course of the exchange'!$J54</f>
        <v>0.5275212250632199</v>
      </c>
      <c r="S58" s="43">
        <f>+L58*'Course of the exchange'!$J54</f>
        <v>0.8223124978926664</v>
      </c>
      <c r="T58" s="43">
        <f>+M58*'Course of the exchange'!$J54</f>
        <v>0</v>
      </c>
      <c r="U58" s="43">
        <f t="shared" si="0"/>
        <v>1.422238596984171</v>
      </c>
      <c r="V58" s="43">
        <f t="shared" si="1"/>
        <v>0.7326683681433609</v>
      </c>
      <c r="W58" s="43">
        <f t="shared" si="2"/>
        <v>1.1421006915175922</v>
      </c>
      <c r="X58" s="43">
        <f t="shared" si="3"/>
        <v>0</v>
      </c>
      <c r="AA58" s="31"/>
      <c r="AB58" s="31"/>
      <c r="AC58" s="31"/>
      <c r="AD58" s="31"/>
      <c r="AE58" s="31"/>
      <c r="AF58" s="31"/>
      <c r="AH58" s="41"/>
      <c r="AI58" s="41"/>
      <c r="AJ58" s="41"/>
      <c r="AK58" s="41"/>
    </row>
    <row r="59" spans="1:37" ht="13.5">
      <c r="A59" s="32">
        <v>1799</v>
      </c>
      <c r="B59" s="40">
        <v>4091.9</v>
      </c>
      <c r="C59" s="40">
        <v>45</v>
      </c>
      <c r="D59" s="40">
        <v>628.6</v>
      </c>
      <c r="E59" s="40">
        <v>430</v>
      </c>
      <c r="F59" s="40">
        <v>500</v>
      </c>
      <c r="G59" s="40">
        <v>400</v>
      </c>
      <c r="H59" s="43">
        <f>+B59/Notes!$B$23</f>
        <v>243.56547619047618</v>
      </c>
      <c r="I59" s="43">
        <f>+C59*Notes!$B$24</f>
        <v>20.655</v>
      </c>
      <c r="J59" s="43">
        <f>+D59/Notes!$B$25</f>
        <v>35.324529362180385</v>
      </c>
      <c r="K59" s="43">
        <f>+E59/Notes!$B$25</f>
        <v>24.164091036808088</v>
      </c>
      <c r="L59" s="43">
        <f>+F59/Notes!$B$25</f>
        <v>28.097780275358243</v>
      </c>
      <c r="M59" s="43">
        <f>+G59/Notes!$B$25</f>
        <v>22.478224220286595</v>
      </c>
      <c r="N59" s="43"/>
      <c r="O59" s="43">
        <f>+H59*'Course of the exchange'!$J55</f>
        <v>6.7060030080357125</v>
      </c>
      <c r="P59" s="43">
        <f>+I59*'Course of the exchange'!$J55</f>
        <v>0.5686868857499999</v>
      </c>
      <c r="Q59" s="43">
        <f>+J59*'Course of the exchange'!$J55</f>
        <v>0.9725779033436356</v>
      </c>
      <c r="R59" s="43">
        <f>+K59*'Course of the exchange'!$J55</f>
        <v>0.6653014610845741</v>
      </c>
      <c r="S59" s="43">
        <f>+L59*'Course of the exchange'!$J55</f>
        <v>0.773606350098342</v>
      </c>
      <c r="T59" s="43">
        <f>+M59*'Course of the exchange'!$J55</f>
        <v>0.6188850800786736</v>
      </c>
      <c r="U59" s="43">
        <f t="shared" si="0"/>
        <v>1.3508026435328273</v>
      </c>
      <c r="V59" s="43">
        <f t="shared" si="1"/>
        <v>0.9240298070619085</v>
      </c>
      <c r="W59" s="43">
        <f t="shared" si="2"/>
        <v>1.0744532640254751</v>
      </c>
      <c r="X59" s="43">
        <f t="shared" si="3"/>
        <v>0.85956261122038</v>
      </c>
      <c r="AA59" s="31"/>
      <c r="AB59" s="31"/>
      <c r="AC59" s="31"/>
      <c r="AD59" s="31"/>
      <c r="AE59" s="31"/>
      <c r="AF59" s="31"/>
      <c r="AH59" s="41"/>
      <c r="AI59" s="41"/>
      <c r="AJ59" s="41"/>
      <c r="AK59" s="41"/>
    </row>
    <row r="60" spans="1:37" ht="13.5">
      <c r="A60" s="32">
        <v>1800</v>
      </c>
      <c r="B60" s="40">
        <v>4820.4</v>
      </c>
      <c r="C60" s="40">
        <v>58.1</v>
      </c>
      <c r="D60" s="40">
        <v>893.1</v>
      </c>
      <c r="E60" s="40">
        <v>651.4</v>
      </c>
      <c r="F60" s="40">
        <v>587.5</v>
      </c>
      <c r="G60" s="40">
        <v>560</v>
      </c>
      <c r="H60" s="43">
        <f>+B60/Notes!$B$23</f>
        <v>286.9285714285714</v>
      </c>
      <c r="I60" s="43">
        <f>+C60*Notes!$B$24</f>
        <v>26.667900000000003</v>
      </c>
      <c r="J60" s="43">
        <f>+D60/Notes!$B$25</f>
        <v>50.1882551278449</v>
      </c>
      <c r="K60" s="43">
        <f>+E60/Notes!$B$25</f>
        <v>36.60578814273672</v>
      </c>
      <c r="L60" s="43">
        <f>+F60/Notes!$B$25</f>
        <v>33.01489182354594</v>
      </c>
      <c r="M60" s="43">
        <f>+G60/Notes!$B$25</f>
        <v>31.469513908401233</v>
      </c>
      <c r="N60" s="43"/>
      <c r="O60" s="43">
        <f>+H60*'Course of the exchange'!$J56</f>
        <v>6.445384098214285</v>
      </c>
      <c r="P60" s="43">
        <f>+I60*'Course of the exchange'!$J56</f>
        <v>0.5990510381625</v>
      </c>
      <c r="Q60" s="43">
        <f>+J60*'Course of the exchange'!$J56</f>
        <v>1.127397595532453</v>
      </c>
      <c r="R60" s="43">
        <f>+K60*'Course of the exchange'!$J56</f>
        <v>0.8222895462208485</v>
      </c>
      <c r="S60" s="43">
        <f>+L60*'Course of the exchange'!$J56</f>
        <v>0.7416258956167463</v>
      </c>
      <c r="T60" s="43">
        <f>+M60*'Course of the exchange'!$J56</f>
        <v>0.7069114919921325</v>
      </c>
      <c r="U60" s="43">
        <f t="shared" si="0"/>
        <v>1.5658299937950735</v>
      </c>
      <c r="V60" s="43">
        <f t="shared" si="1"/>
        <v>1.142068814195623</v>
      </c>
      <c r="W60" s="43">
        <f t="shared" si="2"/>
        <v>1.0300359661343699</v>
      </c>
      <c r="X60" s="43">
        <f t="shared" si="3"/>
        <v>0.9818215166557397</v>
      </c>
      <c r="AA60" s="31"/>
      <c r="AB60" s="31"/>
      <c r="AC60" s="31"/>
      <c r="AD60" s="31"/>
      <c r="AE60" s="31"/>
      <c r="AF60" s="31"/>
      <c r="AH60" s="41"/>
      <c r="AI60" s="41"/>
      <c r="AJ60" s="41"/>
      <c r="AK60" s="41"/>
    </row>
    <row r="61" spans="1:37" ht="13.5">
      <c r="A61" s="32">
        <v>1801</v>
      </c>
      <c r="B61" s="40">
        <v>4333.6</v>
      </c>
      <c r="C61" s="40">
        <v>67.5</v>
      </c>
      <c r="D61" s="40">
        <v>1000</v>
      </c>
      <c r="E61" s="40">
        <v>665</v>
      </c>
      <c r="F61" s="40"/>
      <c r="G61" s="40">
        <v>926</v>
      </c>
      <c r="H61" s="43">
        <f>+B61/Notes!$B$23</f>
        <v>257.95238095238096</v>
      </c>
      <c r="I61" s="43">
        <f>+C61*Notes!$B$24</f>
        <v>30.9825</v>
      </c>
      <c r="J61" s="43">
        <f>+D61/Notes!$B$25</f>
        <v>56.195560550716486</v>
      </c>
      <c r="K61" s="43">
        <f>+E61/Notes!$B$25</f>
        <v>37.37004776622646</v>
      </c>
      <c r="L61" s="43">
        <f>+F61/Notes!$B$25</f>
        <v>0</v>
      </c>
      <c r="M61" s="43">
        <f>+G61/Notes!$B$25</f>
        <v>52.03708906996347</v>
      </c>
      <c r="N61" s="43"/>
      <c r="O61" s="43">
        <f>+H61*'Course of the exchange'!$J57</f>
        <v>5.894877421904761</v>
      </c>
      <c r="P61" s="43">
        <f>+I61*'Course of the exchange'!$J57</f>
        <v>0.70803005985</v>
      </c>
      <c r="Q61" s="43">
        <f>+J61*'Course of the exchange'!$J57</f>
        <v>1.2842135431300925</v>
      </c>
      <c r="R61" s="43">
        <f>+K61*'Course of the exchange'!$J57</f>
        <v>0.8540020061815115</v>
      </c>
      <c r="S61" s="43">
        <f>+L61*'Course of the exchange'!$J57</f>
        <v>0</v>
      </c>
      <c r="T61" s="43">
        <f>+M61*'Course of the exchange'!$J57</f>
        <v>1.1891817409384657</v>
      </c>
      <c r="U61" s="43">
        <f t="shared" si="0"/>
        <v>1.7836299210140174</v>
      </c>
      <c r="V61" s="43">
        <f t="shared" si="1"/>
        <v>1.1861138974743215</v>
      </c>
      <c r="W61" s="43">
        <f t="shared" si="2"/>
        <v>0</v>
      </c>
      <c r="X61" s="43">
        <f t="shared" si="3"/>
        <v>1.6516413068589801</v>
      </c>
      <c r="AA61" s="31"/>
      <c r="AB61" s="31"/>
      <c r="AC61" s="31"/>
      <c r="AD61" s="31"/>
      <c r="AE61" s="31"/>
      <c r="AF61" s="31"/>
      <c r="AH61" s="41"/>
      <c r="AI61" s="41"/>
      <c r="AJ61" s="41"/>
      <c r="AK61" s="41"/>
    </row>
    <row r="62" spans="1:37" ht="13.5">
      <c r="A62" s="32">
        <v>1802</v>
      </c>
      <c r="B62" s="40">
        <v>2986.1</v>
      </c>
      <c r="C62" s="40">
        <v>63.3</v>
      </c>
      <c r="D62" s="40">
        <v>630.7</v>
      </c>
      <c r="E62" s="40">
        <v>280</v>
      </c>
      <c r="F62" s="40">
        <v>380</v>
      </c>
      <c r="G62" s="40"/>
      <c r="H62" s="43">
        <f>+B62/Notes!$B$23</f>
        <v>177.7440476190476</v>
      </c>
      <c r="I62" s="43">
        <f>+C62*Notes!$B$24</f>
        <v>29.0547</v>
      </c>
      <c r="J62" s="43">
        <f>+D62/Notes!$B$25</f>
        <v>35.44254003933689</v>
      </c>
      <c r="K62" s="43">
        <f>+E62/Notes!$B$25</f>
        <v>15.734756954200616</v>
      </c>
      <c r="L62" s="43">
        <f>+F62/Notes!$B$25</f>
        <v>21.354313009272264</v>
      </c>
      <c r="M62" s="43">
        <f>+G62/Notes!$B$25</f>
        <v>0</v>
      </c>
      <c r="N62" s="43"/>
      <c r="O62" s="43">
        <f>+H62*'Course of the exchange'!$J58</f>
        <v>4.135359240535714</v>
      </c>
      <c r="P62" s="43">
        <f>+I62*'Course of the exchange'!$J58</f>
        <v>0.6759811298070001</v>
      </c>
      <c r="Q62" s="43">
        <f>+J62*'Course of the exchange'!$J58</f>
        <v>0.8245994024726047</v>
      </c>
      <c r="R62" s="43">
        <f>+K62*'Course of the exchange'!$J58</f>
        <v>0.36608186569261025</v>
      </c>
      <c r="S62" s="43">
        <f>+L62*'Course of the exchange'!$J58</f>
        <v>0.4968253891542568</v>
      </c>
      <c r="T62" s="43">
        <f>+M62*'Course of the exchange'!$J58</f>
        <v>0</v>
      </c>
      <c r="U62" s="43">
        <f t="shared" si="0"/>
        <v>1.1452769478786176</v>
      </c>
      <c r="V62" s="43">
        <f t="shared" si="1"/>
        <v>0.5084470356841809</v>
      </c>
      <c r="W62" s="43">
        <f t="shared" si="2"/>
        <v>0.6900352627142455</v>
      </c>
      <c r="X62" s="43">
        <f t="shared" si="3"/>
        <v>0</v>
      </c>
      <c r="AA62" s="31"/>
      <c r="AB62" s="31"/>
      <c r="AC62" s="31"/>
      <c r="AD62" s="31"/>
      <c r="AE62" s="31"/>
      <c r="AF62" s="31"/>
      <c r="AH62" s="41"/>
      <c r="AI62" s="41"/>
      <c r="AJ62" s="41"/>
      <c r="AK62" s="41"/>
    </row>
    <row r="63" spans="1:37" ht="13.5">
      <c r="A63" s="32">
        <v>1803</v>
      </c>
      <c r="B63" s="40">
        <v>3546.4</v>
      </c>
      <c r="C63" s="40">
        <v>60.3</v>
      </c>
      <c r="D63" s="40">
        <v>648.9</v>
      </c>
      <c r="E63" s="40">
        <v>440</v>
      </c>
      <c r="F63" s="40">
        <v>580</v>
      </c>
      <c r="G63" s="40">
        <v>520</v>
      </c>
      <c r="H63" s="43">
        <f>+B63/Notes!$B$23</f>
        <v>211.0952380952381</v>
      </c>
      <c r="I63" s="43">
        <f>+C63*Notes!$B$24</f>
        <v>27.6777</v>
      </c>
      <c r="J63" s="43">
        <f>+D63/Notes!$B$25</f>
        <v>36.46529924135993</v>
      </c>
      <c r="K63" s="43">
        <f>+E63/Notes!$B$25</f>
        <v>24.726046642315254</v>
      </c>
      <c r="L63" s="43">
        <f>+F63/Notes!$B$25</f>
        <v>32.59342511941556</v>
      </c>
      <c r="M63" s="43">
        <f>+G63/Notes!$B$25</f>
        <v>29.221691486372574</v>
      </c>
      <c r="N63" s="43"/>
      <c r="O63" s="43">
        <f>+H63*'Course of the exchange'!$J59</f>
        <v>4.571506974047619</v>
      </c>
      <c r="P63" s="43">
        <f>+I63*'Course of the exchange'!$J59</f>
        <v>0.5993920076895</v>
      </c>
      <c r="Q63" s="43">
        <f>+J63*'Course of the exchange'!$J59</f>
        <v>0.7896974431862881</v>
      </c>
      <c r="R63" s="43">
        <f>+K63*'Course of the exchange'!$J59</f>
        <v>0.5354706041022758</v>
      </c>
      <c r="S63" s="43">
        <f>+L63*'Course of the exchange'!$J59</f>
        <v>0.7058476144984545</v>
      </c>
      <c r="T63" s="43">
        <f>+M63*'Course of the exchange'!$J59</f>
        <v>0.632828895757235</v>
      </c>
      <c r="U63" s="43">
        <f t="shared" si="0"/>
        <v>1.0968020044254</v>
      </c>
      <c r="V63" s="43">
        <f t="shared" si="1"/>
        <v>0.7437091723642719</v>
      </c>
      <c r="W63" s="43">
        <f t="shared" si="2"/>
        <v>0.9803439090256312</v>
      </c>
      <c r="X63" s="43">
        <f t="shared" si="3"/>
        <v>0.8789290218850486</v>
      </c>
      <c r="AA63" s="31"/>
      <c r="AB63" s="31"/>
      <c r="AC63" s="31"/>
      <c r="AD63" s="31"/>
      <c r="AE63" s="31"/>
      <c r="AF63" s="31"/>
      <c r="AH63" s="41"/>
      <c r="AI63" s="41"/>
      <c r="AJ63" s="41"/>
      <c r="AK63" s="41"/>
    </row>
    <row r="64" spans="1:37" ht="13.5">
      <c r="A64" s="32">
        <v>1804</v>
      </c>
      <c r="B64" s="40">
        <v>3911.9</v>
      </c>
      <c r="C64" s="40">
        <v>57.3</v>
      </c>
      <c r="D64" s="40">
        <v>775</v>
      </c>
      <c r="E64" s="40">
        <v>468</v>
      </c>
      <c r="F64" s="40">
        <v>600</v>
      </c>
      <c r="G64" s="40"/>
      <c r="H64" s="43">
        <f>+B64/Notes!$B$23</f>
        <v>232.85119047619048</v>
      </c>
      <c r="I64" s="43">
        <f>+C64*Notes!$B$24</f>
        <v>26.3007</v>
      </c>
      <c r="J64" s="43">
        <f>+D64/Notes!$B$25</f>
        <v>43.55155942680528</v>
      </c>
      <c r="K64" s="43">
        <f>+E64/Notes!$B$25</f>
        <v>26.299522337735315</v>
      </c>
      <c r="L64" s="43">
        <f>+F64/Notes!$B$25</f>
        <v>33.717336330429895</v>
      </c>
      <c r="M64" s="43">
        <f>+G64/Notes!$B$25</f>
        <v>0</v>
      </c>
      <c r="N64" s="43"/>
      <c r="O64" s="43">
        <f>+H64*'Course of the exchange'!$J60</f>
        <v>5.0516076156250005</v>
      </c>
      <c r="P64" s="43">
        <f>+I64*'Course of the exchange'!$J60</f>
        <v>0.5705825087025</v>
      </c>
      <c r="Q64" s="43">
        <f>+J64*'Course of the exchange'!$J60</f>
        <v>0.9448325723517841</v>
      </c>
      <c r="R64" s="43">
        <f>+K64*'Course of the exchange'!$J60</f>
        <v>0.5705569598201742</v>
      </c>
      <c r="S64" s="43">
        <f>+L64*'Course of the exchange'!$J60</f>
        <v>0.7314832818207362</v>
      </c>
      <c r="T64" s="43">
        <f>+M64*'Course of the exchange'!$J60</f>
        <v>0</v>
      </c>
      <c r="U64" s="43">
        <f t="shared" si="0"/>
        <v>1.3122674615997</v>
      </c>
      <c r="V64" s="43">
        <f t="shared" si="1"/>
        <v>0.7924402219724642</v>
      </c>
      <c r="W64" s="43">
        <f t="shared" si="2"/>
        <v>1.0159490025288003</v>
      </c>
      <c r="X64" s="43">
        <f t="shared" si="3"/>
        <v>0</v>
      </c>
      <c r="AA64" s="31"/>
      <c r="AB64" s="31"/>
      <c r="AC64" s="31"/>
      <c r="AD64" s="31"/>
      <c r="AE64" s="31"/>
      <c r="AF64" s="31"/>
      <c r="AH64" s="41"/>
      <c r="AI64" s="41"/>
      <c r="AJ64" s="41"/>
      <c r="AK64" s="41"/>
    </row>
    <row r="65" spans="1:37" ht="13.5">
      <c r="A65" s="32">
        <v>1805</v>
      </c>
      <c r="B65" s="40">
        <v>5996.6</v>
      </c>
      <c r="C65" s="40">
        <v>48.7</v>
      </c>
      <c r="D65" s="40">
        <v>845</v>
      </c>
      <c r="E65" s="40">
        <v>496</v>
      </c>
      <c r="F65" s="40">
        <v>440</v>
      </c>
      <c r="G65" s="40"/>
      <c r="H65" s="43">
        <f>+B65/Notes!$B$23</f>
        <v>356.9404761904762</v>
      </c>
      <c r="I65" s="43">
        <f>+C65*Notes!$B$24</f>
        <v>22.3533</v>
      </c>
      <c r="J65" s="43">
        <f>+D65/Notes!$B$25</f>
        <v>47.485248665355435</v>
      </c>
      <c r="K65" s="43">
        <f>+E65/Notes!$B$25</f>
        <v>27.87299803315538</v>
      </c>
      <c r="L65" s="43">
        <f>+F65/Notes!$B$25</f>
        <v>24.726046642315254</v>
      </c>
      <c r="M65" s="43">
        <f>+G65/Notes!$B$25</f>
        <v>0</v>
      </c>
      <c r="N65" s="43"/>
      <c r="O65" s="43">
        <f>+H65*'Course of the exchange'!$J61</f>
        <v>7.663062278809524</v>
      </c>
      <c r="P65" s="43">
        <f>+I65*'Course of the exchange'!$J61</f>
        <v>0.47989718584200003</v>
      </c>
      <c r="Q65" s="43">
        <f>+J65*'Course of the exchange'!$J61</f>
        <v>1.0194484574318627</v>
      </c>
      <c r="R65" s="43">
        <f>+K65*'Course of the exchange'!$J61</f>
        <v>0.5983981477943242</v>
      </c>
      <c r="S65" s="43">
        <f>+L65*'Course of the exchange'!$J61</f>
        <v>0.5308370665917391</v>
      </c>
      <c r="T65" s="43">
        <f>+M65*'Course of the exchange'!$J61</f>
        <v>0</v>
      </c>
      <c r="U65" s="43">
        <f t="shared" si="0"/>
        <v>1.4159006353220316</v>
      </c>
      <c r="V65" s="43">
        <f t="shared" si="1"/>
        <v>0.8311085386032281</v>
      </c>
      <c r="W65" s="43">
        <f t="shared" si="2"/>
        <v>0.7372737035996377</v>
      </c>
      <c r="X65" s="43">
        <f t="shared" si="3"/>
        <v>0</v>
      </c>
      <c r="AA65" s="31"/>
      <c r="AB65" s="31"/>
      <c r="AC65" s="31"/>
      <c r="AD65" s="31"/>
      <c r="AE65" s="31"/>
      <c r="AF65" s="31"/>
      <c r="AH65" s="41"/>
      <c r="AI65" s="41"/>
      <c r="AJ65" s="41"/>
      <c r="AK65" s="41"/>
    </row>
    <row r="66" spans="1:37" ht="13.5">
      <c r="A66" s="32">
        <v>1806</v>
      </c>
      <c r="B66" s="40">
        <v>5259.3</v>
      </c>
      <c r="C66" s="40">
        <v>48.1</v>
      </c>
      <c r="D66" s="40">
        <v>710</v>
      </c>
      <c r="E66" s="40">
        <v>440</v>
      </c>
      <c r="F66" s="40">
        <v>446.7</v>
      </c>
      <c r="G66" s="40">
        <v>450</v>
      </c>
      <c r="H66" s="43">
        <f>+B66/Notes!$B$23</f>
        <v>313.05357142857144</v>
      </c>
      <c r="I66" s="43">
        <f>+C66*Notes!$B$24</f>
        <v>22.077900000000003</v>
      </c>
      <c r="J66" s="43">
        <f>+D66/Notes!$B$25</f>
        <v>39.89884799100871</v>
      </c>
      <c r="K66" s="43">
        <f>+E66/Notes!$B$25</f>
        <v>24.726046642315254</v>
      </c>
      <c r="L66" s="43">
        <f>+F66/Notes!$B$25</f>
        <v>25.102556898005055</v>
      </c>
      <c r="M66" s="43">
        <f>+G66/Notes!$B$25</f>
        <v>25.28800224782242</v>
      </c>
      <c r="N66" s="43"/>
      <c r="O66" s="43">
        <f>+H66*'Course of the exchange'!$J62</f>
        <v>6.623091274375001</v>
      </c>
      <c r="P66" s="43">
        <f>+I66*'Course of the exchange'!$J62</f>
        <v>0.4670892147285001</v>
      </c>
      <c r="Q66" s="43">
        <f>+J66*'Course of the exchange'!$J62</f>
        <v>0.8441165861196965</v>
      </c>
      <c r="R66" s="43">
        <f>+K66*'Course of the exchange'!$J62</f>
        <v>0.5231145040741781</v>
      </c>
      <c r="S66" s="43">
        <f>+L66*'Course of the exchange'!$J62</f>
        <v>0.5310801112953076</v>
      </c>
      <c r="T66" s="43">
        <f>+M66*'Course of the exchange'!$J62</f>
        <v>0.535003470075864</v>
      </c>
      <c r="U66" s="43">
        <f t="shared" si="0"/>
        <v>1.1723841473884675</v>
      </c>
      <c r="V66" s="43">
        <f t="shared" si="1"/>
        <v>0.7265479223252475</v>
      </c>
      <c r="W66" s="43">
        <f t="shared" si="2"/>
        <v>0.7376112656879273</v>
      </c>
      <c r="X66" s="43">
        <f t="shared" si="3"/>
        <v>0.7430603751053667</v>
      </c>
      <c r="AA66" s="31"/>
      <c r="AB66" s="31"/>
      <c r="AC66" s="31"/>
      <c r="AD66" s="31"/>
      <c r="AE66" s="31"/>
      <c r="AF66" s="31"/>
      <c r="AH66" s="41"/>
      <c r="AI66" s="41"/>
      <c r="AJ66" s="41"/>
      <c r="AK66" s="41"/>
    </row>
    <row r="67" spans="1:37" ht="13.5">
      <c r="A67" s="32">
        <v>1807</v>
      </c>
      <c r="B67" s="40">
        <v>4553.1</v>
      </c>
      <c r="C67" s="40">
        <v>45.5</v>
      </c>
      <c r="D67" s="40">
        <v>614.5</v>
      </c>
      <c r="E67" s="40">
        <v>374.3</v>
      </c>
      <c r="F67" s="40"/>
      <c r="G67" s="40">
        <v>400</v>
      </c>
      <c r="H67" s="43">
        <f>+B67/Notes!$B$23</f>
        <v>271.01785714285717</v>
      </c>
      <c r="I67" s="43">
        <f>+C67*Notes!$B$24</f>
        <v>20.8845</v>
      </c>
      <c r="J67" s="43">
        <f>+D67/Notes!$B$25</f>
        <v>34.53217195841528</v>
      </c>
      <c r="K67" s="43">
        <f>+E67/Notes!$B$25</f>
        <v>21.033998314133182</v>
      </c>
      <c r="L67" s="43">
        <f>+F67/Notes!$B$25</f>
        <v>0</v>
      </c>
      <c r="M67" s="43">
        <f>+G67/Notes!$B$25</f>
        <v>22.478224220286595</v>
      </c>
      <c r="N67" s="43"/>
      <c r="O67" s="43">
        <f>+H67*'Course of the exchange'!$J63</f>
        <v>5.93300910107143</v>
      </c>
      <c r="P67" s="43">
        <f>+I67*'Course of the exchange'!$J63</f>
        <v>0.45719470251</v>
      </c>
      <c r="Q67" s="43">
        <f>+J67*'Course of the exchange'!$J63</f>
        <v>0.7559638050014049</v>
      </c>
      <c r="R67" s="43">
        <f>+K67*'Course of the exchange'!$J63</f>
        <v>0.4604674568137117</v>
      </c>
      <c r="S67" s="43">
        <f>+L67*'Course of the exchange'!$J63</f>
        <v>0</v>
      </c>
      <c r="T67" s="43">
        <f>+M67*'Course of the exchange'!$J63</f>
        <v>0.4920838437763416</v>
      </c>
      <c r="U67" s="43">
        <f t="shared" si="0"/>
        <v>1.049949729168618</v>
      </c>
      <c r="V67" s="43">
        <f t="shared" si="1"/>
        <v>0.6395381344634885</v>
      </c>
      <c r="W67" s="43">
        <f t="shared" si="2"/>
        <v>0</v>
      </c>
      <c r="X67" s="43">
        <f t="shared" si="3"/>
        <v>0.6834497830226968</v>
      </c>
      <c r="AA67" s="31"/>
      <c r="AB67" s="31"/>
      <c r="AC67" s="31"/>
      <c r="AD67" s="31"/>
      <c r="AE67" s="31"/>
      <c r="AF67" s="31"/>
      <c r="AH67" s="41"/>
      <c r="AI67" s="41"/>
      <c r="AJ67" s="41"/>
      <c r="AK67" s="41"/>
    </row>
    <row r="68" spans="1:37" ht="13.5">
      <c r="A68" s="32">
        <v>1808</v>
      </c>
      <c r="B68" s="40">
        <v>4417.6</v>
      </c>
      <c r="C68" s="40">
        <v>79</v>
      </c>
      <c r="D68" s="40">
        <v>1132</v>
      </c>
      <c r="E68" s="40">
        <v>577.1</v>
      </c>
      <c r="F68" s="40">
        <v>840</v>
      </c>
      <c r="G68" s="40">
        <v>856</v>
      </c>
      <c r="H68" s="43">
        <f>+B68/Notes!$B$23</f>
        <v>262.95238095238096</v>
      </c>
      <c r="I68" s="43">
        <f>+C68*Notes!$B$24</f>
        <v>36.261</v>
      </c>
      <c r="J68" s="43">
        <f>+D68/Notes!$B$25</f>
        <v>63.61337454341106</v>
      </c>
      <c r="K68" s="43">
        <f>+E68/Notes!$B$25</f>
        <v>32.430457993818486</v>
      </c>
      <c r="L68" s="43">
        <f>+F68/Notes!$B$25</f>
        <v>47.20427086260185</v>
      </c>
      <c r="M68" s="43">
        <f>+G68/Notes!$B$25</f>
        <v>48.10339983141331</v>
      </c>
      <c r="N68" s="43"/>
      <c r="O68" s="43">
        <f>+H68*'Course of the exchange'!$J64</f>
        <v>6.154441233809524</v>
      </c>
      <c r="P68" s="43">
        <f>+I68*'Course of the exchange'!$J64</f>
        <v>0.8486943254550001</v>
      </c>
      <c r="Q68" s="43">
        <f>+J68*'Course of the exchange'!$J64</f>
        <v>1.48888089126159</v>
      </c>
      <c r="R68" s="43">
        <f>+K68*'Course of the exchange'!$J64</f>
        <v>0.7590398960663107</v>
      </c>
      <c r="S68" s="43">
        <f>+L68*'Course of the exchange'!$J64</f>
        <v>1.10482327620118</v>
      </c>
      <c r="T68" s="43">
        <f>+M68*'Course of the exchange'!$J64</f>
        <v>1.1258675290812026</v>
      </c>
      <c r="U68" s="43">
        <f t="shared" si="0"/>
        <v>2.0678901267522085</v>
      </c>
      <c r="V68" s="43">
        <f t="shared" si="1"/>
        <v>1.054222077869876</v>
      </c>
      <c r="W68" s="43">
        <f t="shared" si="2"/>
        <v>1.534476772501639</v>
      </c>
      <c r="X68" s="43">
        <f t="shared" si="3"/>
        <v>1.5637049015016704</v>
      </c>
      <c r="AA68" s="31"/>
      <c r="AB68" s="31"/>
      <c r="AC68" s="31"/>
      <c r="AD68" s="31"/>
      <c r="AE68" s="31"/>
      <c r="AF68" s="31"/>
      <c r="AH68" s="41"/>
      <c r="AI68" s="41"/>
      <c r="AJ68" s="41"/>
      <c r="AK68" s="41"/>
    </row>
    <row r="69" spans="1:37" ht="13.5">
      <c r="A69" s="32">
        <v>1809</v>
      </c>
      <c r="B69" s="40">
        <v>5125.4</v>
      </c>
      <c r="C69" s="40">
        <v>65.8</v>
      </c>
      <c r="D69" s="40">
        <v>856</v>
      </c>
      <c r="E69" s="40">
        <v>385.7</v>
      </c>
      <c r="F69" s="40">
        <v>680</v>
      </c>
      <c r="G69" s="40">
        <v>495</v>
      </c>
      <c r="H69" s="43">
        <f>+B69/Notes!$B$23</f>
        <v>305.0833333333333</v>
      </c>
      <c r="I69" s="43">
        <f>+C69*Notes!$B$24</f>
        <v>30.2022</v>
      </c>
      <c r="J69" s="43">
        <f>+D69/Notes!$B$25</f>
        <v>48.10339983141331</v>
      </c>
      <c r="K69" s="43">
        <f>+E69/Notes!$B$25</f>
        <v>21.67462770441135</v>
      </c>
      <c r="L69" s="43">
        <f>+F69/Notes!$B$25</f>
        <v>38.21298117448721</v>
      </c>
      <c r="M69" s="43">
        <f>+G69/Notes!$B$25</f>
        <v>27.81680247260466</v>
      </c>
      <c r="N69" s="43"/>
      <c r="O69" s="43">
        <f>+H69*'Course of the exchange'!$J65</f>
        <v>7.029829318749999</v>
      </c>
      <c r="P69" s="43">
        <f>+I69*'Course of the exchange'!$J65</f>
        <v>0.695928908115</v>
      </c>
      <c r="Q69" s="43">
        <f>+J69*'Course of the exchange'!$J65</f>
        <v>1.1084141725203707</v>
      </c>
      <c r="R69" s="43">
        <f>+K69*'Course of the exchange'!$J65</f>
        <v>0.4994338158190502</v>
      </c>
      <c r="S69" s="43">
        <f>+L69*'Course of the exchange'!$J65</f>
        <v>0.880515931441416</v>
      </c>
      <c r="T69" s="43">
        <f>+M69*'Course of the exchange'!$J65</f>
        <v>0.6409638030345601</v>
      </c>
      <c r="U69" s="43">
        <f t="shared" si="0"/>
        <v>1.5394641285005148</v>
      </c>
      <c r="V69" s="43">
        <f t="shared" si="1"/>
        <v>0.6936580775264587</v>
      </c>
      <c r="W69" s="43">
        <f t="shared" si="2"/>
        <v>1.2229387936686333</v>
      </c>
      <c r="X69" s="43">
        <f t="shared" si="3"/>
        <v>0.8902275042146669</v>
      </c>
      <c r="AA69" s="31"/>
      <c r="AB69" s="31"/>
      <c r="AC69" s="31"/>
      <c r="AD69" s="31"/>
      <c r="AE69" s="31"/>
      <c r="AF69" s="31"/>
      <c r="AH69" s="41"/>
      <c r="AI69" s="41"/>
      <c r="AJ69" s="41"/>
      <c r="AK69" s="41"/>
    </row>
    <row r="70" spans="1:37" ht="13.5">
      <c r="A70" s="32">
        <v>1810</v>
      </c>
      <c r="B70" s="40">
        <v>5024.7</v>
      </c>
      <c r="C70" s="40">
        <v>57.1</v>
      </c>
      <c r="D70" s="40">
        <v>1166.6</v>
      </c>
      <c r="E70" s="40">
        <v>675</v>
      </c>
      <c r="F70" s="40">
        <v>1000</v>
      </c>
      <c r="G70" s="40">
        <v>960</v>
      </c>
      <c r="H70" s="43">
        <f>+B70/Notes!$B$23</f>
        <v>299.08928571428567</v>
      </c>
      <c r="I70" s="43">
        <f>+C70*Notes!$B$24</f>
        <v>26.208900000000003</v>
      </c>
      <c r="J70" s="43">
        <f>+D70/Notes!$B$25</f>
        <v>65.55774093846586</v>
      </c>
      <c r="K70" s="43">
        <f>+E70/Notes!$B$25</f>
        <v>37.93200337173363</v>
      </c>
      <c r="L70" s="43">
        <f>+F70/Notes!$B$25</f>
        <v>56.195560550716486</v>
      </c>
      <c r="M70" s="43">
        <f>+G70/Notes!$B$25</f>
        <v>53.94773812868783</v>
      </c>
      <c r="N70" s="43"/>
      <c r="O70" s="43">
        <f>+H70*'Course of the exchange'!$J66</f>
        <v>6.7831939599107125</v>
      </c>
      <c r="P70" s="43">
        <f>+I70*'Course of the exchange'!$J66</f>
        <v>0.5944046165055</v>
      </c>
      <c r="Q70" s="43">
        <f>+J70*'Course of the exchange'!$J66</f>
        <v>1.4868164578252314</v>
      </c>
      <c r="R70" s="43">
        <f>+K70*'Course of the exchange'!$J66</f>
        <v>0.8602786808092159</v>
      </c>
      <c r="S70" s="43">
        <f>+L70*'Course of the exchange'!$J66</f>
        <v>1.2744869345321717</v>
      </c>
      <c r="T70" s="43">
        <f>+M70*'Course of the exchange'!$J66</f>
        <v>1.2235074571508848</v>
      </c>
      <c r="U70" s="43">
        <f t="shared" si="0"/>
        <v>2.0650228580905994</v>
      </c>
      <c r="V70" s="43">
        <f t="shared" si="1"/>
        <v>1.194831501123911</v>
      </c>
      <c r="W70" s="43">
        <f t="shared" si="2"/>
        <v>1.770120742405794</v>
      </c>
      <c r="X70" s="43">
        <f t="shared" si="3"/>
        <v>1.6993159127095623</v>
      </c>
      <c r="AA70" s="31"/>
      <c r="AB70" s="31"/>
      <c r="AC70" s="31"/>
      <c r="AD70" s="31"/>
      <c r="AE70" s="31"/>
      <c r="AF70" s="31"/>
      <c r="AH70" s="41"/>
      <c r="AI70" s="41"/>
      <c r="AJ70" s="41"/>
      <c r="AK70" s="41"/>
    </row>
    <row r="71" spans="1:37" ht="13.5">
      <c r="A71" s="32">
        <v>1811</v>
      </c>
      <c r="B71" s="40">
        <v>5255</v>
      </c>
      <c r="C71" s="40">
        <v>56.2</v>
      </c>
      <c r="D71" s="40">
        <v>1250</v>
      </c>
      <c r="E71" s="40">
        <v>580</v>
      </c>
      <c r="F71" s="40">
        <v>800</v>
      </c>
      <c r="G71" s="40">
        <v>800</v>
      </c>
      <c r="H71" s="43">
        <f>+B71/Notes!$B$23</f>
        <v>312.79761904761904</v>
      </c>
      <c r="I71" s="43">
        <f>+C71*Notes!$B$24</f>
        <v>25.795800000000003</v>
      </c>
      <c r="J71" s="43">
        <f>+D71/Notes!$B$25</f>
        <v>70.24445068839562</v>
      </c>
      <c r="K71" s="43">
        <f>+E71/Notes!$B$25</f>
        <v>32.59342511941556</v>
      </c>
      <c r="L71" s="43">
        <f>+F71/Notes!$B$25</f>
        <v>44.95644844057319</v>
      </c>
      <c r="M71" s="43">
        <f>+G71/Notes!$B$25</f>
        <v>44.95644844057319</v>
      </c>
      <c r="N71" s="43"/>
      <c r="O71" s="43">
        <f>+H71*'Course of the exchange'!$J67</f>
        <v>6.980599677083331</v>
      </c>
      <c r="P71" s="43">
        <f>+I71*'Course of the exchange'!$J67</f>
        <v>0.5756762270069999</v>
      </c>
      <c r="Q71" s="43">
        <f>+J71*'Course of the exchange'!$J67</f>
        <v>1.567621874121944</v>
      </c>
      <c r="R71" s="43">
        <f>+K71*'Course of the exchange'!$J67</f>
        <v>0.727376549592582</v>
      </c>
      <c r="S71" s="43">
        <f>+L71*'Course of the exchange'!$J67</f>
        <v>1.003277999438044</v>
      </c>
      <c r="T71" s="43">
        <f>+M71*'Course of the exchange'!$J67</f>
        <v>1.003277999438044</v>
      </c>
      <c r="U71" s="43">
        <f t="shared" si="0"/>
        <v>2.177252602947145</v>
      </c>
      <c r="V71" s="43">
        <f t="shared" si="1"/>
        <v>1.010245207767475</v>
      </c>
      <c r="W71" s="43">
        <f t="shared" si="2"/>
        <v>1.3934416658861724</v>
      </c>
      <c r="X71" s="43">
        <f t="shared" si="3"/>
        <v>1.3934416658861724</v>
      </c>
      <c r="AA71" s="31"/>
      <c r="AB71" s="31"/>
      <c r="AC71" s="31"/>
      <c r="AD71" s="31"/>
      <c r="AE71" s="31"/>
      <c r="AF71" s="31"/>
      <c r="AH71" s="41"/>
      <c r="AI71" s="41"/>
      <c r="AJ71" s="41"/>
      <c r="AK71" s="41"/>
    </row>
    <row r="72" spans="1:37" ht="13.5">
      <c r="A72" s="32">
        <v>1812</v>
      </c>
      <c r="B72" s="40">
        <v>6029.2</v>
      </c>
      <c r="C72" s="40">
        <v>83.3</v>
      </c>
      <c r="D72" s="40">
        <v>1356</v>
      </c>
      <c r="E72" s="40">
        <v>664.4</v>
      </c>
      <c r="F72" s="40">
        <v>1000</v>
      </c>
      <c r="G72" s="40"/>
      <c r="H72" s="43">
        <f>+B72/Notes!$B$23</f>
        <v>358.88095238095235</v>
      </c>
      <c r="I72" s="43">
        <f>+C72*Notes!$B$24</f>
        <v>38.234700000000004</v>
      </c>
      <c r="J72" s="43">
        <f>+D72/Notes!$B$25</f>
        <v>76.20118010677156</v>
      </c>
      <c r="K72" s="43">
        <f>+E72/Notes!$B$25</f>
        <v>37.33633042989603</v>
      </c>
      <c r="L72" s="43">
        <f>+F72/Notes!$B$25</f>
        <v>56.195560550716486</v>
      </c>
      <c r="M72" s="43">
        <f>+G72/Notes!$B$25</f>
        <v>0</v>
      </c>
      <c r="N72" s="43"/>
      <c r="O72" s="43">
        <f>+H72*'Course of the exchange'!$J68</f>
        <v>7.878813213214283</v>
      </c>
      <c r="P72" s="43">
        <f>+I72*'Course of the exchange'!$J68</f>
        <v>0.8393982950744999</v>
      </c>
      <c r="Q72" s="43">
        <f>+J72*'Course of the exchange'!$J68</f>
        <v>1.6729081348693449</v>
      </c>
      <c r="R72" s="43">
        <f>+K72*'Course of the exchange'!$J68</f>
        <v>0.8196756377634163</v>
      </c>
      <c r="S72" s="43">
        <f>+L72*'Course of the exchange'!$J68</f>
        <v>1.2337080640629385</v>
      </c>
      <c r="T72" s="43">
        <f>+M72*'Course of the exchange'!$J68</f>
        <v>0</v>
      </c>
      <c r="U72" s="43">
        <f t="shared" si="0"/>
        <v>2.323483520651868</v>
      </c>
      <c r="V72" s="43">
        <f t="shared" si="1"/>
        <v>1.1384383857825227</v>
      </c>
      <c r="W72" s="43">
        <f t="shared" si="2"/>
        <v>1.713483422309637</v>
      </c>
      <c r="X72" s="43">
        <f t="shared" si="3"/>
        <v>0</v>
      </c>
      <c r="AA72" s="31"/>
      <c r="AB72" s="31"/>
      <c r="AC72" s="31"/>
      <c r="AD72" s="31"/>
      <c r="AE72" s="31"/>
      <c r="AF72" s="31"/>
      <c r="AH72" s="41"/>
      <c r="AI72" s="41"/>
      <c r="AJ72" s="41"/>
      <c r="AK72" s="41"/>
    </row>
    <row r="73" spans="1:37" ht="13.5">
      <c r="A73" s="32">
        <v>1813</v>
      </c>
      <c r="B73" s="40">
        <v>6025.2</v>
      </c>
      <c r="C73" s="40">
        <v>59</v>
      </c>
      <c r="D73" s="40">
        <v>915</v>
      </c>
      <c r="E73" s="40">
        <v>506.7</v>
      </c>
      <c r="F73" s="40">
        <v>700</v>
      </c>
      <c r="G73" s="40"/>
      <c r="H73" s="43">
        <f>+B73/Notes!$B$23</f>
        <v>358.6428571428571</v>
      </c>
      <c r="I73" s="43">
        <f>+C73*Notes!$B$24</f>
        <v>27.081</v>
      </c>
      <c r="J73" s="43">
        <f>+D73/Notes!$B$25</f>
        <v>51.41893790390559</v>
      </c>
      <c r="K73" s="43">
        <f>+E73/Notes!$B$25</f>
        <v>28.474290531048045</v>
      </c>
      <c r="L73" s="43">
        <f>+F73/Notes!$B$25</f>
        <v>39.33689238550154</v>
      </c>
      <c r="M73" s="43">
        <f>+G73/Notes!$B$25</f>
        <v>0</v>
      </c>
      <c r="N73" s="43"/>
      <c r="O73" s="43">
        <f>+H73*'Course of the exchange'!$J69</f>
        <v>7.743459721785711</v>
      </c>
      <c r="P73" s="43">
        <f>+I73*'Course of the exchange'!$J69</f>
        <v>0.5847060064049998</v>
      </c>
      <c r="Q73" s="43">
        <f>+J73*'Course of the exchange'!$J69</f>
        <v>1.1101865453779147</v>
      </c>
      <c r="R73" s="43">
        <f>+K73*'Course of the exchange'!$J69</f>
        <v>0.6147885492273107</v>
      </c>
      <c r="S73" s="43">
        <f>+L73*'Course of the exchange'!$J69</f>
        <v>0.8493230401798254</v>
      </c>
      <c r="T73" s="43">
        <f>+M73*'Course of the exchange'!$J69</f>
        <v>0</v>
      </c>
      <c r="U73" s="43">
        <f t="shared" si="0"/>
        <v>1.5419257574693261</v>
      </c>
      <c r="V73" s="43">
        <f t="shared" si="1"/>
        <v>0.8538729850379316</v>
      </c>
      <c r="W73" s="43">
        <f t="shared" si="2"/>
        <v>1.1796153335830908</v>
      </c>
      <c r="X73" s="43">
        <f t="shared" si="3"/>
        <v>0</v>
      </c>
      <c r="AA73" s="31"/>
      <c r="AB73" s="31"/>
      <c r="AC73" s="31"/>
      <c r="AD73" s="31"/>
      <c r="AE73" s="31"/>
      <c r="AF73" s="31"/>
      <c r="AH73" s="41"/>
      <c r="AI73" s="41"/>
      <c r="AJ73" s="41"/>
      <c r="AK73" s="41"/>
    </row>
    <row r="74" spans="1:37" ht="13.5">
      <c r="A74" s="32">
        <v>1814</v>
      </c>
      <c r="B74" s="40">
        <v>4277.2</v>
      </c>
      <c r="C74" s="40">
        <v>63.8</v>
      </c>
      <c r="D74" s="40">
        <v>820</v>
      </c>
      <c r="E74" s="40">
        <v>515.6</v>
      </c>
      <c r="F74" s="40">
        <v>611.1</v>
      </c>
      <c r="G74" s="40">
        <v>480</v>
      </c>
      <c r="H74" s="43">
        <f>+B74/Notes!$B$23</f>
        <v>254.59523809523807</v>
      </c>
      <c r="I74" s="43">
        <f>+C74*Notes!$B$24</f>
        <v>29.2842</v>
      </c>
      <c r="J74" s="43">
        <f>+D74/Notes!$B$25</f>
        <v>46.08035965158752</v>
      </c>
      <c r="K74" s="43">
        <f>+E74/Notes!$B$25</f>
        <v>28.97443101994942</v>
      </c>
      <c r="L74" s="43">
        <f>+F74/Notes!$B$25</f>
        <v>34.341107052542846</v>
      </c>
      <c r="M74" s="43">
        <f>+G74/Notes!$B$25</f>
        <v>26.973869064343916</v>
      </c>
      <c r="N74" s="43"/>
      <c r="O74" s="43">
        <f>+H74*'Course of the exchange'!$J70</f>
        <v>5.4046724659523795</v>
      </c>
      <c r="P74" s="43">
        <f>+I74*'Course of the exchange'!$J70</f>
        <v>0.6216593468579998</v>
      </c>
      <c r="Q74" s="43">
        <f>+J74*'Course of the exchange'!$J70</f>
        <v>0.978216454060129</v>
      </c>
      <c r="R74" s="43">
        <f>+K74*'Course of the exchange'!$J70</f>
        <v>0.6150834191626859</v>
      </c>
      <c r="S74" s="43">
        <f>+L74*'Course of the exchange'!$J70</f>
        <v>0.7290098476538351</v>
      </c>
      <c r="T74" s="43">
        <f>+M74*'Course of the exchange'!$J70</f>
        <v>0.5726145096937341</v>
      </c>
      <c r="U74" s="43">
        <f t="shared" si="0"/>
        <v>1.3586339639724014</v>
      </c>
      <c r="V74" s="43">
        <f t="shared" si="1"/>
        <v>0.8542825266148416</v>
      </c>
      <c r="W74" s="43">
        <f t="shared" si="2"/>
        <v>1.0125136772969934</v>
      </c>
      <c r="X74" s="43">
        <f t="shared" si="3"/>
        <v>0.7952979301301862</v>
      </c>
      <c r="AA74" s="31"/>
      <c r="AB74" s="31"/>
      <c r="AC74" s="31"/>
      <c r="AD74" s="31"/>
      <c r="AE74" s="31"/>
      <c r="AF74" s="31"/>
      <c r="AH74" s="41"/>
      <c r="AI74" s="41"/>
      <c r="AJ74" s="41"/>
      <c r="AK74" s="41"/>
    </row>
    <row r="75" spans="1:37" ht="13.5">
      <c r="A75" s="32">
        <v>1815</v>
      </c>
      <c r="B75" s="40">
        <v>5598.1</v>
      </c>
      <c r="C75" s="40"/>
      <c r="D75" s="40">
        <v>700</v>
      </c>
      <c r="E75" s="40">
        <v>516.7</v>
      </c>
      <c r="F75" s="40">
        <v>580</v>
      </c>
      <c r="G75" s="40">
        <v>360</v>
      </c>
      <c r="H75" s="43">
        <f>+B75/Notes!$B$23</f>
        <v>333.22023809523813</v>
      </c>
      <c r="I75" s="43">
        <f>+C75*Notes!$B$24</f>
        <v>0</v>
      </c>
      <c r="J75" s="43">
        <f>+D75/Notes!$B$25</f>
        <v>39.33689238550154</v>
      </c>
      <c r="K75" s="43">
        <f>+E75/Notes!$B$25</f>
        <v>29.036246136555214</v>
      </c>
      <c r="L75" s="43">
        <f>+F75/Notes!$B$25</f>
        <v>32.59342511941556</v>
      </c>
      <c r="M75" s="43">
        <f>+G75/Notes!$B$25</f>
        <v>20.230401798257937</v>
      </c>
      <c r="N75" s="43"/>
      <c r="O75" s="43">
        <f>+H75*'Course of the exchange'!$J71</f>
        <v>6.948874879166666</v>
      </c>
      <c r="P75" s="43">
        <f>+I75*'Course of the exchange'!$J71</f>
        <v>0</v>
      </c>
      <c r="Q75" s="43">
        <f>+J75*'Course of the exchange'!$J71</f>
        <v>0.8203197527395334</v>
      </c>
      <c r="R75" s="43">
        <f>+K75*'Course of the exchange'!$J71</f>
        <v>0.6055131660578813</v>
      </c>
      <c r="S75" s="43">
        <f>+L75*'Course of the exchange'!$J71</f>
        <v>0.6796935094127562</v>
      </c>
      <c r="T75" s="43">
        <f>+M75*'Course of the exchange'!$J71</f>
        <v>0.42187872998033144</v>
      </c>
      <c r="U75" s="43">
        <f aca="true" t="shared" si="4" ref="U75:U115">+Q75/0.72</f>
        <v>1.1393329899160187</v>
      </c>
      <c r="V75" s="43">
        <f aca="true" t="shared" si="5" ref="V75:V115">+R75/0.72</f>
        <v>0.840990508413724</v>
      </c>
      <c r="W75" s="43">
        <f aca="true" t="shared" si="6" ref="W75:W115">+S75/0.72</f>
        <v>0.9440187630732725</v>
      </c>
      <c r="X75" s="43">
        <f aca="true" t="shared" si="7" ref="X75:X115">+T75/0.72</f>
        <v>0.5859426805282382</v>
      </c>
      <c r="AA75" s="31"/>
      <c r="AB75" s="31"/>
      <c r="AC75" s="31"/>
      <c r="AD75" s="31"/>
      <c r="AE75" s="31"/>
      <c r="AF75" s="31"/>
      <c r="AH75" s="41"/>
      <c r="AI75" s="41"/>
      <c r="AJ75" s="41"/>
      <c r="AK75" s="41"/>
    </row>
    <row r="76" spans="1:37" ht="13.5">
      <c r="A76" s="32">
        <v>1816</v>
      </c>
      <c r="B76" s="40">
        <v>5642</v>
      </c>
      <c r="C76" s="40"/>
      <c r="D76" s="40">
        <v>860</v>
      </c>
      <c r="E76" s="40">
        <v>546.7</v>
      </c>
      <c r="F76" s="40">
        <v>640</v>
      </c>
      <c r="G76" s="40"/>
      <c r="H76" s="43">
        <f>+B76/Notes!$B$23</f>
        <v>335.8333333333333</v>
      </c>
      <c r="I76" s="43">
        <f>+C76*Notes!$B$24</f>
        <v>0</v>
      </c>
      <c r="J76" s="43">
        <f>+D76/Notes!$B$25</f>
        <v>48.328182073616176</v>
      </c>
      <c r="K76" s="43">
        <f>+E76/Notes!$B$25</f>
        <v>30.722112953076707</v>
      </c>
      <c r="L76" s="43">
        <f>+F76/Notes!$B$25</f>
        <v>35.96515875245855</v>
      </c>
      <c r="M76" s="43">
        <f>+G76/Notes!$B$25</f>
        <v>0</v>
      </c>
      <c r="N76" s="43"/>
      <c r="O76" s="43">
        <f>+H76*'Course of the exchange'!$J72</f>
        <v>7.130848237499998</v>
      </c>
      <c r="P76" s="43">
        <f>+I76*'Course of the exchange'!$J72</f>
        <v>0</v>
      </c>
      <c r="Q76" s="43">
        <f>+J76*'Course of the exchange'!$J72</f>
        <v>1.0261665467828038</v>
      </c>
      <c r="R76" s="43">
        <f>+K76*'Course of the exchange'!$J72</f>
        <v>0.6523316873559988</v>
      </c>
      <c r="S76" s="43">
        <f>+L76*'Course of the exchange'!$J72</f>
        <v>0.7636588255127842</v>
      </c>
      <c r="T76" s="43">
        <f>+M76*'Course of the exchange'!$J72</f>
        <v>0</v>
      </c>
      <c r="U76" s="43">
        <f t="shared" si="4"/>
        <v>1.4252313149761164</v>
      </c>
      <c r="V76" s="43">
        <f t="shared" si="5"/>
        <v>0.9060162324388872</v>
      </c>
      <c r="W76" s="43">
        <f t="shared" si="6"/>
        <v>1.0606372576566447</v>
      </c>
      <c r="X76" s="43">
        <f t="shared" si="7"/>
        <v>0</v>
      </c>
      <c r="AA76" s="31"/>
      <c r="AB76" s="31"/>
      <c r="AC76" s="31"/>
      <c r="AD76" s="31"/>
      <c r="AE76" s="31"/>
      <c r="AF76" s="31"/>
      <c r="AH76" s="41"/>
      <c r="AI76" s="41"/>
      <c r="AJ76" s="41"/>
      <c r="AK76" s="41"/>
    </row>
    <row r="77" spans="1:37" ht="13.5">
      <c r="A77" s="32">
        <v>1817</v>
      </c>
      <c r="B77" s="40">
        <v>7755.2</v>
      </c>
      <c r="C77" s="40"/>
      <c r="D77" s="40">
        <v>1045</v>
      </c>
      <c r="E77" s="40">
        <v>630</v>
      </c>
      <c r="F77" s="40">
        <v>770</v>
      </c>
      <c r="G77" s="40">
        <v>710</v>
      </c>
      <c r="H77" s="43">
        <f>+B77/Notes!$B$23</f>
        <v>461.6190476190476</v>
      </c>
      <c r="I77" s="43">
        <f>+C77*Notes!$B$24</f>
        <v>0</v>
      </c>
      <c r="J77" s="43">
        <f>+D77/Notes!$B$25</f>
        <v>58.72436077549873</v>
      </c>
      <c r="K77" s="43">
        <f>+E77/Notes!$B$25</f>
        <v>35.403203146951384</v>
      </c>
      <c r="L77" s="43">
        <f>+F77/Notes!$B$25</f>
        <v>43.270581624051694</v>
      </c>
      <c r="M77" s="43">
        <f>+G77/Notes!$B$25</f>
        <v>39.89884799100871</v>
      </c>
      <c r="N77" s="43"/>
      <c r="O77" s="43">
        <f>+H77*'Course of the exchange'!$J73</f>
        <v>9.755113745714285</v>
      </c>
      <c r="P77" s="43">
        <f>+I77*'Course of the exchange'!$J73</f>
        <v>0</v>
      </c>
      <c r="Q77" s="43">
        <f>+J77*'Course of the exchange'!$J73</f>
        <v>1.2409860944085416</v>
      </c>
      <c r="R77" s="43">
        <f>+K77*'Course of the exchange'!$J73</f>
        <v>0.7481542961506039</v>
      </c>
      <c r="S77" s="43">
        <f>+L77*'Course of the exchange'!$J73</f>
        <v>0.9144108064062937</v>
      </c>
      <c r="T77" s="43">
        <f>+M77*'Course of the exchange'!$J73</f>
        <v>0.8431580162967124</v>
      </c>
      <c r="U77" s="43">
        <f t="shared" si="4"/>
        <v>1.7235917977896411</v>
      </c>
      <c r="V77" s="43">
        <f t="shared" si="5"/>
        <v>1.039103189098061</v>
      </c>
      <c r="W77" s="43">
        <f t="shared" si="6"/>
        <v>1.27001500889763</v>
      </c>
      <c r="X77" s="43">
        <f t="shared" si="7"/>
        <v>1.1710528004121006</v>
      </c>
      <c r="AA77" s="31"/>
      <c r="AB77" s="31"/>
      <c r="AC77" s="31"/>
      <c r="AD77" s="31"/>
      <c r="AE77" s="31"/>
      <c r="AF77" s="31"/>
      <c r="AH77" s="41"/>
      <c r="AI77" s="41"/>
      <c r="AJ77" s="41"/>
      <c r="AK77" s="41"/>
    </row>
    <row r="78" spans="1:37" ht="13.5">
      <c r="A78" s="32">
        <v>1818</v>
      </c>
      <c r="B78" s="40">
        <v>6892.2</v>
      </c>
      <c r="C78" s="40"/>
      <c r="D78" s="40">
        <v>780</v>
      </c>
      <c r="E78" s="40">
        <v>490</v>
      </c>
      <c r="F78" s="40"/>
      <c r="G78" s="40"/>
      <c r="H78" s="43">
        <f>+B78/Notes!$B$23</f>
        <v>410.25</v>
      </c>
      <c r="I78" s="43">
        <f>+C78*Notes!$B$24</f>
        <v>0</v>
      </c>
      <c r="J78" s="43">
        <f>+D78/Notes!$B$25</f>
        <v>43.83253722955886</v>
      </c>
      <c r="K78" s="43">
        <f>+E78/Notes!$B$25</f>
        <v>27.535824669851078</v>
      </c>
      <c r="L78" s="43">
        <f>+F78/Notes!$B$25</f>
        <v>0</v>
      </c>
      <c r="M78" s="43">
        <f>+G78/Notes!$B$25</f>
        <v>0</v>
      </c>
      <c r="N78" s="43"/>
      <c r="O78" s="43">
        <f>+H78*'Course of the exchange'!$J74</f>
        <v>8.478351626249998</v>
      </c>
      <c r="P78" s="43">
        <f>+I78*'Course of the exchange'!$J74</f>
        <v>0</v>
      </c>
      <c r="Q78" s="43">
        <f>+J78*'Course of the exchange'!$J74</f>
        <v>0.9058565833099183</v>
      </c>
      <c r="R78" s="43">
        <f>+K78*'Course of the exchange'!$J74</f>
        <v>0.5690637510536666</v>
      </c>
      <c r="S78" s="43">
        <f>+L78*'Course of the exchange'!$J74</f>
        <v>0</v>
      </c>
      <c r="T78" s="43">
        <f>+M78*'Course of the exchange'!$J74</f>
        <v>0</v>
      </c>
      <c r="U78" s="43">
        <f t="shared" si="4"/>
        <v>1.2581341434859976</v>
      </c>
      <c r="V78" s="43">
        <f t="shared" si="5"/>
        <v>0.7903663209078703</v>
      </c>
      <c r="W78" s="43">
        <f t="shared" si="6"/>
        <v>0</v>
      </c>
      <c r="X78" s="43">
        <f t="shared" si="7"/>
        <v>0</v>
      </c>
      <c r="AA78" s="31"/>
      <c r="AB78" s="31"/>
      <c r="AC78" s="31"/>
      <c r="AD78" s="31"/>
      <c r="AE78" s="31"/>
      <c r="AF78" s="31"/>
      <c r="AH78" s="41"/>
      <c r="AI78" s="41"/>
      <c r="AJ78" s="41"/>
      <c r="AK78" s="41"/>
    </row>
    <row r="79" spans="1:37" ht="13.5">
      <c r="A79" s="32">
        <v>1819</v>
      </c>
      <c r="B79" s="40">
        <v>4967.5</v>
      </c>
      <c r="C79" s="40"/>
      <c r="D79" s="40">
        <v>492.3</v>
      </c>
      <c r="E79" s="40">
        <v>367.5</v>
      </c>
      <c r="F79" s="40">
        <v>325</v>
      </c>
      <c r="G79" s="40"/>
      <c r="H79" s="43">
        <f>+B79/Notes!$B$23</f>
        <v>295.6845238095238</v>
      </c>
      <c r="I79" s="43">
        <f>+C79*Notes!$B$24</f>
        <v>0</v>
      </c>
      <c r="J79" s="43">
        <f>+D79/Notes!$B$25</f>
        <v>27.66507445911773</v>
      </c>
      <c r="K79" s="43">
        <f>+E79/Notes!$B$25</f>
        <v>20.65186850238831</v>
      </c>
      <c r="L79" s="43">
        <f>+F79/Notes!$B$25</f>
        <v>18.263557178982857</v>
      </c>
      <c r="M79" s="43">
        <f>+G79/Notes!$B$25</f>
        <v>0</v>
      </c>
      <c r="N79" s="43"/>
      <c r="O79" s="43">
        <f>+H79*'Course of the exchange'!$J75</f>
        <v>5.8819635267857135</v>
      </c>
      <c r="P79" s="43">
        <f>+I79*'Course of the exchange'!$J75</f>
        <v>0</v>
      </c>
      <c r="Q79" s="43">
        <f>+J79*'Course of the exchange'!$J75</f>
        <v>0.5503330266928912</v>
      </c>
      <c r="R79" s="43">
        <f>+K79*'Course of the exchange'!$J75</f>
        <v>0.41082142455745996</v>
      </c>
      <c r="S79" s="43">
        <f>+L79*'Course of the exchange'!$J75</f>
        <v>0.36331146389435226</v>
      </c>
      <c r="T79" s="43">
        <f>+M79*'Course of the exchange'!$J75</f>
        <v>0</v>
      </c>
      <c r="U79" s="43">
        <f t="shared" si="4"/>
        <v>0.764351425962349</v>
      </c>
      <c r="V79" s="43">
        <f t="shared" si="5"/>
        <v>0.5705853118853611</v>
      </c>
      <c r="W79" s="43">
        <f t="shared" si="6"/>
        <v>0.5045992554088226</v>
      </c>
      <c r="X79" s="43">
        <f t="shared" si="7"/>
        <v>0</v>
      </c>
      <c r="AA79" s="31"/>
      <c r="AB79" s="31"/>
      <c r="AC79" s="31"/>
      <c r="AD79" s="31"/>
      <c r="AE79" s="31"/>
      <c r="AF79" s="31"/>
      <c r="AH79" s="41"/>
      <c r="AI79" s="41"/>
      <c r="AJ79" s="41"/>
      <c r="AK79" s="41"/>
    </row>
    <row r="80" spans="1:37" ht="13.5">
      <c r="A80" s="32">
        <v>1820</v>
      </c>
      <c r="B80" s="40">
        <v>3867.2</v>
      </c>
      <c r="C80" s="40"/>
      <c r="D80" s="40">
        <v>600</v>
      </c>
      <c r="E80" s="40">
        <v>300</v>
      </c>
      <c r="F80" s="40">
        <v>320</v>
      </c>
      <c r="G80" s="40"/>
      <c r="H80" s="43">
        <f>+B80/Notes!$B$23</f>
        <v>230.19047619047618</v>
      </c>
      <c r="I80" s="43">
        <f>+C80*Notes!$B$24</f>
        <v>0</v>
      </c>
      <c r="J80" s="43">
        <f>+D80/Notes!$B$25</f>
        <v>33.717336330429895</v>
      </c>
      <c r="K80" s="43">
        <f>+E80/Notes!$B$25</f>
        <v>16.858668165214947</v>
      </c>
      <c r="L80" s="43">
        <f>+F80/Notes!$B$25</f>
        <v>17.982579376229275</v>
      </c>
      <c r="M80" s="43">
        <f>+G80/Notes!$B$25</f>
        <v>0</v>
      </c>
      <c r="N80" s="43"/>
      <c r="O80" s="43">
        <f>+H80*'Course of the exchange'!$J76</f>
        <v>4.486200605714285</v>
      </c>
      <c r="P80" s="43">
        <f>+I80*'Course of the exchange'!$J76</f>
        <v>0</v>
      </c>
      <c r="Q80" s="43">
        <f>+J80*'Course of the exchange'!$J76</f>
        <v>0.6571198651306546</v>
      </c>
      <c r="R80" s="43">
        <f>+K80*'Course of the exchange'!$J76</f>
        <v>0.3285599325653273</v>
      </c>
      <c r="S80" s="43">
        <f>+L80*'Course of the exchange'!$J76</f>
        <v>0.3504639280696824</v>
      </c>
      <c r="T80" s="43">
        <f>+M80*'Course of the exchange'!$J76</f>
        <v>0</v>
      </c>
      <c r="U80" s="43">
        <f t="shared" si="4"/>
        <v>0.9126664793481314</v>
      </c>
      <c r="V80" s="43">
        <f t="shared" si="5"/>
        <v>0.4563332396740657</v>
      </c>
      <c r="W80" s="43">
        <f t="shared" si="6"/>
        <v>0.4867554556523367</v>
      </c>
      <c r="X80" s="43">
        <f t="shared" si="7"/>
        <v>0</v>
      </c>
      <c r="AA80" s="31"/>
      <c r="AB80" s="31"/>
      <c r="AC80" s="31"/>
      <c r="AD80" s="31"/>
      <c r="AE80" s="31"/>
      <c r="AF80" s="31"/>
      <c r="AH80" s="41"/>
      <c r="AI80" s="41"/>
      <c r="AJ80" s="41"/>
      <c r="AK80" s="41"/>
    </row>
    <row r="81" spans="1:37" ht="13.5">
      <c r="A81" s="32">
        <v>1821</v>
      </c>
      <c r="B81" s="40">
        <v>3262.8</v>
      </c>
      <c r="C81" s="40"/>
      <c r="D81" s="40">
        <v>604.3</v>
      </c>
      <c r="E81" s="40">
        <v>340</v>
      </c>
      <c r="F81" s="40">
        <v>340</v>
      </c>
      <c r="G81" s="40">
        <v>326.7</v>
      </c>
      <c r="H81" s="43">
        <f>+B81/Notes!$B$23</f>
        <v>194.21428571428572</v>
      </c>
      <c r="I81" s="43">
        <f>+C81*Notes!$B$24</f>
        <v>0</v>
      </c>
      <c r="J81" s="43">
        <f>+D81/Notes!$B$25</f>
        <v>33.95897724079797</v>
      </c>
      <c r="K81" s="43">
        <f>+E81/Notes!$B$25</f>
        <v>19.106490587243606</v>
      </c>
      <c r="L81" s="43">
        <f>+F81/Notes!$B$25</f>
        <v>19.106490587243606</v>
      </c>
      <c r="M81" s="43">
        <f>+G81/Notes!$B$25</f>
        <v>18.359089631919076</v>
      </c>
      <c r="N81" s="43"/>
      <c r="O81" s="43">
        <f>+H81*'Course of the exchange'!$J77</f>
        <v>3.8634465214285716</v>
      </c>
      <c r="P81" s="43">
        <f>+I81*'Course of the exchange'!$J77</f>
        <v>0</v>
      </c>
      <c r="Q81" s="43">
        <f>+J81*'Course of the exchange'!$J77</f>
        <v>0.6755357465580217</v>
      </c>
      <c r="R81" s="43">
        <f>+K81*'Course of the exchange'!$J77</f>
        <v>0.38007968530486086</v>
      </c>
      <c r="S81" s="43">
        <f>+L81*'Course of the exchange'!$J77</f>
        <v>0.38007968530486086</v>
      </c>
      <c r="T81" s="43">
        <f>+M81*'Course of the exchange'!$J77</f>
        <v>0.3652118623208766</v>
      </c>
      <c r="U81" s="43">
        <f t="shared" si="4"/>
        <v>0.9382440924416969</v>
      </c>
      <c r="V81" s="43">
        <f t="shared" si="5"/>
        <v>0.5278884518123068</v>
      </c>
      <c r="W81" s="43">
        <f t="shared" si="6"/>
        <v>0.5278884518123068</v>
      </c>
      <c r="X81" s="43">
        <f t="shared" si="7"/>
        <v>0.5072386976678842</v>
      </c>
      <c r="AA81" s="31"/>
      <c r="AB81" s="31"/>
      <c r="AC81" s="31"/>
      <c r="AD81" s="31"/>
      <c r="AE81" s="31"/>
      <c r="AF81" s="31"/>
      <c r="AH81" s="41"/>
      <c r="AI81" s="41"/>
      <c r="AJ81" s="41"/>
      <c r="AK81" s="41"/>
    </row>
    <row r="82" spans="1:37" ht="13.5">
      <c r="A82" s="32">
        <v>1822</v>
      </c>
      <c r="B82" s="40">
        <v>4124.7</v>
      </c>
      <c r="C82" s="40"/>
      <c r="D82" s="40">
        <v>695.7</v>
      </c>
      <c r="E82" s="40">
        <v>390</v>
      </c>
      <c r="F82" s="40">
        <v>320</v>
      </c>
      <c r="G82" s="40">
        <v>480</v>
      </c>
      <c r="H82" s="43">
        <f>+B82/Notes!$B$23</f>
        <v>245.5178571428571</v>
      </c>
      <c r="I82" s="43">
        <f>+C82*Notes!$B$24</f>
        <v>0</v>
      </c>
      <c r="J82" s="43">
        <f>+D82/Notes!$B$25</f>
        <v>39.095251475133466</v>
      </c>
      <c r="K82" s="43">
        <f>+E82/Notes!$B$25</f>
        <v>21.91626861477943</v>
      </c>
      <c r="L82" s="43">
        <f>+F82/Notes!$B$25</f>
        <v>17.982579376229275</v>
      </c>
      <c r="M82" s="43">
        <f>+G82/Notes!$B$25</f>
        <v>26.973869064343916</v>
      </c>
      <c r="N82" s="43"/>
      <c r="O82" s="43">
        <f>+H82*'Course of the exchange'!$J78</f>
        <v>4.906427629553571</v>
      </c>
      <c r="P82" s="43">
        <f>+I82*'Course of the exchange'!$J78</f>
        <v>0</v>
      </c>
      <c r="Q82" s="43">
        <f>+J82*'Course of the exchange'!$J78</f>
        <v>0.7812793100028098</v>
      </c>
      <c r="R82" s="43">
        <f>+K82*'Course of the exchange'!$J78</f>
        <v>0.43797460241640906</v>
      </c>
      <c r="S82" s="43">
        <f>+L82*'Course of the exchange'!$J78</f>
        <v>0.35936377634166894</v>
      </c>
      <c r="T82" s="43">
        <f>+M82*'Course of the exchange'!$J78</f>
        <v>0.5390456645125035</v>
      </c>
      <c r="U82" s="43">
        <f t="shared" si="4"/>
        <v>1.0851101527816804</v>
      </c>
      <c r="V82" s="43">
        <f t="shared" si="5"/>
        <v>0.6082980589116793</v>
      </c>
      <c r="W82" s="43">
        <f t="shared" si="6"/>
        <v>0.49911635603009574</v>
      </c>
      <c r="X82" s="43">
        <f t="shared" si="7"/>
        <v>0.7486745340451437</v>
      </c>
      <c r="AA82" s="31"/>
      <c r="AB82" s="31"/>
      <c r="AC82" s="31"/>
      <c r="AD82" s="31"/>
      <c r="AE82" s="31"/>
      <c r="AF82" s="31"/>
      <c r="AH82" s="41"/>
      <c r="AI82" s="41"/>
      <c r="AJ82" s="41"/>
      <c r="AK82" s="41"/>
    </row>
    <row r="83" spans="1:37" ht="13.5">
      <c r="A83" s="32">
        <v>1823</v>
      </c>
      <c r="B83" s="40">
        <v>4195.7</v>
      </c>
      <c r="C83" s="40"/>
      <c r="D83" s="40">
        <v>798.2</v>
      </c>
      <c r="E83" s="40">
        <v>370</v>
      </c>
      <c r="F83" s="40">
        <v>442.5</v>
      </c>
      <c r="G83" s="40">
        <v>480</v>
      </c>
      <c r="H83" s="43">
        <f>+B83/Notes!$B$23</f>
        <v>249.7440476190476</v>
      </c>
      <c r="I83" s="43">
        <f>+C83*Notes!$B$24</f>
        <v>0</v>
      </c>
      <c r="J83" s="43">
        <f>+D83/Notes!$B$25</f>
        <v>44.855296431581905</v>
      </c>
      <c r="K83" s="43">
        <f>+E83/Notes!$B$25</f>
        <v>20.792357403765102</v>
      </c>
      <c r="L83" s="43">
        <f>+F83/Notes!$B$25</f>
        <v>24.866535543692045</v>
      </c>
      <c r="M83" s="43">
        <f>+G83/Notes!$B$25</f>
        <v>26.973869064343916</v>
      </c>
      <c r="N83" s="43"/>
      <c r="O83" s="43">
        <f>+H83*'Course of the exchange'!$J79</f>
        <v>5.056884907083332</v>
      </c>
      <c r="P83" s="43">
        <f>+I83*'Course of the exchange'!$J79</f>
        <v>0</v>
      </c>
      <c r="Q83" s="43">
        <f>+J83*'Course of the exchange'!$J79</f>
        <v>0.9082421530767069</v>
      </c>
      <c r="R83" s="43">
        <f>+K83*'Course of the exchange'!$J79</f>
        <v>0.42100926664793475</v>
      </c>
      <c r="S83" s="43">
        <f>+L83*'Course of the exchange'!$J79</f>
        <v>0.5035043256532733</v>
      </c>
      <c r="T83" s="43">
        <f>+M83*'Course of the exchange'!$J79</f>
        <v>0.5461741837594829</v>
      </c>
      <c r="U83" s="43">
        <f t="shared" si="4"/>
        <v>1.2614474348287597</v>
      </c>
      <c r="V83" s="43">
        <f t="shared" si="5"/>
        <v>0.5847350925665761</v>
      </c>
      <c r="W83" s="43">
        <f t="shared" si="6"/>
        <v>0.699311563407324</v>
      </c>
      <c r="X83" s="43">
        <f t="shared" si="7"/>
        <v>0.758575255221504</v>
      </c>
      <c r="AA83" s="31"/>
      <c r="AB83" s="31"/>
      <c r="AC83" s="31"/>
      <c r="AD83" s="31"/>
      <c r="AE83" s="31"/>
      <c r="AF83" s="31"/>
      <c r="AH83" s="41"/>
      <c r="AI83" s="41"/>
      <c r="AJ83" s="41"/>
      <c r="AK83" s="41"/>
    </row>
    <row r="84" spans="1:37" ht="13.5">
      <c r="A84" s="32">
        <v>1824</v>
      </c>
      <c r="B84" s="40">
        <v>4104</v>
      </c>
      <c r="C84" s="40"/>
      <c r="D84" s="40">
        <v>771.7</v>
      </c>
      <c r="E84" s="40">
        <v>350</v>
      </c>
      <c r="F84" s="40">
        <v>450</v>
      </c>
      <c r="G84" s="40">
        <v>450</v>
      </c>
      <c r="H84" s="43">
        <f>+B84/Notes!$B$23</f>
        <v>244.28571428571428</v>
      </c>
      <c r="I84" s="43">
        <f>+C84*Notes!$B$24</f>
        <v>0</v>
      </c>
      <c r="J84" s="43">
        <f>+D84/Notes!$B$25</f>
        <v>43.36611407698792</v>
      </c>
      <c r="K84" s="43">
        <f>+E84/Notes!$B$25</f>
        <v>19.66844619275077</v>
      </c>
      <c r="L84" s="43">
        <f>+F84/Notes!$B$25</f>
        <v>25.28800224782242</v>
      </c>
      <c r="M84" s="43">
        <f>+G84/Notes!$B$25</f>
        <v>25.28800224782242</v>
      </c>
      <c r="N84" s="43"/>
      <c r="O84" s="43">
        <f>+H84*'Course of the exchange'!$J80</f>
        <v>4.742123142857142</v>
      </c>
      <c r="P84" s="43">
        <f>+I84*'Course of the exchange'!$J80</f>
        <v>0</v>
      </c>
      <c r="Q84" s="43">
        <f>+J84*'Course of the exchange'!$J80</f>
        <v>0.8418316796853048</v>
      </c>
      <c r="R84" s="43">
        <f>+K84*'Course of the exchange'!$J80</f>
        <v>0.38180781118291646</v>
      </c>
      <c r="S84" s="43">
        <f>+L84*'Course of the exchange'!$J80</f>
        <v>0.4908957572351783</v>
      </c>
      <c r="T84" s="43">
        <f>+M84*'Course of the exchange'!$J80</f>
        <v>0.4908957572351783</v>
      </c>
      <c r="U84" s="43">
        <f t="shared" si="4"/>
        <v>1.16921066622959</v>
      </c>
      <c r="V84" s="43">
        <f t="shared" si="5"/>
        <v>0.5302886266429395</v>
      </c>
      <c r="W84" s="43">
        <f t="shared" si="6"/>
        <v>0.6817996628266366</v>
      </c>
      <c r="X84" s="43">
        <f t="shared" si="7"/>
        <v>0.6817996628266366</v>
      </c>
      <c r="AA84" s="31"/>
      <c r="AB84" s="31"/>
      <c r="AC84" s="31"/>
      <c r="AD84" s="31"/>
      <c r="AE84" s="31"/>
      <c r="AF84" s="31"/>
      <c r="AH84" s="41"/>
      <c r="AI84" s="41"/>
      <c r="AJ84" s="41"/>
      <c r="AK84" s="41"/>
    </row>
    <row r="85" spans="1:37" ht="13.5">
      <c r="A85" s="32">
        <v>1825</v>
      </c>
      <c r="B85" s="40">
        <v>4002.3</v>
      </c>
      <c r="C85" s="40"/>
      <c r="D85" s="40">
        <v>725.4</v>
      </c>
      <c r="E85" s="40">
        <v>300</v>
      </c>
      <c r="F85" s="40">
        <v>454.3</v>
      </c>
      <c r="G85" s="40">
        <v>350</v>
      </c>
      <c r="H85" s="43">
        <f>+B85/Notes!$B$23</f>
        <v>238.23214285714286</v>
      </c>
      <c r="I85" s="43">
        <f>+C85*Notes!$B$24</f>
        <v>0</v>
      </c>
      <c r="J85" s="43">
        <f>+D85/Notes!$B$25</f>
        <v>40.76425962348974</v>
      </c>
      <c r="K85" s="43">
        <f>+E85/Notes!$B$25</f>
        <v>16.858668165214947</v>
      </c>
      <c r="L85" s="43">
        <f>+F85/Notes!$B$25</f>
        <v>25.529643158190503</v>
      </c>
      <c r="M85" s="43">
        <f>+G85/Notes!$B$25</f>
        <v>19.66844619275077</v>
      </c>
      <c r="N85" s="43"/>
      <c r="O85" s="43">
        <f>+H85*'Course of the exchange'!$J81</f>
        <v>4.6749770432142865</v>
      </c>
      <c r="P85" s="43">
        <f>+I85*'Course of the exchange'!$J81</f>
        <v>0</v>
      </c>
      <c r="Q85" s="43">
        <f>+J85*'Course of the exchange'!$J81</f>
        <v>0.7999423404327058</v>
      </c>
      <c r="R85" s="43">
        <f>+K85*'Course of the exchange'!$J81</f>
        <v>0.3308280977802754</v>
      </c>
      <c r="S85" s="43">
        <f>+L85*'Course of the exchange'!$J81</f>
        <v>0.5009840160719303</v>
      </c>
      <c r="T85" s="43">
        <f>+M85*'Course of the exchange'!$J81</f>
        <v>0.38596611407698794</v>
      </c>
      <c r="U85" s="43">
        <f t="shared" si="4"/>
        <v>1.1110310283787581</v>
      </c>
      <c r="V85" s="43">
        <f t="shared" si="5"/>
        <v>0.4594834691392714</v>
      </c>
      <c r="W85" s="43">
        <f t="shared" si="6"/>
        <v>0.6958111334332366</v>
      </c>
      <c r="X85" s="43">
        <f t="shared" si="7"/>
        <v>0.5360640473291499</v>
      </c>
      <c r="AA85" s="31"/>
      <c r="AB85" s="31"/>
      <c r="AC85" s="31"/>
      <c r="AD85" s="31"/>
      <c r="AE85" s="31"/>
      <c r="AF85" s="31"/>
      <c r="AH85" s="41"/>
      <c r="AI85" s="41"/>
      <c r="AJ85" s="41"/>
      <c r="AK85" s="41"/>
    </row>
    <row r="86" spans="1:37" ht="13.5">
      <c r="A86" s="32">
        <v>1826</v>
      </c>
      <c r="B86" s="40">
        <v>3235.3</v>
      </c>
      <c r="C86" s="40"/>
      <c r="D86" s="40">
        <v>720</v>
      </c>
      <c r="E86" s="40">
        <v>340</v>
      </c>
      <c r="F86" s="40">
        <v>390</v>
      </c>
      <c r="G86" s="40">
        <v>300</v>
      </c>
      <c r="H86" s="43">
        <f>+B86/Notes!$B$23</f>
        <v>192.57738095238096</v>
      </c>
      <c r="I86" s="43">
        <f>+C86*Notes!$B$24</f>
        <v>0</v>
      </c>
      <c r="J86" s="43">
        <f>+D86/Notes!$B$25</f>
        <v>40.46080359651587</v>
      </c>
      <c r="K86" s="43">
        <f>+E86/Notes!$B$25</f>
        <v>19.106490587243606</v>
      </c>
      <c r="L86" s="43">
        <f>+F86/Notes!$B$25</f>
        <v>21.91626861477943</v>
      </c>
      <c r="M86" s="43">
        <f>+G86/Notes!$B$25</f>
        <v>16.858668165214947</v>
      </c>
      <c r="N86" s="43"/>
      <c r="O86" s="43">
        <f>+H86*'Course of the exchange'!$J82</f>
        <v>3.7179932795833333</v>
      </c>
      <c r="P86" s="43">
        <f>+I86*'Course of the exchange'!$J82</f>
        <v>0</v>
      </c>
      <c r="Q86" s="43">
        <f>+J86*'Course of the exchange'!$J82</f>
        <v>0.7811561000280977</v>
      </c>
      <c r="R86" s="43">
        <f>+K86*'Course of the exchange'!$J82</f>
        <v>0.36887926945771277</v>
      </c>
      <c r="S86" s="43">
        <f>+L86*'Course of the exchange'!$J82</f>
        <v>0.4231262208485529</v>
      </c>
      <c r="T86" s="43">
        <f>+M86*'Course of the exchange'!$J82</f>
        <v>0.3254817083450407</v>
      </c>
      <c r="U86" s="43">
        <f t="shared" si="4"/>
        <v>1.0849390278168023</v>
      </c>
      <c r="V86" s="43">
        <f t="shared" si="5"/>
        <v>0.5123323186912677</v>
      </c>
      <c r="W86" s="43">
        <f t="shared" si="6"/>
        <v>0.5876753067341013</v>
      </c>
      <c r="X86" s="43">
        <f t="shared" si="7"/>
        <v>0.452057928257001</v>
      </c>
      <c r="AA86" s="31"/>
      <c r="AB86" s="31"/>
      <c r="AC86" s="31"/>
      <c r="AD86" s="31"/>
      <c r="AE86" s="31"/>
      <c r="AF86" s="31"/>
      <c r="AH86" s="41"/>
      <c r="AI86" s="41"/>
      <c r="AJ86" s="41"/>
      <c r="AK86" s="41"/>
    </row>
    <row r="87" spans="1:37" ht="13.5">
      <c r="A87" s="32">
        <v>1827</v>
      </c>
      <c r="B87" s="40">
        <v>3343.6</v>
      </c>
      <c r="C87" s="40"/>
      <c r="D87" s="40">
        <v>720</v>
      </c>
      <c r="E87" s="40">
        <v>350</v>
      </c>
      <c r="F87" s="40">
        <v>582.9</v>
      </c>
      <c r="G87" s="40"/>
      <c r="H87" s="43">
        <f>+B87/Notes!$B$23</f>
        <v>199.02380952380952</v>
      </c>
      <c r="I87" s="43">
        <f>+C87*Notes!$B$24</f>
        <v>0</v>
      </c>
      <c r="J87" s="43">
        <f>+D87/Notes!$B$25</f>
        <v>40.46080359651587</v>
      </c>
      <c r="K87" s="43">
        <f>+E87/Notes!$B$25</f>
        <v>19.66844619275077</v>
      </c>
      <c r="L87" s="43">
        <f>+F87/Notes!$B$25</f>
        <v>32.75639224501264</v>
      </c>
      <c r="M87" s="43">
        <f>+G87/Notes!$B$25</f>
        <v>0</v>
      </c>
      <c r="N87" s="43"/>
      <c r="O87" s="43">
        <f>+H87*'Course of the exchange'!$J83</f>
        <v>3.7525581042857143</v>
      </c>
      <c r="P87" s="43">
        <f>+I87*'Course of the exchange'!$J83</f>
        <v>0</v>
      </c>
      <c r="Q87" s="43">
        <f>+J87*'Course of the exchange'!$J83</f>
        <v>0.7628811688676594</v>
      </c>
      <c r="R87" s="43">
        <f>+K87*'Course of the exchange'!$J83</f>
        <v>0.3708450126440011</v>
      </c>
      <c r="S87" s="43">
        <f>+L87*'Course of the exchange'!$J83</f>
        <v>0.6176158796291092</v>
      </c>
      <c r="T87" s="43">
        <f>+M87*'Course of the exchange'!$J83</f>
        <v>0</v>
      </c>
      <c r="U87" s="43">
        <f t="shared" si="4"/>
        <v>1.0595571789828604</v>
      </c>
      <c r="V87" s="43">
        <f t="shared" si="5"/>
        <v>0.5150625175611127</v>
      </c>
      <c r="W87" s="43">
        <f t="shared" si="6"/>
        <v>0.8577998328182073</v>
      </c>
      <c r="X87" s="43">
        <f t="shared" si="7"/>
        <v>0</v>
      </c>
      <c r="AA87" s="31"/>
      <c r="AB87" s="31"/>
      <c r="AC87" s="31"/>
      <c r="AD87" s="31"/>
      <c r="AE87" s="31"/>
      <c r="AF87" s="31"/>
      <c r="AH87" s="41"/>
      <c r="AI87" s="41"/>
      <c r="AJ87" s="41"/>
      <c r="AK87" s="41"/>
    </row>
    <row r="88" spans="1:37" ht="13.5">
      <c r="A88" s="32">
        <v>1828</v>
      </c>
      <c r="B88" s="40">
        <v>2890.3</v>
      </c>
      <c r="C88" s="40"/>
      <c r="D88" s="40">
        <v>628.6</v>
      </c>
      <c r="E88" s="40">
        <v>350</v>
      </c>
      <c r="F88" s="40">
        <v>290</v>
      </c>
      <c r="G88" s="40">
        <v>300</v>
      </c>
      <c r="H88" s="43">
        <f>+B88/Notes!$B$23</f>
        <v>172.04166666666666</v>
      </c>
      <c r="I88" s="43">
        <f>+C88*Notes!$B$24</f>
        <v>0</v>
      </c>
      <c r="J88" s="43">
        <f>+D88/Notes!$B$25</f>
        <v>35.324529362180385</v>
      </c>
      <c r="K88" s="43">
        <f>+E88/Notes!$B$25</f>
        <v>19.66844619275077</v>
      </c>
      <c r="L88" s="43">
        <f>+F88/Notes!$B$25</f>
        <v>16.29671255970778</v>
      </c>
      <c r="M88" s="43">
        <f>+G88/Notes!$B$25</f>
        <v>16.858668165214947</v>
      </c>
      <c r="N88" s="43"/>
      <c r="O88" s="43">
        <f>+H88*'Course of the exchange'!$J84</f>
        <v>3.041282906458333</v>
      </c>
      <c r="P88" s="43">
        <f>+I88*'Course of the exchange'!$J84</f>
        <v>0</v>
      </c>
      <c r="Q88" s="43">
        <f>+J88*'Course of the exchange'!$J84</f>
        <v>0.6244527236302332</v>
      </c>
      <c r="R88" s="43">
        <f>+K88*'Course of the exchange'!$J84</f>
        <v>0.3476908260747401</v>
      </c>
      <c r="S88" s="43">
        <f>+L88*'Course of the exchange'!$J84</f>
        <v>0.2880866844619275</v>
      </c>
      <c r="T88" s="43">
        <f>+M88*'Course of the exchange'!$J84</f>
        <v>0.29802070806406294</v>
      </c>
      <c r="U88" s="43">
        <f t="shared" si="4"/>
        <v>0.867295449486435</v>
      </c>
      <c r="V88" s="43">
        <f t="shared" si="5"/>
        <v>0.48290392510380575</v>
      </c>
      <c r="W88" s="43">
        <f t="shared" si="6"/>
        <v>0.4001203950860104</v>
      </c>
      <c r="X88" s="43">
        <f t="shared" si="7"/>
        <v>0.41391765008897635</v>
      </c>
      <c r="AA88" s="31"/>
      <c r="AB88" s="31"/>
      <c r="AC88" s="31"/>
      <c r="AD88" s="31"/>
      <c r="AE88" s="31"/>
      <c r="AF88" s="31"/>
      <c r="AH88" s="41"/>
      <c r="AI88" s="41"/>
      <c r="AJ88" s="41"/>
      <c r="AK88" s="41"/>
    </row>
    <row r="89" spans="1:37" ht="13.5">
      <c r="A89" s="32">
        <v>1829</v>
      </c>
      <c r="B89" s="40">
        <v>3289</v>
      </c>
      <c r="C89" s="40"/>
      <c r="D89" s="40">
        <v>665.7</v>
      </c>
      <c r="E89" s="40">
        <v>440</v>
      </c>
      <c r="F89" s="40">
        <v>360</v>
      </c>
      <c r="G89" s="40">
        <v>373.3</v>
      </c>
      <c r="H89" s="43">
        <f>+B89/Notes!$B$23</f>
        <v>195.77380952380952</v>
      </c>
      <c r="I89" s="43">
        <f>+C89*Notes!$B$24</f>
        <v>0</v>
      </c>
      <c r="J89" s="43">
        <f>+D89/Notes!$B$25</f>
        <v>37.40938465861197</v>
      </c>
      <c r="K89" s="43">
        <f>+E89/Notes!$B$25</f>
        <v>24.726046642315254</v>
      </c>
      <c r="L89" s="43">
        <f>+F89/Notes!$B$25</f>
        <v>20.230401798257937</v>
      </c>
      <c r="M89" s="43">
        <f>+G89/Notes!$B$25</f>
        <v>20.977802753582466</v>
      </c>
      <c r="N89" s="43"/>
      <c r="O89" s="43">
        <f>+H89*'Course of the exchange'!$J85</f>
        <v>3.4222416970238094</v>
      </c>
      <c r="P89" s="43">
        <f>+I89*'Course of the exchange'!$J85</f>
        <v>0</v>
      </c>
      <c r="Q89" s="43">
        <f>+J89*'Course of the exchange'!$J85</f>
        <v>0.6539381153694859</v>
      </c>
      <c r="R89" s="43">
        <f>+K89*'Course of the exchange'!$J85</f>
        <v>0.4322258836751896</v>
      </c>
      <c r="S89" s="43">
        <f>+L89*'Course of the exchange'!$J85</f>
        <v>0.3536393593706097</v>
      </c>
      <c r="T89" s="43">
        <f>+M89*'Course of the exchange'!$J85</f>
        <v>0.36670436903624615</v>
      </c>
      <c r="U89" s="43">
        <f t="shared" si="4"/>
        <v>0.9082473824576193</v>
      </c>
      <c r="V89" s="43">
        <f t="shared" si="5"/>
        <v>0.6003137273266522</v>
      </c>
      <c r="W89" s="43">
        <f t="shared" si="6"/>
        <v>0.4911657769036246</v>
      </c>
      <c r="X89" s="43">
        <f t="shared" si="7"/>
        <v>0.509311623661453</v>
      </c>
      <c r="AA89" s="31"/>
      <c r="AB89" s="31"/>
      <c r="AC89" s="31"/>
      <c r="AD89" s="31"/>
      <c r="AE89" s="31"/>
      <c r="AF89" s="31"/>
      <c r="AH89" s="41"/>
      <c r="AI89" s="41"/>
      <c r="AJ89" s="41"/>
      <c r="AK89" s="41"/>
    </row>
    <row r="90" spans="1:37" ht="13.5">
      <c r="A90" s="32">
        <v>1830</v>
      </c>
      <c r="B90" s="40">
        <v>3084.4</v>
      </c>
      <c r="C90" s="40"/>
      <c r="D90" s="40">
        <v>738.2</v>
      </c>
      <c r="E90" s="40">
        <v>290</v>
      </c>
      <c r="F90" s="40">
        <v>253.3</v>
      </c>
      <c r="G90" s="40">
        <v>400</v>
      </c>
      <c r="H90" s="43">
        <f>+B90/Notes!$B$23</f>
        <v>183.5952380952381</v>
      </c>
      <c r="I90" s="43">
        <f>+C90*Notes!$B$24</f>
        <v>0</v>
      </c>
      <c r="J90" s="43">
        <f>+D90/Notes!$B$25</f>
        <v>41.48356279853891</v>
      </c>
      <c r="K90" s="43">
        <f>+E90/Notes!$B$25</f>
        <v>16.29671255970778</v>
      </c>
      <c r="L90" s="43">
        <f>+F90/Notes!$B$25</f>
        <v>14.234335487496487</v>
      </c>
      <c r="M90" s="43">
        <f>+G90/Notes!$B$25</f>
        <v>22.478224220286595</v>
      </c>
      <c r="N90" s="43"/>
      <c r="O90" s="43">
        <f>+H90*'Course of the exchange'!$J86</f>
        <v>3.140543423809524</v>
      </c>
      <c r="P90" s="43">
        <f>+I90*'Course of the exchange'!$J86</f>
        <v>0</v>
      </c>
      <c r="Q90" s="43">
        <f>+J90*'Course of the exchange'!$J86</f>
        <v>0.709609528519247</v>
      </c>
      <c r="R90" s="43">
        <f>+K90*'Course of the exchange'!$J86</f>
        <v>0.27876830570384936</v>
      </c>
      <c r="S90" s="43">
        <f>+L90*'Course of the exchange'!$J86</f>
        <v>0.24348969598201742</v>
      </c>
      <c r="T90" s="43">
        <f>+M90*'Course of the exchange'!$J86</f>
        <v>0.38450800786737843</v>
      </c>
      <c r="U90" s="43">
        <f t="shared" si="4"/>
        <v>0.9855687896100652</v>
      </c>
      <c r="V90" s="43">
        <f t="shared" si="5"/>
        <v>0.38717820236645745</v>
      </c>
      <c r="W90" s="43">
        <f t="shared" si="6"/>
        <v>0.33818013330835756</v>
      </c>
      <c r="X90" s="43">
        <f t="shared" si="7"/>
        <v>0.5340388998158034</v>
      </c>
      <c r="AA90" s="31"/>
      <c r="AB90" s="31"/>
      <c r="AC90" s="31"/>
      <c r="AD90" s="31"/>
      <c r="AE90" s="31"/>
      <c r="AF90" s="31"/>
      <c r="AH90" s="41"/>
      <c r="AI90" s="41"/>
      <c r="AJ90" s="41"/>
      <c r="AK90" s="41"/>
    </row>
    <row r="91" spans="1:37" ht="13.5">
      <c r="A91" s="32">
        <v>1831</v>
      </c>
      <c r="B91" s="40">
        <v>2847.7</v>
      </c>
      <c r="C91" s="40"/>
      <c r="D91" s="40">
        <v>800</v>
      </c>
      <c r="E91" s="40">
        <v>400</v>
      </c>
      <c r="F91" s="40">
        <v>390</v>
      </c>
      <c r="G91" s="40">
        <v>492</v>
      </c>
      <c r="H91" s="43">
        <f>+B91/Notes!$B$23</f>
        <v>169.50595238095235</v>
      </c>
      <c r="I91" s="43">
        <f>+C91*Notes!$B$24</f>
        <v>0</v>
      </c>
      <c r="J91" s="43">
        <f>+D91/Notes!$B$25</f>
        <v>44.95644844057319</v>
      </c>
      <c r="K91" s="43">
        <f>+E91/Notes!$B$25</f>
        <v>22.478224220286595</v>
      </c>
      <c r="L91" s="43">
        <f>+F91/Notes!$B$25</f>
        <v>21.91626861477943</v>
      </c>
      <c r="M91" s="43">
        <f>+G91/Notes!$B$25</f>
        <v>27.648215790952513</v>
      </c>
      <c r="N91" s="43"/>
      <c r="O91" s="43">
        <f>+H91*'Course of the exchange'!$J87</f>
        <v>3.003787861190476</v>
      </c>
      <c r="P91" s="43">
        <f>+I91*'Course of the exchange'!$J87</f>
        <v>0</v>
      </c>
      <c r="Q91" s="43">
        <f>+J91*'Course of the exchange'!$J87</f>
        <v>0.7966660297836471</v>
      </c>
      <c r="R91" s="43">
        <f>+K91*'Course of the exchange'!$J87</f>
        <v>0.39833301489182354</v>
      </c>
      <c r="S91" s="43">
        <f>+L91*'Course of the exchange'!$J87</f>
        <v>0.3883746895195279</v>
      </c>
      <c r="T91" s="43">
        <f>+M91*'Course of the exchange'!$J87</f>
        <v>0.48994960831694295</v>
      </c>
      <c r="U91" s="43">
        <f t="shared" si="4"/>
        <v>1.1064805969217322</v>
      </c>
      <c r="V91" s="43">
        <f t="shared" si="5"/>
        <v>0.5532402984608661</v>
      </c>
      <c r="W91" s="43">
        <f t="shared" si="6"/>
        <v>0.5394092909993443</v>
      </c>
      <c r="X91" s="43">
        <f t="shared" si="7"/>
        <v>0.6804855671068653</v>
      </c>
      <c r="AA91" s="31"/>
      <c r="AB91" s="31"/>
      <c r="AC91" s="31"/>
      <c r="AD91" s="31"/>
      <c r="AE91" s="31"/>
      <c r="AF91" s="31"/>
      <c r="AH91" s="41"/>
      <c r="AI91" s="41"/>
      <c r="AJ91" s="41"/>
      <c r="AK91" s="41"/>
    </row>
    <row r="92" spans="1:37" ht="13.5">
      <c r="A92" s="32">
        <v>1832</v>
      </c>
      <c r="B92" s="40">
        <v>2966.8</v>
      </c>
      <c r="C92" s="40"/>
      <c r="D92" s="40">
        <v>720</v>
      </c>
      <c r="E92" s="40">
        <v>365</v>
      </c>
      <c r="F92" s="40">
        <v>490</v>
      </c>
      <c r="G92" s="40">
        <v>433.3</v>
      </c>
      <c r="H92" s="43">
        <f>+B92/Notes!$B$23</f>
        <v>176.5952380952381</v>
      </c>
      <c r="I92" s="43">
        <f>+C92*Notes!$B$24</f>
        <v>0</v>
      </c>
      <c r="J92" s="43">
        <f>+D92/Notes!$B$25</f>
        <v>40.46080359651587</v>
      </c>
      <c r="K92" s="43">
        <f>+E92/Notes!$B$25</f>
        <v>20.51137960101152</v>
      </c>
      <c r="L92" s="43">
        <f>+F92/Notes!$B$25</f>
        <v>27.535824669851078</v>
      </c>
      <c r="M92" s="43">
        <f>+G92/Notes!$B$25</f>
        <v>24.349536386625456</v>
      </c>
      <c r="N92" s="43"/>
      <c r="O92" s="43">
        <f>+H92*'Course of the exchange'!$J88</f>
        <v>3.2303922332142854</v>
      </c>
      <c r="P92" s="43">
        <f>+I92*'Course of the exchange'!$J88</f>
        <v>0</v>
      </c>
      <c r="Q92" s="43">
        <f>+J92*'Course of the exchange'!$J88</f>
        <v>0.740134711997752</v>
      </c>
      <c r="R92" s="43">
        <f>+K92*'Course of the exchange'!$J88</f>
        <v>0.3752071803877493</v>
      </c>
      <c r="S92" s="43">
        <f>+L92*'Course of the exchange'!$J88</f>
        <v>0.5037027901095812</v>
      </c>
      <c r="T92" s="43">
        <f>+M92*'Course of the exchange'!$J88</f>
        <v>0.4454171815397583</v>
      </c>
      <c r="U92" s="43">
        <f t="shared" si="4"/>
        <v>1.0279648777746557</v>
      </c>
      <c r="V92" s="43">
        <f t="shared" si="5"/>
        <v>0.5211210838718741</v>
      </c>
      <c r="W92" s="43">
        <f t="shared" si="6"/>
        <v>0.6995872084855295</v>
      </c>
      <c r="X92" s="43">
        <f t="shared" si="7"/>
        <v>0.6186349743607754</v>
      </c>
      <c r="AA92" s="31"/>
      <c r="AB92" s="31"/>
      <c r="AC92" s="31"/>
      <c r="AD92" s="31"/>
      <c r="AE92" s="31"/>
      <c r="AF92" s="31"/>
      <c r="AH92" s="41"/>
      <c r="AI92" s="41"/>
      <c r="AJ92" s="41"/>
      <c r="AK92" s="41"/>
    </row>
    <row r="93" spans="1:37" ht="13.5">
      <c r="A93" s="32">
        <v>1833</v>
      </c>
      <c r="B93" s="40">
        <v>2932.9</v>
      </c>
      <c r="C93" s="40"/>
      <c r="D93" s="40">
        <v>760</v>
      </c>
      <c r="E93" s="40">
        <v>345</v>
      </c>
      <c r="F93" s="40">
        <v>490</v>
      </c>
      <c r="G93" s="40">
        <v>480</v>
      </c>
      <c r="H93" s="43">
        <f>+B93/Notes!$B$23</f>
        <v>174.57738095238096</v>
      </c>
      <c r="I93" s="43">
        <f>+C93*Notes!$B$24</f>
        <v>0</v>
      </c>
      <c r="J93" s="43">
        <f>+D93/Notes!$B$25</f>
        <v>42.70862601854453</v>
      </c>
      <c r="K93" s="43">
        <f>+E93/Notes!$B$25</f>
        <v>19.38746838999719</v>
      </c>
      <c r="L93" s="43">
        <f>+F93/Notes!$B$25</f>
        <v>27.535824669851078</v>
      </c>
      <c r="M93" s="43">
        <f>+G93/Notes!$B$25</f>
        <v>26.973869064343916</v>
      </c>
      <c r="N93" s="43"/>
      <c r="O93" s="43">
        <f>+H93*'Course of the exchange'!$J89</f>
        <v>3.2203233271130958</v>
      </c>
      <c r="P93" s="43">
        <f>+I93*'Course of the exchange'!$J89</f>
        <v>0</v>
      </c>
      <c r="Q93" s="43">
        <f>+J93*'Course of the exchange'!$J89</f>
        <v>0.7878201854453497</v>
      </c>
      <c r="R93" s="43">
        <f>+K93*'Course of the exchange'!$J89</f>
        <v>0.3576288999719022</v>
      </c>
      <c r="S93" s="43">
        <f>+L93*'Course of the exchange'!$J89</f>
        <v>0.5079366985108176</v>
      </c>
      <c r="T93" s="43">
        <f>+M93*'Course of the exchange'!$J89</f>
        <v>0.4975706434391683</v>
      </c>
      <c r="U93" s="43">
        <f t="shared" si="4"/>
        <v>1.0941947020074303</v>
      </c>
      <c r="V93" s="43">
        <f t="shared" si="5"/>
        <v>0.4967068055165309</v>
      </c>
      <c r="W93" s="43">
        <f t="shared" si="6"/>
        <v>0.70546763682058</v>
      </c>
      <c r="X93" s="43">
        <f t="shared" si="7"/>
        <v>0.691070338109956</v>
      </c>
      <c r="AA93" s="31"/>
      <c r="AB93" s="31"/>
      <c r="AC93" s="31"/>
      <c r="AD93" s="31"/>
      <c r="AE93" s="31"/>
      <c r="AF93" s="31"/>
      <c r="AH93" s="41"/>
      <c r="AI93" s="41"/>
      <c r="AJ93" s="41"/>
      <c r="AK93" s="41"/>
    </row>
    <row r="94" spans="1:37" ht="13.5">
      <c r="A94" s="32">
        <v>1834</v>
      </c>
      <c r="B94" s="40">
        <v>3253.1</v>
      </c>
      <c r="C94" s="40"/>
      <c r="D94" s="40">
        <v>727.5</v>
      </c>
      <c r="E94" s="40">
        <v>340</v>
      </c>
      <c r="F94" s="40">
        <v>338</v>
      </c>
      <c r="G94" s="40">
        <v>370</v>
      </c>
      <c r="H94" s="43">
        <f>+B94/Notes!$B$23</f>
        <v>193.63690476190476</v>
      </c>
      <c r="I94" s="43">
        <f>+C94*Notes!$B$24</f>
        <v>0</v>
      </c>
      <c r="J94" s="43">
        <f>+D94/Notes!$B$25</f>
        <v>40.88227030064625</v>
      </c>
      <c r="K94" s="43">
        <f>+E94/Notes!$B$25</f>
        <v>19.106490587243606</v>
      </c>
      <c r="L94" s="43">
        <f>+F94/Notes!$B$25</f>
        <v>18.994099466142174</v>
      </c>
      <c r="M94" s="43">
        <f>+G94/Notes!$B$25</f>
        <v>20.792357403765102</v>
      </c>
      <c r="N94" s="43"/>
      <c r="O94" s="43">
        <f>+H94*'Course of the exchange'!$J90</f>
        <v>4.044558898125</v>
      </c>
      <c r="P94" s="43">
        <f>+I94*'Course of the exchange'!$J90</f>
        <v>0</v>
      </c>
      <c r="Q94" s="43">
        <f>+J94*'Course of the exchange'!$J90</f>
        <v>0.8539216753301487</v>
      </c>
      <c r="R94" s="43">
        <f>+K94*'Course of the exchange'!$J90</f>
        <v>0.3990836695701038</v>
      </c>
      <c r="S94" s="43">
        <f>+L94*'Course of the exchange'!$J90</f>
        <v>0.3967361185726327</v>
      </c>
      <c r="T94" s="43">
        <f>+M94*'Course of the exchange'!$J90</f>
        <v>0.4342969345321719</v>
      </c>
      <c r="U94" s="43">
        <f t="shared" si="4"/>
        <v>1.186002326847429</v>
      </c>
      <c r="V94" s="43">
        <f t="shared" si="5"/>
        <v>0.554282874402922</v>
      </c>
      <c r="W94" s="43">
        <f t="shared" si="6"/>
        <v>0.5510223869064343</v>
      </c>
      <c r="X94" s="43">
        <f t="shared" si="7"/>
        <v>0.6031901868502387</v>
      </c>
      <c r="AA94" s="31"/>
      <c r="AB94" s="31"/>
      <c r="AC94" s="31"/>
      <c r="AD94" s="31"/>
      <c r="AE94" s="31"/>
      <c r="AF94" s="31"/>
      <c r="AH94" s="41"/>
      <c r="AI94" s="41"/>
      <c r="AJ94" s="41"/>
      <c r="AK94" s="41"/>
    </row>
    <row r="95" spans="1:37" ht="13.5">
      <c r="A95" s="32">
        <v>1835</v>
      </c>
      <c r="B95" s="40">
        <v>4794.3</v>
      </c>
      <c r="C95" s="40"/>
      <c r="D95" s="40">
        <v>727.5</v>
      </c>
      <c r="E95" s="40">
        <v>370</v>
      </c>
      <c r="F95" s="40">
        <v>428</v>
      </c>
      <c r="G95" s="40">
        <v>440</v>
      </c>
      <c r="H95" s="43">
        <f>+B95/Notes!$B$23</f>
        <v>285.375</v>
      </c>
      <c r="I95" s="43">
        <f>+C95*Notes!$B$24</f>
        <v>0</v>
      </c>
      <c r="J95" s="43">
        <f>+D95/Notes!$B$25</f>
        <v>40.88227030064625</v>
      </c>
      <c r="K95" s="43">
        <f>+E95/Notes!$B$25</f>
        <v>20.792357403765102</v>
      </c>
      <c r="L95" s="43">
        <f>+F95/Notes!$B$25</f>
        <v>24.051699915706656</v>
      </c>
      <c r="M95" s="43">
        <f>+G95/Notes!$B$25</f>
        <v>24.726046642315254</v>
      </c>
      <c r="N95" s="43"/>
      <c r="O95" s="43">
        <f>+H95*'Course of the exchange'!$J91</f>
        <v>6.32135589375</v>
      </c>
      <c r="P95" s="43">
        <f>+I95*'Course of the exchange'!$J91</f>
        <v>0</v>
      </c>
      <c r="Q95" s="43">
        <f>+J95*'Course of the exchange'!$J91</f>
        <v>0.90558521354313</v>
      </c>
      <c r="R95" s="43">
        <f>+K95*'Course of the exchange'!$J91</f>
        <v>0.46057254846867096</v>
      </c>
      <c r="S95" s="43">
        <f>+L95*'Course of the exchange'!$J91</f>
        <v>0.5327704074178139</v>
      </c>
      <c r="T95" s="43">
        <f>+M95*'Course of the exchange'!$J91</f>
        <v>0.5477078954762573</v>
      </c>
      <c r="U95" s="43">
        <f t="shared" si="4"/>
        <v>1.2577572410321252</v>
      </c>
      <c r="V95" s="43">
        <f t="shared" si="5"/>
        <v>0.6396840950953764</v>
      </c>
      <c r="W95" s="43">
        <f t="shared" si="6"/>
        <v>0.7399588991914082</v>
      </c>
      <c r="X95" s="43">
        <f t="shared" si="7"/>
        <v>0.7607054103836908</v>
      </c>
      <c r="AA95" s="31"/>
      <c r="AB95" s="31"/>
      <c r="AC95" s="31"/>
      <c r="AD95" s="31"/>
      <c r="AE95" s="31"/>
      <c r="AF95" s="31"/>
      <c r="AH95" s="41"/>
      <c r="AI95" s="41"/>
      <c r="AJ95" s="41"/>
      <c r="AK95" s="41"/>
    </row>
    <row r="96" spans="1:37" ht="13.5">
      <c r="A96" s="32">
        <v>1836</v>
      </c>
      <c r="B96" s="40">
        <v>4327.9</v>
      </c>
      <c r="C96" s="40"/>
      <c r="D96" s="40">
        <v>690</v>
      </c>
      <c r="E96" s="40">
        <v>320</v>
      </c>
      <c r="F96" s="40">
        <v>526.7</v>
      </c>
      <c r="G96" s="40">
        <v>490</v>
      </c>
      <c r="H96" s="43">
        <f>+B96/Notes!$B$23</f>
        <v>257.6130952380952</v>
      </c>
      <c r="I96" s="43">
        <f>+C96*Notes!$B$24</f>
        <v>0</v>
      </c>
      <c r="J96" s="43">
        <f>+D96/Notes!$B$25</f>
        <v>38.77493677999438</v>
      </c>
      <c r="K96" s="43">
        <f>+E96/Notes!$B$25</f>
        <v>17.982579376229275</v>
      </c>
      <c r="L96" s="43">
        <f>+F96/Notes!$B$25</f>
        <v>29.598201742062376</v>
      </c>
      <c r="M96" s="43">
        <f>+G96/Notes!$B$25</f>
        <v>27.535824669851078</v>
      </c>
      <c r="N96" s="43"/>
      <c r="O96" s="43">
        <f>+H96*'Course of the exchange'!$J92</f>
        <v>5.4860666490476175</v>
      </c>
      <c r="P96" s="43">
        <f>+I96*'Course of the exchange'!$J92</f>
        <v>0</v>
      </c>
      <c r="Q96" s="43">
        <f>+J96*'Course of the exchange'!$J92</f>
        <v>0.825741747681933</v>
      </c>
      <c r="R96" s="43">
        <f>+K96*'Course of the exchange'!$J92</f>
        <v>0.38295269457712827</v>
      </c>
      <c r="S96" s="43">
        <f>+L96*'Course of the exchange'!$J92</f>
        <v>0.6303162007305422</v>
      </c>
      <c r="T96" s="43">
        <f>+M96*'Course of the exchange'!$J92</f>
        <v>0.5863963135712277</v>
      </c>
      <c r="U96" s="43">
        <f t="shared" si="4"/>
        <v>1.146863538447129</v>
      </c>
      <c r="V96" s="43">
        <f t="shared" si="5"/>
        <v>0.5318787424682337</v>
      </c>
      <c r="W96" s="43">
        <f t="shared" si="6"/>
        <v>0.8754391676813086</v>
      </c>
      <c r="X96" s="43">
        <f t="shared" si="7"/>
        <v>0.814439324404483</v>
      </c>
      <c r="AA96" s="31"/>
      <c r="AB96" s="31"/>
      <c r="AC96" s="31"/>
      <c r="AD96" s="31"/>
      <c r="AE96" s="31"/>
      <c r="AF96" s="31"/>
      <c r="AH96" s="41"/>
      <c r="AI96" s="41"/>
      <c r="AJ96" s="41"/>
      <c r="AK96" s="41"/>
    </row>
    <row r="97" spans="1:37" ht="13.5">
      <c r="A97" s="32">
        <v>1837</v>
      </c>
      <c r="B97" s="40">
        <v>2888</v>
      </c>
      <c r="C97" s="40"/>
      <c r="D97" s="40">
        <v>570</v>
      </c>
      <c r="E97" s="40">
        <v>322.9</v>
      </c>
      <c r="F97" s="40">
        <v>330</v>
      </c>
      <c r="G97" s="40">
        <v>360</v>
      </c>
      <c r="H97" s="43">
        <f>+B97/Notes!$B$23</f>
        <v>171.9047619047619</v>
      </c>
      <c r="I97" s="43">
        <f>+C97*Notes!$B$24</f>
        <v>0</v>
      </c>
      <c r="J97" s="43">
        <f>+D97/Notes!$B$25</f>
        <v>32.0314695139084</v>
      </c>
      <c r="K97" s="43">
        <f>+E97/Notes!$B$25</f>
        <v>18.145546501826352</v>
      </c>
      <c r="L97" s="43">
        <f>+F97/Notes!$B$25</f>
        <v>18.54453498173644</v>
      </c>
      <c r="M97" s="43">
        <f>+G97/Notes!$B$25</f>
        <v>20.230401798257937</v>
      </c>
      <c r="N97" s="43"/>
      <c r="O97" s="43">
        <f>+H97*'Course of the exchange'!$J93</f>
        <v>3.432039892857142</v>
      </c>
      <c r="P97" s="43">
        <f>+I97*'Course of the exchange'!$J93</f>
        <v>0</v>
      </c>
      <c r="Q97" s="43">
        <f>+J97*'Course of the exchange'!$J93</f>
        <v>0.6395010817645405</v>
      </c>
      <c r="R97" s="43">
        <f>+K97*'Course of the exchange'!$J93</f>
        <v>0.3622717531610002</v>
      </c>
      <c r="S97" s="43">
        <f>+L97*'Course of the exchange'!$J93</f>
        <v>0.3702374683899971</v>
      </c>
      <c r="T97" s="43">
        <f>+M97*'Course of the exchange'!$J93</f>
        <v>0.40389542006181506</v>
      </c>
      <c r="U97" s="43">
        <f t="shared" si="4"/>
        <v>0.8881959468951951</v>
      </c>
      <c r="V97" s="43">
        <f t="shared" si="5"/>
        <v>0.5031552127236114</v>
      </c>
      <c r="W97" s="43">
        <f t="shared" si="6"/>
        <v>0.5142187060972182</v>
      </c>
      <c r="X97" s="43">
        <f t="shared" si="7"/>
        <v>0.5609658611969653</v>
      </c>
      <c r="AA97" s="31"/>
      <c r="AB97" s="31"/>
      <c r="AC97" s="31"/>
      <c r="AD97" s="31"/>
      <c r="AE97" s="31"/>
      <c r="AF97" s="31"/>
      <c r="AH97" s="41"/>
      <c r="AI97" s="41"/>
      <c r="AJ97" s="41"/>
      <c r="AK97" s="41"/>
    </row>
    <row r="98" spans="1:37" ht="13.5">
      <c r="A98" s="32">
        <v>1838</v>
      </c>
      <c r="B98" s="40">
        <v>2911.2</v>
      </c>
      <c r="C98" s="40"/>
      <c r="D98" s="40">
        <v>491.3</v>
      </c>
      <c r="E98" s="40">
        <v>291.4</v>
      </c>
      <c r="F98" s="40">
        <v>270</v>
      </c>
      <c r="G98" s="40">
        <v>300</v>
      </c>
      <c r="H98" s="43">
        <f>+B98/Notes!$B$23</f>
        <v>173.28571428571428</v>
      </c>
      <c r="I98" s="43">
        <f>+C98*Notes!$B$24</f>
        <v>0</v>
      </c>
      <c r="J98" s="43">
        <f>+D98/Notes!$B$25</f>
        <v>27.60887889856701</v>
      </c>
      <c r="K98" s="43">
        <f>+E98/Notes!$B$25</f>
        <v>16.375386344478784</v>
      </c>
      <c r="L98" s="43">
        <f>+F98/Notes!$B$25</f>
        <v>15.172801348693453</v>
      </c>
      <c r="M98" s="43">
        <f>+G98/Notes!$B$25</f>
        <v>16.858668165214947</v>
      </c>
      <c r="N98" s="43"/>
      <c r="O98" s="43">
        <f>+H98*'Course of the exchange'!$J94</f>
        <v>3.6053219214285708</v>
      </c>
      <c r="P98" s="43">
        <f>+I98*'Course of the exchange'!$J94</f>
        <v>0</v>
      </c>
      <c r="Q98" s="43">
        <f>+J98*'Course of the exchange'!$J94</f>
        <v>0.5744206712559706</v>
      </c>
      <c r="R98" s="43">
        <f>+K98*'Course of the exchange'!$J94</f>
        <v>0.340700556898005</v>
      </c>
      <c r="S98" s="43">
        <f>+L98*'Course of the exchange'!$J94</f>
        <v>0.3156799943804439</v>
      </c>
      <c r="T98" s="43">
        <f>+M98*'Course of the exchange'!$J94</f>
        <v>0.35075554931160435</v>
      </c>
      <c r="U98" s="43">
        <f t="shared" si="4"/>
        <v>0.7978064878555148</v>
      </c>
      <c r="V98" s="43">
        <f t="shared" si="5"/>
        <v>0.47319521791389585</v>
      </c>
      <c r="W98" s="43">
        <f t="shared" si="6"/>
        <v>0.43844443663950544</v>
      </c>
      <c r="X98" s="43">
        <f t="shared" si="7"/>
        <v>0.48716048515500604</v>
      </c>
      <c r="AA98" s="31"/>
      <c r="AB98" s="31"/>
      <c r="AC98" s="31"/>
      <c r="AD98" s="31"/>
      <c r="AE98" s="31"/>
      <c r="AF98" s="31"/>
      <c r="AH98" s="41"/>
      <c r="AI98" s="41"/>
      <c r="AJ98" s="41"/>
      <c r="AK98" s="41"/>
    </row>
    <row r="99" spans="1:37" ht="13.5">
      <c r="A99" s="32">
        <v>1839</v>
      </c>
      <c r="B99" s="40">
        <v>2932</v>
      </c>
      <c r="C99" s="40"/>
      <c r="D99" s="40">
        <v>450</v>
      </c>
      <c r="E99" s="40">
        <v>270</v>
      </c>
      <c r="F99" s="40">
        <v>300</v>
      </c>
      <c r="G99" s="40">
        <v>288</v>
      </c>
      <c r="H99" s="43">
        <f>+B99/Notes!$B$23</f>
        <v>174.52380952380952</v>
      </c>
      <c r="I99" s="43">
        <f>+C99*Notes!$B$24</f>
        <v>0</v>
      </c>
      <c r="J99" s="43">
        <f>+D99/Notes!$B$25</f>
        <v>25.28800224782242</v>
      </c>
      <c r="K99" s="43">
        <f>+E99/Notes!$B$25</f>
        <v>15.172801348693453</v>
      </c>
      <c r="L99" s="43">
        <f>+F99/Notes!$B$25</f>
        <v>16.858668165214947</v>
      </c>
      <c r="M99" s="43">
        <f>+G99/Notes!$B$25</f>
        <v>16.18432143860635</v>
      </c>
      <c r="N99" s="43"/>
      <c r="O99" s="43">
        <f>+H99*'Course of the exchange'!$J95</f>
        <v>3.6210182547619048</v>
      </c>
      <c r="P99" s="43">
        <f>+I99*'Course of the exchange'!$J95</f>
        <v>0</v>
      </c>
      <c r="Q99" s="43">
        <f>+J99*'Course of the exchange'!$J95</f>
        <v>0.5246752177577971</v>
      </c>
      <c r="R99" s="43">
        <f>+K99*'Course of the exchange'!$J95</f>
        <v>0.3148051306546783</v>
      </c>
      <c r="S99" s="43">
        <f>+L99*'Course of the exchange'!$J95</f>
        <v>0.3497834785051981</v>
      </c>
      <c r="T99" s="43">
        <f>+M99*'Course of the exchange'!$J95</f>
        <v>0.3357921393649902</v>
      </c>
      <c r="U99" s="43">
        <f t="shared" si="4"/>
        <v>0.7287155802191627</v>
      </c>
      <c r="V99" s="43">
        <f t="shared" si="5"/>
        <v>0.43722934813149766</v>
      </c>
      <c r="W99" s="43">
        <f t="shared" si="6"/>
        <v>0.48581038681277516</v>
      </c>
      <c r="X99" s="43">
        <f t="shared" si="7"/>
        <v>0.46637797134026415</v>
      </c>
      <c r="AA99" s="31"/>
      <c r="AB99" s="31"/>
      <c r="AC99" s="31"/>
      <c r="AD99" s="31"/>
      <c r="AE99" s="31"/>
      <c r="AF99" s="31"/>
      <c r="AH99" s="41"/>
      <c r="AI99" s="41"/>
      <c r="AJ99" s="41"/>
      <c r="AK99" s="41"/>
    </row>
    <row r="100" spans="1:37" ht="13.5">
      <c r="A100" s="32">
        <v>1840</v>
      </c>
      <c r="B100" s="40">
        <v>3387.5</v>
      </c>
      <c r="C100" s="40"/>
      <c r="D100" s="40">
        <v>645</v>
      </c>
      <c r="E100" s="40">
        <v>352</v>
      </c>
      <c r="F100" s="40">
        <v>538.1</v>
      </c>
      <c r="G100" s="40">
        <v>445</v>
      </c>
      <c r="H100" s="43">
        <f>+B100/Notes!$B$23</f>
        <v>201.63690476190476</v>
      </c>
      <c r="I100" s="43">
        <f>+C100*Notes!$B$24</f>
        <v>0</v>
      </c>
      <c r="J100" s="43">
        <f>+D100/Notes!$B$25</f>
        <v>36.24613655521213</v>
      </c>
      <c r="K100" s="43">
        <f>+E100/Notes!$B$25</f>
        <v>19.780837313852203</v>
      </c>
      <c r="L100" s="43">
        <f>+F100/Notes!$B$25</f>
        <v>30.238831132340543</v>
      </c>
      <c r="M100" s="43">
        <f>+G100/Notes!$B$25</f>
        <v>25.007024445068836</v>
      </c>
      <c r="N100" s="43"/>
      <c r="O100" s="43">
        <f>+H100*'Course of the exchange'!$J96</f>
        <v>4.1854982142857144</v>
      </c>
      <c r="P100" s="43">
        <f>+I100*'Course of the exchange'!$J96</f>
        <v>0</v>
      </c>
      <c r="Q100" s="43">
        <f>+J100*'Course of the exchange'!$J96</f>
        <v>0.7523828041584714</v>
      </c>
      <c r="R100" s="43">
        <f>+K100*'Course of the exchange'!$J96</f>
        <v>0.4106027086260185</v>
      </c>
      <c r="S100" s="43">
        <f>+L100*'Course of the exchange'!$J96</f>
        <v>0.627685561112672</v>
      </c>
      <c r="T100" s="43">
        <f>+M100*'Course of the exchange'!$J96</f>
        <v>0.5190858106209609</v>
      </c>
      <c r="U100" s="43">
        <f t="shared" si="4"/>
        <v>1.0449761168867657</v>
      </c>
      <c r="V100" s="43">
        <f t="shared" si="5"/>
        <v>0.570281539758359</v>
      </c>
      <c r="W100" s="43">
        <f t="shared" si="6"/>
        <v>0.8717855015453778</v>
      </c>
      <c r="X100" s="43">
        <f t="shared" si="7"/>
        <v>0.7209525147513347</v>
      </c>
      <c r="AA100" s="31"/>
      <c r="AB100" s="31"/>
      <c r="AC100" s="31"/>
      <c r="AD100" s="31"/>
      <c r="AE100" s="31"/>
      <c r="AF100" s="31"/>
      <c r="AH100" s="41"/>
      <c r="AI100" s="41"/>
      <c r="AJ100" s="41"/>
      <c r="AK100" s="41"/>
    </row>
    <row r="101" spans="1:37" ht="13.5">
      <c r="A101" s="32">
        <v>1841</v>
      </c>
      <c r="B101" s="40">
        <v>4628.4</v>
      </c>
      <c r="C101" s="40"/>
      <c r="D101" s="40">
        <v>706.5</v>
      </c>
      <c r="E101" s="40">
        <v>407.6</v>
      </c>
      <c r="F101" s="40">
        <v>437</v>
      </c>
      <c r="G101" s="40">
        <v>488</v>
      </c>
      <c r="H101" s="43">
        <f>+B101/Notes!$B$23</f>
        <v>275.49999999999994</v>
      </c>
      <c r="I101" s="43">
        <f>+C101*Notes!$B$24</f>
        <v>0</v>
      </c>
      <c r="J101" s="43">
        <f>+D101/Notes!$B$25</f>
        <v>39.7021635290812</v>
      </c>
      <c r="K101" s="43">
        <f>+E101/Notes!$B$25</f>
        <v>22.905310480472043</v>
      </c>
      <c r="L101" s="43">
        <f>+F101/Notes!$B$25</f>
        <v>24.557459960663106</v>
      </c>
      <c r="M101" s="43">
        <f>+G101/Notes!$B$25</f>
        <v>27.423433548749646</v>
      </c>
      <c r="N101" s="43"/>
      <c r="O101" s="43">
        <f>+H101*'Course of the exchange'!$J97</f>
        <v>5.567808164999999</v>
      </c>
      <c r="P101" s="43">
        <f>+I101*'Course of the exchange'!$J97</f>
        <v>0</v>
      </c>
      <c r="Q101" s="43">
        <f>+J101*'Course of the exchange'!$J97</f>
        <v>0.8023739755549311</v>
      </c>
      <c r="R101" s="43">
        <f>+K101*'Course of the exchange'!$J97</f>
        <v>0.46291243090755835</v>
      </c>
      <c r="S101" s="43">
        <f>+L101*'Course of the exchange'!$J97</f>
        <v>0.4963020910368081</v>
      </c>
      <c r="T101" s="43">
        <f>+M101*'Course of the exchange'!$J97</f>
        <v>0.5542229300365271</v>
      </c>
      <c r="U101" s="43">
        <f t="shared" si="4"/>
        <v>1.1144082993818487</v>
      </c>
      <c r="V101" s="43">
        <f t="shared" si="5"/>
        <v>0.6429339318160533</v>
      </c>
      <c r="W101" s="43">
        <f t="shared" si="6"/>
        <v>0.6893084597733447</v>
      </c>
      <c r="X101" s="43">
        <f t="shared" si="7"/>
        <v>0.7697540694951766</v>
      </c>
      <c r="AA101" s="31"/>
      <c r="AB101" s="31"/>
      <c r="AC101" s="31"/>
      <c r="AD101" s="31"/>
      <c r="AE101" s="31"/>
      <c r="AF101" s="31"/>
      <c r="AH101" s="41"/>
      <c r="AI101" s="41"/>
      <c r="AJ101" s="41"/>
      <c r="AK101" s="41"/>
    </row>
    <row r="102" spans="1:37" ht="13.5">
      <c r="A102" s="32">
        <v>1842</v>
      </c>
      <c r="B102" s="40">
        <v>3472.8</v>
      </c>
      <c r="C102" s="40"/>
      <c r="D102" s="40">
        <v>622.7</v>
      </c>
      <c r="E102" s="40">
        <v>305</v>
      </c>
      <c r="F102" s="40">
        <v>387</v>
      </c>
      <c r="G102" s="40">
        <v>377</v>
      </c>
      <c r="H102" s="43">
        <f>+B102/Notes!$B$23</f>
        <v>206.71428571428572</v>
      </c>
      <c r="I102" s="43">
        <f>+C102*Notes!$B$24</f>
        <v>0</v>
      </c>
      <c r="J102" s="43">
        <f>+D102/Notes!$B$25</f>
        <v>34.99297555493116</v>
      </c>
      <c r="K102" s="43">
        <f>+E102/Notes!$B$25</f>
        <v>17.13964596796853</v>
      </c>
      <c r="L102" s="43">
        <f>+F102/Notes!$B$25</f>
        <v>21.747681933127282</v>
      </c>
      <c r="M102" s="43">
        <f>+G102/Notes!$B$25</f>
        <v>21.185726327620117</v>
      </c>
      <c r="N102" s="43"/>
      <c r="O102" s="43">
        <f>+H102*'Course of the exchange'!$J98</f>
        <v>4.221364107142857</v>
      </c>
      <c r="P102" s="43">
        <f>+I102*'Course of the exchange'!$J98</f>
        <v>0</v>
      </c>
      <c r="Q102" s="43">
        <f>+J102*'Course of the exchange'!$J98</f>
        <v>0.7146003020511378</v>
      </c>
      <c r="R102" s="43">
        <f>+K102*'Course of the exchange'!$J98</f>
        <v>0.3500129952233773</v>
      </c>
      <c r="S102" s="43">
        <f>+L102*'Course of the exchange'!$J98</f>
        <v>0.4441148496768755</v>
      </c>
      <c r="T102" s="43">
        <f>+M102*'Course of the exchange'!$J98</f>
        <v>0.43263901376791225</v>
      </c>
      <c r="U102" s="43">
        <f t="shared" si="4"/>
        <v>0.9925004195154692</v>
      </c>
      <c r="V102" s="43">
        <f t="shared" si="5"/>
        <v>0.4861291600324685</v>
      </c>
      <c r="W102" s="43">
        <f t="shared" si="6"/>
        <v>0.6168261801067715</v>
      </c>
      <c r="X102" s="43">
        <f t="shared" si="7"/>
        <v>0.6008875191221004</v>
      </c>
      <c r="AA102" s="31"/>
      <c r="AB102" s="31"/>
      <c r="AC102" s="31"/>
      <c r="AD102" s="31"/>
      <c r="AE102" s="31"/>
      <c r="AF102" s="31"/>
      <c r="AH102" s="41"/>
      <c r="AI102" s="41"/>
      <c r="AJ102" s="41"/>
      <c r="AK102" s="41"/>
    </row>
    <row r="103" spans="1:37" ht="13.5">
      <c r="A103" s="32">
        <v>1843</v>
      </c>
      <c r="B103" s="40">
        <v>3228.7</v>
      </c>
      <c r="C103" s="40"/>
      <c r="D103" s="40">
        <v>587</v>
      </c>
      <c r="E103" s="40">
        <v>287.5</v>
      </c>
      <c r="F103" s="40">
        <v>392.7</v>
      </c>
      <c r="G103" s="40">
        <v>292.3</v>
      </c>
      <c r="H103" s="43">
        <f>+B103/Notes!$B$23</f>
        <v>192.1845238095238</v>
      </c>
      <c r="I103" s="43">
        <f>+C103*Notes!$B$24</f>
        <v>0</v>
      </c>
      <c r="J103" s="43">
        <f>+D103/Notes!$B$25</f>
        <v>32.98679404327058</v>
      </c>
      <c r="K103" s="43">
        <f>+E103/Notes!$B$25</f>
        <v>16.15622365833099</v>
      </c>
      <c r="L103" s="43">
        <f>+F103/Notes!$B$25</f>
        <v>22.067996628266364</v>
      </c>
      <c r="M103" s="43">
        <f>+G103/Notes!$B$25</f>
        <v>16.42596234897443</v>
      </c>
      <c r="N103" s="43"/>
      <c r="O103" s="43">
        <f>+H103*'Course of the exchange'!$J99</f>
        <v>3.952351605952381</v>
      </c>
      <c r="P103" s="43">
        <f>+I103*'Course of the exchange'!$J99</f>
        <v>0</v>
      </c>
      <c r="Q103" s="43">
        <f>+J103*'Course of the exchange'!$J99</f>
        <v>0.6783866142174768</v>
      </c>
      <c r="R103" s="43">
        <f>+K103*'Course of the exchange'!$J99</f>
        <v>0.33225920202304016</v>
      </c>
      <c r="S103" s="43">
        <f>+L103*'Course of the exchange'!$J99</f>
        <v>0.4538371778589491</v>
      </c>
      <c r="T103" s="43">
        <f>+M103*'Course of the exchange'!$J99</f>
        <v>0.33780648609159875</v>
      </c>
      <c r="U103" s="43">
        <f t="shared" si="4"/>
        <v>0.9422036308576067</v>
      </c>
      <c r="V103" s="43">
        <f t="shared" si="5"/>
        <v>0.46147111392088913</v>
      </c>
      <c r="W103" s="43">
        <f t="shared" si="6"/>
        <v>0.6303294136929849</v>
      </c>
      <c r="X103" s="43">
        <f t="shared" si="7"/>
        <v>0.46917567512722047</v>
      </c>
      <c r="AA103" s="31"/>
      <c r="AB103" s="31"/>
      <c r="AC103" s="31"/>
      <c r="AD103" s="31"/>
      <c r="AE103" s="31"/>
      <c r="AF103" s="31"/>
      <c r="AH103" s="41"/>
      <c r="AI103" s="41"/>
      <c r="AJ103" s="41"/>
      <c r="AK103" s="41"/>
    </row>
    <row r="104" spans="1:37" ht="13.5">
      <c r="A104" s="32">
        <v>1844</v>
      </c>
      <c r="B104" s="40">
        <v>2947.5</v>
      </c>
      <c r="C104" s="40"/>
      <c r="D104" s="40">
        <v>501.4</v>
      </c>
      <c r="E104" s="40">
        <v>253</v>
      </c>
      <c r="F104" s="40">
        <v>302</v>
      </c>
      <c r="G104" s="40">
        <v>310.4</v>
      </c>
      <c r="H104" s="43">
        <f>+B104/Notes!$B$23</f>
        <v>175.44642857142856</v>
      </c>
      <c r="I104" s="43">
        <f>+C104*Notes!$B$24</f>
        <v>0</v>
      </c>
      <c r="J104" s="43">
        <f>+D104/Notes!$B$25</f>
        <v>28.176454060129245</v>
      </c>
      <c r="K104" s="43">
        <f>+E104/Notes!$B$25</f>
        <v>14.21747681933127</v>
      </c>
      <c r="L104" s="43">
        <f>+F104/Notes!$B$25</f>
        <v>16.97105928631638</v>
      </c>
      <c r="M104" s="43">
        <f>+G104/Notes!$B$25</f>
        <v>17.443101994942396</v>
      </c>
      <c r="N104" s="43"/>
      <c r="O104" s="43">
        <f>+H104*'Course of the exchange'!$J100</f>
        <v>3.680625709821428</v>
      </c>
      <c r="P104" s="43">
        <f>+I104*'Course of the exchange'!$J100</f>
        <v>0</v>
      </c>
      <c r="Q104" s="43">
        <f>+J104*'Course of the exchange'!$J100</f>
        <v>0.5911034044394491</v>
      </c>
      <c r="R104" s="43">
        <f>+K104*'Course of the exchange'!$J100</f>
        <v>0.29826318572632754</v>
      </c>
      <c r="S104" s="43">
        <f>+L104*'Course of the exchange'!$J100</f>
        <v>0.35602957347569536</v>
      </c>
      <c r="T104" s="43">
        <f>+M104*'Course of the exchange'!$J100</f>
        <v>0.36593238280415835</v>
      </c>
      <c r="U104" s="43">
        <f t="shared" si="4"/>
        <v>0.820976950610346</v>
      </c>
      <c r="V104" s="43">
        <f t="shared" si="5"/>
        <v>0.41425442461989936</v>
      </c>
      <c r="W104" s="43">
        <f t="shared" si="6"/>
        <v>0.4944855187162436</v>
      </c>
      <c r="X104" s="43">
        <f t="shared" si="7"/>
        <v>0.5082394205613311</v>
      </c>
      <c r="AA104" s="31"/>
      <c r="AB104" s="31"/>
      <c r="AC104" s="31"/>
      <c r="AD104" s="31"/>
      <c r="AE104" s="31"/>
      <c r="AF104" s="31"/>
      <c r="AH104" s="41"/>
      <c r="AI104" s="41"/>
      <c r="AJ104" s="41"/>
      <c r="AK104" s="41"/>
    </row>
    <row r="105" spans="1:37" ht="13.5">
      <c r="A105" s="32">
        <v>1845</v>
      </c>
      <c r="B105" s="40">
        <v>2720.5</v>
      </c>
      <c r="C105" s="40"/>
      <c r="D105" s="40">
        <v>457.7</v>
      </c>
      <c r="E105" s="40">
        <v>264.9</v>
      </c>
      <c r="F105" s="40">
        <v>312.3</v>
      </c>
      <c r="G105" s="40">
        <v>296</v>
      </c>
      <c r="H105" s="43">
        <f>+B105/Notes!$B$23</f>
        <v>161.9345238095238</v>
      </c>
      <c r="I105" s="43">
        <f>+C105*Notes!$B$24</f>
        <v>0</v>
      </c>
      <c r="J105" s="43">
        <f>+D105/Notes!$B$25</f>
        <v>25.720708064062936</v>
      </c>
      <c r="K105" s="43">
        <f>+E105/Notes!$B$25</f>
        <v>14.886203989884796</v>
      </c>
      <c r="L105" s="43">
        <f>+F105/Notes!$B$25</f>
        <v>17.54987355998876</v>
      </c>
      <c r="M105" s="43">
        <f>+G105/Notes!$B$25</f>
        <v>16.63388592301208</v>
      </c>
      <c r="N105" s="43"/>
      <c r="O105" s="43">
        <f>+H105*'Course of the exchange'!$J101</f>
        <v>3.3253011562499992</v>
      </c>
      <c r="P105" s="43">
        <f>+I105*'Course of the exchange'!$J101</f>
        <v>0</v>
      </c>
      <c r="Q105" s="43">
        <f>+J105*'Course of the exchange'!$J101</f>
        <v>0.5281708819893227</v>
      </c>
      <c r="R105" s="43">
        <f>+K105*'Course of the exchange'!$J101</f>
        <v>0.30568596600168574</v>
      </c>
      <c r="S105" s="43">
        <f>+L105*'Course of the exchange'!$J101</f>
        <v>0.36038402107333517</v>
      </c>
      <c r="T105" s="43">
        <f>+M105*'Course of the exchange'!$J101</f>
        <v>0.34157435234616457</v>
      </c>
      <c r="U105" s="43">
        <f t="shared" si="4"/>
        <v>0.7335706694296149</v>
      </c>
      <c r="V105" s="43">
        <f t="shared" si="5"/>
        <v>0.424563841669008</v>
      </c>
      <c r="W105" s="43">
        <f t="shared" si="6"/>
        <v>0.5005333626018544</v>
      </c>
      <c r="X105" s="43">
        <f t="shared" si="7"/>
        <v>0.4744088227030064</v>
      </c>
      <c r="AA105" s="31"/>
      <c r="AB105" s="31"/>
      <c r="AC105" s="31"/>
      <c r="AD105" s="31"/>
      <c r="AE105" s="31"/>
      <c r="AF105" s="31"/>
      <c r="AH105" s="41"/>
      <c r="AI105" s="41"/>
      <c r="AJ105" s="41"/>
      <c r="AK105" s="41"/>
    </row>
    <row r="106" spans="1:37" ht="13.5">
      <c r="A106" s="32">
        <v>1846</v>
      </c>
      <c r="B106" s="40">
        <v>3878.7</v>
      </c>
      <c r="C106" s="40"/>
      <c r="D106" s="40">
        <v>684.6</v>
      </c>
      <c r="E106" s="40">
        <v>339.8</v>
      </c>
      <c r="F106" s="40">
        <v>319.2</v>
      </c>
      <c r="G106" s="40">
        <v>407.7</v>
      </c>
      <c r="H106" s="43">
        <f>+B106/Notes!$B$23</f>
        <v>230.87499999999997</v>
      </c>
      <c r="I106" s="43">
        <f>+C106*Notes!$B$24</f>
        <v>0</v>
      </c>
      <c r="J106" s="43">
        <f>+D106/Notes!$B$25</f>
        <v>38.47148075302051</v>
      </c>
      <c r="K106" s="43">
        <f>+E106/Notes!$B$25</f>
        <v>19.095251475133463</v>
      </c>
      <c r="L106" s="43">
        <f>+F106/Notes!$B$25</f>
        <v>17.937622927788702</v>
      </c>
      <c r="M106" s="43">
        <f>+G106/Notes!$B$25</f>
        <v>22.910930036527112</v>
      </c>
      <c r="N106" s="43"/>
      <c r="O106" s="43">
        <f>+H106*'Course of the exchange'!$J102</f>
        <v>4.6548036281249985</v>
      </c>
      <c r="P106" s="43">
        <f>+I106*'Course of the exchange'!$J102</f>
        <v>0</v>
      </c>
      <c r="Q106" s="43">
        <f>+J106*'Course of the exchange'!$J102</f>
        <v>0.7756456445630794</v>
      </c>
      <c r="R106" s="43">
        <f>+K106*'Course of the exchange'!$J102</f>
        <v>0.3849903447597639</v>
      </c>
      <c r="S106" s="43">
        <f>+L106*'Course of the exchange'!$J102</f>
        <v>0.36165072998033143</v>
      </c>
      <c r="T106" s="43">
        <f>+M106*'Course of the exchange'!$J102</f>
        <v>0.46192043425119406</v>
      </c>
      <c r="U106" s="43">
        <f t="shared" si="4"/>
        <v>1.0772856174487213</v>
      </c>
      <c r="V106" s="43">
        <f t="shared" si="5"/>
        <v>0.5347088121663388</v>
      </c>
      <c r="W106" s="43">
        <f t="shared" si="6"/>
        <v>0.5022926805282382</v>
      </c>
      <c r="X106" s="43">
        <f t="shared" si="7"/>
        <v>0.6415561586822139</v>
      </c>
      <c r="AA106" s="31"/>
      <c r="AB106" s="31"/>
      <c r="AC106" s="31"/>
      <c r="AD106" s="31"/>
      <c r="AE106" s="31"/>
      <c r="AF106" s="31"/>
      <c r="AH106" s="41"/>
      <c r="AI106" s="41"/>
      <c r="AJ106" s="41"/>
      <c r="AK106" s="41"/>
    </row>
    <row r="107" spans="1:37" ht="13.5">
      <c r="A107" s="32">
        <v>1847</v>
      </c>
      <c r="B107" s="40">
        <v>5061</v>
      </c>
      <c r="C107" s="40"/>
      <c r="D107" s="40">
        <v>731</v>
      </c>
      <c r="E107" s="40">
        <v>294.7</v>
      </c>
      <c r="F107" s="40">
        <v>373.2</v>
      </c>
      <c r="G107" s="40">
        <v>407.2</v>
      </c>
      <c r="H107" s="43">
        <f>+B107/Notes!$B$23</f>
        <v>301.25</v>
      </c>
      <c r="I107" s="43">
        <f>+C107*Notes!$B$24</f>
        <v>0</v>
      </c>
      <c r="J107" s="43">
        <f>+D107/Notes!$B$25</f>
        <v>41.07895476257375</v>
      </c>
      <c r="K107" s="43">
        <f>+E107/Notes!$B$25</f>
        <v>16.560831694296148</v>
      </c>
      <c r="L107" s="43">
        <f>+F107/Notes!$B$25</f>
        <v>20.972183197527393</v>
      </c>
      <c r="M107" s="43">
        <f>+G107/Notes!$B$25</f>
        <v>22.882832256251753</v>
      </c>
      <c r="N107" s="43"/>
      <c r="O107" s="43">
        <f>+H107*'Course of the exchange'!$J103</f>
        <v>5.983999875</v>
      </c>
      <c r="P107" s="43">
        <f>+I107*'Course of the exchange'!$J103</f>
        <v>0</v>
      </c>
      <c r="Q107" s="43">
        <f>+J107*'Course of the exchange'!$J103</f>
        <v>0.8159882495082887</v>
      </c>
      <c r="R107" s="43">
        <f>+K107*'Course of the exchange'!$J103</f>
        <v>0.32896270469232924</v>
      </c>
      <c r="S107" s="43">
        <f>+L107*'Course of the exchange'!$J103</f>
        <v>0.4165893498173644</v>
      </c>
      <c r="T107" s="43">
        <f>+M107*'Course of the exchange'!$J103</f>
        <v>0.4545422916549592</v>
      </c>
      <c r="U107" s="43">
        <f t="shared" si="4"/>
        <v>1.1333170132059567</v>
      </c>
      <c r="V107" s="43">
        <f t="shared" si="5"/>
        <v>0.4568926454060129</v>
      </c>
      <c r="W107" s="43">
        <f t="shared" si="6"/>
        <v>0.5785963191907839</v>
      </c>
      <c r="X107" s="43">
        <f t="shared" si="7"/>
        <v>0.6313087384096655</v>
      </c>
      <c r="AA107" s="31"/>
      <c r="AB107" s="31"/>
      <c r="AC107" s="31"/>
      <c r="AD107" s="31"/>
      <c r="AE107" s="31"/>
      <c r="AF107" s="31"/>
      <c r="AH107" s="41"/>
      <c r="AI107" s="41"/>
      <c r="AJ107" s="41"/>
      <c r="AK107" s="41"/>
    </row>
    <row r="108" spans="1:37" ht="13.5">
      <c r="A108" s="32">
        <v>1848</v>
      </c>
      <c r="B108" s="40">
        <v>2983</v>
      </c>
      <c r="C108" s="40"/>
      <c r="D108" s="40">
        <v>498</v>
      </c>
      <c r="E108" s="40">
        <v>230.5</v>
      </c>
      <c r="F108" s="40">
        <v>328</v>
      </c>
      <c r="G108" s="40">
        <v>271.7</v>
      </c>
      <c r="H108" s="43">
        <f>+B108/Notes!$B$23</f>
        <v>177.5595238095238</v>
      </c>
      <c r="I108" s="43">
        <f>+C108*Notes!$B$24</f>
        <v>0</v>
      </c>
      <c r="J108" s="43">
        <f>+D108/Notes!$B$25</f>
        <v>27.98538915425681</v>
      </c>
      <c r="K108" s="43">
        <f>+E108/Notes!$B$25</f>
        <v>12.95307670694015</v>
      </c>
      <c r="L108" s="43">
        <f>+F108/Notes!$B$25</f>
        <v>18.43214386063501</v>
      </c>
      <c r="M108" s="43">
        <f>+G108/Notes!$B$25</f>
        <v>15.26833380162967</v>
      </c>
      <c r="N108" s="43"/>
      <c r="O108" s="43">
        <f>+H108*'Course of the exchange'!$J104</f>
        <v>3.4028572499999994</v>
      </c>
      <c r="P108" s="43">
        <f>+I108*'Course of the exchange'!$J104</f>
        <v>0</v>
      </c>
      <c r="Q108" s="43">
        <f>+J108*'Course of the exchange'!$J104</f>
        <v>0.53632878898567</v>
      </c>
      <c r="R108" s="43">
        <f>+K108*'Course of the exchange'!$J104</f>
        <v>0.24824053385782516</v>
      </c>
      <c r="S108" s="43">
        <f>+L108*'Course of the exchange'!$J104</f>
        <v>0.3532446642315256</v>
      </c>
      <c r="T108" s="43">
        <f>+M108*'Course of the exchange'!$J104</f>
        <v>0.2926115099747119</v>
      </c>
      <c r="U108" s="43">
        <f t="shared" si="4"/>
        <v>0.7449010958134307</v>
      </c>
      <c r="V108" s="43">
        <f t="shared" si="5"/>
        <v>0.3447785192469794</v>
      </c>
      <c r="W108" s="43">
        <f t="shared" si="6"/>
        <v>0.4906175892104523</v>
      </c>
      <c r="X108" s="43">
        <f t="shared" si="7"/>
        <v>0.40640487496487765</v>
      </c>
      <c r="AA108" s="31"/>
      <c r="AB108" s="31"/>
      <c r="AC108" s="31"/>
      <c r="AD108" s="31"/>
      <c r="AE108" s="31"/>
      <c r="AF108" s="31"/>
      <c r="AH108" s="41"/>
      <c r="AI108" s="41"/>
      <c r="AJ108" s="41"/>
      <c r="AK108" s="41"/>
    </row>
    <row r="109" spans="1:37" ht="13.5">
      <c r="A109" s="32">
        <v>1849</v>
      </c>
      <c r="B109" s="40">
        <v>3352</v>
      </c>
      <c r="C109" s="40"/>
      <c r="D109" s="40">
        <v>488.7</v>
      </c>
      <c r="E109" s="40">
        <v>208.7</v>
      </c>
      <c r="F109" s="40">
        <v>303.2</v>
      </c>
      <c r="G109" s="40">
        <v>264.5</v>
      </c>
      <c r="H109" s="43">
        <f>+B109/Notes!$B$23</f>
        <v>199.52380952380952</v>
      </c>
      <c r="I109" s="43">
        <f>+C109*Notes!$B$24</f>
        <v>0</v>
      </c>
      <c r="J109" s="43">
        <f>+D109/Notes!$B$25</f>
        <v>27.46277044113515</v>
      </c>
      <c r="K109" s="43">
        <f>+E109/Notes!$B$25</f>
        <v>11.72801348693453</v>
      </c>
      <c r="L109" s="43">
        <f>+F109/Notes!$B$25</f>
        <v>17.038493958977238</v>
      </c>
      <c r="M109" s="43">
        <f>+G109/Notes!$B$25</f>
        <v>14.863725765664512</v>
      </c>
      <c r="N109" s="43"/>
      <c r="O109" s="43">
        <f>+H109*'Course of the exchange'!$J105</f>
        <v>3.93221025</v>
      </c>
      <c r="P109" s="43">
        <f>+I109*'Course of the exchange'!$J105</f>
        <v>0</v>
      </c>
      <c r="Q109" s="43">
        <f>+J109*'Course of the exchange'!$J105</f>
        <v>0.5412355932846304</v>
      </c>
      <c r="R109" s="43">
        <f>+K109*'Course of the exchange'!$J105</f>
        <v>0.23113539660016855</v>
      </c>
      <c r="S109" s="43">
        <f>+L109*'Course of the exchange'!$J105</f>
        <v>0.3357942129811744</v>
      </c>
      <c r="T109" s="43">
        <f>+M109*'Course of the exchange'!$J105</f>
        <v>0.29293393579657206</v>
      </c>
      <c r="U109" s="43">
        <f t="shared" si="4"/>
        <v>0.751716101784209</v>
      </c>
      <c r="V109" s="43">
        <f t="shared" si="5"/>
        <v>0.3210213841669008</v>
      </c>
      <c r="W109" s="43">
        <f t="shared" si="6"/>
        <v>0.46638085136274227</v>
      </c>
      <c r="X109" s="43">
        <f t="shared" si="7"/>
        <v>0.4068526886063501</v>
      </c>
      <c r="AA109" s="31"/>
      <c r="AB109" s="31"/>
      <c r="AC109" s="31"/>
      <c r="AD109" s="31"/>
      <c r="AE109" s="31"/>
      <c r="AF109" s="31"/>
      <c r="AH109" s="41"/>
      <c r="AI109" s="41"/>
      <c r="AJ109" s="41"/>
      <c r="AK109" s="41"/>
    </row>
    <row r="110" spans="1:37" ht="13.5">
      <c r="A110" s="32">
        <v>1850</v>
      </c>
      <c r="B110" s="40">
        <v>4072.4</v>
      </c>
      <c r="C110" s="40"/>
      <c r="D110" s="40">
        <v>541</v>
      </c>
      <c r="E110" s="40">
        <v>291.5</v>
      </c>
      <c r="F110" s="40">
        <v>350.2</v>
      </c>
      <c r="G110" s="40">
        <v>328</v>
      </c>
      <c r="H110" s="43">
        <f>+B110/Notes!$B$23</f>
        <v>242.4047619047619</v>
      </c>
      <c r="I110" s="43">
        <f>+C110*Notes!$B$24</f>
        <v>0</v>
      </c>
      <c r="J110" s="43">
        <f>+D110/Notes!$B$25</f>
        <v>30.40179825793762</v>
      </c>
      <c r="K110" s="43">
        <f>+E110/Notes!$B$25</f>
        <v>16.381005900533857</v>
      </c>
      <c r="L110" s="43">
        <f>+F110/Notes!$B$25</f>
        <v>19.679685304860914</v>
      </c>
      <c r="M110" s="43">
        <f>+G110/Notes!$B$25</f>
        <v>18.43214386063501</v>
      </c>
      <c r="N110" s="43"/>
      <c r="O110" s="43">
        <f>+H110*'Course of the exchange'!$J106</f>
        <v>4.8322843875</v>
      </c>
      <c r="P110" s="43">
        <f>+I110*'Course of the exchange'!$J106</f>
        <v>0</v>
      </c>
      <c r="Q110" s="43">
        <f>+J110*'Course of the exchange'!$J106</f>
        <v>0.6060530078673784</v>
      </c>
      <c r="R110" s="43">
        <f>+K110*'Course of the exchange'!$J106</f>
        <v>0.3265516669008148</v>
      </c>
      <c r="S110" s="43">
        <f>+L110*'Course of the exchange'!$J106</f>
        <v>0.3923100986232087</v>
      </c>
      <c r="T110" s="43">
        <f>+M110*'Course of the exchange'!$J106</f>
        <v>0.36744064062939025</v>
      </c>
      <c r="U110" s="43">
        <f t="shared" si="4"/>
        <v>0.8417402887046922</v>
      </c>
      <c r="V110" s="43">
        <f t="shared" si="5"/>
        <v>0.4535439818066872</v>
      </c>
      <c r="W110" s="43">
        <f t="shared" si="6"/>
        <v>0.5448751369766788</v>
      </c>
      <c r="X110" s="43">
        <f t="shared" si="7"/>
        <v>0.5103342230963753</v>
      </c>
      <c r="AA110" s="31"/>
      <c r="AB110" s="31"/>
      <c r="AC110" s="31"/>
      <c r="AD110" s="31"/>
      <c r="AE110" s="31"/>
      <c r="AF110" s="31"/>
      <c r="AH110" s="41"/>
      <c r="AI110" s="41"/>
      <c r="AJ110" s="41"/>
      <c r="AK110" s="41"/>
    </row>
    <row r="111" spans="1:37" ht="13.5">
      <c r="A111" s="32">
        <v>1851</v>
      </c>
      <c r="B111" s="40">
        <v>3685</v>
      </c>
      <c r="C111" s="40"/>
      <c r="D111" s="40">
        <v>547.7</v>
      </c>
      <c r="E111" s="40">
        <v>265.4</v>
      </c>
      <c r="F111" s="40">
        <v>426.6</v>
      </c>
      <c r="G111" s="40">
        <v>440</v>
      </c>
      <c r="H111" s="43">
        <f>+B111/Notes!$B$23</f>
        <v>219.34523809523807</v>
      </c>
      <c r="I111" s="43">
        <f>+C111*Notes!$B$24</f>
        <v>0</v>
      </c>
      <c r="J111" s="43">
        <f>+D111/Notes!$B$25</f>
        <v>30.778308513627422</v>
      </c>
      <c r="K111" s="43">
        <f>+E111/Notes!$B$25</f>
        <v>14.914301770160154</v>
      </c>
      <c r="L111" s="43">
        <f>+F111/Notes!$B$25</f>
        <v>23.973026130935654</v>
      </c>
      <c r="M111" s="43">
        <f>+G111/Notes!$B$25</f>
        <v>24.726046642315254</v>
      </c>
      <c r="N111" s="43"/>
      <c r="O111" s="43">
        <f>+H111*'Course of the exchange'!$J107</f>
        <v>4.292794687499999</v>
      </c>
      <c r="P111" s="43">
        <f>+I111*'Course of the exchange'!$J107</f>
        <v>0</v>
      </c>
      <c r="Q111" s="43">
        <f>+J111*'Course of the exchange'!$J107</f>
        <v>0.6023607370047765</v>
      </c>
      <c r="R111" s="43">
        <f>+K111*'Course of the exchange'!$J107</f>
        <v>0.2918870542287158</v>
      </c>
      <c r="S111" s="43">
        <f>+L111*'Course of the exchange'!$J107</f>
        <v>0.4691748957572351</v>
      </c>
      <c r="T111" s="43">
        <f>+M111*'Course of the exchange'!$J107</f>
        <v>0.4839122225344196</v>
      </c>
      <c r="U111" s="43">
        <f t="shared" si="4"/>
        <v>0.8366121347288563</v>
      </c>
      <c r="V111" s="43">
        <f t="shared" si="5"/>
        <v>0.40539868642877197</v>
      </c>
      <c r="W111" s="43">
        <f t="shared" si="6"/>
        <v>0.6516317996628266</v>
      </c>
      <c r="X111" s="43">
        <f t="shared" si="7"/>
        <v>0.6721003090755828</v>
      </c>
      <c r="AA111" s="31"/>
      <c r="AB111" s="31"/>
      <c r="AC111" s="31"/>
      <c r="AD111" s="31"/>
      <c r="AE111" s="31"/>
      <c r="AF111" s="31"/>
      <c r="AH111" s="41"/>
      <c r="AI111" s="41"/>
      <c r="AJ111" s="41"/>
      <c r="AK111" s="41"/>
    </row>
    <row r="112" spans="1:37" ht="13.5">
      <c r="A112" s="32">
        <v>1852</v>
      </c>
      <c r="B112" s="40">
        <v>3404.8</v>
      </c>
      <c r="C112" s="40"/>
      <c r="D112" s="40">
        <v>515.6</v>
      </c>
      <c r="E112" s="40">
        <v>276</v>
      </c>
      <c r="F112" s="40">
        <v>395.8</v>
      </c>
      <c r="G112" s="40">
        <v>360</v>
      </c>
      <c r="H112" s="43">
        <f>+B112/Notes!$B$23</f>
        <v>202.66666666666666</v>
      </c>
      <c r="I112" s="43">
        <f>+C112*Notes!$B$24</f>
        <v>0</v>
      </c>
      <c r="J112" s="43">
        <f>+D112/Notes!$B$25</f>
        <v>28.97443101994942</v>
      </c>
      <c r="K112" s="43">
        <f>+E112/Notes!$B$25</f>
        <v>15.509974711997751</v>
      </c>
      <c r="L112" s="43">
        <f>+F112/Notes!$B$25</f>
        <v>22.242202865973585</v>
      </c>
      <c r="M112" s="43">
        <f>+G112/Notes!$B$25</f>
        <v>20.230401798257937</v>
      </c>
      <c r="N112" s="43"/>
      <c r="O112" s="43">
        <f>+H112*'Course of the exchange'!$J108</f>
        <v>3.996064799999999</v>
      </c>
      <c r="P112" s="43">
        <f>+I112*'Course of the exchange'!$J108</f>
        <v>0</v>
      </c>
      <c r="Q112" s="43">
        <f>+J112*'Course of the exchange'!$J108</f>
        <v>0.5713011705535261</v>
      </c>
      <c r="R112" s="43">
        <f>+K112*'Course of the exchange'!$J108</f>
        <v>0.3058167631357122</v>
      </c>
      <c r="S112" s="43">
        <f>+L112*'Course of the exchange'!$J108</f>
        <v>0.43855896684461915</v>
      </c>
      <c r="T112" s="43">
        <f>+M112*'Course of the exchange'!$J108</f>
        <v>0.39889143017701595</v>
      </c>
      <c r="U112" s="43">
        <f t="shared" si="4"/>
        <v>0.7934738479910085</v>
      </c>
      <c r="V112" s="43">
        <f t="shared" si="5"/>
        <v>0.42474550435515585</v>
      </c>
      <c r="W112" s="43">
        <f t="shared" si="6"/>
        <v>0.6091096761730822</v>
      </c>
      <c r="X112" s="43">
        <f t="shared" si="7"/>
        <v>0.5540158752458555</v>
      </c>
      <c r="AA112" s="31"/>
      <c r="AB112" s="31"/>
      <c r="AC112" s="31"/>
      <c r="AD112" s="31"/>
      <c r="AE112" s="31"/>
      <c r="AF112" s="31"/>
      <c r="AH112" s="41"/>
      <c r="AI112" s="41"/>
      <c r="AJ112" s="41"/>
      <c r="AK112" s="41"/>
    </row>
    <row r="113" spans="1:37" ht="13.5">
      <c r="A113" s="32">
        <v>1853</v>
      </c>
      <c r="B113" s="40">
        <v>4954.1</v>
      </c>
      <c r="C113" s="40"/>
      <c r="D113" s="40">
        <v>501.9</v>
      </c>
      <c r="E113" s="40">
        <v>262.3</v>
      </c>
      <c r="F113" s="40">
        <v>355.6</v>
      </c>
      <c r="G113" s="40">
        <v>302.6</v>
      </c>
      <c r="H113" s="43">
        <f>+B113/Notes!$B$23</f>
        <v>294.88690476190476</v>
      </c>
      <c r="I113" s="43">
        <f>+C113*Notes!$B$24</f>
        <v>0</v>
      </c>
      <c r="J113" s="43">
        <f>+D113/Notes!$B$25</f>
        <v>28.204551840404605</v>
      </c>
      <c r="K113" s="43">
        <f>+E113/Notes!$B$25</f>
        <v>14.740095532452935</v>
      </c>
      <c r="L113" s="43">
        <f>+F113/Notes!$B$25</f>
        <v>19.983141331834783</v>
      </c>
      <c r="M113" s="43">
        <f>+G113/Notes!$B$25</f>
        <v>17.004776622646812</v>
      </c>
      <c r="N113" s="43"/>
      <c r="O113" s="43">
        <f>+H113*'Course of the exchange'!$J109</f>
        <v>5.761463484375</v>
      </c>
      <c r="P113" s="43">
        <f>+I113*'Course of the exchange'!$J109</f>
        <v>0</v>
      </c>
      <c r="Q113" s="43">
        <f>+J113*'Course of the exchange'!$J109</f>
        <v>0.5510570082888451</v>
      </c>
      <c r="R113" s="43">
        <f>+K113*'Course of the exchange'!$J109</f>
        <v>0.2879901440011239</v>
      </c>
      <c r="S113" s="43">
        <f>+L113*'Course of the exchange'!$J109</f>
        <v>0.3904281174487215</v>
      </c>
      <c r="T113" s="43">
        <f>+M113*'Course of the exchange'!$J109</f>
        <v>0.33223720005619556</v>
      </c>
      <c r="U113" s="43">
        <f t="shared" si="4"/>
        <v>0.7653569559567293</v>
      </c>
      <c r="V113" s="43">
        <f t="shared" si="5"/>
        <v>0.3999863111126721</v>
      </c>
      <c r="W113" s="43">
        <f t="shared" si="6"/>
        <v>0.5422612742343355</v>
      </c>
      <c r="X113" s="43">
        <f t="shared" si="7"/>
        <v>0.461440555633605</v>
      </c>
      <c r="AA113" s="31"/>
      <c r="AB113" s="31"/>
      <c r="AC113" s="31"/>
      <c r="AD113" s="31"/>
      <c r="AE113" s="31"/>
      <c r="AF113" s="31"/>
      <c r="AH113" s="41"/>
      <c r="AI113" s="41"/>
      <c r="AJ113" s="41"/>
      <c r="AK113" s="41"/>
    </row>
    <row r="114" spans="1:37" ht="13.5">
      <c r="A114" s="32">
        <v>1854</v>
      </c>
      <c r="B114" s="40">
        <v>4921.2</v>
      </c>
      <c r="C114" s="40"/>
      <c r="D114" s="40">
        <v>554.3</v>
      </c>
      <c r="E114" s="40">
        <v>351</v>
      </c>
      <c r="F114" s="40">
        <v>453.2</v>
      </c>
      <c r="G114" s="40">
        <v>400</v>
      </c>
      <c r="H114" s="43">
        <f>+B114/Notes!$B$23</f>
        <v>292.9285714285714</v>
      </c>
      <c r="I114" s="43">
        <f>+C114*Notes!$B$24</f>
        <v>0</v>
      </c>
      <c r="J114" s="43">
        <f>+D114/Notes!$B$25</f>
        <v>31.149199213262147</v>
      </c>
      <c r="K114" s="43">
        <f>+E114/Notes!$B$25</f>
        <v>19.724641753301487</v>
      </c>
      <c r="L114" s="43">
        <f>+F114/Notes!$B$25</f>
        <v>25.467828041584713</v>
      </c>
      <c r="M114" s="43">
        <f>+G114/Notes!$B$25</f>
        <v>22.478224220286595</v>
      </c>
      <c r="N114" s="43"/>
      <c r="O114" s="43">
        <f>+H114*'Course of the exchange'!$J110</f>
        <v>5.658149699999999</v>
      </c>
      <c r="P114" s="43">
        <f>+I114*'Course of the exchange'!$J110</f>
        <v>0</v>
      </c>
      <c r="Q114" s="43">
        <f>+J114*'Course of the exchange'!$J110</f>
        <v>0.601671702163529</v>
      </c>
      <c r="R114" s="43">
        <f>+K114*'Course of the exchange'!$J110</f>
        <v>0.3809972351784209</v>
      </c>
      <c r="S114" s="43">
        <f>+L114*'Course of the exchange'!$J110</f>
        <v>0.49193147288564204</v>
      </c>
      <c r="T114" s="43">
        <f>+M114*'Course of the exchange'!$J110</f>
        <v>0.43418488339421185</v>
      </c>
      <c r="U114" s="43">
        <f t="shared" si="4"/>
        <v>0.8356551418937904</v>
      </c>
      <c r="V114" s="43">
        <f t="shared" si="5"/>
        <v>0.5291628266366957</v>
      </c>
      <c r="W114" s="43">
        <f t="shared" si="6"/>
        <v>0.683238156785614</v>
      </c>
      <c r="X114" s="43">
        <f t="shared" si="7"/>
        <v>0.6030345602697387</v>
      </c>
      <c r="AA114" s="31"/>
      <c r="AB114" s="31"/>
      <c r="AC114" s="31"/>
      <c r="AD114" s="31"/>
      <c r="AE114" s="31"/>
      <c r="AF114" s="31"/>
      <c r="AH114" s="41"/>
      <c r="AI114" s="41"/>
      <c r="AJ114" s="41"/>
      <c r="AK114" s="41"/>
    </row>
    <row r="115" spans="1:37" ht="13.5">
      <c r="A115" s="32">
        <v>1855</v>
      </c>
      <c r="B115" s="40"/>
      <c r="C115" s="40"/>
      <c r="D115" s="40">
        <v>685.8</v>
      </c>
      <c r="E115" s="40">
        <v>384</v>
      </c>
      <c r="F115" s="40">
        <v>552.3</v>
      </c>
      <c r="G115" s="40">
        <v>429.4</v>
      </c>
      <c r="H115" s="43">
        <f>+B115/Notes!$B$23</f>
        <v>0</v>
      </c>
      <c r="I115" s="43">
        <f>+C115*Notes!$B$24</f>
        <v>0</v>
      </c>
      <c r="J115" s="43">
        <f>+D115/Notes!$B$25</f>
        <v>38.53891542568137</v>
      </c>
      <c r="K115" s="43">
        <f>+E115/Notes!$B$25</f>
        <v>21.57909525147513</v>
      </c>
      <c r="L115" s="43">
        <f>+F115/Notes!$B$25</f>
        <v>31.036808092160715</v>
      </c>
      <c r="M115" s="43">
        <f>+G115/Notes!$B$25</f>
        <v>24.13037370047766</v>
      </c>
      <c r="N115" s="43"/>
      <c r="O115" s="43">
        <f>+H115*'Course of the exchange'!$J111</f>
        <v>0</v>
      </c>
      <c r="P115" s="43">
        <f>+I115*'Course of the exchange'!$J111</f>
        <v>0</v>
      </c>
      <c r="Q115" s="43">
        <f>+J115*'Course of the exchange'!$J111</f>
        <v>0.7549715723517841</v>
      </c>
      <c r="R115" s="43">
        <f>+K115*'Course of the exchange'!$J111</f>
        <v>0.4227312391121101</v>
      </c>
      <c r="S115" s="43">
        <f>+L115*'Course of the exchange'!$J111</f>
        <v>0.6080064150042146</v>
      </c>
      <c r="T115" s="43">
        <f>+M115*'Course of the exchange'!$J111</f>
        <v>0.47271040123630226</v>
      </c>
      <c r="U115" s="43">
        <f t="shared" si="4"/>
        <v>1.0485716282663669</v>
      </c>
      <c r="V115" s="43">
        <f t="shared" si="5"/>
        <v>0.5871267209890418</v>
      </c>
      <c r="W115" s="43">
        <f t="shared" si="6"/>
        <v>0.8444533541725203</v>
      </c>
      <c r="X115" s="43">
        <f t="shared" si="7"/>
        <v>0.6565422239393087</v>
      </c>
      <c r="AA115" s="31"/>
      <c r="AB115" s="31"/>
      <c r="AC115" s="31"/>
      <c r="AD115" s="31"/>
      <c r="AE115" s="31"/>
      <c r="AF115" s="31"/>
      <c r="AH115" s="41"/>
      <c r="AI115" s="41"/>
      <c r="AJ115" s="41"/>
      <c r="AK115" s="41"/>
    </row>
    <row r="116" spans="2:32" ht="13.5">
      <c r="B116" s="40"/>
      <c r="C116" s="40"/>
      <c r="D116" s="40"/>
      <c r="E116" s="40"/>
      <c r="F116" s="40"/>
      <c r="G116" s="40"/>
      <c r="AA116" s="31"/>
      <c r="AB116" s="31"/>
      <c r="AC116" s="31"/>
      <c r="AD116" s="31"/>
      <c r="AE116" s="31"/>
      <c r="AF116" s="31"/>
    </row>
    <row r="117" spans="2:7" ht="12.75">
      <c r="B117" s="42"/>
      <c r="C117" s="42"/>
      <c r="D117" s="42"/>
      <c r="E117" s="42"/>
      <c r="F117" s="42"/>
      <c r="G117" s="42"/>
    </row>
    <row r="118" spans="2:7" ht="12.75">
      <c r="B118" s="42"/>
      <c r="C118" s="42"/>
      <c r="D118" s="42"/>
      <c r="E118" s="42"/>
      <c r="F118" s="42"/>
      <c r="G118" s="42"/>
    </row>
    <row r="119" spans="2:7" ht="12.75">
      <c r="B119" s="42"/>
      <c r="C119" s="42"/>
      <c r="D119" s="42"/>
      <c r="E119" s="42"/>
      <c r="F119" s="42"/>
      <c r="G119" s="42"/>
    </row>
    <row r="120" spans="2:7" ht="12.75">
      <c r="B120" s="42"/>
      <c r="C120" s="42"/>
      <c r="D120" s="42"/>
      <c r="E120" s="42"/>
      <c r="F120" s="42"/>
      <c r="G120" s="42"/>
    </row>
    <row r="121" spans="2:7" ht="12.75">
      <c r="B121" s="42"/>
      <c r="C121" s="42"/>
      <c r="D121" s="42"/>
      <c r="E121" s="42"/>
      <c r="F121" s="42"/>
      <c r="G121" s="42"/>
    </row>
    <row r="122" spans="2:7" ht="12.75">
      <c r="B122" s="42"/>
      <c r="C122" s="42"/>
      <c r="D122" s="42"/>
      <c r="E122" s="42"/>
      <c r="F122" s="42"/>
      <c r="G122" s="42"/>
    </row>
    <row r="123" spans="2:7" ht="12.75">
      <c r="B123" s="42"/>
      <c r="C123" s="42"/>
      <c r="D123" s="42"/>
      <c r="E123" s="42"/>
      <c r="F123" s="42"/>
      <c r="G123" s="42"/>
    </row>
    <row r="124" spans="2:7" ht="12.75">
      <c r="B124" s="42"/>
      <c r="C124" s="42"/>
      <c r="D124" s="42"/>
      <c r="E124" s="42"/>
      <c r="F124" s="42"/>
      <c r="G124" s="42"/>
    </row>
    <row r="125" spans="2:7" ht="12.75">
      <c r="B125" s="42"/>
      <c r="C125" s="42"/>
      <c r="D125" s="42"/>
      <c r="E125" s="42"/>
      <c r="F125" s="42"/>
      <c r="G125" s="42"/>
    </row>
    <row r="126" spans="2:7" ht="12.75">
      <c r="B126" s="42"/>
      <c r="C126" s="42"/>
      <c r="D126" s="42"/>
      <c r="E126" s="42"/>
      <c r="F126" s="42"/>
      <c r="G126" s="42"/>
    </row>
    <row r="127" spans="2:7" ht="12.75">
      <c r="B127" s="42"/>
      <c r="C127" s="42"/>
      <c r="D127" s="42"/>
      <c r="E127" s="42"/>
      <c r="F127" s="42"/>
      <c r="G127" s="42"/>
    </row>
    <row r="128" spans="2:7" ht="12.75">
      <c r="B128" s="42"/>
      <c r="C128" s="42"/>
      <c r="D128" s="42"/>
      <c r="E128" s="42"/>
      <c r="F128" s="42"/>
      <c r="G128" s="42"/>
    </row>
    <row r="129" spans="2:7" ht="12.75">
      <c r="B129" s="42"/>
      <c r="C129" s="42"/>
      <c r="D129" s="42"/>
      <c r="E129" s="42"/>
      <c r="F129" s="42"/>
      <c r="G129" s="42"/>
    </row>
    <row r="130" spans="2:7" ht="12.75">
      <c r="B130" s="42"/>
      <c r="C130" s="42"/>
      <c r="D130" s="42"/>
      <c r="E130" s="42"/>
      <c r="F130" s="42"/>
      <c r="G130" s="42"/>
    </row>
    <row r="131" spans="2:7" ht="12.75">
      <c r="B131" s="42"/>
      <c r="C131" s="42"/>
      <c r="D131" s="42"/>
      <c r="E131" s="42"/>
      <c r="F131" s="42"/>
      <c r="G131" s="42"/>
    </row>
    <row r="132" spans="2:7" ht="12.75">
      <c r="B132" s="42"/>
      <c r="C132" s="42"/>
      <c r="D132" s="42"/>
      <c r="E132" s="42"/>
      <c r="F132" s="42"/>
      <c r="G132" s="42"/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124"/>
  <sheetViews>
    <sheetView showZeros="0" workbookViewId="0" topLeftCell="A1">
      <pane xSplit="4340" ySplit="4340" topLeftCell="P90" activePane="bottomRight" state="split"/>
      <selection pane="topLeft" activeCell="C1" sqref="C1"/>
      <selection pane="topRight" activeCell="P3" sqref="P3"/>
      <selection pane="bottomLeft" activeCell="A7" sqref="A7"/>
      <selection pane="bottomRight" activeCell="S116" sqref="S116"/>
    </sheetView>
  </sheetViews>
  <sheetFormatPr defaultColWidth="12" defaultRowHeight="12.75"/>
  <cols>
    <col min="1" max="1" width="17.33203125" style="46" customWidth="1"/>
    <col min="2" max="2" width="13.66015625" style="48" customWidth="1"/>
    <col min="3" max="12" width="12.83203125" style="46" customWidth="1"/>
    <col min="13" max="13" width="16.66015625" style="46" customWidth="1"/>
    <col min="14" max="15" width="12.83203125" style="46" customWidth="1"/>
    <col min="16" max="26" width="12.83203125" style="48" customWidth="1"/>
    <col min="27" max="38" width="12.83203125" style="46" customWidth="1"/>
    <col min="39" max="39" width="16.83203125" style="46" customWidth="1"/>
    <col min="40" max="85" width="12.83203125" style="46" customWidth="1"/>
    <col min="86" max="16384" width="9" style="46" customWidth="1"/>
  </cols>
  <sheetData>
    <row r="1" spans="1:15" ht="13.5">
      <c r="A1" s="29" t="s">
        <v>66</v>
      </c>
      <c r="B1" s="30"/>
      <c r="C1" s="56" t="s">
        <v>19</v>
      </c>
      <c r="O1" s="47"/>
    </row>
    <row r="2" spans="1:16" ht="13.5">
      <c r="A2" s="33" t="s">
        <v>67</v>
      </c>
      <c r="B2" s="34"/>
      <c r="O2" s="47"/>
      <c r="P2" s="32"/>
    </row>
    <row r="3" spans="1:38" ht="15">
      <c r="A3" s="20" t="s">
        <v>77</v>
      </c>
      <c r="B3" s="21"/>
      <c r="O3" s="47"/>
      <c r="P3" s="56" t="s">
        <v>4</v>
      </c>
      <c r="AB3" s="46" t="s">
        <v>4</v>
      </c>
      <c r="AL3" s="59" t="s">
        <v>4</v>
      </c>
    </row>
    <row r="4" spans="1:28" ht="12.75">
      <c r="A4" s="22" t="s">
        <v>78</v>
      </c>
      <c r="B4" s="23"/>
      <c r="C4" s="47"/>
      <c r="D4" s="47"/>
      <c r="E4" s="47"/>
      <c r="F4" s="47"/>
      <c r="I4" s="47"/>
      <c r="J4" s="47"/>
      <c r="K4" s="47"/>
      <c r="L4" s="47"/>
      <c r="M4" s="47"/>
      <c r="N4" s="47"/>
      <c r="O4" s="47"/>
      <c r="T4" s="49"/>
      <c r="AA4" s="47"/>
      <c r="AB4" s="47"/>
    </row>
    <row r="5" spans="1:44" ht="15">
      <c r="A5" s="45"/>
      <c r="B5" s="27" t="s">
        <v>97</v>
      </c>
      <c r="C5" s="47"/>
      <c r="D5" s="47"/>
      <c r="E5" s="47"/>
      <c r="F5" s="47"/>
      <c r="G5" s="47" t="s">
        <v>28</v>
      </c>
      <c r="H5" s="47" t="s">
        <v>28</v>
      </c>
      <c r="I5" s="47"/>
      <c r="J5" s="47"/>
      <c r="K5" s="47"/>
      <c r="L5" s="47"/>
      <c r="M5" s="47"/>
      <c r="N5" s="47"/>
      <c r="O5" s="28" t="s">
        <v>98</v>
      </c>
      <c r="T5" s="49" t="s">
        <v>28</v>
      </c>
      <c r="U5" s="49" t="s">
        <v>28</v>
      </c>
      <c r="AA5" s="47"/>
      <c r="AB5" s="55" t="s">
        <v>15</v>
      </c>
      <c r="AC5" s="48"/>
      <c r="AD5" s="48"/>
      <c r="AE5" s="48"/>
      <c r="AF5" s="48"/>
      <c r="AG5" s="49" t="s">
        <v>28</v>
      </c>
      <c r="AH5" s="49" t="s">
        <v>28</v>
      </c>
      <c r="AI5" s="48"/>
      <c r="AJ5" s="48"/>
      <c r="AK5" s="48"/>
      <c r="AL5" s="48"/>
      <c r="AM5" s="48"/>
      <c r="AN5" s="47"/>
      <c r="AO5" s="47"/>
      <c r="AP5" s="47"/>
      <c r="AQ5" s="47"/>
      <c r="AR5" s="47"/>
    </row>
    <row r="6" spans="1:63" ht="12.75">
      <c r="A6" s="24" t="s">
        <v>85</v>
      </c>
      <c r="B6" s="47" t="s">
        <v>23</v>
      </c>
      <c r="C6" s="47" t="s">
        <v>25</v>
      </c>
      <c r="D6" s="47" t="s">
        <v>27</v>
      </c>
      <c r="E6" s="47" t="s">
        <v>24</v>
      </c>
      <c r="F6" s="47" t="s">
        <v>21</v>
      </c>
      <c r="G6" s="47" t="s">
        <v>53</v>
      </c>
      <c r="H6" s="47" t="s">
        <v>54</v>
      </c>
      <c r="I6" s="47" t="s">
        <v>29</v>
      </c>
      <c r="J6" s="47" t="s">
        <v>30</v>
      </c>
      <c r="K6" s="47" t="s">
        <v>32</v>
      </c>
      <c r="L6" s="47" t="s">
        <v>33</v>
      </c>
      <c r="M6" s="47" t="s">
        <v>37</v>
      </c>
      <c r="N6" s="47" t="s">
        <v>35</v>
      </c>
      <c r="O6" s="47" t="s">
        <v>23</v>
      </c>
      <c r="P6" s="47" t="s">
        <v>25</v>
      </c>
      <c r="Q6" s="47" t="s">
        <v>27</v>
      </c>
      <c r="R6" s="47" t="s">
        <v>24</v>
      </c>
      <c r="S6" s="47" t="s">
        <v>21</v>
      </c>
      <c r="T6" s="47" t="s">
        <v>53</v>
      </c>
      <c r="U6" s="47" t="s">
        <v>54</v>
      </c>
      <c r="V6" s="47" t="s">
        <v>29</v>
      </c>
      <c r="W6" s="47" t="s">
        <v>30</v>
      </c>
      <c r="X6" s="47" t="s">
        <v>32</v>
      </c>
      <c r="Y6" s="47" t="s">
        <v>33</v>
      </c>
      <c r="Z6" s="47" t="s">
        <v>37</v>
      </c>
      <c r="AA6" s="47" t="s">
        <v>35</v>
      </c>
      <c r="AB6" s="47" t="s">
        <v>23</v>
      </c>
      <c r="AC6" s="47" t="s">
        <v>25</v>
      </c>
      <c r="AD6" s="47" t="s">
        <v>27</v>
      </c>
      <c r="AE6" s="47" t="s">
        <v>24</v>
      </c>
      <c r="AF6" s="47" t="s">
        <v>21</v>
      </c>
      <c r="AG6" s="47" t="s">
        <v>53</v>
      </c>
      <c r="AH6" s="47" t="s">
        <v>54</v>
      </c>
      <c r="AI6" s="47" t="s">
        <v>29</v>
      </c>
      <c r="AJ6" s="47" t="s">
        <v>30</v>
      </c>
      <c r="AK6" s="47" t="s">
        <v>32</v>
      </c>
      <c r="AL6" s="47" t="s">
        <v>33</v>
      </c>
      <c r="AM6" s="47" t="s">
        <v>37</v>
      </c>
      <c r="AN6" s="47" t="s">
        <v>35</v>
      </c>
      <c r="AO6" s="48" t="s">
        <v>23</v>
      </c>
      <c r="AP6" s="48" t="s">
        <v>25</v>
      </c>
      <c r="AQ6" s="48" t="s">
        <v>27</v>
      </c>
      <c r="AR6" s="48" t="s">
        <v>24</v>
      </c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9"/>
      <c r="BE6" s="47"/>
      <c r="BF6" s="47"/>
      <c r="BH6" s="48"/>
      <c r="BI6" s="48"/>
      <c r="BJ6" s="48"/>
      <c r="BK6" s="48"/>
    </row>
    <row r="7" spans="1:58" s="50" customFormat="1" ht="12.75">
      <c r="A7" s="24" t="s">
        <v>86</v>
      </c>
      <c r="B7" s="47" t="s">
        <v>84</v>
      </c>
      <c r="C7" s="47" t="s">
        <v>84</v>
      </c>
      <c r="D7" s="47" t="s">
        <v>84</v>
      </c>
      <c r="E7" s="47" t="s">
        <v>84</v>
      </c>
      <c r="F7" s="47" t="s">
        <v>1</v>
      </c>
      <c r="G7" s="47" t="s">
        <v>1</v>
      </c>
      <c r="H7" s="47" t="s">
        <v>1</v>
      </c>
      <c r="I7" s="47" t="s">
        <v>31</v>
      </c>
      <c r="J7" s="47" t="s">
        <v>31</v>
      </c>
      <c r="K7" s="47" t="s">
        <v>2</v>
      </c>
      <c r="L7" s="47" t="s">
        <v>34</v>
      </c>
      <c r="M7" s="47" t="s">
        <v>3</v>
      </c>
      <c r="N7" s="47" t="s">
        <v>36</v>
      </c>
      <c r="O7" s="47" t="s">
        <v>58</v>
      </c>
      <c r="P7" s="47" t="s">
        <v>58</v>
      </c>
      <c r="Q7" s="47" t="s">
        <v>58</v>
      </c>
      <c r="R7" s="47" t="s">
        <v>58</v>
      </c>
      <c r="S7" s="47" t="s">
        <v>58</v>
      </c>
      <c r="T7" s="47" t="s">
        <v>58</v>
      </c>
      <c r="U7" s="47" t="s">
        <v>58</v>
      </c>
      <c r="V7" s="47" t="s">
        <v>31</v>
      </c>
      <c r="W7" s="47" t="s">
        <v>31</v>
      </c>
      <c r="X7" s="47" t="s">
        <v>58</v>
      </c>
      <c r="Y7" s="47" t="s">
        <v>34</v>
      </c>
      <c r="Z7" s="47" t="s">
        <v>5</v>
      </c>
      <c r="AA7" s="47" t="s">
        <v>36</v>
      </c>
      <c r="AB7" s="47" t="s">
        <v>58</v>
      </c>
      <c r="AC7" s="47" t="s">
        <v>58</v>
      </c>
      <c r="AD7" s="47" t="s">
        <v>58</v>
      </c>
      <c r="AE7" s="47" t="s">
        <v>58</v>
      </c>
      <c r="AF7" s="47" t="s">
        <v>58</v>
      </c>
      <c r="AG7" s="47" t="s">
        <v>58</v>
      </c>
      <c r="AH7" s="47" t="s">
        <v>58</v>
      </c>
      <c r="AI7" s="47" t="s">
        <v>31</v>
      </c>
      <c r="AJ7" s="47" t="s">
        <v>31</v>
      </c>
      <c r="AK7" s="47" t="s">
        <v>58</v>
      </c>
      <c r="AL7" s="47" t="s">
        <v>34</v>
      </c>
      <c r="AM7" s="47" t="s">
        <v>5</v>
      </c>
      <c r="AN7" s="47" t="s">
        <v>36</v>
      </c>
      <c r="AO7" s="47" t="s">
        <v>5</v>
      </c>
      <c r="AP7" s="47" t="s">
        <v>5</v>
      </c>
      <c r="AQ7" s="47" t="s">
        <v>5</v>
      </c>
      <c r="AR7" s="47" t="s">
        <v>5</v>
      </c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2"/>
      <c r="BF7" s="52"/>
    </row>
    <row r="8" spans="1:56" s="50" customFormat="1" ht="12.75">
      <c r="A8" s="25" t="s">
        <v>87</v>
      </c>
      <c r="B8" s="51" t="s">
        <v>88</v>
      </c>
      <c r="C8" s="51" t="s">
        <v>88</v>
      </c>
      <c r="D8" s="51" t="s">
        <v>88</v>
      </c>
      <c r="E8" s="51" t="s">
        <v>88</v>
      </c>
      <c r="F8" s="51" t="s">
        <v>88</v>
      </c>
      <c r="G8" s="51" t="s">
        <v>88</v>
      </c>
      <c r="H8" s="51" t="s">
        <v>88</v>
      </c>
      <c r="I8" s="51" t="s">
        <v>88</v>
      </c>
      <c r="J8" s="51" t="s">
        <v>88</v>
      </c>
      <c r="K8" s="51" t="s">
        <v>88</v>
      </c>
      <c r="L8" s="51" t="s">
        <v>88</v>
      </c>
      <c r="M8" s="51" t="s">
        <v>88</v>
      </c>
      <c r="N8" s="51" t="s">
        <v>88</v>
      </c>
      <c r="O8" s="51" t="s">
        <v>88</v>
      </c>
      <c r="P8" s="51" t="s">
        <v>88</v>
      </c>
      <c r="Q8" s="51" t="s">
        <v>88</v>
      </c>
      <c r="R8" s="51" t="s">
        <v>88</v>
      </c>
      <c r="S8" s="51" t="s">
        <v>88</v>
      </c>
      <c r="T8" s="51" t="s">
        <v>88</v>
      </c>
      <c r="U8" s="51" t="s">
        <v>88</v>
      </c>
      <c r="V8" s="51" t="s">
        <v>88</v>
      </c>
      <c r="W8" s="51" t="s">
        <v>88</v>
      </c>
      <c r="X8" s="51" t="s">
        <v>88</v>
      </c>
      <c r="Y8" s="51" t="s">
        <v>88</v>
      </c>
      <c r="Z8" s="51" t="s">
        <v>88</v>
      </c>
      <c r="AA8" s="52" t="s">
        <v>88</v>
      </c>
      <c r="AB8" s="52" t="s">
        <v>102</v>
      </c>
      <c r="AC8" s="52" t="s">
        <v>102</v>
      </c>
      <c r="AD8" s="52" t="s">
        <v>102</v>
      </c>
      <c r="AE8" s="52" t="s">
        <v>102</v>
      </c>
      <c r="AF8" s="52" t="s">
        <v>102</v>
      </c>
      <c r="AG8" s="52" t="s">
        <v>102</v>
      </c>
      <c r="AH8" s="52" t="s">
        <v>102</v>
      </c>
      <c r="AI8" s="52" t="s">
        <v>102</v>
      </c>
      <c r="AJ8" s="52" t="s">
        <v>102</v>
      </c>
      <c r="AK8" s="52" t="s">
        <v>102</v>
      </c>
      <c r="AL8" s="52" t="s">
        <v>102</v>
      </c>
      <c r="AM8" s="52" t="s">
        <v>102</v>
      </c>
      <c r="AN8" s="52" t="s">
        <v>102</v>
      </c>
      <c r="AO8" s="52" t="s">
        <v>102</v>
      </c>
      <c r="AP8" s="52" t="s">
        <v>102</v>
      </c>
      <c r="AQ8" s="52" t="s">
        <v>102</v>
      </c>
      <c r="AR8" s="52" t="s">
        <v>102</v>
      </c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</row>
    <row r="9" spans="1:63" ht="12.75">
      <c r="A9" s="46">
        <v>1750</v>
      </c>
      <c r="B9" s="47">
        <v>560</v>
      </c>
      <c r="C9" s="47">
        <v>300</v>
      </c>
      <c r="D9" s="47">
        <v>280</v>
      </c>
      <c r="E9" s="47"/>
      <c r="F9" s="47">
        <v>2200</v>
      </c>
      <c r="G9" s="47">
        <v>600</v>
      </c>
      <c r="H9" s="47">
        <v>480</v>
      </c>
      <c r="I9" s="47">
        <v>200</v>
      </c>
      <c r="J9" s="47">
        <v>600</v>
      </c>
      <c r="K9" s="47">
        <v>120</v>
      </c>
      <c r="L9" s="47">
        <v>600</v>
      </c>
      <c r="M9" s="47">
        <v>60</v>
      </c>
      <c r="N9" s="47"/>
      <c r="O9" s="48">
        <f>+B9/Notes!$B$25</f>
        <v>31.469513908401233</v>
      </c>
      <c r="P9" s="48">
        <f>+C9/Notes!$B$25</f>
        <v>16.858668165214947</v>
      </c>
      <c r="Q9" s="48">
        <f>+D9/Notes!$B$25</f>
        <v>15.734756954200616</v>
      </c>
      <c r="R9" s="48">
        <f>+E9/Notes!$B$25</f>
        <v>0</v>
      </c>
      <c r="S9" s="48">
        <f>+F9/Notes!$B$26</f>
        <v>91.4380714879468</v>
      </c>
      <c r="T9" s="48">
        <f>+G9/Notes!$B$26</f>
        <v>24.93765586034913</v>
      </c>
      <c r="U9" s="48">
        <f>+H9/Notes!$B$26</f>
        <v>19.950124688279303</v>
      </c>
      <c r="V9" s="48">
        <f>+I9</f>
        <v>200</v>
      </c>
      <c r="W9" s="48">
        <f>+J9</f>
        <v>600</v>
      </c>
      <c r="X9" s="48">
        <f>+K9/Notes!$B$27</f>
        <v>239.52095808383234</v>
      </c>
      <c r="Y9" s="47">
        <f>+L9</f>
        <v>600</v>
      </c>
      <c r="Z9" s="48">
        <f>+M9/Notes!$B$28</f>
        <v>522.875816993464</v>
      </c>
      <c r="AA9" s="48">
        <f>+N9</f>
        <v>0</v>
      </c>
      <c r="AB9" s="48">
        <f>+O9*'Course of the exchange'!$J6</f>
        <v>0.6896734363585276</v>
      </c>
      <c r="AC9" s="48">
        <f>+P9*'Course of the exchange'!$J6</f>
        <v>0.36946791233492554</v>
      </c>
      <c r="AD9" s="48">
        <f>+Q9*'Course of the exchange'!$J6</f>
        <v>0.3448367181792638</v>
      </c>
      <c r="AE9" s="48">
        <f>+R9*'Course of the exchange'!$J6</f>
        <v>0</v>
      </c>
      <c r="AF9" s="48">
        <f>+S9*'Course of the exchange'!$J6</f>
        <v>2.0039206566916046</v>
      </c>
      <c r="AG9" s="48">
        <f>+T9*'Course of the exchange'!$J6</f>
        <v>0.5465238154613467</v>
      </c>
      <c r="AH9" s="48">
        <f>+U9*'Course of the exchange'!$J6</f>
        <v>0.4372190523690774</v>
      </c>
      <c r="AI9" s="48">
        <f>+V9*'Course of the exchange'!$J6</f>
        <v>4.383121</v>
      </c>
      <c r="AJ9" s="48">
        <f>+W9*'Course of the exchange'!$J6</f>
        <v>13.149363000000001</v>
      </c>
      <c r="AK9" s="48">
        <f>+X9*'Course of the exchange'!$J6</f>
        <v>5.249246706586827</v>
      </c>
      <c r="AL9" s="48">
        <f>+Y9*'Course of the exchange'!$J6</f>
        <v>13.149363000000001</v>
      </c>
      <c r="AM9" s="48">
        <f>+Z9*'Course of the exchange'!$J6</f>
        <v>11.459139869281046</v>
      </c>
      <c r="AN9" s="48">
        <f>+AA9*'Course of the exchange'!$J6</f>
        <v>0</v>
      </c>
      <c r="AO9" s="48">
        <f>+AB9/Notes!$B$30</f>
        <v>0.9578797727201773</v>
      </c>
      <c r="AP9" s="48">
        <f>+AC9/Notes!$B$30</f>
        <v>0.5131498782429521</v>
      </c>
      <c r="AQ9" s="48">
        <f>+AD9/Notes!$B$30</f>
        <v>0.47893988636008866</v>
      </c>
      <c r="AR9" s="48">
        <f>+AE9/Notes!$B$30</f>
        <v>0</v>
      </c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7"/>
      <c r="BF9" s="47"/>
      <c r="BG9" s="50"/>
      <c r="BH9" s="53"/>
      <c r="BI9" s="53"/>
      <c r="BJ9" s="53"/>
      <c r="BK9" s="53"/>
    </row>
    <row r="10" spans="1:63" ht="12.75">
      <c r="A10" s="46">
        <v>1751</v>
      </c>
      <c r="B10" s="47">
        <v>520</v>
      </c>
      <c r="C10" s="47">
        <v>260</v>
      </c>
      <c r="D10" s="47">
        <v>260</v>
      </c>
      <c r="E10" s="47"/>
      <c r="F10" s="47">
        <v>3000</v>
      </c>
      <c r="G10" s="47">
        <v>400</v>
      </c>
      <c r="H10" s="47">
        <v>300</v>
      </c>
      <c r="I10" s="47">
        <v>200</v>
      </c>
      <c r="J10" s="47">
        <v>600</v>
      </c>
      <c r="K10" s="47">
        <v>120</v>
      </c>
      <c r="L10" s="47">
        <v>600</v>
      </c>
      <c r="M10" s="47">
        <v>80</v>
      </c>
      <c r="N10" s="47"/>
      <c r="O10" s="48">
        <f>+B10/Notes!$B$25</f>
        <v>29.221691486372574</v>
      </c>
      <c r="P10" s="48">
        <f>+C10/Notes!$B$25</f>
        <v>14.610845743186287</v>
      </c>
      <c r="Q10" s="48">
        <f>+D10/Notes!$B$25</f>
        <v>14.610845743186287</v>
      </c>
      <c r="R10" s="48">
        <f>+E10/Notes!$B$25</f>
        <v>0</v>
      </c>
      <c r="S10" s="48">
        <f>+F10/Notes!$B$26</f>
        <v>124.68827930174564</v>
      </c>
      <c r="T10" s="48">
        <f>+G10/Notes!$B$26</f>
        <v>16.62510390689942</v>
      </c>
      <c r="U10" s="48">
        <f>+H10/Notes!$B$26</f>
        <v>12.468827930174564</v>
      </c>
      <c r="V10" s="48">
        <f aca="true" t="shared" si="0" ref="V10:V73">+I10</f>
        <v>200</v>
      </c>
      <c r="W10" s="48">
        <f aca="true" t="shared" si="1" ref="W10:W73">+J10</f>
        <v>600</v>
      </c>
      <c r="X10" s="48">
        <f>+K10/Notes!$B$27</f>
        <v>239.52095808383234</v>
      </c>
      <c r="Y10" s="47">
        <f aca="true" t="shared" si="2" ref="Y10:Y73">+L10</f>
        <v>600</v>
      </c>
      <c r="Z10" s="48">
        <f>+M10/Notes!$B$28</f>
        <v>697.1677559912854</v>
      </c>
      <c r="AA10" s="48">
        <f aca="true" t="shared" si="3" ref="AA10:AA73">+N10</f>
        <v>0</v>
      </c>
      <c r="AB10" s="48">
        <f>+O10*'Course of the exchange'!$J7</f>
        <v>0.652345917392526</v>
      </c>
      <c r="AC10" s="48">
        <f>+P10*'Course of the exchange'!$J7</f>
        <v>0.326172958696263</v>
      </c>
      <c r="AD10" s="48">
        <f>+Q10*'Course of the exchange'!$J7</f>
        <v>0.326172958696263</v>
      </c>
      <c r="AE10" s="48">
        <f>+R10*'Course of the exchange'!$J7</f>
        <v>0</v>
      </c>
      <c r="AF10" s="48">
        <f>+S10*'Course of the exchange'!$J7</f>
        <v>2.783544887780549</v>
      </c>
      <c r="AG10" s="48">
        <f>+T10*'Course of the exchange'!$J7</f>
        <v>0.3711393183707399</v>
      </c>
      <c r="AH10" s="48">
        <f>+U10*'Course of the exchange'!$J7</f>
        <v>0.2783544887780549</v>
      </c>
      <c r="AI10" s="48">
        <f>+V10*'Course of the exchange'!$J7</f>
        <v>4.464806</v>
      </c>
      <c r="AJ10" s="48">
        <f>+W10*'Course of the exchange'!$J7</f>
        <v>13.394418000000002</v>
      </c>
      <c r="AK10" s="48">
        <f>+X10*'Course of the exchange'!$J7</f>
        <v>5.347073053892216</v>
      </c>
      <c r="AL10" s="48">
        <f>+Y10*'Course of the exchange'!$J7</f>
        <v>13.394418000000002</v>
      </c>
      <c r="AM10" s="48">
        <f>+Z10*'Course of the exchange'!$J7</f>
        <v>15.563593899782136</v>
      </c>
      <c r="AN10" s="48">
        <f>+AA10*'Course of the exchange'!$J7</f>
        <v>0</v>
      </c>
      <c r="AO10" s="48">
        <f>+AB10/Notes!$B$30</f>
        <v>0.9060359963785084</v>
      </c>
      <c r="AP10" s="48">
        <f>+AC10/Notes!$B$30</f>
        <v>0.4530179981892542</v>
      </c>
      <c r="AQ10" s="48">
        <f>+AD10/Notes!$B$30</f>
        <v>0.4530179981892542</v>
      </c>
      <c r="AR10" s="48">
        <f>+AE10/Notes!$B$30</f>
        <v>0</v>
      </c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7"/>
      <c r="BF10" s="47"/>
      <c r="BG10" s="50"/>
      <c r="BH10" s="53"/>
      <c r="BI10" s="53"/>
      <c r="BJ10" s="53"/>
      <c r="BK10" s="53"/>
    </row>
    <row r="11" spans="1:63" ht="12.75">
      <c r="A11" s="46">
        <v>1752</v>
      </c>
      <c r="B11" s="47">
        <v>540</v>
      </c>
      <c r="C11" s="47">
        <v>250</v>
      </c>
      <c r="D11" s="47">
        <v>250</v>
      </c>
      <c r="E11" s="47"/>
      <c r="F11" s="47">
        <v>2400</v>
      </c>
      <c r="G11" s="47">
        <v>400</v>
      </c>
      <c r="H11" s="47">
        <v>300</v>
      </c>
      <c r="I11" s="47">
        <v>200</v>
      </c>
      <c r="J11" s="47">
        <v>600</v>
      </c>
      <c r="K11" s="47">
        <v>120</v>
      </c>
      <c r="L11" s="47">
        <v>600</v>
      </c>
      <c r="M11" s="47">
        <v>80</v>
      </c>
      <c r="N11" s="47"/>
      <c r="O11" s="48">
        <f>+B11/Notes!$B$25</f>
        <v>30.345602697386905</v>
      </c>
      <c r="P11" s="48">
        <f>+C11/Notes!$B$25</f>
        <v>14.048890137679122</v>
      </c>
      <c r="Q11" s="48">
        <f>+D11/Notes!$B$25</f>
        <v>14.048890137679122</v>
      </c>
      <c r="R11" s="48">
        <f>+E11/Notes!$B$25</f>
        <v>0</v>
      </c>
      <c r="S11" s="48">
        <f>+F11/Notes!$B$26</f>
        <v>99.75062344139651</v>
      </c>
      <c r="T11" s="48">
        <f>+G11/Notes!$B$26</f>
        <v>16.62510390689942</v>
      </c>
      <c r="U11" s="48">
        <f>+H11/Notes!$B$26</f>
        <v>12.468827930174564</v>
      </c>
      <c r="V11" s="48">
        <f t="shared" si="0"/>
        <v>200</v>
      </c>
      <c r="W11" s="48">
        <f t="shared" si="1"/>
        <v>600</v>
      </c>
      <c r="X11" s="48">
        <f>+K11/Notes!$B$27</f>
        <v>239.52095808383234</v>
      </c>
      <c r="Y11" s="47">
        <f t="shared" si="2"/>
        <v>600</v>
      </c>
      <c r="Z11" s="48">
        <f>+M11/Notes!$B$28</f>
        <v>697.1677559912854</v>
      </c>
      <c r="AA11" s="48">
        <f t="shared" si="3"/>
        <v>0</v>
      </c>
      <c r="AB11" s="48">
        <f>+O11*'Course of the exchange'!$J8</f>
        <v>0.6718953413880303</v>
      </c>
      <c r="AC11" s="48">
        <f>+P11*'Course of the exchange'!$J8</f>
        <v>0.311062658050014</v>
      </c>
      <c r="AD11" s="48">
        <f>+Q11*'Course of the exchange'!$J8</f>
        <v>0.311062658050014</v>
      </c>
      <c r="AE11" s="48">
        <f>+R11*'Course of the exchange'!$J8</f>
        <v>0</v>
      </c>
      <c r="AF11" s="48">
        <f>+S11*'Course of the exchange'!$J8</f>
        <v>2.2086224438902744</v>
      </c>
      <c r="AG11" s="48">
        <f>+T11*'Course of the exchange'!$J8</f>
        <v>0.36810374064837903</v>
      </c>
      <c r="AH11" s="48">
        <f>+U11*'Course of the exchange'!$J8</f>
        <v>0.2760778054862843</v>
      </c>
      <c r="AI11" s="48">
        <f>+V11*'Course of the exchange'!$J8</f>
        <v>4.428287999999999</v>
      </c>
      <c r="AJ11" s="48">
        <f>+W11*'Course of the exchange'!$J8</f>
        <v>13.284863999999999</v>
      </c>
      <c r="AK11" s="48">
        <f>+X11*'Course of the exchange'!$J8</f>
        <v>5.303338922155688</v>
      </c>
      <c r="AL11" s="48">
        <f>+Y11*'Course of the exchange'!$J8</f>
        <v>13.284863999999999</v>
      </c>
      <c r="AM11" s="48">
        <f>+Z11*'Course of the exchange'!$J8</f>
        <v>15.436298039215686</v>
      </c>
      <c r="AN11" s="48">
        <f>+AA11*'Course of the exchange'!$J8</f>
        <v>0</v>
      </c>
      <c r="AO11" s="48">
        <f>+AB11/Notes!$B$30</f>
        <v>0.9331879741500422</v>
      </c>
      <c r="AP11" s="48">
        <f>+AC11/Notes!$B$30</f>
        <v>0.4320314695139083</v>
      </c>
      <c r="AQ11" s="48">
        <f>+AD11/Notes!$B$30</f>
        <v>0.4320314695139083</v>
      </c>
      <c r="AR11" s="48">
        <f>+AE11/Notes!$B$30</f>
        <v>0</v>
      </c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7"/>
      <c r="BF11" s="47"/>
      <c r="BG11" s="50"/>
      <c r="BH11" s="53"/>
      <c r="BI11" s="53"/>
      <c r="BJ11" s="53"/>
      <c r="BK11" s="53"/>
    </row>
    <row r="12" spans="1:63" ht="12.75">
      <c r="A12" s="46">
        <v>1753</v>
      </c>
      <c r="B12" s="47">
        <v>500</v>
      </c>
      <c r="C12" s="47">
        <v>330</v>
      </c>
      <c r="D12" s="47">
        <v>400</v>
      </c>
      <c r="E12" s="47"/>
      <c r="F12" s="47">
        <v>2800</v>
      </c>
      <c r="G12" s="47">
        <v>160</v>
      </c>
      <c r="H12" s="47">
        <v>100</v>
      </c>
      <c r="I12" s="47">
        <v>200</v>
      </c>
      <c r="J12" s="47">
        <v>600</v>
      </c>
      <c r="K12" s="47">
        <v>120</v>
      </c>
      <c r="L12" s="47">
        <v>600</v>
      </c>
      <c r="M12" s="47">
        <v>80</v>
      </c>
      <c r="N12" s="47"/>
      <c r="O12" s="48">
        <f>+B12/Notes!$B$25</f>
        <v>28.097780275358243</v>
      </c>
      <c r="P12" s="48">
        <f>+C12/Notes!$B$25</f>
        <v>18.54453498173644</v>
      </c>
      <c r="Q12" s="48">
        <f>+D12/Notes!$B$25</f>
        <v>22.478224220286595</v>
      </c>
      <c r="R12" s="48">
        <f>+E12/Notes!$B$25</f>
        <v>0</v>
      </c>
      <c r="S12" s="48">
        <f>+F12/Notes!$B$26</f>
        <v>116.37572734829594</v>
      </c>
      <c r="T12" s="48">
        <f>+G12/Notes!$B$26</f>
        <v>6.6500415627597675</v>
      </c>
      <c r="U12" s="48">
        <f>+H12/Notes!$B$26</f>
        <v>4.156275976724855</v>
      </c>
      <c r="V12" s="48">
        <f t="shared" si="0"/>
        <v>200</v>
      </c>
      <c r="W12" s="48">
        <f t="shared" si="1"/>
        <v>600</v>
      </c>
      <c r="X12" s="48">
        <f>+K12/Notes!$B$27</f>
        <v>239.52095808383234</v>
      </c>
      <c r="Y12" s="47">
        <f t="shared" si="2"/>
        <v>600</v>
      </c>
      <c r="Z12" s="48">
        <f>+M12/Notes!$B$28</f>
        <v>697.1677559912854</v>
      </c>
      <c r="AA12" s="48">
        <f t="shared" si="3"/>
        <v>0</v>
      </c>
      <c r="AB12" s="48">
        <f>+O12*'Course of the exchange'!$J9</f>
        <v>0.6210452374262433</v>
      </c>
      <c r="AC12" s="48">
        <f>+P12*'Course of the exchange'!$J9</f>
        <v>0.40988985670132055</v>
      </c>
      <c r="AD12" s="48">
        <f>+Q12*'Course of the exchange'!$J9</f>
        <v>0.49683618994099465</v>
      </c>
      <c r="AE12" s="48">
        <f>+R12*'Course of the exchange'!$J9</f>
        <v>0</v>
      </c>
      <c r="AF12" s="48">
        <f>+S12*'Course of the exchange'!$J9</f>
        <v>2.5722527015793855</v>
      </c>
      <c r="AG12" s="48">
        <f>+T12*'Course of the exchange'!$J9</f>
        <v>0.14698586866167915</v>
      </c>
      <c r="AH12" s="48">
        <f>+U12*'Course of the exchange'!$J9</f>
        <v>0.09186616791354947</v>
      </c>
      <c r="AI12" s="48">
        <f>+V12*'Course of the exchange'!$J9</f>
        <v>4.4206</v>
      </c>
      <c r="AJ12" s="48">
        <f>+W12*'Course of the exchange'!$J9</f>
        <v>13.261800000000001</v>
      </c>
      <c r="AK12" s="48">
        <f>+X12*'Course of the exchange'!$J9</f>
        <v>5.294131736526946</v>
      </c>
      <c r="AL12" s="48">
        <f>+Y12*'Course of the exchange'!$J9</f>
        <v>13.261800000000001</v>
      </c>
      <c r="AM12" s="48">
        <f>+Z12*'Course of the exchange'!$J9</f>
        <v>15.409498910675381</v>
      </c>
      <c r="AN12" s="48">
        <f>+AA12*'Course of the exchange'!$J9</f>
        <v>0</v>
      </c>
      <c r="AO12" s="48">
        <f>+AB12/Notes!$B$30</f>
        <v>0.8625628297586713</v>
      </c>
      <c r="AP12" s="48">
        <f>+AC12/Notes!$B$30</f>
        <v>0.569291467640723</v>
      </c>
      <c r="AQ12" s="48">
        <f>+AD12/Notes!$B$30</f>
        <v>0.690050263806937</v>
      </c>
      <c r="AR12" s="48">
        <f>+AE12/Notes!$B$30</f>
        <v>0</v>
      </c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7"/>
      <c r="BF12" s="47"/>
      <c r="BG12" s="50"/>
      <c r="BH12" s="53"/>
      <c r="BI12" s="53"/>
      <c r="BJ12" s="53"/>
      <c r="BK12" s="53"/>
    </row>
    <row r="13" spans="1:63" ht="12.75">
      <c r="A13" s="46">
        <v>1754</v>
      </c>
      <c r="B13" s="47">
        <v>450</v>
      </c>
      <c r="C13" s="47">
        <v>280</v>
      </c>
      <c r="D13" s="47">
        <v>310</v>
      </c>
      <c r="E13" s="47"/>
      <c r="F13" s="47">
        <v>2800</v>
      </c>
      <c r="G13" s="47">
        <v>200</v>
      </c>
      <c r="H13" s="47">
        <v>120</v>
      </c>
      <c r="I13" s="47">
        <v>240</v>
      </c>
      <c r="J13" s="47">
        <v>600</v>
      </c>
      <c r="K13" s="47">
        <v>120</v>
      </c>
      <c r="L13" s="47">
        <v>600</v>
      </c>
      <c r="M13" s="47">
        <v>80</v>
      </c>
      <c r="N13" s="47"/>
      <c r="O13" s="48">
        <f>+B13/Notes!$B$25</f>
        <v>25.28800224782242</v>
      </c>
      <c r="P13" s="48">
        <f>+C13/Notes!$B$25</f>
        <v>15.734756954200616</v>
      </c>
      <c r="Q13" s="48">
        <f>+D13/Notes!$B$25</f>
        <v>17.420623770722113</v>
      </c>
      <c r="R13" s="48">
        <f>+E13/Notes!$B$25</f>
        <v>0</v>
      </c>
      <c r="S13" s="48">
        <f>+F13/Notes!$B$26</f>
        <v>116.37572734829594</v>
      </c>
      <c r="T13" s="48">
        <f>+G13/Notes!$B$26</f>
        <v>8.31255195344971</v>
      </c>
      <c r="U13" s="48">
        <f>+H13/Notes!$B$26</f>
        <v>4.987531172069826</v>
      </c>
      <c r="V13" s="48">
        <f t="shared" si="0"/>
        <v>240</v>
      </c>
      <c r="W13" s="48">
        <f t="shared" si="1"/>
        <v>600</v>
      </c>
      <c r="X13" s="48">
        <f>+K13/Notes!$B$27</f>
        <v>239.52095808383234</v>
      </c>
      <c r="Y13" s="47">
        <f t="shared" si="2"/>
        <v>600</v>
      </c>
      <c r="Z13" s="48">
        <f>+M13/Notes!$B$28</f>
        <v>697.1677559912854</v>
      </c>
      <c r="AA13" s="48">
        <f t="shared" si="3"/>
        <v>0</v>
      </c>
      <c r="AB13" s="48">
        <f>+O13*'Course of the exchange'!$J10</f>
        <v>0.5684184040460803</v>
      </c>
      <c r="AC13" s="48">
        <f>+P13*'Course of the exchange'!$J10</f>
        <v>0.3536825625175611</v>
      </c>
      <c r="AD13" s="48">
        <f>+Q13*'Course of the exchange'!$J10</f>
        <v>0.39157712278729984</v>
      </c>
      <c r="AE13" s="48">
        <f>+R13*'Course of the exchange'!$J10</f>
        <v>0</v>
      </c>
      <c r="AF13" s="48">
        <f>+S13*'Course of the exchange'!$J10</f>
        <v>2.6158691604322533</v>
      </c>
      <c r="AG13" s="48">
        <f>+T13*'Course of the exchange'!$J10</f>
        <v>0.18684779717373234</v>
      </c>
      <c r="AH13" s="48">
        <f>+U13*'Course of the exchange'!$J10</f>
        <v>0.11210867830423941</v>
      </c>
      <c r="AI13" s="48">
        <f>+V13*'Course of the exchange'!$J10</f>
        <v>5.3946696</v>
      </c>
      <c r="AJ13" s="48">
        <f>+W13*'Course of the exchange'!$J10</f>
        <v>13.486674</v>
      </c>
      <c r="AK13" s="48">
        <f>+X13*'Course of the exchange'!$J10</f>
        <v>5.383901796407186</v>
      </c>
      <c r="AL13" s="48">
        <f>+Y13*'Course of the exchange'!$J10</f>
        <v>13.486674</v>
      </c>
      <c r="AM13" s="48">
        <f>+Z13*'Course of the exchange'!$J10</f>
        <v>15.670790413943356</v>
      </c>
      <c r="AN13" s="48">
        <f>+AA13*'Course of the exchange'!$J10</f>
        <v>0</v>
      </c>
      <c r="AO13" s="48">
        <f>+AB13/Notes!$B$30</f>
        <v>0.789470005619556</v>
      </c>
      <c r="AP13" s="48">
        <f>+AC13/Notes!$B$30</f>
        <v>0.4912257812743904</v>
      </c>
      <c r="AQ13" s="48">
        <f>+AD13/Notes!$B$30</f>
        <v>0.5438571149823609</v>
      </c>
      <c r="AR13" s="48">
        <f>+AE13/Notes!$B$30</f>
        <v>0</v>
      </c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7"/>
      <c r="BF13" s="47"/>
      <c r="BG13" s="50"/>
      <c r="BH13" s="53"/>
      <c r="BI13" s="53"/>
      <c r="BJ13" s="53"/>
      <c r="BK13" s="53"/>
    </row>
    <row r="14" spans="1:63" ht="12.75">
      <c r="A14" s="46">
        <v>1755</v>
      </c>
      <c r="B14" s="47">
        <v>450</v>
      </c>
      <c r="C14" s="47">
        <v>300</v>
      </c>
      <c r="D14" s="47">
        <v>310</v>
      </c>
      <c r="E14" s="47"/>
      <c r="F14" s="47">
        <v>2800</v>
      </c>
      <c r="G14" s="47">
        <v>200</v>
      </c>
      <c r="H14" s="47">
        <v>120</v>
      </c>
      <c r="I14" s="47">
        <v>240</v>
      </c>
      <c r="J14" s="47">
        <v>800</v>
      </c>
      <c r="K14" s="47">
        <v>120</v>
      </c>
      <c r="L14" s="47">
        <v>600</v>
      </c>
      <c r="M14" s="47">
        <v>80</v>
      </c>
      <c r="N14" s="47"/>
      <c r="O14" s="48">
        <f>+B14/Notes!$B$25</f>
        <v>25.28800224782242</v>
      </c>
      <c r="P14" s="48">
        <f>+C14/Notes!$B$25</f>
        <v>16.858668165214947</v>
      </c>
      <c r="Q14" s="48">
        <f>+D14/Notes!$B$25</f>
        <v>17.420623770722113</v>
      </c>
      <c r="R14" s="48">
        <f>+E14/Notes!$B$25</f>
        <v>0</v>
      </c>
      <c r="S14" s="48">
        <f>+F14/Notes!$B$26</f>
        <v>116.37572734829594</v>
      </c>
      <c r="T14" s="48">
        <f>+G14/Notes!$B$26</f>
        <v>8.31255195344971</v>
      </c>
      <c r="U14" s="48">
        <f>+H14/Notes!$B$26</f>
        <v>4.987531172069826</v>
      </c>
      <c r="V14" s="48">
        <f t="shared" si="0"/>
        <v>240</v>
      </c>
      <c r="W14" s="48">
        <f t="shared" si="1"/>
        <v>800</v>
      </c>
      <c r="X14" s="48">
        <f>+K14/Notes!$B$27</f>
        <v>239.52095808383234</v>
      </c>
      <c r="Y14" s="47">
        <f t="shared" si="2"/>
        <v>600</v>
      </c>
      <c r="Z14" s="48">
        <f>+M14/Notes!$B$28</f>
        <v>697.1677559912854</v>
      </c>
      <c r="AA14" s="48">
        <f t="shared" si="3"/>
        <v>0</v>
      </c>
      <c r="AB14" s="48">
        <f>+O14*'Course of the exchange'!$J11</f>
        <v>0.5691474571508851</v>
      </c>
      <c r="AC14" s="48">
        <f>+P14*'Course of the exchange'!$J11</f>
        <v>0.37943163810059005</v>
      </c>
      <c r="AD14" s="48">
        <f>+Q14*'Course of the exchange'!$J11</f>
        <v>0.3920793593706097</v>
      </c>
      <c r="AE14" s="48">
        <f>+R14*'Course of the exchange'!$J11</f>
        <v>0</v>
      </c>
      <c r="AF14" s="48">
        <f>+S14*'Course of the exchange'!$J11</f>
        <v>2.6192242726517043</v>
      </c>
      <c r="AG14" s="48">
        <f>+T14*'Course of the exchange'!$J11</f>
        <v>0.1870874480465503</v>
      </c>
      <c r="AH14" s="48">
        <f>+U14*'Course of the exchange'!$J11</f>
        <v>0.11225246882793019</v>
      </c>
      <c r="AI14" s="48">
        <f>+V14*'Course of the exchange'!$J11</f>
        <v>5.401588800000001</v>
      </c>
      <c r="AJ14" s="48">
        <f>+W14*'Course of the exchange'!$J11</f>
        <v>18.005296</v>
      </c>
      <c r="AK14" s="48">
        <f>+X14*'Course of the exchange'!$J11</f>
        <v>5.390807185628743</v>
      </c>
      <c r="AL14" s="48">
        <f>+Y14*'Course of the exchange'!$J11</f>
        <v>13.503972000000001</v>
      </c>
      <c r="AM14" s="48">
        <f>+Z14*'Course of the exchange'!$J11</f>
        <v>15.690889760348584</v>
      </c>
      <c r="AN14" s="48">
        <f>+AA14*'Course of the exchange'!$J11</f>
        <v>0</v>
      </c>
      <c r="AO14" s="48">
        <f>+AB14/Notes!$B$30</f>
        <v>0.7904825793762293</v>
      </c>
      <c r="AP14" s="48">
        <f>+AC14/Notes!$B$30</f>
        <v>0.5269883862508196</v>
      </c>
      <c r="AQ14" s="48">
        <f>+AD14/Notes!$B$30</f>
        <v>0.5445546657925135</v>
      </c>
      <c r="AR14" s="48">
        <f>+AE14/Notes!$B$30</f>
        <v>0</v>
      </c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7"/>
      <c r="BF14" s="47"/>
      <c r="BH14" s="53"/>
      <c r="BI14" s="53"/>
      <c r="BJ14" s="53"/>
      <c r="BK14" s="53"/>
    </row>
    <row r="15" spans="1:63" ht="12.75">
      <c r="A15" s="46">
        <v>1756</v>
      </c>
      <c r="B15" s="47">
        <v>550</v>
      </c>
      <c r="C15" s="47">
        <v>260</v>
      </c>
      <c r="D15" s="47">
        <v>260</v>
      </c>
      <c r="E15" s="47"/>
      <c r="F15" s="47">
        <v>2700</v>
      </c>
      <c r="G15" s="47">
        <v>300</v>
      </c>
      <c r="H15" s="47">
        <v>200</v>
      </c>
      <c r="I15" s="47">
        <v>200</v>
      </c>
      <c r="J15" s="47">
        <v>800</v>
      </c>
      <c r="K15" s="47">
        <v>120</v>
      </c>
      <c r="L15" s="47">
        <v>600</v>
      </c>
      <c r="M15" s="47">
        <v>60</v>
      </c>
      <c r="N15" s="47"/>
      <c r="O15" s="48">
        <f>+B15/Notes!$B$25</f>
        <v>30.907558302894067</v>
      </c>
      <c r="P15" s="48">
        <f>+C15/Notes!$B$25</f>
        <v>14.610845743186287</v>
      </c>
      <c r="Q15" s="48">
        <f>+D15/Notes!$B$25</f>
        <v>14.610845743186287</v>
      </c>
      <c r="R15" s="48">
        <f>+E15/Notes!$B$25</f>
        <v>0</v>
      </c>
      <c r="S15" s="48">
        <f>+F15/Notes!$B$26</f>
        <v>112.21945137157108</v>
      </c>
      <c r="T15" s="48">
        <f>+G15/Notes!$B$26</f>
        <v>12.468827930174564</v>
      </c>
      <c r="U15" s="48">
        <f>+H15/Notes!$B$26</f>
        <v>8.31255195344971</v>
      </c>
      <c r="V15" s="48">
        <f t="shared" si="0"/>
        <v>200</v>
      </c>
      <c r="W15" s="48">
        <f t="shared" si="1"/>
        <v>800</v>
      </c>
      <c r="X15" s="48">
        <f>+K15/Notes!$B$27</f>
        <v>239.52095808383234</v>
      </c>
      <c r="Y15" s="47">
        <f t="shared" si="2"/>
        <v>600</v>
      </c>
      <c r="Z15" s="48">
        <f>+M15/Notes!$B$28</f>
        <v>522.875816993464</v>
      </c>
      <c r="AA15" s="48">
        <f t="shared" si="3"/>
        <v>0</v>
      </c>
      <c r="AB15" s="48">
        <f>+O15*'Course of the exchange'!$J12</f>
        <v>0.6874565748805842</v>
      </c>
      <c r="AC15" s="48">
        <f>+P15*'Course of the exchange'!$J12</f>
        <v>0.32497947176173075</v>
      </c>
      <c r="AD15" s="48">
        <f>+Q15*'Course of the exchange'!$J12</f>
        <v>0.32497947176173075</v>
      </c>
      <c r="AE15" s="48">
        <f>+R15*'Course of the exchange'!$J12</f>
        <v>0</v>
      </c>
      <c r="AF15" s="48">
        <f>+S15*'Course of the exchange'!$J12</f>
        <v>2.496023753117207</v>
      </c>
      <c r="AG15" s="48">
        <f>+T15*'Course of the exchange'!$J12</f>
        <v>0.2773359725685785</v>
      </c>
      <c r="AH15" s="48">
        <f>+U15*'Course of the exchange'!$J12</f>
        <v>0.18489064837905236</v>
      </c>
      <c r="AI15" s="48">
        <f>+V15*'Course of the exchange'!$J12</f>
        <v>4.448468999999999</v>
      </c>
      <c r="AJ15" s="48">
        <f>+W15*'Course of the exchange'!$J12</f>
        <v>17.793875999999997</v>
      </c>
      <c r="AK15" s="48">
        <f>+X15*'Course of the exchange'!$J12</f>
        <v>5.327507784431137</v>
      </c>
      <c r="AL15" s="48">
        <f>+Y15*'Course of the exchange'!$J12</f>
        <v>13.345406999999998</v>
      </c>
      <c r="AM15" s="48">
        <f>+Z15*'Course of the exchange'!$J12</f>
        <v>11.629984313725487</v>
      </c>
      <c r="AN15" s="48">
        <f>+AA15*'Course of the exchange'!$J12</f>
        <v>0</v>
      </c>
      <c r="AO15" s="48">
        <f>+AB15/Notes!$B$30</f>
        <v>0.9548007984452559</v>
      </c>
      <c r="AP15" s="48">
        <f>+AC15/Notes!$B$30</f>
        <v>0.45136037744684826</v>
      </c>
      <c r="AQ15" s="48">
        <f>+AD15/Notes!$B$30</f>
        <v>0.45136037744684826</v>
      </c>
      <c r="AR15" s="48">
        <f>+AE15/Notes!$B$30</f>
        <v>0</v>
      </c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7"/>
      <c r="BF15" s="47"/>
      <c r="BH15" s="53"/>
      <c r="BI15" s="53"/>
      <c r="BJ15" s="53"/>
      <c r="BK15" s="53"/>
    </row>
    <row r="16" spans="1:63" ht="12.75">
      <c r="A16" s="46">
        <v>1757</v>
      </c>
      <c r="B16" s="47">
        <v>600</v>
      </c>
      <c r="C16" s="47">
        <v>380</v>
      </c>
      <c r="D16" s="47">
        <v>300</v>
      </c>
      <c r="E16" s="47"/>
      <c r="F16" s="47">
        <v>2500</v>
      </c>
      <c r="G16" s="47">
        <v>240</v>
      </c>
      <c r="H16" s="47">
        <v>160</v>
      </c>
      <c r="I16" s="47">
        <v>200</v>
      </c>
      <c r="J16" s="47">
        <v>800</v>
      </c>
      <c r="K16" s="47">
        <v>120</v>
      </c>
      <c r="L16" s="47">
        <v>600</v>
      </c>
      <c r="M16" s="47">
        <v>60</v>
      </c>
      <c r="N16" s="47"/>
      <c r="O16" s="48">
        <f>+B16/Notes!$B$25</f>
        <v>33.717336330429895</v>
      </c>
      <c r="P16" s="48">
        <f>+C16/Notes!$B$25</f>
        <v>21.354313009272264</v>
      </c>
      <c r="Q16" s="48">
        <f>+D16/Notes!$B$25</f>
        <v>16.858668165214947</v>
      </c>
      <c r="R16" s="48">
        <f>+E16/Notes!$B$25</f>
        <v>0</v>
      </c>
      <c r="S16" s="48">
        <f>+F16/Notes!$B$26</f>
        <v>103.90689941812137</v>
      </c>
      <c r="T16" s="48">
        <f>+G16/Notes!$B$26</f>
        <v>9.975062344139651</v>
      </c>
      <c r="U16" s="48">
        <f>+H16/Notes!$B$26</f>
        <v>6.6500415627597675</v>
      </c>
      <c r="V16" s="48">
        <f t="shared" si="0"/>
        <v>200</v>
      </c>
      <c r="W16" s="48">
        <f t="shared" si="1"/>
        <v>800</v>
      </c>
      <c r="X16" s="48">
        <f>+K16/Notes!$B$27</f>
        <v>239.52095808383234</v>
      </c>
      <c r="Y16" s="47">
        <f t="shared" si="2"/>
        <v>600</v>
      </c>
      <c r="Z16" s="48">
        <f>+M16/Notes!$B$28</f>
        <v>522.875816993464</v>
      </c>
      <c r="AA16" s="48">
        <f t="shared" si="3"/>
        <v>0</v>
      </c>
      <c r="AB16" s="48">
        <f>+O16*'Course of the exchange'!$J13</f>
        <v>0.7290531048047204</v>
      </c>
      <c r="AC16" s="48">
        <f>+P16*'Course of the exchange'!$J13</f>
        <v>0.46173363304298953</v>
      </c>
      <c r="AD16" s="48">
        <f>+Q16*'Course of the exchange'!$J13</f>
        <v>0.3645265524023602</v>
      </c>
      <c r="AE16" s="48">
        <f>+R16*'Course of the exchange'!$J13</f>
        <v>0</v>
      </c>
      <c r="AF16" s="48">
        <f>+S16*'Course of the exchange'!$J13</f>
        <v>2.2467269326683295</v>
      </c>
      <c r="AG16" s="48">
        <f>+T16*'Course of the exchange'!$J13</f>
        <v>0.2156857855361596</v>
      </c>
      <c r="AH16" s="48">
        <f>+U16*'Course of the exchange'!$J13</f>
        <v>0.14379052369077308</v>
      </c>
      <c r="AI16" s="48">
        <f>+V16*'Course of the exchange'!$J13</f>
        <v>4.3245</v>
      </c>
      <c r="AJ16" s="48">
        <f>+W16*'Course of the exchange'!$J13</f>
        <v>17.298</v>
      </c>
      <c r="AK16" s="48">
        <f>+X16*'Course of the exchange'!$J13</f>
        <v>5.179041916167665</v>
      </c>
      <c r="AL16" s="48">
        <f>+Y16*'Course of the exchange'!$J13</f>
        <v>12.9735</v>
      </c>
      <c r="AM16" s="48">
        <f>+Z16*'Course of the exchange'!$J13</f>
        <v>11.305882352941175</v>
      </c>
      <c r="AN16" s="48">
        <f>+AA16*'Course of the exchange'!$J13</f>
        <v>0</v>
      </c>
      <c r="AO16" s="48">
        <f>+AB16/Notes!$B$30</f>
        <v>1.012573756673223</v>
      </c>
      <c r="AP16" s="48">
        <f>+AC16/Notes!$B$30</f>
        <v>0.6412967125597077</v>
      </c>
      <c r="AQ16" s="48">
        <f>+AD16/Notes!$B$30</f>
        <v>0.5062868783366115</v>
      </c>
      <c r="AR16" s="48">
        <f>+AE16/Notes!$B$30</f>
        <v>0</v>
      </c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7"/>
      <c r="BF16" s="47"/>
      <c r="BH16" s="53"/>
      <c r="BI16" s="53"/>
      <c r="BJ16" s="53"/>
      <c r="BK16" s="53"/>
    </row>
    <row r="17" spans="1:63" ht="12.75">
      <c r="A17" s="46">
        <v>1758</v>
      </c>
      <c r="B17" s="47">
        <v>650</v>
      </c>
      <c r="C17" s="47">
        <v>400</v>
      </c>
      <c r="D17" s="47">
        <v>380</v>
      </c>
      <c r="E17" s="47"/>
      <c r="F17" s="47">
        <v>2300</v>
      </c>
      <c r="G17" s="47">
        <v>240</v>
      </c>
      <c r="H17" s="47">
        <v>160</v>
      </c>
      <c r="I17" s="47">
        <v>240</v>
      </c>
      <c r="J17" s="47">
        <v>800</v>
      </c>
      <c r="K17" s="47">
        <v>120</v>
      </c>
      <c r="L17" s="47">
        <v>960</v>
      </c>
      <c r="M17" s="47">
        <v>60</v>
      </c>
      <c r="N17" s="47"/>
      <c r="O17" s="48">
        <f>+B17/Notes!$B$25</f>
        <v>36.527114357965715</v>
      </c>
      <c r="P17" s="48">
        <f>+C17/Notes!$B$25</f>
        <v>22.478224220286595</v>
      </c>
      <c r="Q17" s="48">
        <f>+D17/Notes!$B$25</f>
        <v>21.354313009272264</v>
      </c>
      <c r="R17" s="48">
        <f>+E17/Notes!$B$25</f>
        <v>0</v>
      </c>
      <c r="S17" s="48">
        <f>+F17/Notes!$B$26</f>
        <v>95.59434746467166</v>
      </c>
      <c r="T17" s="48">
        <f>+G17/Notes!$B$26</f>
        <v>9.975062344139651</v>
      </c>
      <c r="U17" s="48">
        <f>+H17/Notes!$B$26</f>
        <v>6.6500415627597675</v>
      </c>
      <c r="V17" s="48">
        <f t="shared" si="0"/>
        <v>240</v>
      </c>
      <c r="W17" s="48">
        <f t="shared" si="1"/>
        <v>800</v>
      </c>
      <c r="X17" s="48">
        <f>+K17/Notes!$B$27</f>
        <v>239.52095808383234</v>
      </c>
      <c r="Y17" s="47">
        <f t="shared" si="2"/>
        <v>960</v>
      </c>
      <c r="Z17" s="48">
        <f>+M17/Notes!$B$28</f>
        <v>522.875816993464</v>
      </c>
      <c r="AA17" s="48">
        <f t="shared" si="3"/>
        <v>0</v>
      </c>
      <c r="AB17" s="48">
        <f>+O17*'Course of the exchange'!$J14</f>
        <v>0.7903340685585837</v>
      </c>
      <c r="AC17" s="48">
        <f>+P17*'Course of the exchange'!$J14</f>
        <v>0.4863594268052823</v>
      </c>
      <c r="AD17" s="48">
        <f>+Q17*'Course of the exchange'!$J14</f>
        <v>0.4620414554650182</v>
      </c>
      <c r="AE17" s="48">
        <f>+R17*'Course of the exchange'!$J14</f>
        <v>0</v>
      </c>
      <c r="AF17" s="48">
        <f>+S17*'Course of the exchange'!$J14</f>
        <v>2.068366770573566</v>
      </c>
      <c r="AG17" s="48">
        <f>+T17*'Course of the exchange'!$J14</f>
        <v>0.21582957605985037</v>
      </c>
      <c r="AH17" s="48">
        <f>+U17*'Course of the exchange'!$J14</f>
        <v>0.14388638403990026</v>
      </c>
      <c r="AI17" s="48">
        <f>+V17*'Course of the exchange'!$J14</f>
        <v>5.1928596</v>
      </c>
      <c r="AJ17" s="48">
        <f>+W17*'Course of the exchange'!$J14</f>
        <v>17.309532</v>
      </c>
      <c r="AK17" s="48">
        <f>+X17*'Course of the exchange'!$J14</f>
        <v>5.182494610778443</v>
      </c>
      <c r="AL17" s="48">
        <f>+Y17*'Course of the exchange'!$J14</f>
        <v>20.7714384</v>
      </c>
      <c r="AM17" s="48">
        <f>+Z17*'Course of the exchange'!$J14</f>
        <v>11.313419607843135</v>
      </c>
      <c r="AN17" s="48">
        <f>+AA17*'Course of the exchange'!$J14</f>
        <v>0</v>
      </c>
      <c r="AO17" s="48">
        <f>+AB17/Notes!$B$30</f>
        <v>1.0976862063313662</v>
      </c>
      <c r="AP17" s="48">
        <f>+AC17/Notes!$B$30</f>
        <v>0.6754992038962255</v>
      </c>
      <c r="AQ17" s="48">
        <f>+AD17/Notes!$B$30</f>
        <v>0.6417242437014141</v>
      </c>
      <c r="AR17" s="48">
        <f>+AE17/Notes!$B$30</f>
        <v>0</v>
      </c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7"/>
      <c r="BF17" s="47"/>
      <c r="BH17" s="53"/>
      <c r="BI17" s="53"/>
      <c r="BJ17" s="53"/>
      <c r="BK17" s="53"/>
    </row>
    <row r="18" spans="1:63" ht="12.75">
      <c r="A18" s="46">
        <v>1759</v>
      </c>
      <c r="B18" s="47">
        <v>650</v>
      </c>
      <c r="C18" s="47">
        <v>400</v>
      </c>
      <c r="D18" s="47">
        <v>280</v>
      </c>
      <c r="E18" s="47"/>
      <c r="F18" s="47">
        <v>2000</v>
      </c>
      <c r="G18" s="47">
        <v>300</v>
      </c>
      <c r="H18" s="47">
        <v>200</v>
      </c>
      <c r="I18" s="47">
        <v>200</v>
      </c>
      <c r="J18" s="47">
        <v>600</v>
      </c>
      <c r="K18" s="47">
        <v>120</v>
      </c>
      <c r="L18" s="47">
        <v>600</v>
      </c>
      <c r="M18" s="47">
        <v>60</v>
      </c>
      <c r="N18" s="47"/>
      <c r="O18" s="48">
        <f>+B18/Notes!$B$25</f>
        <v>36.527114357965715</v>
      </c>
      <c r="P18" s="48">
        <f>+C18/Notes!$B$25</f>
        <v>22.478224220286595</v>
      </c>
      <c r="Q18" s="48">
        <f>+D18/Notes!$B$25</f>
        <v>15.734756954200616</v>
      </c>
      <c r="R18" s="48">
        <f>+E18/Notes!$B$25</f>
        <v>0</v>
      </c>
      <c r="S18" s="48">
        <f>+F18/Notes!$B$26</f>
        <v>83.1255195344971</v>
      </c>
      <c r="T18" s="48">
        <f>+G18/Notes!$B$26</f>
        <v>12.468827930174564</v>
      </c>
      <c r="U18" s="48">
        <f>+H18/Notes!$B$26</f>
        <v>8.31255195344971</v>
      </c>
      <c r="V18" s="48">
        <f t="shared" si="0"/>
        <v>200</v>
      </c>
      <c r="W18" s="48">
        <f t="shared" si="1"/>
        <v>600</v>
      </c>
      <c r="X18" s="48">
        <f>+K18/Notes!$B$27</f>
        <v>239.52095808383234</v>
      </c>
      <c r="Y18" s="47">
        <f t="shared" si="2"/>
        <v>600</v>
      </c>
      <c r="Z18" s="48">
        <f>+M18/Notes!$B$28</f>
        <v>522.875816993464</v>
      </c>
      <c r="AA18" s="48">
        <f t="shared" si="3"/>
        <v>0</v>
      </c>
      <c r="AB18" s="48">
        <f>+O18*'Course of the exchange'!$J15</f>
        <v>0.7975300927226747</v>
      </c>
      <c r="AC18" s="48">
        <f>+P18*'Course of the exchange'!$J15</f>
        <v>0.4907877493677999</v>
      </c>
      <c r="AD18" s="48">
        <f>+Q18*'Course of the exchange'!$J15</f>
        <v>0.3435514245574599</v>
      </c>
      <c r="AE18" s="48">
        <f>+R18*'Course of the exchange'!$J15</f>
        <v>0</v>
      </c>
      <c r="AF18" s="48">
        <f>+S18*'Course of the exchange'!$J15</f>
        <v>1.814955943474647</v>
      </c>
      <c r="AG18" s="48">
        <f>+T18*'Course of the exchange'!$J15</f>
        <v>0.27224339152119703</v>
      </c>
      <c r="AH18" s="48">
        <f>+U18*'Course of the exchange'!$J15</f>
        <v>0.18149559434746468</v>
      </c>
      <c r="AI18" s="48">
        <f>+V18*'Course of the exchange'!$J15</f>
        <v>4.366784</v>
      </c>
      <c r="AJ18" s="48">
        <f>+W18*'Course of the exchange'!$J15</f>
        <v>13.100351999999999</v>
      </c>
      <c r="AK18" s="48">
        <f>+X18*'Course of the exchange'!$J15</f>
        <v>5.229681437125748</v>
      </c>
      <c r="AL18" s="48">
        <f>+Y18*'Course of the exchange'!$J15</f>
        <v>13.100351999999999</v>
      </c>
      <c r="AM18" s="48">
        <f>+Z18*'Course of the exchange'!$J15</f>
        <v>11.416428758169934</v>
      </c>
      <c r="AN18" s="48">
        <f>+AA18*'Course of the exchange'!$J15</f>
        <v>0</v>
      </c>
      <c r="AO18" s="48">
        <f>+AB18/Notes!$B$30</f>
        <v>1.1076806843370484</v>
      </c>
      <c r="AP18" s="48">
        <f>+AC18/Notes!$B$30</f>
        <v>0.6816496518997222</v>
      </c>
      <c r="AQ18" s="48">
        <f>+AD18/Notes!$B$30</f>
        <v>0.4771547563298054</v>
      </c>
      <c r="AR18" s="48">
        <f>+AE18/Notes!$B$30</f>
        <v>0</v>
      </c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7"/>
      <c r="BF18" s="47"/>
      <c r="BH18" s="53"/>
      <c r="BI18" s="53"/>
      <c r="BJ18" s="53"/>
      <c r="BK18" s="53"/>
    </row>
    <row r="19" spans="1:63" ht="12.75">
      <c r="A19" s="46">
        <v>1760</v>
      </c>
      <c r="B19" s="47">
        <v>550</v>
      </c>
      <c r="C19" s="47">
        <v>320</v>
      </c>
      <c r="D19" s="47">
        <v>240</v>
      </c>
      <c r="E19" s="47"/>
      <c r="F19" s="47">
        <v>2400</v>
      </c>
      <c r="G19" s="47">
        <v>240</v>
      </c>
      <c r="H19" s="47">
        <v>180</v>
      </c>
      <c r="I19" s="47">
        <v>180</v>
      </c>
      <c r="J19" s="47">
        <v>600</v>
      </c>
      <c r="K19" s="47">
        <v>120</v>
      </c>
      <c r="L19" s="47">
        <v>600</v>
      </c>
      <c r="M19" s="47">
        <v>60</v>
      </c>
      <c r="N19" s="47"/>
      <c r="O19" s="48">
        <f>+B19/Notes!$B$25</f>
        <v>30.907558302894067</v>
      </c>
      <c r="P19" s="48">
        <f>+C19/Notes!$B$25</f>
        <v>17.982579376229275</v>
      </c>
      <c r="Q19" s="48">
        <f>+D19/Notes!$B$25</f>
        <v>13.486934532171958</v>
      </c>
      <c r="R19" s="48">
        <f>+E19/Notes!$B$25</f>
        <v>0</v>
      </c>
      <c r="S19" s="48">
        <f>+F19/Notes!$B$26</f>
        <v>99.75062344139651</v>
      </c>
      <c r="T19" s="48">
        <f>+G19/Notes!$B$26</f>
        <v>9.975062344139651</v>
      </c>
      <c r="U19" s="48">
        <f>+H19/Notes!$B$26</f>
        <v>7.4812967581047385</v>
      </c>
      <c r="V19" s="48">
        <f t="shared" si="0"/>
        <v>180</v>
      </c>
      <c r="W19" s="48">
        <f t="shared" si="1"/>
        <v>600</v>
      </c>
      <c r="X19" s="48">
        <f>+K19/Notes!$B$27</f>
        <v>239.52095808383234</v>
      </c>
      <c r="Y19" s="47">
        <f t="shared" si="2"/>
        <v>600</v>
      </c>
      <c r="Z19" s="48">
        <f>+M19/Notes!$B$28</f>
        <v>522.875816993464</v>
      </c>
      <c r="AA19" s="48">
        <f t="shared" si="3"/>
        <v>0</v>
      </c>
      <c r="AB19" s="48">
        <f>+O19*'Course of the exchange'!$J16</f>
        <v>0.6809220989041864</v>
      </c>
      <c r="AC19" s="48">
        <f>+P19*'Course of the exchange'!$J16</f>
        <v>0.3961728575442539</v>
      </c>
      <c r="AD19" s="48">
        <f>+Q19*'Course of the exchange'!$J16</f>
        <v>0.29712964315819046</v>
      </c>
      <c r="AE19" s="48">
        <f>+R19*'Course of the exchange'!$J16</f>
        <v>0</v>
      </c>
      <c r="AF19" s="48">
        <f>+S19*'Course of the exchange'!$J16</f>
        <v>2.1975985037406485</v>
      </c>
      <c r="AG19" s="48">
        <f>+T19*'Course of the exchange'!$J16</f>
        <v>0.21975985037406484</v>
      </c>
      <c r="AH19" s="48">
        <f>+U19*'Course of the exchange'!$J16</f>
        <v>0.16481988778054862</v>
      </c>
      <c r="AI19" s="48">
        <f>+V19*'Course of the exchange'!$J16</f>
        <v>3.9655665</v>
      </c>
      <c r="AJ19" s="48">
        <f>+W19*'Course of the exchange'!$J16</f>
        <v>13.218555</v>
      </c>
      <c r="AK19" s="48">
        <f>+X19*'Course of the exchange'!$J16</f>
        <v>5.276868263473054</v>
      </c>
      <c r="AL19" s="48">
        <f>+Y19*'Course of the exchange'!$J16</f>
        <v>13.218555</v>
      </c>
      <c r="AM19" s="48">
        <f>+Z19*'Course of the exchange'!$J16</f>
        <v>11.51943790849673</v>
      </c>
      <c r="AN19" s="48">
        <f>+AA19*'Course of the exchange'!$J16</f>
        <v>0</v>
      </c>
      <c r="AO19" s="48">
        <f>+AB19/Notes!$B$30</f>
        <v>0.9457251373669257</v>
      </c>
      <c r="AP19" s="48">
        <f>+AC19/Notes!$B$30</f>
        <v>0.5502400799225748</v>
      </c>
      <c r="AQ19" s="48">
        <f>+AD19/Notes!$B$30</f>
        <v>0.4126800599419312</v>
      </c>
      <c r="AR19" s="48">
        <f>+AE19/Notes!$B$30</f>
        <v>0</v>
      </c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7"/>
      <c r="BF19" s="47"/>
      <c r="BH19" s="53"/>
      <c r="BI19" s="53"/>
      <c r="BJ19" s="53"/>
      <c r="BK19" s="53"/>
    </row>
    <row r="20" spans="1:63" ht="12.75">
      <c r="A20" s="46">
        <v>1761</v>
      </c>
      <c r="B20" s="47">
        <v>500</v>
      </c>
      <c r="C20" s="47">
        <v>300</v>
      </c>
      <c r="D20" s="47">
        <v>280</v>
      </c>
      <c r="E20" s="47"/>
      <c r="F20" s="47">
        <v>2000</v>
      </c>
      <c r="G20" s="47">
        <v>300</v>
      </c>
      <c r="H20" s="47">
        <v>240</v>
      </c>
      <c r="I20" s="47">
        <v>200</v>
      </c>
      <c r="J20" s="47">
        <v>600</v>
      </c>
      <c r="K20" s="47">
        <v>120</v>
      </c>
      <c r="L20" s="47">
        <v>600</v>
      </c>
      <c r="M20" s="47">
        <v>60</v>
      </c>
      <c r="N20" s="47"/>
      <c r="O20" s="48">
        <f>+B20/Notes!$B$25</f>
        <v>28.097780275358243</v>
      </c>
      <c r="P20" s="48">
        <f>+C20/Notes!$B$25</f>
        <v>16.858668165214947</v>
      </c>
      <c r="Q20" s="48">
        <f>+D20/Notes!$B$25</f>
        <v>15.734756954200616</v>
      </c>
      <c r="R20" s="48">
        <f>+E20/Notes!$B$25</f>
        <v>0</v>
      </c>
      <c r="S20" s="48">
        <f>+F20/Notes!$B$26</f>
        <v>83.1255195344971</v>
      </c>
      <c r="T20" s="48">
        <f>+G20/Notes!$B$26</f>
        <v>12.468827930174564</v>
      </c>
      <c r="U20" s="48">
        <f>+H20/Notes!$B$26</f>
        <v>9.975062344139651</v>
      </c>
      <c r="V20" s="48">
        <f t="shared" si="0"/>
        <v>200</v>
      </c>
      <c r="W20" s="48">
        <f t="shared" si="1"/>
        <v>600</v>
      </c>
      <c r="X20" s="48">
        <f>+K20/Notes!$B$27</f>
        <v>239.52095808383234</v>
      </c>
      <c r="Y20" s="47">
        <f t="shared" si="2"/>
        <v>600</v>
      </c>
      <c r="Z20" s="48">
        <f>+M20/Notes!$B$28</f>
        <v>522.875816993464</v>
      </c>
      <c r="AA20" s="48">
        <f t="shared" si="3"/>
        <v>0</v>
      </c>
      <c r="AB20" s="48">
        <f>+O20*'Course of the exchange'!$J17</f>
        <v>0.612269598201742</v>
      </c>
      <c r="AC20" s="48">
        <f>+P20*'Course of the exchange'!$J17</f>
        <v>0.3673617589210452</v>
      </c>
      <c r="AD20" s="48">
        <f>+Q20*'Course of the exchange'!$J17</f>
        <v>0.3428709749929755</v>
      </c>
      <c r="AE20" s="48">
        <f>+R20*'Course of the exchange'!$J17</f>
        <v>0</v>
      </c>
      <c r="AF20" s="48">
        <f>+S20*'Course of the exchange'!$J17</f>
        <v>1.8113611803823775</v>
      </c>
      <c r="AG20" s="48">
        <f>+T20*'Course of the exchange'!$J17</f>
        <v>0.2717041770573566</v>
      </c>
      <c r="AH20" s="48">
        <f>+U20*'Course of the exchange'!$J17</f>
        <v>0.21736334164588528</v>
      </c>
      <c r="AI20" s="48">
        <f>+V20*'Course of the exchange'!$J17</f>
        <v>4.358135</v>
      </c>
      <c r="AJ20" s="48">
        <f>+W20*'Course of the exchange'!$J17</f>
        <v>13.074404999999999</v>
      </c>
      <c r="AK20" s="48">
        <f>+X20*'Course of the exchange'!$J17</f>
        <v>5.219323353293413</v>
      </c>
      <c r="AL20" s="48">
        <f>+Y20*'Course of the exchange'!$J17</f>
        <v>13.074404999999999</v>
      </c>
      <c r="AM20" s="48">
        <f>+Z20*'Course of the exchange'!$J17</f>
        <v>11.393816993464052</v>
      </c>
      <c r="AN20" s="48">
        <f>+AA20*'Course of the exchange'!$J17</f>
        <v>0</v>
      </c>
      <c r="AO20" s="48">
        <f>+AB20/Notes!$B$30</f>
        <v>0.8503744419468638</v>
      </c>
      <c r="AP20" s="48">
        <f>+AC20/Notes!$B$30</f>
        <v>0.5102246651681184</v>
      </c>
      <c r="AQ20" s="48">
        <f>+AD20/Notes!$B$30</f>
        <v>0.4762096874902437</v>
      </c>
      <c r="AR20" s="48">
        <f>+AE20/Notes!$B$30</f>
        <v>0</v>
      </c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7"/>
      <c r="BF20" s="47"/>
      <c r="BH20" s="53"/>
      <c r="BI20" s="53"/>
      <c r="BJ20" s="53"/>
      <c r="BK20" s="53"/>
    </row>
    <row r="21" spans="1:63" ht="12.75">
      <c r="A21" s="46">
        <v>1762</v>
      </c>
      <c r="B21" s="47">
        <v>550</v>
      </c>
      <c r="C21" s="47">
        <v>320</v>
      </c>
      <c r="D21" s="47">
        <v>300</v>
      </c>
      <c r="E21" s="47"/>
      <c r="F21" s="47">
        <v>2100</v>
      </c>
      <c r="G21" s="47">
        <v>200</v>
      </c>
      <c r="H21" s="47">
        <v>160</v>
      </c>
      <c r="I21" s="47">
        <v>200</v>
      </c>
      <c r="J21" s="47">
        <v>600</v>
      </c>
      <c r="K21" s="47">
        <v>120</v>
      </c>
      <c r="L21" s="47">
        <v>600</v>
      </c>
      <c r="M21" s="47">
        <v>60</v>
      </c>
      <c r="N21" s="47"/>
      <c r="O21" s="48">
        <f>+B21/Notes!$B$25</f>
        <v>30.907558302894067</v>
      </c>
      <c r="P21" s="48">
        <f>+C21/Notes!$B$25</f>
        <v>17.982579376229275</v>
      </c>
      <c r="Q21" s="48">
        <f>+D21/Notes!$B$25</f>
        <v>16.858668165214947</v>
      </c>
      <c r="R21" s="48">
        <f>+E21/Notes!$B$25</f>
        <v>0</v>
      </c>
      <c r="S21" s="48">
        <f>+F21/Notes!$B$26</f>
        <v>87.28179551122194</v>
      </c>
      <c r="T21" s="48">
        <f>+G21/Notes!$B$26</f>
        <v>8.31255195344971</v>
      </c>
      <c r="U21" s="48">
        <f>+H21/Notes!$B$26</f>
        <v>6.6500415627597675</v>
      </c>
      <c r="V21" s="48">
        <f t="shared" si="0"/>
        <v>200</v>
      </c>
      <c r="W21" s="48">
        <f t="shared" si="1"/>
        <v>600</v>
      </c>
      <c r="X21" s="48">
        <f>+K21/Notes!$B$27</f>
        <v>239.52095808383234</v>
      </c>
      <c r="Y21" s="47">
        <f t="shared" si="2"/>
        <v>600</v>
      </c>
      <c r="Z21" s="48">
        <f>+M21/Notes!$B$28</f>
        <v>522.875816993464</v>
      </c>
      <c r="AA21" s="48">
        <f t="shared" si="3"/>
        <v>0</v>
      </c>
      <c r="AB21" s="48">
        <f>+O21*'Course of the exchange'!$J18</f>
        <v>0.6797340123630232</v>
      </c>
      <c r="AC21" s="48">
        <f>+P21*'Course of the exchange'!$J18</f>
        <v>0.39548160719303166</v>
      </c>
      <c r="AD21" s="48">
        <f>+Q21*'Course of the exchange'!$J18</f>
        <v>0.3707640067434672</v>
      </c>
      <c r="AE21" s="48">
        <f>+R21*'Course of the exchange'!$J18</f>
        <v>0</v>
      </c>
      <c r="AF21" s="48">
        <f>+S21*'Course of the exchange'!$J18</f>
        <v>1.919543578553616</v>
      </c>
      <c r="AG21" s="48">
        <f>+T21*'Course of the exchange'!$J18</f>
        <v>0.18281367414796343</v>
      </c>
      <c r="AH21" s="48">
        <f>+U21*'Course of the exchange'!$J18</f>
        <v>0.14625093931837074</v>
      </c>
      <c r="AI21" s="48">
        <f>+V21*'Course of the exchange'!$J18</f>
        <v>4.398497</v>
      </c>
      <c r="AJ21" s="48">
        <f>+W21*'Course of the exchange'!$J18</f>
        <v>13.195490999999999</v>
      </c>
      <c r="AK21" s="48">
        <f>+X21*'Course of the exchange'!$J18</f>
        <v>5.267661077844311</v>
      </c>
      <c r="AL21" s="48">
        <f>+Y21*'Course of the exchange'!$J18</f>
        <v>13.195490999999999</v>
      </c>
      <c r="AM21" s="48">
        <f>+Z21*'Course of the exchange'!$J18</f>
        <v>11.499338562091502</v>
      </c>
      <c r="AN21" s="48">
        <f>+AA21*'Course of the exchange'!$J18</f>
        <v>0</v>
      </c>
      <c r="AO21" s="48">
        <f>+AB21/Notes!$B$30</f>
        <v>0.9440750171708656</v>
      </c>
      <c r="AP21" s="48">
        <f>+AC21/Notes!$B$30</f>
        <v>0.5492800099903218</v>
      </c>
      <c r="AQ21" s="48">
        <f>+AD21/Notes!$B$30</f>
        <v>0.5149500093659267</v>
      </c>
      <c r="AR21" s="48">
        <f>+AE21/Notes!$B$30</f>
        <v>0</v>
      </c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7"/>
      <c r="BF21" s="47"/>
      <c r="BH21" s="53"/>
      <c r="BI21" s="53"/>
      <c r="BJ21" s="53"/>
      <c r="BK21" s="53"/>
    </row>
    <row r="22" spans="1:63" ht="12.75">
      <c r="A22" s="46">
        <v>1763</v>
      </c>
      <c r="B22" s="47">
        <v>600</v>
      </c>
      <c r="C22" s="47">
        <v>320</v>
      </c>
      <c r="D22" s="47">
        <v>240</v>
      </c>
      <c r="E22" s="47"/>
      <c r="F22" s="47">
        <v>2200</v>
      </c>
      <c r="G22" s="47">
        <v>240</v>
      </c>
      <c r="H22" s="47">
        <v>180</v>
      </c>
      <c r="I22" s="47">
        <v>200</v>
      </c>
      <c r="J22" s="47">
        <v>600</v>
      </c>
      <c r="K22" s="47">
        <v>120</v>
      </c>
      <c r="L22" s="47">
        <v>600</v>
      </c>
      <c r="M22" s="47">
        <v>60</v>
      </c>
      <c r="N22" s="47"/>
      <c r="O22" s="48">
        <f>+B22/Notes!$B$25</f>
        <v>33.717336330429895</v>
      </c>
      <c r="P22" s="48">
        <f>+C22/Notes!$B$25</f>
        <v>17.982579376229275</v>
      </c>
      <c r="Q22" s="48">
        <f>+D22/Notes!$B$25</f>
        <v>13.486934532171958</v>
      </c>
      <c r="R22" s="48">
        <f>+E22/Notes!$B$25</f>
        <v>0</v>
      </c>
      <c r="S22" s="48">
        <f>+F22/Notes!$B$26</f>
        <v>91.4380714879468</v>
      </c>
      <c r="T22" s="48">
        <f>+G22/Notes!$B$26</f>
        <v>9.975062344139651</v>
      </c>
      <c r="U22" s="48">
        <f>+H22/Notes!$B$26</f>
        <v>7.4812967581047385</v>
      </c>
      <c r="V22" s="48">
        <f t="shared" si="0"/>
        <v>200</v>
      </c>
      <c r="W22" s="48">
        <f t="shared" si="1"/>
        <v>600</v>
      </c>
      <c r="X22" s="48">
        <f>+K22/Notes!$B$27</f>
        <v>239.52095808383234</v>
      </c>
      <c r="Y22" s="47">
        <f t="shared" si="2"/>
        <v>600</v>
      </c>
      <c r="Z22" s="48">
        <f>+M22/Notes!$B$28</f>
        <v>522.875816993464</v>
      </c>
      <c r="AA22" s="48">
        <f t="shared" si="3"/>
        <v>0</v>
      </c>
      <c r="AB22" s="48">
        <f>+O22*'Course of the exchange'!$J19</f>
        <v>0.7494665917392525</v>
      </c>
      <c r="AC22" s="48">
        <f>+P22*'Course of the exchange'!$J19</f>
        <v>0.39971551559426793</v>
      </c>
      <c r="AD22" s="48">
        <f>+Q22*'Course of the exchange'!$J19</f>
        <v>0.299786636695701</v>
      </c>
      <c r="AE22" s="48">
        <f>+R22*'Course of the exchange'!$J19</f>
        <v>0</v>
      </c>
      <c r="AF22" s="48">
        <f>+S22*'Course of the exchange'!$J19</f>
        <v>2.032479052369077</v>
      </c>
      <c r="AG22" s="48">
        <f>+T22*'Course of the exchange'!$J19</f>
        <v>0.22172498753117204</v>
      </c>
      <c r="AH22" s="48">
        <f>+U22*'Course of the exchange'!$J19</f>
        <v>0.16629374064837904</v>
      </c>
      <c r="AI22" s="48">
        <f>+V22*'Course of the exchange'!$J19</f>
        <v>4.445586</v>
      </c>
      <c r="AJ22" s="48">
        <f>+W22*'Course of the exchange'!$J19</f>
        <v>13.336757999999998</v>
      </c>
      <c r="AK22" s="48">
        <f>+X22*'Course of the exchange'!$J19</f>
        <v>5.324055089820359</v>
      </c>
      <c r="AL22" s="48">
        <f>+Y22*'Course of the exchange'!$J19</f>
        <v>13.336757999999998</v>
      </c>
      <c r="AM22" s="48">
        <f>+Z22*'Course of the exchange'!$J19</f>
        <v>11.622447058823527</v>
      </c>
      <c r="AN22" s="48">
        <f>+AA22*'Course of the exchange'!$J19</f>
        <v>0</v>
      </c>
      <c r="AO22" s="48">
        <f>+AB22/Notes!$B$30</f>
        <v>1.040925821860073</v>
      </c>
      <c r="AP22" s="48">
        <f>+AC22/Notes!$B$30</f>
        <v>0.5551604383253721</v>
      </c>
      <c r="AQ22" s="48">
        <f>+AD22/Notes!$B$30</f>
        <v>0.4163703287440292</v>
      </c>
      <c r="AR22" s="48">
        <f>+AE22/Notes!$B$30</f>
        <v>0</v>
      </c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7"/>
      <c r="BF22" s="47"/>
      <c r="BH22" s="53"/>
      <c r="BI22" s="53"/>
      <c r="BJ22" s="53"/>
      <c r="BK22" s="53"/>
    </row>
    <row r="23" spans="1:63" ht="12.75">
      <c r="A23" s="46">
        <v>1764</v>
      </c>
      <c r="B23" s="47">
        <v>620</v>
      </c>
      <c r="C23" s="47">
        <v>360</v>
      </c>
      <c r="D23" s="47">
        <v>300</v>
      </c>
      <c r="E23" s="47"/>
      <c r="F23" s="47">
        <v>2800</v>
      </c>
      <c r="G23" s="47">
        <v>240</v>
      </c>
      <c r="H23" s="47">
        <v>180</v>
      </c>
      <c r="I23" s="47">
        <v>200</v>
      </c>
      <c r="J23" s="47">
        <v>600</v>
      </c>
      <c r="K23" s="47">
        <v>120</v>
      </c>
      <c r="L23" s="47">
        <v>600</v>
      </c>
      <c r="M23" s="47">
        <v>60</v>
      </c>
      <c r="N23" s="47"/>
      <c r="O23" s="48">
        <f>+B23/Notes!$B$25</f>
        <v>34.841247541444226</v>
      </c>
      <c r="P23" s="48">
        <f>+C23/Notes!$B$25</f>
        <v>20.230401798257937</v>
      </c>
      <c r="Q23" s="48">
        <f>+D23/Notes!$B$25</f>
        <v>16.858668165214947</v>
      </c>
      <c r="R23" s="48">
        <f>+E23/Notes!$B$25</f>
        <v>0</v>
      </c>
      <c r="S23" s="48">
        <f>+F23/Notes!$B$26</f>
        <v>116.37572734829594</v>
      </c>
      <c r="T23" s="48">
        <f>+G23/Notes!$B$26</f>
        <v>9.975062344139651</v>
      </c>
      <c r="U23" s="48">
        <f>+H23/Notes!$B$26</f>
        <v>7.4812967581047385</v>
      </c>
      <c r="V23" s="48">
        <f t="shared" si="0"/>
        <v>200</v>
      </c>
      <c r="W23" s="48">
        <f t="shared" si="1"/>
        <v>600</v>
      </c>
      <c r="X23" s="48">
        <f>+K23/Notes!$B$27</f>
        <v>239.52095808383234</v>
      </c>
      <c r="Y23" s="47">
        <f t="shared" si="2"/>
        <v>600</v>
      </c>
      <c r="Z23" s="48">
        <f>+M23/Notes!$B$28</f>
        <v>522.875816993464</v>
      </c>
      <c r="AA23" s="48">
        <f t="shared" si="3"/>
        <v>0</v>
      </c>
      <c r="AB23" s="48">
        <f>+O23*'Course of the exchange'!$J20</f>
        <v>0.7942034504074178</v>
      </c>
      <c r="AC23" s="48">
        <f>+P23*'Course of the exchange'!$J20</f>
        <v>0.4611503905591458</v>
      </c>
      <c r="AD23" s="48">
        <f>+Q23*'Course of the exchange'!$J20</f>
        <v>0.3842919921326215</v>
      </c>
      <c r="AE23" s="48">
        <f>+R23*'Course of the exchange'!$J20</f>
        <v>0</v>
      </c>
      <c r="AF23" s="48">
        <f>+S23*'Course of the exchange'!$J20</f>
        <v>2.652775394846218</v>
      </c>
      <c r="AG23" s="48">
        <f>+T23*'Course of the exchange'!$J20</f>
        <v>0.22738074812967582</v>
      </c>
      <c r="AH23" s="48">
        <f>+U23*'Course of the exchange'!$J20</f>
        <v>0.17053556109725687</v>
      </c>
      <c r="AI23" s="48">
        <f>+V23*'Course of the exchange'!$J20</f>
        <v>4.558984</v>
      </c>
      <c r="AJ23" s="48">
        <f>+W23*'Course of the exchange'!$J20</f>
        <v>13.676952</v>
      </c>
      <c r="AK23" s="48">
        <f>+X23*'Course of the exchange'!$J20</f>
        <v>5.4598610778443115</v>
      </c>
      <c r="AL23" s="48">
        <f>+Y23*'Course of the exchange'!$J20</f>
        <v>13.676952</v>
      </c>
      <c r="AM23" s="48">
        <f>+Z23*'Course of the exchange'!$J20</f>
        <v>11.918912418300653</v>
      </c>
      <c r="AN23" s="48">
        <f>+AA23*'Course of the exchange'!$J20</f>
        <v>0</v>
      </c>
      <c r="AO23" s="48">
        <f>+AB23/Notes!$B$30</f>
        <v>1.1030603477880803</v>
      </c>
      <c r="AP23" s="48">
        <f>+AC23/Notes!$B$30</f>
        <v>0.6404866535543692</v>
      </c>
      <c r="AQ23" s="48">
        <f>+AD23/Notes!$B$30</f>
        <v>0.5337388779619743</v>
      </c>
      <c r="AR23" s="48">
        <f>+AE23/Notes!$B$30</f>
        <v>0</v>
      </c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7"/>
      <c r="BF23" s="47"/>
      <c r="BH23" s="53"/>
      <c r="BI23" s="53"/>
      <c r="BJ23" s="53"/>
      <c r="BK23" s="53"/>
    </row>
    <row r="24" spans="1:63" ht="12.75">
      <c r="A24" s="46">
        <v>1765</v>
      </c>
      <c r="B24" s="47">
        <v>620</v>
      </c>
      <c r="C24" s="47">
        <v>380</v>
      </c>
      <c r="D24" s="47">
        <v>300</v>
      </c>
      <c r="E24" s="47"/>
      <c r="F24" s="47">
        <v>3200</v>
      </c>
      <c r="G24" s="47">
        <v>240</v>
      </c>
      <c r="H24" s="47">
        <v>180</v>
      </c>
      <c r="I24" s="47">
        <v>200</v>
      </c>
      <c r="J24" s="47">
        <v>600</v>
      </c>
      <c r="K24" s="47">
        <v>120</v>
      </c>
      <c r="L24" s="47">
        <v>600</v>
      </c>
      <c r="M24" s="47">
        <v>60</v>
      </c>
      <c r="N24" s="47"/>
      <c r="O24" s="48">
        <f>+B24/Notes!$B$25</f>
        <v>34.841247541444226</v>
      </c>
      <c r="P24" s="48">
        <f>+C24/Notes!$B$25</f>
        <v>21.354313009272264</v>
      </c>
      <c r="Q24" s="48">
        <f>+D24/Notes!$B$25</f>
        <v>16.858668165214947</v>
      </c>
      <c r="R24" s="48">
        <f>+E24/Notes!$B$25</f>
        <v>0</v>
      </c>
      <c r="S24" s="48">
        <f>+F24/Notes!$B$26</f>
        <v>133.00083125519535</v>
      </c>
      <c r="T24" s="48">
        <f>+G24/Notes!$B$26</f>
        <v>9.975062344139651</v>
      </c>
      <c r="U24" s="48">
        <f>+H24/Notes!$B$26</f>
        <v>7.4812967581047385</v>
      </c>
      <c r="V24" s="48">
        <f t="shared" si="0"/>
        <v>200</v>
      </c>
      <c r="W24" s="48">
        <f t="shared" si="1"/>
        <v>600</v>
      </c>
      <c r="X24" s="48">
        <f>+K24/Notes!$B$27</f>
        <v>239.52095808383234</v>
      </c>
      <c r="Y24" s="47">
        <f t="shared" si="2"/>
        <v>600</v>
      </c>
      <c r="Z24" s="48">
        <f>+M24/Notes!$B$28</f>
        <v>522.875816993464</v>
      </c>
      <c r="AA24" s="48">
        <f t="shared" si="3"/>
        <v>0</v>
      </c>
      <c r="AB24" s="48">
        <f>+O24*'Course of the exchange'!$J21</f>
        <v>0.7977191064905872</v>
      </c>
      <c r="AC24" s="48">
        <f>+P24*'Course of the exchange'!$J21</f>
        <v>0.4889246136555211</v>
      </c>
      <c r="AD24" s="48">
        <f>+Q24*'Course of the exchange'!$J21</f>
        <v>0.38599311604383246</v>
      </c>
      <c r="AE24" s="48">
        <f>+R24*'Course of the exchange'!$J21</f>
        <v>0</v>
      </c>
      <c r="AF24" s="48">
        <f>+S24*'Course of the exchange'!$J21</f>
        <v>3.0451637572734827</v>
      </c>
      <c r="AG24" s="48">
        <f>+T24*'Course of the exchange'!$J21</f>
        <v>0.2283872817955112</v>
      </c>
      <c r="AH24" s="48">
        <f>+U24*'Course of the exchange'!$J21</f>
        <v>0.17129046134663342</v>
      </c>
      <c r="AI24" s="48">
        <f>+V24*'Course of the exchange'!$J21</f>
        <v>4.579165</v>
      </c>
      <c r="AJ24" s="48">
        <f>+W24*'Course of the exchange'!$J21</f>
        <v>13.737495</v>
      </c>
      <c r="AK24" s="48">
        <f>+X24*'Course of the exchange'!$J21</f>
        <v>5.48402994011976</v>
      </c>
      <c r="AL24" s="48">
        <f>+Y24*'Course of the exchange'!$J21</f>
        <v>13.737495</v>
      </c>
      <c r="AM24" s="48">
        <f>+Z24*'Course of the exchange'!$J21</f>
        <v>11.971673202614378</v>
      </c>
      <c r="AN24" s="48">
        <f>+AA24*'Course of the exchange'!$J21</f>
        <v>0</v>
      </c>
      <c r="AO24" s="48">
        <f>+AB24/Notes!$B$30</f>
        <v>1.107943203459149</v>
      </c>
      <c r="AP24" s="48">
        <f>+AC24/Notes!$B$30</f>
        <v>0.679061963410446</v>
      </c>
      <c r="AQ24" s="48">
        <f>+AD24/Notes!$B$30</f>
        <v>0.5361015500608785</v>
      </c>
      <c r="AR24" s="48">
        <f>+AE24/Notes!$B$30</f>
        <v>0</v>
      </c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7"/>
      <c r="BF24" s="47"/>
      <c r="BH24" s="53"/>
      <c r="BI24" s="53"/>
      <c r="BJ24" s="53"/>
      <c r="BK24" s="53"/>
    </row>
    <row r="25" spans="1:63" ht="12.75">
      <c r="A25" s="46">
        <v>1766</v>
      </c>
      <c r="B25" s="47">
        <v>550</v>
      </c>
      <c r="C25" s="47">
        <v>280</v>
      </c>
      <c r="D25" s="47">
        <v>240</v>
      </c>
      <c r="E25" s="47"/>
      <c r="F25" s="47">
        <v>3000</v>
      </c>
      <c r="G25" s="47">
        <v>480</v>
      </c>
      <c r="H25" s="47">
        <v>300</v>
      </c>
      <c r="I25" s="47">
        <v>200</v>
      </c>
      <c r="J25" s="47">
        <v>600</v>
      </c>
      <c r="K25" s="47">
        <v>120</v>
      </c>
      <c r="L25" s="47">
        <v>600</v>
      </c>
      <c r="M25" s="47">
        <v>60</v>
      </c>
      <c r="N25" s="47"/>
      <c r="O25" s="48">
        <f>+B25/Notes!$B$25</f>
        <v>30.907558302894067</v>
      </c>
      <c r="P25" s="48">
        <f>+C25/Notes!$B$25</f>
        <v>15.734756954200616</v>
      </c>
      <c r="Q25" s="48">
        <f>+D25/Notes!$B$25</f>
        <v>13.486934532171958</v>
      </c>
      <c r="R25" s="48">
        <f>+E25/Notes!$B$25</f>
        <v>0</v>
      </c>
      <c r="S25" s="48">
        <f>+F25/Notes!$B$26</f>
        <v>124.68827930174564</v>
      </c>
      <c r="T25" s="48">
        <f>+G25/Notes!$B$26</f>
        <v>19.950124688279303</v>
      </c>
      <c r="U25" s="48">
        <f>+H25/Notes!$B$26</f>
        <v>12.468827930174564</v>
      </c>
      <c r="V25" s="48">
        <f t="shared" si="0"/>
        <v>200</v>
      </c>
      <c r="W25" s="48">
        <f t="shared" si="1"/>
        <v>600</v>
      </c>
      <c r="X25" s="48">
        <f>+K25/Notes!$B$27</f>
        <v>239.52095808383234</v>
      </c>
      <c r="Y25" s="47">
        <f t="shared" si="2"/>
        <v>600</v>
      </c>
      <c r="Z25" s="48">
        <f>+M25/Notes!$B$28</f>
        <v>522.875816993464</v>
      </c>
      <c r="AA25" s="48">
        <f t="shared" si="3"/>
        <v>0</v>
      </c>
      <c r="AB25" s="48">
        <f>+O25*'Course of the exchange'!$J22</f>
        <v>0.6818131638100589</v>
      </c>
      <c r="AC25" s="48">
        <f>+P25*'Course of the exchange'!$J22</f>
        <v>0.34710488339421175</v>
      </c>
      <c r="AD25" s="48">
        <f>+Q25*'Course of the exchange'!$J22</f>
        <v>0.29751847148075294</v>
      </c>
      <c r="AE25" s="48">
        <f>+R25*'Course of the exchange'!$J22</f>
        <v>0</v>
      </c>
      <c r="AF25" s="48">
        <f>+S25*'Course of the exchange'!$J22</f>
        <v>2.7505928927680796</v>
      </c>
      <c r="AG25" s="48">
        <f>+T25*'Course of the exchange'!$J22</f>
        <v>0.44009486284289273</v>
      </c>
      <c r="AH25" s="48">
        <f>+U25*'Course of the exchange'!$J22</f>
        <v>0.27505928927680795</v>
      </c>
      <c r="AI25" s="48">
        <f>+V25*'Course of the exchange'!$J22</f>
        <v>4.411950999999999</v>
      </c>
      <c r="AJ25" s="48">
        <f>+W25*'Course of the exchange'!$J22</f>
        <v>13.235852999999999</v>
      </c>
      <c r="AK25" s="48">
        <f>+X25*'Course of the exchange'!$J22</f>
        <v>5.28377365269461</v>
      </c>
      <c r="AL25" s="48">
        <f>+Y25*'Course of the exchange'!$J22</f>
        <v>13.235852999999999</v>
      </c>
      <c r="AM25" s="48">
        <f>+Z25*'Course of the exchange'!$J22</f>
        <v>11.53451241830065</v>
      </c>
      <c r="AN25" s="48">
        <f>+AA25*'Course of the exchange'!$J22</f>
        <v>0</v>
      </c>
      <c r="AO25" s="48">
        <f>+AB25/Notes!$B$30</f>
        <v>0.9469627275139707</v>
      </c>
      <c r="AP25" s="48">
        <f>+AC25/Notes!$B$30</f>
        <v>0.4820901158252941</v>
      </c>
      <c r="AQ25" s="48">
        <f>+AD25/Notes!$B$30</f>
        <v>0.4132200992788235</v>
      </c>
      <c r="AR25" s="48">
        <f>+AE25/Notes!$B$30</f>
        <v>0</v>
      </c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7"/>
      <c r="BF25" s="47"/>
      <c r="BH25" s="53"/>
      <c r="BI25" s="53"/>
      <c r="BJ25" s="53"/>
      <c r="BK25" s="53"/>
    </row>
    <row r="26" spans="1:63" ht="12.75">
      <c r="A26" s="46">
        <v>1767</v>
      </c>
      <c r="B26" s="47">
        <v>600</v>
      </c>
      <c r="C26" s="47">
        <v>280</v>
      </c>
      <c r="D26" s="47">
        <v>250</v>
      </c>
      <c r="E26" s="47"/>
      <c r="F26" s="47">
        <v>2000</v>
      </c>
      <c r="G26" s="47">
        <v>480</v>
      </c>
      <c r="H26" s="47">
        <v>300</v>
      </c>
      <c r="I26" s="47">
        <v>200</v>
      </c>
      <c r="J26" s="47">
        <v>600</v>
      </c>
      <c r="K26" s="47">
        <v>120</v>
      </c>
      <c r="L26" s="47">
        <v>600</v>
      </c>
      <c r="M26" s="47">
        <v>60</v>
      </c>
      <c r="N26" s="47"/>
      <c r="O26" s="48">
        <f>+B26/Notes!$B$25</f>
        <v>33.717336330429895</v>
      </c>
      <c r="P26" s="48">
        <f>+C26/Notes!$B$25</f>
        <v>15.734756954200616</v>
      </c>
      <c r="Q26" s="48">
        <f>+D26/Notes!$B$25</f>
        <v>14.048890137679122</v>
      </c>
      <c r="R26" s="48">
        <f>+E26/Notes!$B$25</f>
        <v>0</v>
      </c>
      <c r="S26" s="48">
        <f>+F26/Notes!$B$26</f>
        <v>83.1255195344971</v>
      </c>
      <c r="T26" s="48">
        <f>+G26/Notes!$B$26</f>
        <v>19.950124688279303</v>
      </c>
      <c r="U26" s="48">
        <f>+H26/Notes!$B$26</f>
        <v>12.468827930174564</v>
      </c>
      <c r="V26" s="48">
        <f t="shared" si="0"/>
        <v>200</v>
      </c>
      <c r="W26" s="48">
        <f t="shared" si="1"/>
        <v>600</v>
      </c>
      <c r="X26" s="48">
        <f>+K26/Notes!$B$27</f>
        <v>239.52095808383234</v>
      </c>
      <c r="Y26" s="47">
        <f t="shared" si="2"/>
        <v>600</v>
      </c>
      <c r="Z26" s="48">
        <f>+M26/Notes!$B$28</f>
        <v>522.875816993464</v>
      </c>
      <c r="AA26" s="48">
        <f t="shared" si="3"/>
        <v>0</v>
      </c>
      <c r="AB26" s="48">
        <f>+O26*'Course of the exchange'!$J23</f>
        <v>0.745254284911492</v>
      </c>
      <c r="AC26" s="48">
        <f>+P26*'Course of the exchange'!$J23</f>
        <v>0.34778533295869624</v>
      </c>
      <c r="AD26" s="48">
        <f>+Q26*'Course of the exchange'!$J23</f>
        <v>0.31052261871312165</v>
      </c>
      <c r="AE26" s="48">
        <f>+R26*'Course of the exchange'!$J23</f>
        <v>0</v>
      </c>
      <c r="AF26" s="48">
        <f>+S26*'Course of the exchange'!$J23</f>
        <v>1.8373233582709896</v>
      </c>
      <c r="AG26" s="48">
        <f>+T26*'Course of the exchange'!$J23</f>
        <v>0.44095760598503747</v>
      </c>
      <c r="AH26" s="48">
        <f>+U26*'Course of the exchange'!$J23</f>
        <v>0.2755985037406484</v>
      </c>
      <c r="AI26" s="48">
        <f>+V26*'Course of the exchange'!$J23</f>
        <v>4.4206</v>
      </c>
      <c r="AJ26" s="48">
        <f>+W26*'Course of the exchange'!$J23</f>
        <v>13.261800000000001</v>
      </c>
      <c r="AK26" s="48">
        <f>+X26*'Course of the exchange'!$J23</f>
        <v>5.294131736526946</v>
      </c>
      <c r="AL26" s="48">
        <f>+Y26*'Course of the exchange'!$J23</f>
        <v>13.261800000000001</v>
      </c>
      <c r="AM26" s="48">
        <f>+Z26*'Course of the exchange'!$J23</f>
        <v>11.557124183006536</v>
      </c>
      <c r="AN26" s="48">
        <f>+AA26*'Course of the exchange'!$J23</f>
        <v>0</v>
      </c>
      <c r="AO26" s="48">
        <f>+AB26/Notes!$B$30</f>
        <v>1.0350753957104057</v>
      </c>
      <c r="AP26" s="48">
        <f>+AC26/Notes!$B$30</f>
        <v>0.4830351846648559</v>
      </c>
      <c r="AQ26" s="48">
        <f>+AD26/Notes!$B$30</f>
        <v>0.43128141487933563</v>
      </c>
      <c r="AR26" s="48">
        <f>+AE26/Notes!$B$30</f>
        <v>0</v>
      </c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7"/>
      <c r="BF26" s="47"/>
      <c r="BH26" s="53"/>
      <c r="BI26" s="53"/>
      <c r="BJ26" s="53"/>
      <c r="BK26" s="53"/>
    </row>
    <row r="27" spans="1:63" ht="12.75">
      <c r="A27" s="46">
        <v>1768</v>
      </c>
      <c r="B27" s="47">
        <v>700</v>
      </c>
      <c r="C27" s="47">
        <v>400</v>
      </c>
      <c r="D27" s="47">
        <v>300</v>
      </c>
      <c r="E27" s="47"/>
      <c r="F27" s="47">
        <v>2800</v>
      </c>
      <c r="G27" s="47">
        <v>300</v>
      </c>
      <c r="H27" s="47">
        <v>180</v>
      </c>
      <c r="I27" s="47">
        <v>200</v>
      </c>
      <c r="J27" s="47">
        <v>600</v>
      </c>
      <c r="K27" s="47">
        <v>100</v>
      </c>
      <c r="L27" s="47">
        <v>960</v>
      </c>
      <c r="M27" s="47">
        <v>60</v>
      </c>
      <c r="N27" s="47">
        <v>80</v>
      </c>
      <c r="O27" s="48">
        <f>+B27/Notes!$B$25</f>
        <v>39.33689238550154</v>
      </c>
      <c r="P27" s="48">
        <f>+C27/Notes!$B$25</f>
        <v>22.478224220286595</v>
      </c>
      <c r="Q27" s="48">
        <f>+D27/Notes!$B$25</f>
        <v>16.858668165214947</v>
      </c>
      <c r="R27" s="48">
        <f>+E27/Notes!$B$25</f>
        <v>0</v>
      </c>
      <c r="S27" s="48">
        <f>+F27/Notes!$B$26</f>
        <v>116.37572734829594</v>
      </c>
      <c r="T27" s="48">
        <f>+G27/Notes!$B$26</f>
        <v>12.468827930174564</v>
      </c>
      <c r="U27" s="48">
        <f>+H27/Notes!$B$26</f>
        <v>7.4812967581047385</v>
      </c>
      <c r="V27" s="48">
        <f t="shared" si="0"/>
        <v>200</v>
      </c>
      <c r="W27" s="48">
        <f t="shared" si="1"/>
        <v>600</v>
      </c>
      <c r="X27" s="48">
        <f>+K27/Notes!$B$27</f>
        <v>199.6007984031936</v>
      </c>
      <c r="Y27" s="47">
        <f t="shared" si="2"/>
        <v>960</v>
      </c>
      <c r="Z27" s="48">
        <f>+M27/Notes!$B$28</f>
        <v>522.875816993464</v>
      </c>
      <c r="AA27" s="48">
        <f t="shared" si="3"/>
        <v>80</v>
      </c>
      <c r="AB27" s="48">
        <f>+O27*'Course of the exchange'!$J24</f>
        <v>0.8698413599325652</v>
      </c>
      <c r="AC27" s="48">
        <f>+P27*'Course of the exchange'!$J24</f>
        <v>0.49705220567575154</v>
      </c>
      <c r="AD27" s="48">
        <f>+Q27*'Course of the exchange'!$J24</f>
        <v>0.37278915425681364</v>
      </c>
      <c r="AE27" s="48">
        <f>+R27*'Course of the exchange'!$J24</f>
        <v>0</v>
      </c>
      <c r="AF27" s="48">
        <f>+S27*'Course of the exchange'!$J24</f>
        <v>2.573371072319202</v>
      </c>
      <c r="AG27" s="48">
        <f>+T27*'Course of the exchange'!$J24</f>
        <v>0.27571832917705735</v>
      </c>
      <c r="AH27" s="48">
        <f>+U27*'Course of the exchange'!$J24</f>
        <v>0.1654309975062344</v>
      </c>
      <c r="AI27" s="48">
        <f>+V27*'Course of the exchange'!$J24</f>
        <v>4.422522</v>
      </c>
      <c r="AJ27" s="48">
        <f>+W27*'Course of the exchange'!$J24</f>
        <v>13.267565999999999</v>
      </c>
      <c r="AK27" s="48">
        <f>+X27*'Course of the exchange'!$J24</f>
        <v>4.4136946107784425</v>
      </c>
      <c r="AL27" s="48">
        <f>+Y27*'Course of the exchange'!$J24</f>
        <v>21.2281056</v>
      </c>
      <c r="AM27" s="48">
        <f>+Z27*'Course of the exchange'!$J24</f>
        <v>11.56214901960784</v>
      </c>
      <c r="AN27" s="48">
        <f>+AA27*'Course of the exchange'!$J24</f>
        <v>1.7690088</v>
      </c>
      <c r="AO27" s="48">
        <f>+AB27/Notes!$B$30</f>
        <v>1.2081129999063405</v>
      </c>
      <c r="AP27" s="48">
        <f>+AC27/Notes!$B$30</f>
        <v>0.6903502856607661</v>
      </c>
      <c r="AQ27" s="48">
        <f>+AD27/Notes!$B$30</f>
        <v>0.5177627142455745</v>
      </c>
      <c r="AR27" s="48">
        <f>+AE27/Notes!$B$30</f>
        <v>0</v>
      </c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7"/>
      <c r="BF27" s="48"/>
      <c r="BH27" s="53"/>
      <c r="BI27" s="53"/>
      <c r="BJ27" s="53"/>
      <c r="BK27" s="53"/>
    </row>
    <row r="28" spans="1:63" ht="12.75">
      <c r="A28" s="46">
        <v>1769</v>
      </c>
      <c r="B28" s="47">
        <v>680</v>
      </c>
      <c r="C28" s="47">
        <v>420</v>
      </c>
      <c r="D28" s="47">
        <v>350</v>
      </c>
      <c r="E28" s="47"/>
      <c r="F28" s="47">
        <v>2400</v>
      </c>
      <c r="G28" s="47">
        <v>300</v>
      </c>
      <c r="H28" s="47">
        <v>180</v>
      </c>
      <c r="I28" s="47">
        <v>200</v>
      </c>
      <c r="J28" s="47">
        <v>600</v>
      </c>
      <c r="K28" s="47">
        <v>100</v>
      </c>
      <c r="L28" s="47">
        <v>600</v>
      </c>
      <c r="M28" s="47">
        <v>60</v>
      </c>
      <c r="N28" s="47">
        <v>80</v>
      </c>
      <c r="O28" s="48">
        <f>+B28/Notes!$B$25</f>
        <v>38.21298117448721</v>
      </c>
      <c r="P28" s="48">
        <f>+C28/Notes!$B$25</f>
        <v>23.602135431300926</v>
      </c>
      <c r="Q28" s="48">
        <f>+D28/Notes!$B$25</f>
        <v>19.66844619275077</v>
      </c>
      <c r="R28" s="48">
        <f>+E28/Notes!$B$25</f>
        <v>0</v>
      </c>
      <c r="S28" s="48">
        <f>+F28/Notes!$B$26</f>
        <v>99.75062344139651</v>
      </c>
      <c r="T28" s="48">
        <f>+G28/Notes!$B$26</f>
        <v>12.468827930174564</v>
      </c>
      <c r="U28" s="48">
        <f>+H28/Notes!$B$26</f>
        <v>7.4812967581047385</v>
      </c>
      <c r="V28" s="48">
        <f t="shared" si="0"/>
        <v>200</v>
      </c>
      <c r="W28" s="48">
        <f t="shared" si="1"/>
        <v>600</v>
      </c>
      <c r="X28" s="48">
        <f>+K28/Notes!$B$27</f>
        <v>199.6007984031936</v>
      </c>
      <c r="Y28" s="47">
        <f t="shared" si="2"/>
        <v>600</v>
      </c>
      <c r="Z28" s="48">
        <f>+M28/Notes!$B$28</f>
        <v>522.875816993464</v>
      </c>
      <c r="AA28" s="48">
        <f t="shared" si="3"/>
        <v>80</v>
      </c>
      <c r="AB28" s="48">
        <f>+O28*'Course of the exchange'!$J25</f>
        <v>0.8405820286597356</v>
      </c>
      <c r="AC28" s="48">
        <f>+P28*'Course of the exchange'!$J25</f>
        <v>0.5191830177016015</v>
      </c>
      <c r="AD28" s="48">
        <f>+Q28*'Course of the exchange'!$J25</f>
        <v>0.43265251475133454</v>
      </c>
      <c r="AE28" s="48">
        <f>+R28*'Course of the exchange'!$J25</f>
        <v>0</v>
      </c>
      <c r="AF28" s="48">
        <f>+S28*'Course of the exchange'!$J25</f>
        <v>2.1942433915211965</v>
      </c>
      <c r="AG28" s="48">
        <f>+T28*'Course of the exchange'!$J25</f>
        <v>0.27428042394014956</v>
      </c>
      <c r="AH28" s="48">
        <f>+U28*'Course of the exchange'!$J25</f>
        <v>0.16456825436408976</v>
      </c>
      <c r="AI28" s="48">
        <f>+V28*'Course of the exchange'!$J25</f>
        <v>4.399457999999999</v>
      </c>
      <c r="AJ28" s="48">
        <f>+W28*'Course of the exchange'!$J25</f>
        <v>13.198373999999998</v>
      </c>
      <c r="AK28" s="48">
        <f>+X28*'Course of the exchange'!$J25</f>
        <v>4.390676646706586</v>
      </c>
      <c r="AL28" s="48">
        <f>+Y28*'Course of the exchange'!$J25</f>
        <v>13.198373999999998</v>
      </c>
      <c r="AM28" s="48">
        <f>+Z28*'Course of the exchange'!$J25</f>
        <v>11.501850980392154</v>
      </c>
      <c r="AN28" s="48">
        <f>+AA28*'Course of the exchange'!$J25</f>
        <v>1.7597831999999998</v>
      </c>
      <c r="AO28" s="48">
        <f>+AB28/Notes!$B$30</f>
        <v>1.1674750398051885</v>
      </c>
      <c r="AP28" s="48">
        <f>+AC28/Notes!$B$30</f>
        <v>0.7210875245855576</v>
      </c>
      <c r="AQ28" s="48">
        <f>+AD28/Notes!$B$30</f>
        <v>0.6009062704879646</v>
      </c>
      <c r="AR28" s="48">
        <f>+AE28/Notes!$B$30</f>
        <v>0</v>
      </c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7"/>
      <c r="BF28" s="48"/>
      <c r="BH28" s="53"/>
      <c r="BI28" s="53"/>
      <c r="BJ28" s="53"/>
      <c r="BK28" s="53"/>
    </row>
    <row r="29" spans="1:63" ht="12.75">
      <c r="A29" s="46">
        <v>1770</v>
      </c>
      <c r="B29" s="47">
        <v>600</v>
      </c>
      <c r="C29" s="47">
        <v>360</v>
      </c>
      <c r="D29" s="47">
        <v>300</v>
      </c>
      <c r="E29" s="47"/>
      <c r="F29" s="47">
        <v>3600</v>
      </c>
      <c r="G29" s="47">
        <v>240</v>
      </c>
      <c r="H29" s="47">
        <v>120</v>
      </c>
      <c r="I29" s="47">
        <v>240</v>
      </c>
      <c r="J29" s="47">
        <v>600</v>
      </c>
      <c r="K29" s="47">
        <v>100</v>
      </c>
      <c r="L29" s="47">
        <v>600</v>
      </c>
      <c r="M29" s="47">
        <v>60</v>
      </c>
      <c r="N29" s="47">
        <v>80</v>
      </c>
      <c r="O29" s="48">
        <f>+B29/Notes!$B$25</f>
        <v>33.717336330429895</v>
      </c>
      <c r="P29" s="48">
        <f>+C29/Notes!$B$25</f>
        <v>20.230401798257937</v>
      </c>
      <c r="Q29" s="48">
        <f>+D29/Notes!$B$25</f>
        <v>16.858668165214947</v>
      </c>
      <c r="R29" s="48">
        <f>+E29/Notes!$B$25</f>
        <v>0</v>
      </c>
      <c r="S29" s="48">
        <f>+F29/Notes!$B$26</f>
        <v>149.62593516209478</v>
      </c>
      <c r="T29" s="48">
        <f>+G29/Notes!$B$26</f>
        <v>9.975062344139651</v>
      </c>
      <c r="U29" s="48">
        <f>+H29/Notes!$B$26</f>
        <v>4.987531172069826</v>
      </c>
      <c r="V29" s="48">
        <f t="shared" si="0"/>
        <v>240</v>
      </c>
      <c r="W29" s="48">
        <f t="shared" si="1"/>
        <v>600</v>
      </c>
      <c r="X29" s="48">
        <f>+K29/Notes!$B$27</f>
        <v>199.6007984031936</v>
      </c>
      <c r="Y29" s="47">
        <f t="shared" si="2"/>
        <v>600</v>
      </c>
      <c r="Z29" s="48">
        <f>+M29/Notes!$B$28</f>
        <v>522.875816993464</v>
      </c>
      <c r="AA29" s="48">
        <f t="shared" si="3"/>
        <v>80</v>
      </c>
      <c r="AB29" s="48">
        <f>+O29*'Course of the exchange'!$J26</f>
        <v>0.7378017420623769</v>
      </c>
      <c r="AC29" s="48">
        <f>+P29*'Course of the exchange'!$J26</f>
        <v>0.4426810452374262</v>
      </c>
      <c r="AD29" s="48">
        <f>+Q29*'Course of the exchange'!$J26</f>
        <v>0.36890087103118846</v>
      </c>
      <c r="AE29" s="48">
        <f>+R29*'Course of the exchange'!$J26</f>
        <v>0</v>
      </c>
      <c r="AF29" s="48">
        <f>+S29*'Course of the exchange'!$J26</f>
        <v>3.2741102244389024</v>
      </c>
      <c r="AG29" s="48">
        <f>+T29*'Course of the exchange'!$J26</f>
        <v>0.2182740149625935</v>
      </c>
      <c r="AH29" s="48">
        <f>+U29*'Course of the exchange'!$J26</f>
        <v>0.10913700748129675</v>
      </c>
      <c r="AI29" s="48">
        <f>+V29*'Course of the exchange'!$J26</f>
        <v>5.2516728</v>
      </c>
      <c r="AJ29" s="48">
        <f>+W29*'Course of the exchange'!$J26</f>
        <v>13.129181999999998</v>
      </c>
      <c r="AK29" s="48">
        <f>+X29*'Course of the exchange'!$J26</f>
        <v>4.36765868263473</v>
      </c>
      <c r="AL29" s="48">
        <f>+Y29*'Course of the exchange'!$J26</f>
        <v>13.129181999999998</v>
      </c>
      <c r="AM29" s="48">
        <f>+Z29*'Course of the exchange'!$J26</f>
        <v>11.441552941176468</v>
      </c>
      <c r="AN29" s="48">
        <f>+AA29*'Course of the exchange'!$J26</f>
        <v>1.7505575999999998</v>
      </c>
      <c r="AO29" s="48">
        <f>+AB29/Notes!$B$30</f>
        <v>1.0247246417533014</v>
      </c>
      <c r="AP29" s="48">
        <f>+AC29/Notes!$B$30</f>
        <v>0.6148347850519809</v>
      </c>
      <c r="AQ29" s="48">
        <f>+AD29/Notes!$B$30</f>
        <v>0.5123623208766507</v>
      </c>
      <c r="AR29" s="48">
        <f>+AE29/Notes!$B$30</f>
        <v>0</v>
      </c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7"/>
      <c r="BF29" s="48"/>
      <c r="BH29" s="53"/>
      <c r="BI29" s="53"/>
      <c r="BJ29" s="53"/>
      <c r="BK29" s="53"/>
    </row>
    <row r="30" spans="1:63" ht="12.75">
      <c r="A30" s="46">
        <v>1771</v>
      </c>
      <c r="B30" s="47">
        <v>660</v>
      </c>
      <c r="C30" s="47">
        <v>360</v>
      </c>
      <c r="D30" s="47">
        <v>260</v>
      </c>
      <c r="E30" s="47"/>
      <c r="F30" s="47">
        <v>2400</v>
      </c>
      <c r="G30" s="47">
        <v>240</v>
      </c>
      <c r="H30" s="47">
        <v>120</v>
      </c>
      <c r="I30" s="47">
        <v>200</v>
      </c>
      <c r="J30" s="47">
        <v>600</v>
      </c>
      <c r="K30" s="47">
        <v>100</v>
      </c>
      <c r="L30" s="47">
        <v>600</v>
      </c>
      <c r="M30" s="47">
        <v>60</v>
      </c>
      <c r="N30" s="47">
        <v>80</v>
      </c>
      <c r="O30" s="48">
        <f>+B30/Notes!$B$25</f>
        <v>37.08906996347288</v>
      </c>
      <c r="P30" s="48">
        <f>+C30/Notes!$B$25</f>
        <v>20.230401798257937</v>
      </c>
      <c r="Q30" s="48">
        <f>+D30/Notes!$B$25</f>
        <v>14.610845743186287</v>
      </c>
      <c r="R30" s="48">
        <f>+E30/Notes!$B$25</f>
        <v>0</v>
      </c>
      <c r="S30" s="48">
        <f>+F30/Notes!$B$26</f>
        <v>99.75062344139651</v>
      </c>
      <c r="T30" s="48">
        <f>+G30/Notes!$B$26</f>
        <v>9.975062344139651</v>
      </c>
      <c r="U30" s="48">
        <f>+H30/Notes!$B$26</f>
        <v>4.987531172069826</v>
      </c>
      <c r="V30" s="48">
        <f t="shared" si="0"/>
        <v>200</v>
      </c>
      <c r="W30" s="48">
        <f t="shared" si="1"/>
        <v>600</v>
      </c>
      <c r="X30" s="48">
        <f>+K30/Notes!$B$27</f>
        <v>199.6007984031936</v>
      </c>
      <c r="Y30" s="47">
        <f t="shared" si="2"/>
        <v>600</v>
      </c>
      <c r="Z30" s="48">
        <f>+M30/Notes!$B$28</f>
        <v>522.875816993464</v>
      </c>
      <c r="AA30" s="48">
        <f t="shared" si="3"/>
        <v>80</v>
      </c>
      <c r="AB30" s="48">
        <f>+O30*'Course of the exchange'!$J27</f>
        <v>0.8235221860073052</v>
      </c>
      <c r="AC30" s="48">
        <f>+P30*'Course of the exchange'!$J27</f>
        <v>0.4491939196403483</v>
      </c>
      <c r="AD30" s="48">
        <f>+Q30*'Course of the exchange'!$J27</f>
        <v>0.32441783085136267</v>
      </c>
      <c r="AE30" s="48">
        <f>+R30*'Course of the exchange'!$J27</f>
        <v>0</v>
      </c>
      <c r="AF30" s="48">
        <f>+S30*'Course of the exchange'!$J27</f>
        <v>2.214853366583541</v>
      </c>
      <c r="AG30" s="48">
        <f>+T30*'Course of the exchange'!$J27</f>
        <v>0.2214853366583541</v>
      </c>
      <c r="AH30" s="48">
        <f>+U30*'Course of the exchange'!$J27</f>
        <v>0.11074266832917705</v>
      </c>
      <c r="AI30" s="48">
        <f>+V30*'Course of the exchange'!$J27</f>
        <v>4.440780999999999</v>
      </c>
      <c r="AJ30" s="48">
        <f>+W30*'Course of the exchange'!$J27</f>
        <v>13.322342999999998</v>
      </c>
      <c r="AK30" s="48">
        <f>+X30*'Course of the exchange'!$J27</f>
        <v>4.431917165668661</v>
      </c>
      <c r="AL30" s="48">
        <f>+Y30*'Course of the exchange'!$J27</f>
        <v>13.322342999999998</v>
      </c>
      <c r="AM30" s="48">
        <f>+Z30*'Course of the exchange'!$J27</f>
        <v>11.609884967320259</v>
      </c>
      <c r="AN30" s="48">
        <f>+AA30*'Course of the exchange'!$J27</f>
        <v>1.7763123999999997</v>
      </c>
      <c r="AO30" s="48">
        <f>+AB30/Notes!$B$30</f>
        <v>1.143780813899035</v>
      </c>
      <c r="AP30" s="48">
        <f>+AC30/Notes!$B$30</f>
        <v>0.6238804439449283</v>
      </c>
      <c r="AQ30" s="48">
        <f>+AD30/Notes!$B$30</f>
        <v>0.4505803206268926</v>
      </c>
      <c r="AR30" s="48">
        <f>+AE30/Notes!$B$30</f>
        <v>0</v>
      </c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7"/>
      <c r="BF30" s="48"/>
      <c r="BH30" s="53"/>
      <c r="BI30" s="53"/>
      <c r="BJ30" s="53"/>
      <c r="BK30" s="53"/>
    </row>
    <row r="31" spans="1:63" ht="12.75">
      <c r="A31" s="46">
        <v>1772</v>
      </c>
      <c r="B31" s="47">
        <v>650</v>
      </c>
      <c r="C31" s="47">
        <v>320</v>
      </c>
      <c r="D31" s="47">
        <v>280</v>
      </c>
      <c r="E31" s="47"/>
      <c r="F31" s="47">
        <v>2800</v>
      </c>
      <c r="G31" s="47">
        <v>160</v>
      </c>
      <c r="H31" s="47">
        <v>80</v>
      </c>
      <c r="I31" s="47">
        <v>200</v>
      </c>
      <c r="J31" s="47">
        <v>600</v>
      </c>
      <c r="K31" s="47">
        <v>120</v>
      </c>
      <c r="L31" s="47">
        <v>600</v>
      </c>
      <c r="M31" s="47">
        <v>60</v>
      </c>
      <c r="N31" s="47">
        <v>80</v>
      </c>
      <c r="O31" s="48">
        <f>+B31/Notes!$B$25</f>
        <v>36.527114357965715</v>
      </c>
      <c r="P31" s="48">
        <f>+C31/Notes!$B$25</f>
        <v>17.982579376229275</v>
      </c>
      <c r="Q31" s="48">
        <f>+D31/Notes!$B$25</f>
        <v>15.734756954200616</v>
      </c>
      <c r="R31" s="48">
        <f>+E31/Notes!$B$25</f>
        <v>0</v>
      </c>
      <c r="S31" s="48">
        <f>+F31/Notes!$B$26</f>
        <v>116.37572734829594</v>
      </c>
      <c r="T31" s="48">
        <f>+G31/Notes!$B$26</f>
        <v>6.6500415627597675</v>
      </c>
      <c r="U31" s="48">
        <f>+H31/Notes!$B$26</f>
        <v>3.3250207813798838</v>
      </c>
      <c r="V31" s="48">
        <f t="shared" si="0"/>
        <v>200</v>
      </c>
      <c r="W31" s="48">
        <f t="shared" si="1"/>
        <v>600</v>
      </c>
      <c r="X31" s="48">
        <f>+K31/Notes!$B$27</f>
        <v>239.52095808383234</v>
      </c>
      <c r="Y31" s="47">
        <f t="shared" si="2"/>
        <v>600</v>
      </c>
      <c r="Z31" s="48">
        <f>+M31/Notes!$B$28</f>
        <v>522.875816993464</v>
      </c>
      <c r="AA31" s="48">
        <f t="shared" si="3"/>
        <v>80</v>
      </c>
      <c r="AB31" s="48">
        <f>+O31*'Course of the exchange'!$J28</f>
        <v>0.8168364990165774</v>
      </c>
      <c r="AC31" s="48">
        <f>+P31*'Course of the exchange'!$J28</f>
        <v>0.4021348918235458</v>
      </c>
      <c r="AD31" s="48">
        <f>+Q31*'Course of the exchange'!$J28</f>
        <v>0.3518680303456026</v>
      </c>
      <c r="AE31" s="48">
        <f>+R31*'Course of the exchange'!$J28</f>
        <v>0</v>
      </c>
      <c r="AF31" s="48">
        <f>+S31*'Course of the exchange'!$J28</f>
        <v>2.602448711554447</v>
      </c>
      <c r="AG31" s="48">
        <f>+T31*'Course of the exchange'!$J28</f>
        <v>0.14871135494596838</v>
      </c>
      <c r="AH31" s="48">
        <f>+U31*'Course of the exchange'!$J28</f>
        <v>0.07435567747298419</v>
      </c>
      <c r="AI31" s="48">
        <f>+V31*'Course of the exchange'!$J28</f>
        <v>4.472493999999999</v>
      </c>
      <c r="AJ31" s="48">
        <f>+W31*'Course of the exchange'!$J28</f>
        <v>13.417481999999998</v>
      </c>
      <c r="AK31" s="48">
        <f>+X31*'Course of the exchange'!$J28</f>
        <v>5.356280239520957</v>
      </c>
      <c r="AL31" s="48">
        <f>+Y31*'Course of the exchange'!$J28</f>
        <v>13.417481999999998</v>
      </c>
      <c r="AM31" s="48">
        <f>+Z31*'Course of the exchange'!$J28</f>
        <v>11.692794771241827</v>
      </c>
      <c r="AN31" s="48">
        <f>+AA31*'Course of the exchange'!$J28</f>
        <v>1.7889975999999996</v>
      </c>
      <c r="AO31" s="48">
        <f>+AB31/Notes!$B$30</f>
        <v>1.134495137523024</v>
      </c>
      <c r="AP31" s="48">
        <f>+AC31/Notes!$B$30</f>
        <v>0.5585206830882581</v>
      </c>
      <c r="AQ31" s="48">
        <f>+AD31/Notes!$B$30</f>
        <v>0.4887055977022258</v>
      </c>
      <c r="AR31" s="48">
        <f>+AE31/Notes!$B$30</f>
        <v>0</v>
      </c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7"/>
      <c r="BF31" s="48"/>
      <c r="BH31" s="53"/>
      <c r="BI31" s="53"/>
      <c r="BJ31" s="53"/>
      <c r="BK31" s="53"/>
    </row>
    <row r="32" spans="1:63" ht="12.75">
      <c r="A32" s="46">
        <v>1773</v>
      </c>
      <c r="B32" s="47">
        <v>650</v>
      </c>
      <c r="C32" s="47">
        <v>290</v>
      </c>
      <c r="D32" s="47">
        <v>240</v>
      </c>
      <c r="E32" s="47"/>
      <c r="F32" s="47">
        <v>2400</v>
      </c>
      <c r="G32" s="47">
        <v>300</v>
      </c>
      <c r="H32" s="47">
        <v>200</v>
      </c>
      <c r="I32" s="47">
        <v>200</v>
      </c>
      <c r="J32" s="47">
        <v>600</v>
      </c>
      <c r="K32" s="47">
        <v>120</v>
      </c>
      <c r="L32" s="47">
        <v>600</v>
      </c>
      <c r="M32" s="47">
        <v>70</v>
      </c>
      <c r="N32" s="47">
        <v>80</v>
      </c>
      <c r="O32" s="48">
        <f>+B32/Notes!$B$25</f>
        <v>36.527114357965715</v>
      </c>
      <c r="P32" s="48">
        <f>+C32/Notes!$B$25</f>
        <v>16.29671255970778</v>
      </c>
      <c r="Q32" s="48">
        <f>+D32/Notes!$B$25</f>
        <v>13.486934532171958</v>
      </c>
      <c r="R32" s="48">
        <f>+E32/Notes!$B$25</f>
        <v>0</v>
      </c>
      <c r="S32" s="48">
        <f>+F32/Notes!$B$26</f>
        <v>99.75062344139651</v>
      </c>
      <c r="T32" s="48">
        <f>+G32/Notes!$B$26</f>
        <v>12.468827930174564</v>
      </c>
      <c r="U32" s="48">
        <f>+H32/Notes!$B$26</f>
        <v>8.31255195344971</v>
      </c>
      <c r="V32" s="48">
        <f t="shared" si="0"/>
        <v>200</v>
      </c>
      <c r="W32" s="48">
        <f t="shared" si="1"/>
        <v>600</v>
      </c>
      <c r="X32" s="48">
        <f>+K32/Notes!$B$27</f>
        <v>239.52095808383234</v>
      </c>
      <c r="Y32" s="47">
        <f t="shared" si="2"/>
        <v>600</v>
      </c>
      <c r="Z32" s="48">
        <f>+M32/Notes!$B$28</f>
        <v>610.0217864923748</v>
      </c>
      <c r="AA32" s="48">
        <f t="shared" si="3"/>
        <v>80</v>
      </c>
      <c r="AB32" s="48">
        <f>+O32*'Course of the exchange'!$J29</f>
        <v>0.8243835487496486</v>
      </c>
      <c r="AC32" s="48">
        <f>+P32*'Course of the exchange'!$J29</f>
        <v>0.3678018909806125</v>
      </c>
      <c r="AD32" s="48">
        <f>+Q32*'Course of the exchange'!$J29</f>
        <v>0.3043877718460241</v>
      </c>
      <c r="AE32" s="48">
        <f>+R32*'Course of the exchange'!$J29</f>
        <v>0</v>
      </c>
      <c r="AF32" s="48">
        <f>+S32*'Course of the exchange'!$J29</f>
        <v>2.2512802992518703</v>
      </c>
      <c r="AG32" s="48">
        <f>+T32*'Course of the exchange'!$J29</f>
        <v>0.2814100374064838</v>
      </c>
      <c r="AH32" s="48">
        <f>+U32*'Course of the exchange'!$J29</f>
        <v>0.18760669160432253</v>
      </c>
      <c r="AI32" s="48">
        <f>+V32*'Course of the exchange'!$J29</f>
        <v>4.5138169999999995</v>
      </c>
      <c r="AJ32" s="48">
        <f>+W32*'Course of the exchange'!$J29</f>
        <v>13.541451</v>
      </c>
      <c r="AK32" s="48">
        <f>+X32*'Course of the exchange'!$J29</f>
        <v>5.405768862275449</v>
      </c>
      <c r="AL32" s="48">
        <f>+Y32*'Course of the exchange'!$J29</f>
        <v>13.541451</v>
      </c>
      <c r="AM32" s="48">
        <f>+Z32*'Course of the exchange'!$J29</f>
        <v>13.767633551198257</v>
      </c>
      <c r="AN32" s="48">
        <f>+AA32*'Course of the exchange'!$J29</f>
        <v>1.8055268</v>
      </c>
      <c r="AO32" s="48">
        <f>+AB32/Notes!$B$30</f>
        <v>1.1449771510411786</v>
      </c>
      <c r="AP32" s="48">
        <f>+AC32/Notes!$B$30</f>
        <v>0.5108359596952952</v>
      </c>
      <c r="AQ32" s="48">
        <f>+AD32/Notes!$B$30</f>
        <v>0.42276079423058904</v>
      </c>
      <c r="AR32" s="48">
        <f>+AE32/Notes!$B$30</f>
        <v>0</v>
      </c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7"/>
      <c r="BF32" s="48"/>
      <c r="BH32" s="53"/>
      <c r="BI32" s="53"/>
      <c r="BJ32" s="53"/>
      <c r="BK32" s="53"/>
    </row>
    <row r="33" spans="1:63" ht="12.75">
      <c r="A33" s="46">
        <v>1774</v>
      </c>
      <c r="B33" s="47">
        <v>700</v>
      </c>
      <c r="C33" s="47">
        <v>360</v>
      </c>
      <c r="D33" s="47">
        <v>280</v>
      </c>
      <c r="E33" s="47"/>
      <c r="F33" s="47">
        <v>3200</v>
      </c>
      <c r="G33" s="47">
        <v>600</v>
      </c>
      <c r="H33" s="47">
        <v>400</v>
      </c>
      <c r="I33" s="47">
        <v>200</v>
      </c>
      <c r="J33" s="47">
        <v>600</v>
      </c>
      <c r="K33" s="47">
        <v>120</v>
      </c>
      <c r="L33" s="47">
        <v>600</v>
      </c>
      <c r="M33" s="47">
        <v>70</v>
      </c>
      <c r="N33" s="47">
        <v>80</v>
      </c>
      <c r="O33" s="48">
        <f>+B33/Notes!$B$25</f>
        <v>39.33689238550154</v>
      </c>
      <c r="P33" s="48">
        <f>+C33/Notes!$B$25</f>
        <v>20.230401798257937</v>
      </c>
      <c r="Q33" s="48">
        <f>+D33/Notes!$B$25</f>
        <v>15.734756954200616</v>
      </c>
      <c r="R33" s="48">
        <f>+E33/Notes!$B$25</f>
        <v>0</v>
      </c>
      <c r="S33" s="48">
        <f>+F33/Notes!$B$26</f>
        <v>133.00083125519535</v>
      </c>
      <c r="T33" s="48">
        <f>+G33/Notes!$B$26</f>
        <v>24.93765586034913</v>
      </c>
      <c r="U33" s="48">
        <f>+H33/Notes!$B$26</f>
        <v>16.62510390689942</v>
      </c>
      <c r="V33" s="48">
        <f t="shared" si="0"/>
        <v>200</v>
      </c>
      <c r="W33" s="48">
        <f t="shared" si="1"/>
        <v>600</v>
      </c>
      <c r="X33" s="48">
        <f>+K33/Notes!$B$27</f>
        <v>239.52095808383234</v>
      </c>
      <c r="Y33" s="47">
        <f t="shared" si="2"/>
        <v>600</v>
      </c>
      <c r="Z33" s="48">
        <f>+M33/Notes!$B$28</f>
        <v>610.0217864923748</v>
      </c>
      <c r="AA33" s="48">
        <f t="shared" si="3"/>
        <v>80</v>
      </c>
      <c r="AB33" s="48">
        <f>+O33*'Course of the exchange'!$J30</f>
        <v>0.8919559707783083</v>
      </c>
      <c r="AC33" s="48">
        <f>+P33*'Course of the exchange'!$J30</f>
        <v>0.45872021354313003</v>
      </c>
      <c r="AD33" s="48">
        <f>+Q33*'Course of the exchange'!$J30</f>
        <v>0.3567823883113233</v>
      </c>
      <c r="AE33" s="48">
        <f>+R33*'Course of the exchange'!$J30</f>
        <v>0</v>
      </c>
      <c r="AF33" s="48">
        <f>+S33*'Course of the exchange'!$J30</f>
        <v>3.015766583541147</v>
      </c>
      <c r="AG33" s="48">
        <f>+T33*'Course of the exchange'!$J30</f>
        <v>0.5654562344139651</v>
      </c>
      <c r="AH33" s="48">
        <f>+U33*'Course of the exchange'!$J30</f>
        <v>0.3769708229426434</v>
      </c>
      <c r="AI33" s="48">
        <f>+V33*'Course of the exchange'!$J30</f>
        <v>4.534959</v>
      </c>
      <c r="AJ33" s="48">
        <f>+W33*'Course of the exchange'!$J30</f>
        <v>13.604876999999998</v>
      </c>
      <c r="AK33" s="48">
        <f>+X33*'Course of the exchange'!$J30</f>
        <v>5.431088622754491</v>
      </c>
      <c r="AL33" s="48">
        <f>+Y33*'Course of the exchange'!$J30</f>
        <v>13.604876999999998</v>
      </c>
      <c r="AM33" s="48">
        <f>+Z33*'Course of the exchange'!$J30</f>
        <v>13.832118954248365</v>
      </c>
      <c r="AN33" s="48">
        <f>+AA33*'Course of the exchange'!$J30</f>
        <v>1.8139835999999998</v>
      </c>
      <c r="AO33" s="48">
        <f>+AB33/Notes!$B$30</f>
        <v>1.238827737192095</v>
      </c>
      <c r="AP33" s="48">
        <f>+AC33/Notes!$B$30</f>
        <v>0.6371114076987917</v>
      </c>
      <c r="AQ33" s="48">
        <f>+AD33/Notes!$B$30</f>
        <v>0.49553109487683794</v>
      </c>
      <c r="AR33" s="48">
        <f>+AE33/Notes!$B$30</f>
        <v>0</v>
      </c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7"/>
      <c r="BF33" s="48"/>
      <c r="BH33" s="53"/>
      <c r="BI33" s="53"/>
      <c r="BJ33" s="53"/>
      <c r="BK33" s="53"/>
    </row>
    <row r="34" spans="1:63" ht="12.75">
      <c r="A34" s="46">
        <v>1775</v>
      </c>
      <c r="B34" s="47">
        <v>580</v>
      </c>
      <c r="C34" s="47">
        <v>320</v>
      </c>
      <c r="D34" s="47">
        <v>300</v>
      </c>
      <c r="E34" s="47"/>
      <c r="F34" s="47">
        <v>2500</v>
      </c>
      <c r="G34" s="47">
        <v>300</v>
      </c>
      <c r="H34" s="47">
        <v>150</v>
      </c>
      <c r="I34" s="47">
        <v>200</v>
      </c>
      <c r="J34" s="47">
        <v>600</v>
      </c>
      <c r="K34" s="47">
        <v>120</v>
      </c>
      <c r="L34" s="47">
        <v>600</v>
      </c>
      <c r="M34" s="47">
        <v>80</v>
      </c>
      <c r="N34" s="47">
        <v>80</v>
      </c>
      <c r="O34" s="48">
        <f>+B34/Notes!$B$25</f>
        <v>32.59342511941556</v>
      </c>
      <c r="P34" s="48">
        <f>+C34/Notes!$B$25</f>
        <v>17.982579376229275</v>
      </c>
      <c r="Q34" s="48">
        <f>+D34/Notes!$B$25</f>
        <v>16.858668165214947</v>
      </c>
      <c r="R34" s="48">
        <f>+E34/Notes!$B$25</f>
        <v>0</v>
      </c>
      <c r="S34" s="48">
        <f>+F34/Notes!$B$26</f>
        <v>103.90689941812137</v>
      </c>
      <c r="T34" s="48">
        <f>+G34/Notes!$B$26</f>
        <v>12.468827930174564</v>
      </c>
      <c r="U34" s="48">
        <f>+H34/Notes!$B$26</f>
        <v>6.234413965087282</v>
      </c>
      <c r="V34" s="48">
        <f t="shared" si="0"/>
        <v>200</v>
      </c>
      <c r="W34" s="48">
        <f t="shared" si="1"/>
        <v>600</v>
      </c>
      <c r="X34" s="48">
        <f>+K34/Notes!$B$27</f>
        <v>239.52095808383234</v>
      </c>
      <c r="Y34" s="47">
        <f t="shared" si="2"/>
        <v>600</v>
      </c>
      <c r="Z34" s="48">
        <f>+M34/Notes!$B$28</f>
        <v>697.1677559912854</v>
      </c>
      <c r="AA34" s="48">
        <f t="shared" si="3"/>
        <v>80</v>
      </c>
      <c r="AB34" s="48">
        <f>+O34*'Course of the exchange'!$J31</f>
        <v>0.7215087552683338</v>
      </c>
      <c r="AC34" s="48">
        <f>+P34*'Course of the exchange'!$J31</f>
        <v>0.39807379601011517</v>
      </c>
      <c r="AD34" s="48">
        <f>+Q34*'Course of the exchange'!$J31</f>
        <v>0.373194183759483</v>
      </c>
      <c r="AE34" s="48">
        <f>+R34*'Course of the exchange'!$J31</f>
        <v>0</v>
      </c>
      <c r="AF34" s="48">
        <f>+S34*'Course of the exchange'!$J31</f>
        <v>2.3001491064006654</v>
      </c>
      <c r="AG34" s="48">
        <f>+T34*'Course of the exchange'!$J31</f>
        <v>0.2760178927680798</v>
      </c>
      <c r="AH34" s="48">
        <f>+U34*'Course of the exchange'!$J31</f>
        <v>0.1380089463840399</v>
      </c>
      <c r="AI34" s="48">
        <f>+V34*'Course of the exchange'!$J31</f>
        <v>4.427327</v>
      </c>
      <c r="AJ34" s="48">
        <f>+W34*'Course of the exchange'!$J31</f>
        <v>13.281981000000002</v>
      </c>
      <c r="AK34" s="48">
        <f>+X34*'Course of the exchange'!$J31</f>
        <v>5.302188023952096</v>
      </c>
      <c r="AL34" s="48">
        <f>+Y34*'Course of the exchange'!$J31</f>
        <v>13.281981000000002</v>
      </c>
      <c r="AM34" s="48">
        <f>+Z34*'Course of the exchange'!$J31</f>
        <v>15.43294814814815</v>
      </c>
      <c r="AN34" s="48">
        <f>+AA34*'Course of the exchange'!$J31</f>
        <v>1.7709308000000001</v>
      </c>
      <c r="AO34" s="48">
        <f>+AB34/Notes!$B$30</f>
        <v>1.0020954934282413</v>
      </c>
      <c r="AP34" s="48">
        <f>+AC34/Notes!$B$30</f>
        <v>0.5528802722362711</v>
      </c>
      <c r="AQ34" s="48">
        <f>+AD34/Notes!$B$30</f>
        <v>0.5183252552215042</v>
      </c>
      <c r="AR34" s="48">
        <f>+AE34/Notes!$B$30</f>
        <v>0</v>
      </c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7"/>
      <c r="BF34" s="48"/>
      <c r="BH34" s="53"/>
      <c r="BI34" s="53"/>
      <c r="BJ34" s="53"/>
      <c r="BK34" s="53"/>
    </row>
    <row r="35" spans="1:63" ht="12.75">
      <c r="A35" s="46">
        <v>1776</v>
      </c>
      <c r="B35" s="47">
        <v>600</v>
      </c>
      <c r="C35" s="47">
        <v>350</v>
      </c>
      <c r="D35" s="47">
        <v>250</v>
      </c>
      <c r="E35" s="47"/>
      <c r="F35" s="47">
        <v>2800</v>
      </c>
      <c r="G35" s="47">
        <v>400</v>
      </c>
      <c r="H35" s="47">
        <v>200</v>
      </c>
      <c r="I35" s="47">
        <v>200</v>
      </c>
      <c r="J35" s="47">
        <v>600</v>
      </c>
      <c r="K35" s="47">
        <v>120</v>
      </c>
      <c r="L35" s="47">
        <v>600</v>
      </c>
      <c r="M35" s="47">
        <v>70</v>
      </c>
      <c r="N35" s="47">
        <v>80</v>
      </c>
      <c r="O35" s="48">
        <f>+B35/Notes!$B$25</f>
        <v>33.717336330429895</v>
      </c>
      <c r="P35" s="48">
        <f>+C35/Notes!$B$25</f>
        <v>19.66844619275077</v>
      </c>
      <c r="Q35" s="48">
        <f>+D35/Notes!$B$25</f>
        <v>14.048890137679122</v>
      </c>
      <c r="R35" s="48">
        <f>+E35/Notes!$B$25</f>
        <v>0</v>
      </c>
      <c r="S35" s="48">
        <f>+F35/Notes!$B$26</f>
        <v>116.37572734829594</v>
      </c>
      <c r="T35" s="48">
        <f>+G35/Notes!$B$26</f>
        <v>16.62510390689942</v>
      </c>
      <c r="U35" s="48">
        <f>+H35/Notes!$B$26</f>
        <v>8.31255195344971</v>
      </c>
      <c r="V35" s="48">
        <f t="shared" si="0"/>
        <v>200</v>
      </c>
      <c r="W35" s="48">
        <f t="shared" si="1"/>
        <v>600</v>
      </c>
      <c r="X35" s="48">
        <f>+K35/Notes!$B$27</f>
        <v>239.52095808383234</v>
      </c>
      <c r="Y35" s="47">
        <f t="shared" si="2"/>
        <v>600</v>
      </c>
      <c r="Z35" s="48">
        <f>+M35/Notes!$B$28</f>
        <v>610.0217864923748</v>
      </c>
      <c r="AA35" s="48">
        <f t="shared" si="3"/>
        <v>80</v>
      </c>
      <c r="AB35" s="48">
        <f>+O35*'Course of the exchange'!$J32</f>
        <v>0.736667659454903</v>
      </c>
      <c r="AC35" s="48">
        <f>+P35*'Course of the exchange'!$J32</f>
        <v>0.4297228013486934</v>
      </c>
      <c r="AD35" s="48">
        <f>+Q35*'Course of the exchange'!$J32</f>
        <v>0.3069448581062096</v>
      </c>
      <c r="AE35" s="48">
        <f>+R35*'Course of the exchange'!$J32</f>
        <v>0</v>
      </c>
      <c r="AF35" s="48">
        <f>+S35*'Course of the exchange'!$J32</f>
        <v>2.5426158769742315</v>
      </c>
      <c r="AG35" s="48">
        <f>+T35*'Course of the exchange'!$J32</f>
        <v>0.3632308395677473</v>
      </c>
      <c r="AH35" s="48">
        <f>+U35*'Course of the exchange'!$J32</f>
        <v>0.18161541978387366</v>
      </c>
      <c r="AI35" s="48">
        <f>+V35*'Course of the exchange'!$J32</f>
        <v>4.369667</v>
      </c>
      <c r="AJ35" s="48">
        <f>+W35*'Course of the exchange'!$J32</f>
        <v>13.109001</v>
      </c>
      <c r="AK35" s="48">
        <f>+X35*'Course of the exchange'!$J32</f>
        <v>5.233134131736527</v>
      </c>
      <c r="AL35" s="48">
        <f>+Y35*'Course of the exchange'!$J32</f>
        <v>13.109001</v>
      </c>
      <c r="AM35" s="48">
        <f>+Z35*'Course of the exchange'!$J32</f>
        <v>13.32796034858388</v>
      </c>
      <c r="AN35" s="48">
        <f>+AA35*'Course of the exchange'!$J32</f>
        <v>1.7478668</v>
      </c>
      <c r="AO35" s="48">
        <f>+AB35/Notes!$B$30</f>
        <v>1.0231495270206987</v>
      </c>
      <c r="AP35" s="48">
        <f>+AC35/Notes!$B$30</f>
        <v>0.5968372240954075</v>
      </c>
      <c r="AQ35" s="48">
        <f>+AD35/Notes!$B$30</f>
        <v>0.4263123029252911</v>
      </c>
      <c r="AR35" s="48">
        <f>+AE35/Notes!$B$30</f>
        <v>0</v>
      </c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7"/>
      <c r="BF35" s="48"/>
      <c r="BH35" s="53"/>
      <c r="BI35" s="53"/>
      <c r="BJ35" s="53"/>
      <c r="BK35" s="53"/>
    </row>
    <row r="36" spans="1:63" ht="12.75">
      <c r="A36" s="46">
        <v>1777</v>
      </c>
      <c r="B36" s="47">
        <v>560</v>
      </c>
      <c r="C36" s="47">
        <v>320</v>
      </c>
      <c r="D36" s="47">
        <v>260</v>
      </c>
      <c r="E36" s="47"/>
      <c r="F36" s="47">
        <v>2600</v>
      </c>
      <c r="G36" s="47">
        <v>600</v>
      </c>
      <c r="H36" s="47">
        <v>400</v>
      </c>
      <c r="I36" s="47">
        <v>200</v>
      </c>
      <c r="J36" s="47">
        <v>600</v>
      </c>
      <c r="K36" s="47">
        <v>120</v>
      </c>
      <c r="L36" s="47">
        <v>600</v>
      </c>
      <c r="M36" s="47">
        <v>70</v>
      </c>
      <c r="N36" s="47">
        <v>80</v>
      </c>
      <c r="O36" s="48">
        <f>+B36/Notes!$B$25</f>
        <v>31.469513908401233</v>
      </c>
      <c r="P36" s="48">
        <f>+C36/Notes!$B$25</f>
        <v>17.982579376229275</v>
      </c>
      <c r="Q36" s="48">
        <f>+D36/Notes!$B$25</f>
        <v>14.610845743186287</v>
      </c>
      <c r="R36" s="48">
        <f>+E36/Notes!$B$25</f>
        <v>0</v>
      </c>
      <c r="S36" s="48">
        <f>+F36/Notes!$B$26</f>
        <v>108.06317539484623</v>
      </c>
      <c r="T36" s="48">
        <f>+G36/Notes!$B$26</f>
        <v>24.93765586034913</v>
      </c>
      <c r="U36" s="48">
        <f>+H36/Notes!$B$26</f>
        <v>16.62510390689942</v>
      </c>
      <c r="V36" s="48">
        <f t="shared" si="0"/>
        <v>200</v>
      </c>
      <c r="W36" s="48">
        <f t="shared" si="1"/>
        <v>600</v>
      </c>
      <c r="X36" s="48">
        <f>+K36/Notes!$B$27</f>
        <v>239.52095808383234</v>
      </c>
      <c r="Y36" s="47">
        <f t="shared" si="2"/>
        <v>600</v>
      </c>
      <c r="Z36" s="48">
        <f>+M36/Notes!$B$28</f>
        <v>610.0217864923748</v>
      </c>
      <c r="AA36" s="48">
        <f t="shared" si="3"/>
        <v>80</v>
      </c>
      <c r="AB36" s="48">
        <f>+O36*'Course of the exchange'!$J33</f>
        <v>0.6771229221691486</v>
      </c>
      <c r="AC36" s="48">
        <f>+P36*'Course of the exchange'!$J33</f>
        <v>0.38692738409665633</v>
      </c>
      <c r="AD36" s="48">
        <f>+Q36*'Course of the exchange'!$J33</f>
        <v>0.31437849957853325</v>
      </c>
      <c r="AE36" s="48">
        <f>+R36*'Course of the exchange'!$J33</f>
        <v>0</v>
      </c>
      <c r="AF36" s="48">
        <f>+S36*'Course of the exchange'!$J33</f>
        <v>2.3251726517040736</v>
      </c>
      <c r="AG36" s="48">
        <f>+T36*'Course of the exchange'!$J33</f>
        <v>0.5365783042394016</v>
      </c>
      <c r="AH36" s="48">
        <f>+U36*'Course of the exchange'!$J33</f>
        <v>0.35771886949293435</v>
      </c>
      <c r="AI36" s="48">
        <f>+V36*'Course of the exchange'!$J33</f>
        <v>4.303358</v>
      </c>
      <c r="AJ36" s="48">
        <f>+W36*'Course of the exchange'!$J33</f>
        <v>12.910074</v>
      </c>
      <c r="AK36" s="48">
        <f>+X36*'Course of the exchange'!$J33</f>
        <v>5.153722155688623</v>
      </c>
      <c r="AL36" s="48">
        <f>+Y36*'Course of the exchange'!$J33</f>
        <v>12.910074</v>
      </c>
      <c r="AM36" s="48">
        <f>+Z36*'Course of the exchange'!$J33</f>
        <v>13.125710675381265</v>
      </c>
      <c r="AN36" s="48">
        <f>+AA36*'Course of the exchange'!$J33</f>
        <v>1.7213432000000002</v>
      </c>
      <c r="AO36" s="48">
        <f>+AB36/Notes!$B$30</f>
        <v>0.9404485030127064</v>
      </c>
      <c r="AP36" s="48">
        <f>+AC36/Notes!$B$30</f>
        <v>0.5373991445786894</v>
      </c>
      <c r="AQ36" s="48">
        <f>+AD36/Notes!$B$30</f>
        <v>0.4366368049701851</v>
      </c>
      <c r="AR36" s="48">
        <f>+AE36/Notes!$B$30</f>
        <v>0</v>
      </c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7"/>
      <c r="BF36" s="48"/>
      <c r="BH36" s="53"/>
      <c r="BI36" s="53"/>
      <c r="BJ36" s="53"/>
      <c r="BK36" s="53"/>
    </row>
    <row r="37" spans="1:63" ht="12.75">
      <c r="A37" s="46">
        <v>1778</v>
      </c>
      <c r="B37" s="47">
        <v>620</v>
      </c>
      <c r="C37" s="47">
        <v>360</v>
      </c>
      <c r="D37" s="47">
        <v>380</v>
      </c>
      <c r="E37" s="47"/>
      <c r="F37" s="47">
        <v>3000</v>
      </c>
      <c r="G37" s="47">
        <v>240</v>
      </c>
      <c r="H37" s="47">
        <v>160</v>
      </c>
      <c r="I37" s="47">
        <v>200</v>
      </c>
      <c r="J37" s="47">
        <v>600</v>
      </c>
      <c r="K37" s="47">
        <v>120</v>
      </c>
      <c r="L37" s="47">
        <v>600</v>
      </c>
      <c r="M37" s="47">
        <v>80</v>
      </c>
      <c r="N37" s="47">
        <v>80</v>
      </c>
      <c r="O37" s="48">
        <f>+B37/Notes!$B$25</f>
        <v>34.841247541444226</v>
      </c>
      <c r="P37" s="48">
        <f>+C37/Notes!$B$25</f>
        <v>20.230401798257937</v>
      </c>
      <c r="Q37" s="48">
        <f>+D37/Notes!$B$25</f>
        <v>21.354313009272264</v>
      </c>
      <c r="R37" s="48">
        <f>+E37/Notes!$B$25</f>
        <v>0</v>
      </c>
      <c r="S37" s="48">
        <f>+F37/Notes!$B$26</f>
        <v>124.68827930174564</v>
      </c>
      <c r="T37" s="48">
        <f>+G37/Notes!$B$26</f>
        <v>9.975062344139651</v>
      </c>
      <c r="U37" s="48">
        <f>+H37/Notes!$B$26</f>
        <v>6.6500415627597675</v>
      </c>
      <c r="V37" s="48">
        <f t="shared" si="0"/>
        <v>200</v>
      </c>
      <c r="W37" s="48">
        <f t="shared" si="1"/>
        <v>600</v>
      </c>
      <c r="X37" s="48">
        <f>+K37/Notes!$B$27</f>
        <v>239.52095808383234</v>
      </c>
      <c r="Y37" s="47">
        <f t="shared" si="2"/>
        <v>600</v>
      </c>
      <c r="Z37" s="48">
        <f>+M37/Notes!$B$28</f>
        <v>697.1677559912854</v>
      </c>
      <c r="AA37" s="48">
        <f t="shared" si="3"/>
        <v>80</v>
      </c>
      <c r="AB37" s="48">
        <f>+O37*'Course of the exchange'!$J34</f>
        <v>0.7615580724922731</v>
      </c>
      <c r="AC37" s="48">
        <f>+P37*'Course of the exchange'!$J34</f>
        <v>0.4421950098342231</v>
      </c>
      <c r="AD37" s="48">
        <f>+Q37*'Course of the exchange'!$J34</f>
        <v>0.46676139926945764</v>
      </c>
      <c r="AE37" s="48">
        <f>+R37*'Course of the exchange'!$J34</f>
        <v>0</v>
      </c>
      <c r="AF37" s="48">
        <f>+S37*'Course of the exchange'!$J34</f>
        <v>2.7254295511221946</v>
      </c>
      <c r="AG37" s="48">
        <f>+T37*'Course of the exchange'!$J34</f>
        <v>0.21803436408977558</v>
      </c>
      <c r="AH37" s="48">
        <f>+U37*'Course of the exchange'!$J34</f>
        <v>0.14535624272651704</v>
      </c>
      <c r="AI37" s="48">
        <f>+V37*'Course of the exchange'!$J34</f>
        <v>4.371589</v>
      </c>
      <c r="AJ37" s="48">
        <f>+W37*'Course of the exchange'!$J34</f>
        <v>13.114767</v>
      </c>
      <c r="AK37" s="48">
        <f>+X37*'Course of the exchange'!$J34</f>
        <v>5.235435928143713</v>
      </c>
      <c r="AL37" s="48">
        <f>+Y37*'Course of the exchange'!$J34</f>
        <v>13.114767</v>
      </c>
      <c r="AM37" s="48">
        <f>+Z37*'Course of the exchange'!$J34</f>
        <v>15.238654466230937</v>
      </c>
      <c r="AN37" s="48">
        <f>+AA37*'Course of the exchange'!$J34</f>
        <v>1.7486356</v>
      </c>
      <c r="AO37" s="48">
        <f>+AB37/Notes!$B$30</f>
        <v>1.0577195451281571</v>
      </c>
      <c r="AP37" s="48">
        <f>+AC37/Notes!$B$30</f>
        <v>0.6141597358808655</v>
      </c>
      <c r="AQ37" s="48">
        <f>+AD37/Notes!$B$30</f>
        <v>0.64827972120758</v>
      </c>
      <c r="AR37" s="48">
        <f>+AE37/Notes!$B$30</f>
        <v>0</v>
      </c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7"/>
      <c r="BF37" s="48"/>
      <c r="BH37" s="53"/>
      <c r="BI37" s="53"/>
      <c r="BJ37" s="53"/>
      <c r="BK37" s="53"/>
    </row>
    <row r="38" spans="1:63" ht="12.75">
      <c r="A38" s="46">
        <v>1779</v>
      </c>
      <c r="B38" s="47">
        <v>620</v>
      </c>
      <c r="C38" s="47">
        <v>360</v>
      </c>
      <c r="D38" s="47">
        <v>270</v>
      </c>
      <c r="E38" s="47"/>
      <c r="F38" s="47">
        <v>2600</v>
      </c>
      <c r="G38" s="47">
        <v>240</v>
      </c>
      <c r="H38" s="47">
        <v>160</v>
      </c>
      <c r="I38" s="47">
        <v>200</v>
      </c>
      <c r="J38" s="47">
        <v>600</v>
      </c>
      <c r="K38" s="47">
        <v>120</v>
      </c>
      <c r="L38" s="47">
        <v>600</v>
      </c>
      <c r="M38" s="47">
        <v>80</v>
      </c>
      <c r="N38" s="47">
        <v>80</v>
      </c>
      <c r="O38" s="48">
        <f>+B38/Notes!$B$25</f>
        <v>34.841247541444226</v>
      </c>
      <c r="P38" s="48">
        <f>+C38/Notes!$B$25</f>
        <v>20.230401798257937</v>
      </c>
      <c r="Q38" s="48">
        <f>+D38/Notes!$B$25</f>
        <v>15.172801348693453</v>
      </c>
      <c r="R38" s="48">
        <f>+E38/Notes!$B$25</f>
        <v>0</v>
      </c>
      <c r="S38" s="48">
        <f>+F38/Notes!$B$26</f>
        <v>108.06317539484623</v>
      </c>
      <c r="T38" s="48">
        <f>+G38/Notes!$B$26</f>
        <v>9.975062344139651</v>
      </c>
      <c r="U38" s="48">
        <f>+H38/Notes!$B$26</f>
        <v>6.6500415627597675</v>
      </c>
      <c r="V38" s="48">
        <f t="shared" si="0"/>
        <v>200</v>
      </c>
      <c r="W38" s="48">
        <f t="shared" si="1"/>
        <v>600</v>
      </c>
      <c r="X38" s="48">
        <f>+K38/Notes!$B$27</f>
        <v>239.52095808383234</v>
      </c>
      <c r="Y38" s="47">
        <f t="shared" si="2"/>
        <v>600</v>
      </c>
      <c r="Z38" s="48">
        <f>+M38/Notes!$B$28</f>
        <v>697.1677559912854</v>
      </c>
      <c r="AA38" s="48">
        <f t="shared" si="3"/>
        <v>80</v>
      </c>
      <c r="AB38" s="48">
        <f>+O38*'Course of the exchange'!$J35</f>
        <v>0.7577075920202303</v>
      </c>
      <c r="AC38" s="48">
        <f>+P38*'Course of the exchange'!$J35</f>
        <v>0.43995924697948857</v>
      </c>
      <c r="AD38" s="48">
        <f>+Q38*'Course of the exchange'!$J35</f>
        <v>0.3299694352346164</v>
      </c>
      <c r="AE38" s="48">
        <f>+R38*'Course of the exchange'!$J35</f>
        <v>0</v>
      </c>
      <c r="AF38" s="48">
        <f>+S38*'Course of the exchange'!$J35</f>
        <v>2.3500963424771406</v>
      </c>
      <c r="AG38" s="48">
        <f>+T38*'Course of the exchange'!$J35</f>
        <v>0.21693197007481296</v>
      </c>
      <c r="AH38" s="48">
        <f>+U38*'Course of the exchange'!$J35</f>
        <v>0.14462131338320863</v>
      </c>
      <c r="AI38" s="48">
        <f>+V38*'Course of the exchange'!$J35</f>
        <v>4.349486</v>
      </c>
      <c r="AJ38" s="48">
        <f>+W38*'Course of the exchange'!$J35</f>
        <v>13.048457999999998</v>
      </c>
      <c r="AK38" s="48">
        <f>+X38*'Course of the exchange'!$J35</f>
        <v>5.2089652694610775</v>
      </c>
      <c r="AL38" s="48">
        <f>+Y38*'Course of the exchange'!$J35</f>
        <v>13.048457999999998</v>
      </c>
      <c r="AM38" s="48">
        <f>+Z38*'Course of the exchange'!$J35</f>
        <v>15.161606971677559</v>
      </c>
      <c r="AN38" s="48">
        <f>+AA38*'Course of the exchange'!$J35</f>
        <v>1.7397943999999999</v>
      </c>
      <c r="AO38" s="48">
        <f>+AB38/Notes!$B$30</f>
        <v>1.0523716555836533</v>
      </c>
      <c r="AP38" s="48">
        <f>+AC38/Notes!$B$30</f>
        <v>0.6110545096937342</v>
      </c>
      <c r="AQ38" s="48">
        <f>+AD38/Notes!$B$30</f>
        <v>0.45829088227030057</v>
      </c>
      <c r="AR38" s="48">
        <f>+AE38/Notes!$B$30</f>
        <v>0</v>
      </c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7"/>
      <c r="BF38" s="48"/>
      <c r="BH38" s="53"/>
      <c r="BI38" s="53"/>
      <c r="BJ38" s="53"/>
      <c r="BK38" s="53"/>
    </row>
    <row r="39" spans="1:63" ht="12.75">
      <c r="A39" s="46">
        <v>1780</v>
      </c>
      <c r="B39" s="47">
        <v>650</v>
      </c>
      <c r="C39" s="47">
        <v>420</v>
      </c>
      <c r="D39" s="47">
        <v>380</v>
      </c>
      <c r="E39" s="47"/>
      <c r="F39" s="47">
        <v>3200</v>
      </c>
      <c r="G39" s="47">
        <v>260</v>
      </c>
      <c r="H39" s="47">
        <v>180</v>
      </c>
      <c r="I39" s="47">
        <v>240</v>
      </c>
      <c r="J39" s="47">
        <v>600</v>
      </c>
      <c r="K39" s="47">
        <v>120</v>
      </c>
      <c r="L39" s="47">
        <v>600</v>
      </c>
      <c r="M39" s="47">
        <v>80</v>
      </c>
      <c r="N39" s="47">
        <v>80</v>
      </c>
      <c r="O39" s="48">
        <f>+B39/Notes!$B$25</f>
        <v>36.527114357965715</v>
      </c>
      <c r="P39" s="48">
        <f>+C39/Notes!$B$25</f>
        <v>23.602135431300926</v>
      </c>
      <c r="Q39" s="48">
        <f>+D39/Notes!$B$25</f>
        <v>21.354313009272264</v>
      </c>
      <c r="R39" s="48">
        <f>+E39/Notes!$B$25</f>
        <v>0</v>
      </c>
      <c r="S39" s="48">
        <f>+F39/Notes!$B$26</f>
        <v>133.00083125519535</v>
      </c>
      <c r="T39" s="48">
        <f>+G39/Notes!$B$26</f>
        <v>10.806317539484622</v>
      </c>
      <c r="U39" s="48">
        <f>+H39/Notes!$B$26</f>
        <v>7.4812967581047385</v>
      </c>
      <c r="V39" s="48">
        <f t="shared" si="0"/>
        <v>240</v>
      </c>
      <c r="W39" s="48">
        <f t="shared" si="1"/>
        <v>600</v>
      </c>
      <c r="X39" s="48">
        <f>+K39/Notes!$B$27</f>
        <v>239.52095808383234</v>
      </c>
      <c r="Y39" s="47">
        <f t="shared" si="2"/>
        <v>600</v>
      </c>
      <c r="Z39" s="48">
        <f>+M39/Notes!$B$28</f>
        <v>697.1677559912854</v>
      </c>
      <c r="AA39" s="48">
        <f t="shared" si="3"/>
        <v>80</v>
      </c>
      <c r="AB39" s="48">
        <f>+O39*'Course of the exchange'!$J36</f>
        <v>0.8020934251194155</v>
      </c>
      <c r="AC39" s="48">
        <f>+P39*'Course of the exchange'!$J36</f>
        <v>0.5182757516156223</v>
      </c>
      <c r="AD39" s="48">
        <f>+Q39*'Course of the exchange'!$J36</f>
        <v>0.4689161562236583</v>
      </c>
      <c r="AE39" s="48">
        <f>+R39*'Course of the exchange'!$J36</f>
        <v>0</v>
      </c>
      <c r="AF39" s="48">
        <f>+S39*'Course of the exchange'!$J36</f>
        <v>2.9205453034081468</v>
      </c>
      <c r="AG39" s="48">
        <f>+T39*'Course of the exchange'!$J36</f>
        <v>0.23729430590191192</v>
      </c>
      <c r="AH39" s="48">
        <f>+U39*'Course of the exchange'!$J36</f>
        <v>0.16428067331670826</v>
      </c>
      <c r="AI39" s="48">
        <f>+V39*'Course of the exchange'!$J36</f>
        <v>5.270124000000001</v>
      </c>
      <c r="AJ39" s="48">
        <f>+W39*'Course of the exchange'!$J36</f>
        <v>13.175310000000001</v>
      </c>
      <c r="AK39" s="48">
        <f>+X39*'Course of the exchange'!$J36</f>
        <v>5.2596047904191625</v>
      </c>
      <c r="AL39" s="48">
        <f>+Y39*'Course of the exchange'!$J36</f>
        <v>13.175310000000001</v>
      </c>
      <c r="AM39" s="48">
        <f>+Z39*'Course of the exchange'!$J36</f>
        <v>15.309002178649239</v>
      </c>
      <c r="AN39" s="48">
        <f>+AA39*'Course of the exchange'!$J36</f>
        <v>1.7567080000000002</v>
      </c>
      <c r="AO39" s="48">
        <f>+AB39/Notes!$B$30</f>
        <v>1.1140186459991883</v>
      </c>
      <c r="AP39" s="48">
        <f>+AC39/Notes!$B$30</f>
        <v>0.7198274327994755</v>
      </c>
      <c r="AQ39" s="48">
        <f>+AD39/Notes!$B$30</f>
        <v>0.6512724391995254</v>
      </c>
      <c r="AR39" s="48">
        <f>+AE39/Notes!$B$30</f>
        <v>0</v>
      </c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7"/>
      <c r="BF39" s="48"/>
      <c r="BH39" s="53"/>
      <c r="BI39" s="53"/>
      <c r="BJ39" s="53"/>
      <c r="BK39" s="53"/>
    </row>
    <row r="40" spans="1:63" ht="12.75">
      <c r="A40" s="46">
        <v>1781</v>
      </c>
      <c r="B40" s="47">
        <v>650</v>
      </c>
      <c r="C40" s="47">
        <v>400</v>
      </c>
      <c r="D40" s="47">
        <v>310</v>
      </c>
      <c r="E40" s="47"/>
      <c r="F40" s="47">
        <v>2200</v>
      </c>
      <c r="G40" s="47">
        <v>400</v>
      </c>
      <c r="H40" s="47">
        <v>300</v>
      </c>
      <c r="I40" s="47">
        <v>240</v>
      </c>
      <c r="J40" s="47">
        <v>600</v>
      </c>
      <c r="K40" s="47">
        <v>120</v>
      </c>
      <c r="L40" s="47">
        <v>650</v>
      </c>
      <c r="M40" s="47">
        <v>80</v>
      </c>
      <c r="N40" s="47">
        <v>100</v>
      </c>
      <c r="O40" s="48">
        <f>+B40/Notes!$B$25</f>
        <v>36.527114357965715</v>
      </c>
      <c r="P40" s="48">
        <f>+C40/Notes!$B$25</f>
        <v>22.478224220286595</v>
      </c>
      <c r="Q40" s="48">
        <f>+D40/Notes!$B$25</f>
        <v>17.420623770722113</v>
      </c>
      <c r="R40" s="48">
        <f>+E40/Notes!$B$25</f>
        <v>0</v>
      </c>
      <c r="S40" s="48">
        <f>+F40/Notes!$B$26</f>
        <v>91.4380714879468</v>
      </c>
      <c r="T40" s="48">
        <f>+G40/Notes!$B$26</f>
        <v>16.62510390689942</v>
      </c>
      <c r="U40" s="48">
        <f>+H40/Notes!$B$26</f>
        <v>12.468827930174564</v>
      </c>
      <c r="V40" s="48">
        <f t="shared" si="0"/>
        <v>240</v>
      </c>
      <c r="W40" s="48">
        <f t="shared" si="1"/>
        <v>600</v>
      </c>
      <c r="X40" s="48">
        <f>+K40/Notes!$B$27</f>
        <v>239.52095808383234</v>
      </c>
      <c r="Y40" s="47">
        <f t="shared" si="2"/>
        <v>650</v>
      </c>
      <c r="Z40" s="48">
        <f>+M40/Notes!$B$28</f>
        <v>697.1677559912854</v>
      </c>
      <c r="AA40" s="48">
        <f t="shared" si="3"/>
        <v>100</v>
      </c>
      <c r="AB40" s="48">
        <f>+O40*'Course of the exchange'!$J37</f>
        <v>0.7910361196965437</v>
      </c>
      <c r="AC40" s="48">
        <f>+P40*'Course of the exchange'!$J37</f>
        <v>0.48679145827479614</v>
      </c>
      <c r="AD40" s="48">
        <f>+Q40*'Course of the exchange'!$J37</f>
        <v>0.37726338016296707</v>
      </c>
      <c r="AE40" s="48">
        <f>+R40*'Course of the exchange'!$J37</f>
        <v>0</v>
      </c>
      <c r="AF40" s="48">
        <f>+S40*'Course of the exchange'!$J37</f>
        <v>1.9801952202826265</v>
      </c>
      <c r="AG40" s="48">
        <f>+T40*'Course of the exchange'!$J37</f>
        <v>0.3600354945968412</v>
      </c>
      <c r="AH40" s="48">
        <f>+U40*'Course of the exchange'!$J37</f>
        <v>0.2700266209476309</v>
      </c>
      <c r="AI40" s="48">
        <f>+V40*'Course of the exchange'!$J37</f>
        <v>5.197472399999999</v>
      </c>
      <c r="AJ40" s="48">
        <f>+W40*'Course of the exchange'!$J37</f>
        <v>12.993680999999999</v>
      </c>
      <c r="AK40" s="48">
        <f>+X40*'Course of the exchange'!$J37</f>
        <v>5.1870982035928135</v>
      </c>
      <c r="AL40" s="48">
        <f>+Y40*'Course of the exchange'!$J37</f>
        <v>14.076487749999998</v>
      </c>
      <c r="AM40" s="48">
        <f>+Z40*'Course of the exchange'!$J37</f>
        <v>15.097959041394333</v>
      </c>
      <c r="AN40" s="48">
        <f>+AA40*'Course of the exchange'!$J37</f>
        <v>2.1656134999999996</v>
      </c>
      <c r="AO40" s="48">
        <f>+AB40/Notes!$B$30</f>
        <v>1.0986612773563107</v>
      </c>
      <c r="AP40" s="48">
        <f>+AC40/Notes!$B$30</f>
        <v>0.6760992476038835</v>
      </c>
      <c r="AQ40" s="48">
        <f>+AD40/Notes!$B$30</f>
        <v>0.5239769168930098</v>
      </c>
      <c r="AR40" s="48">
        <f>+AE40/Notes!$B$30</f>
        <v>0</v>
      </c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7"/>
      <c r="BF40" s="48"/>
      <c r="BH40" s="53"/>
      <c r="BI40" s="53"/>
      <c r="BJ40" s="53"/>
      <c r="BK40" s="53"/>
    </row>
    <row r="41" spans="1:63" ht="12.75">
      <c r="A41" s="46">
        <v>1782</v>
      </c>
      <c r="B41" s="47">
        <v>650</v>
      </c>
      <c r="C41" s="47">
        <v>380</v>
      </c>
      <c r="D41" s="47">
        <v>320</v>
      </c>
      <c r="E41" s="47"/>
      <c r="F41" s="47">
        <v>3000</v>
      </c>
      <c r="G41" s="47">
        <v>480</v>
      </c>
      <c r="H41" s="47">
        <v>300</v>
      </c>
      <c r="I41" s="47">
        <v>250</v>
      </c>
      <c r="J41" s="47">
        <v>600</v>
      </c>
      <c r="K41" s="47">
        <v>120</v>
      </c>
      <c r="L41" s="47">
        <v>650</v>
      </c>
      <c r="M41" s="47">
        <v>80</v>
      </c>
      <c r="N41" s="47">
        <v>100</v>
      </c>
      <c r="O41" s="48">
        <f>+B41/Notes!$B$25</f>
        <v>36.527114357965715</v>
      </c>
      <c r="P41" s="48">
        <f>+C41/Notes!$B$25</f>
        <v>21.354313009272264</v>
      </c>
      <c r="Q41" s="48">
        <f>+D41/Notes!$B$25</f>
        <v>17.982579376229275</v>
      </c>
      <c r="R41" s="48">
        <f>+E41/Notes!$B$25</f>
        <v>0</v>
      </c>
      <c r="S41" s="48">
        <f>+F41/Notes!$B$26</f>
        <v>124.68827930174564</v>
      </c>
      <c r="T41" s="48">
        <f>+G41/Notes!$B$26</f>
        <v>19.950124688279303</v>
      </c>
      <c r="U41" s="48">
        <f>+H41/Notes!$B$26</f>
        <v>12.468827930174564</v>
      </c>
      <c r="V41" s="48">
        <f t="shared" si="0"/>
        <v>250</v>
      </c>
      <c r="W41" s="48">
        <f t="shared" si="1"/>
        <v>600</v>
      </c>
      <c r="X41" s="48">
        <f>+K41/Notes!$B$27</f>
        <v>239.52095808383234</v>
      </c>
      <c r="Y41" s="47">
        <f t="shared" si="2"/>
        <v>650</v>
      </c>
      <c r="Z41" s="48">
        <f>+M41/Notes!$B$28</f>
        <v>697.1677559912854</v>
      </c>
      <c r="AA41" s="48">
        <f t="shared" si="3"/>
        <v>100</v>
      </c>
      <c r="AB41" s="48">
        <f>+O41*'Course of the exchange'!$J38</f>
        <v>0.7964770160157347</v>
      </c>
      <c r="AC41" s="48">
        <f>+P41*'Course of the exchange'!$J38</f>
        <v>0.4656327170553526</v>
      </c>
      <c r="AD41" s="48">
        <f>+Q41*'Course of the exchange'!$J38</f>
        <v>0.39211176173082324</v>
      </c>
      <c r="AE41" s="48">
        <f>+R41*'Course of the exchange'!$J38</f>
        <v>0</v>
      </c>
      <c r="AF41" s="48">
        <f>+S41*'Course of the exchange'!$J38</f>
        <v>2.7188391521197013</v>
      </c>
      <c r="AG41" s="48">
        <f>+T41*'Course of the exchange'!$J38</f>
        <v>0.4350142643391522</v>
      </c>
      <c r="AH41" s="48">
        <f>+U41*'Course of the exchange'!$J38</f>
        <v>0.27188391521197014</v>
      </c>
      <c r="AI41" s="48">
        <f>+V41*'Course of the exchange'!$J38</f>
        <v>5.451272500000001</v>
      </c>
      <c r="AJ41" s="48">
        <f>+W41*'Course of the exchange'!$J38</f>
        <v>13.083054000000002</v>
      </c>
      <c r="AK41" s="48">
        <f>+X41*'Course of the exchange'!$J38</f>
        <v>5.222776047904192</v>
      </c>
      <c r="AL41" s="48">
        <f>+Y41*'Course of the exchange'!$J38</f>
        <v>14.173308500000001</v>
      </c>
      <c r="AM41" s="48">
        <f>+Z41*'Course of the exchange'!$J38</f>
        <v>15.201805664488019</v>
      </c>
      <c r="AN41" s="48">
        <f>+AA41*'Course of the exchange'!$J38</f>
        <v>2.1805090000000003</v>
      </c>
      <c r="AO41" s="48">
        <f>+AB41/Notes!$B$30</f>
        <v>1.1062180777996315</v>
      </c>
      <c r="AP41" s="48">
        <f>+AC41/Notes!$B$30</f>
        <v>0.6467121070213231</v>
      </c>
      <c r="AQ41" s="48">
        <f>+AD41/Notes!$B$30</f>
        <v>0.5445996690705879</v>
      </c>
      <c r="AR41" s="48">
        <f>+AE41/Notes!$B$30</f>
        <v>0</v>
      </c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7"/>
      <c r="BF41" s="48"/>
      <c r="BH41" s="53"/>
      <c r="BI41" s="53"/>
      <c r="BJ41" s="53"/>
      <c r="BK41" s="53"/>
    </row>
    <row r="42" spans="1:63" ht="12.75">
      <c r="A42" s="46">
        <v>1783</v>
      </c>
      <c r="B42" s="47">
        <v>660</v>
      </c>
      <c r="C42" s="47">
        <v>380</v>
      </c>
      <c r="D42" s="47">
        <v>340</v>
      </c>
      <c r="E42" s="47"/>
      <c r="F42" s="47">
        <v>2900</v>
      </c>
      <c r="G42" s="47">
        <v>480</v>
      </c>
      <c r="H42" s="47">
        <v>400</v>
      </c>
      <c r="I42" s="47">
        <v>240</v>
      </c>
      <c r="J42" s="47">
        <v>800</v>
      </c>
      <c r="K42" s="47">
        <v>120</v>
      </c>
      <c r="L42" s="47">
        <v>800</v>
      </c>
      <c r="M42" s="47">
        <v>90</v>
      </c>
      <c r="N42" s="47">
        <v>120</v>
      </c>
      <c r="O42" s="48">
        <f>+B42/Notes!$B$25</f>
        <v>37.08906996347288</v>
      </c>
      <c r="P42" s="48">
        <f>+C42/Notes!$B$25</f>
        <v>21.354313009272264</v>
      </c>
      <c r="Q42" s="48">
        <f>+D42/Notes!$B$25</f>
        <v>19.106490587243606</v>
      </c>
      <c r="R42" s="48">
        <f>+E42/Notes!$B$25</f>
        <v>0</v>
      </c>
      <c r="S42" s="48">
        <f>+F42/Notes!$B$26</f>
        <v>120.53200332502078</v>
      </c>
      <c r="T42" s="48">
        <f>+G42/Notes!$B$26</f>
        <v>19.950124688279303</v>
      </c>
      <c r="U42" s="48">
        <f>+H42/Notes!$B$26</f>
        <v>16.62510390689942</v>
      </c>
      <c r="V42" s="48">
        <f t="shared" si="0"/>
        <v>240</v>
      </c>
      <c r="W42" s="48">
        <f t="shared" si="1"/>
        <v>800</v>
      </c>
      <c r="X42" s="48">
        <f>+K42/Notes!$B$27</f>
        <v>239.52095808383234</v>
      </c>
      <c r="Y42" s="47">
        <f t="shared" si="2"/>
        <v>800</v>
      </c>
      <c r="Z42" s="48">
        <f>+M42/Notes!$B$28</f>
        <v>784.313725490196</v>
      </c>
      <c r="AA42" s="48">
        <f t="shared" si="3"/>
        <v>120</v>
      </c>
      <c r="AB42" s="48">
        <f>+O42*'Course of the exchange'!$J39</f>
        <v>0.8342149648777745</v>
      </c>
      <c r="AC42" s="48">
        <f>+P42*'Course of the exchange'!$J39</f>
        <v>0.48030558583871863</v>
      </c>
      <c r="AD42" s="48">
        <f>+Q42*'Course of the exchange'!$J39</f>
        <v>0.4297471031188535</v>
      </c>
      <c r="AE42" s="48">
        <f>+R42*'Course of the exchange'!$J39</f>
        <v>0</v>
      </c>
      <c r="AF42" s="48">
        <f>+S42*'Course of the exchange'!$J39</f>
        <v>2.711030527847049</v>
      </c>
      <c r="AG42" s="48">
        <f>+T42*'Course of the exchange'!$J39</f>
        <v>0.4487222942643391</v>
      </c>
      <c r="AH42" s="48">
        <f>+U42*'Course of the exchange'!$J39</f>
        <v>0.3739352452202826</v>
      </c>
      <c r="AI42" s="48">
        <f>+V42*'Course of the exchange'!$J39</f>
        <v>5.3981292</v>
      </c>
      <c r="AJ42" s="48">
        <f>+W42*'Course of the exchange'!$J39</f>
        <v>17.993764</v>
      </c>
      <c r="AK42" s="48">
        <f>+X42*'Course of the exchange'!$J39</f>
        <v>5.387354491017963</v>
      </c>
      <c r="AL42" s="48">
        <f>+Y42*'Course of the exchange'!$J39</f>
        <v>17.993764</v>
      </c>
      <c r="AM42" s="48">
        <f>+Z42*'Course of the exchange'!$J39</f>
        <v>17.64094509803921</v>
      </c>
      <c r="AN42" s="48">
        <f>+AA42*'Course of the exchange'!$J39</f>
        <v>2.6990646</v>
      </c>
      <c r="AO42" s="48">
        <f>+AB42/Notes!$B$30</f>
        <v>1.1586318956635757</v>
      </c>
      <c r="AP42" s="48">
        <f>+AC42/Notes!$B$30</f>
        <v>0.6670910914426648</v>
      </c>
      <c r="AQ42" s="48">
        <f>+AD42/Notes!$B$30</f>
        <v>0.5968709765539633</v>
      </c>
      <c r="AR42" s="48">
        <f>+AE42/Notes!$B$30</f>
        <v>0</v>
      </c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7"/>
      <c r="BF42" s="48"/>
      <c r="BH42" s="53"/>
      <c r="BI42" s="53"/>
      <c r="BJ42" s="53"/>
      <c r="BK42" s="53"/>
    </row>
    <row r="43" spans="1:63" ht="12.75">
      <c r="A43" s="46">
        <v>1784</v>
      </c>
      <c r="B43" s="47">
        <v>750</v>
      </c>
      <c r="C43" s="47">
        <v>400</v>
      </c>
      <c r="D43" s="47">
        <v>370</v>
      </c>
      <c r="E43" s="47"/>
      <c r="F43" s="47">
        <v>3300</v>
      </c>
      <c r="G43" s="47">
        <v>240</v>
      </c>
      <c r="H43" s="47">
        <v>200</v>
      </c>
      <c r="I43" s="47">
        <v>240</v>
      </c>
      <c r="J43" s="47">
        <v>800</v>
      </c>
      <c r="K43" s="47">
        <v>120</v>
      </c>
      <c r="L43" s="47">
        <v>800</v>
      </c>
      <c r="M43" s="47">
        <v>90</v>
      </c>
      <c r="N43" s="47">
        <v>120</v>
      </c>
      <c r="O43" s="48">
        <f>+B43/Notes!$B$25</f>
        <v>42.14667041303736</v>
      </c>
      <c r="P43" s="48">
        <f>+C43/Notes!$B$25</f>
        <v>22.478224220286595</v>
      </c>
      <c r="Q43" s="48">
        <f>+D43/Notes!$B$25</f>
        <v>20.792357403765102</v>
      </c>
      <c r="R43" s="48">
        <f>+E43/Notes!$B$25</f>
        <v>0</v>
      </c>
      <c r="S43" s="48">
        <f>+F43/Notes!$B$26</f>
        <v>137.1571072319202</v>
      </c>
      <c r="T43" s="48">
        <f>+G43/Notes!$B$26</f>
        <v>9.975062344139651</v>
      </c>
      <c r="U43" s="48">
        <f>+H43/Notes!$B$26</f>
        <v>8.31255195344971</v>
      </c>
      <c r="V43" s="48">
        <f t="shared" si="0"/>
        <v>240</v>
      </c>
      <c r="W43" s="48">
        <f t="shared" si="1"/>
        <v>800</v>
      </c>
      <c r="X43" s="48">
        <f>+K43/Notes!$B$27</f>
        <v>239.52095808383234</v>
      </c>
      <c r="Y43" s="47">
        <f t="shared" si="2"/>
        <v>800</v>
      </c>
      <c r="Z43" s="48">
        <f>+M43/Notes!$B$28</f>
        <v>784.313725490196</v>
      </c>
      <c r="AA43" s="48">
        <f t="shared" si="3"/>
        <v>120</v>
      </c>
      <c r="AB43" s="48">
        <f>+O43*'Course of the exchange'!$J40</f>
        <v>0.9692355998876087</v>
      </c>
      <c r="AC43" s="48">
        <f>+P43*'Course of the exchange'!$J40</f>
        <v>0.5169256532733914</v>
      </c>
      <c r="AD43" s="48">
        <f>+Q43*'Course of the exchange'!$J40</f>
        <v>0.47815622927788703</v>
      </c>
      <c r="AE43" s="48">
        <f>+R43*'Course of the exchange'!$J40</f>
        <v>0</v>
      </c>
      <c r="AF43" s="48">
        <f>+S43*'Course of the exchange'!$J40</f>
        <v>3.154164962593516</v>
      </c>
      <c r="AG43" s="48">
        <f>+T43*'Course of the exchange'!$J40</f>
        <v>0.22939381546134666</v>
      </c>
      <c r="AH43" s="48">
        <f>+U43*'Course of the exchange'!$J40</f>
        <v>0.19116151288445554</v>
      </c>
      <c r="AI43" s="48">
        <f>+V43*'Course of the exchange'!$J40</f>
        <v>5.5192152</v>
      </c>
      <c r="AJ43" s="48">
        <f>+W43*'Course of the exchange'!$J40</f>
        <v>18.397384</v>
      </c>
      <c r="AK43" s="48">
        <f>+X43*'Course of the exchange'!$J40</f>
        <v>5.50819880239521</v>
      </c>
      <c r="AL43" s="48">
        <f>+Y43*'Course of the exchange'!$J40</f>
        <v>18.397384</v>
      </c>
      <c r="AM43" s="48">
        <f>+Z43*'Course of the exchange'!$J40</f>
        <v>18.036650980392157</v>
      </c>
      <c r="AN43" s="48">
        <f>+AA43*'Course of the exchange'!$J40</f>
        <v>2.7596076</v>
      </c>
      <c r="AO43" s="48">
        <f>+AB43/Notes!$B$30</f>
        <v>1.3461605553994564</v>
      </c>
      <c r="AP43" s="48">
        <f>+AC43/Notes!$B$30</f>
        <v>0.7179522962130436</v>
      </c>
      <c r="AQ43" s="48">
        <f>+AD43/Notes!$B$30</f>
        <v>0.6641058739970653</v>
      </c>
      <c r="AR43" s="48">
        <f>+AE43/Notes!$B$30</f>
        <v>0</v>
      </c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7"/>
      <c r="BF43" s="48"/>
      <c r="BH43" s="53"/>
      <c r="BI43" s="53"/>
      <c r="BJ43" s="53"/>
      <c r="BK43" s="53"/>
    </row>
    <row r="44" spans="1:63" ht="12.75">
      <c r="A44" s="46">
        <v>1785</v>
      </c>
      <c r="B44" s="47">
        <v>680</v>
      </c>
      <c r="C44" s="47">
        <v>370</v>
      </c>
      <c r="D44" s="47">
        <v>310</v>
      </c>
      <c r="E44" s="47"/>
      <c r="F44" s="47">
        <v>2600</v>
      </c>
      <c r="G44" s="47">
        <v>180</v>
      </c>
      <c r="H44" s="47">
        <v>140</v>
      </c>
      <c r="I44" s="47">
        <v>240</v>
      </c>
      <c r="J44" s="47">
        <v>800</v>
      </c>
      <c r="K44" s="47">
        <v>120</v>
      </c>
      <c r="L44" s="47">
        <v>800</v>
      </c>
      <c r="M44" s="47">
        <v>90</v>
      </c>
      <c r="N44" s="47">
        <v>140</v>
      </c>
      <c r="O44" s="48">
        <f>+B44/Notes!$B$25</f>
        <v>38.21298117448721</v>
      </c>
      <c r="P44" s="48">
        <f>+C44/Notes!$B$25</f>
        <v>20.792357403765102</v>
      </c>
      <c r="Q44" s="48">
        <f>+D44/Notes!$B$25</f>
        <v>17.420623770722113</v>
      </c>
      <c r="R44" s="48">
        <f>+E44/Notes!$B$25</f>
        <v>0</v>
      </c>
      <c r="S44" s="48">
        <f>+F44/Notes!$B$26</f>
        <v>108.06317539484623</v>
      </c>
      <c r="T44" s="48">
        <f>+G44/Notes!$B$26</f>
        <v>7.4812967581047385</v>
      </c>
      <c r="U44" s="48">
        <f>+H44/Notes!$B$26</f>
        <v>5.818786367414797</v>
      </c>
      <c r="V44" s="48">
        <f t="shared" si="0"/>
        <v>240</v>
      </c>
      <c r="W44" s="48">
        <f t="shared" si="1"/>
        <v>800</v>
      </c>
      <c r="X44" s="48">
        <f>+K44/Notes!$B$27</f>
        <v>239.52095808383234</v>
      </c>
      <c r="Y44" s="47">
        <f t="shared" si="2"/>
        <v>800</v>
      </c>
      <c r="Z44" s="48">
        <f>+M44/Notes!$B$28</f>
        <v>784.313725490196</v>
      </c>
      <c r="AA44" s="48">
        <f t="shared" si="3"/>
        <v>140</v>
      </c>
      <c r="AB44" s="48">
        <f>+O44*'Course of the exchange'!$J41</f>
        <v>0.8727143692048327</v>
      </c>
      <c r="AC44" s="48">
        <f>+P44*'Course of the exchange'!$J41</f>
        <v>0.47485928912615905</v>
      </c>
      <c r="AD44" s="48">
        <f>+Q44*'Course of the exchange'!$J41</f>
        <v>0.3978550800786738</v>
      </c>
      <c r="AE44" s="48">
        <f>+R44*'Course of the exchange'!$J41</f>
        <v>0</v>
      </c>
      <c r="AF44" s="48">
        <f>+S44*'Course of the exchange'!$J41</f>
        <v>2.4679646300914384</v>
      </c>
      <c r="AG44" s="48">
        <f>+T44*'Course of the exchange'!$J41</f>
        <v>0.1708590897755611</v>
      </c>
      <c r="AH44" s="48">
        <f>+U44*'Course of the exchange'!$J41</f>
        <v>0.13289040315876974</v>
      </c>
      <c r="AI44" s="48">
        <f>+V44*'Course of the exchange'!$J41</f>
        <v>5.4811596</v>
      </c>
      <c r="AJ44" s="48">
        <f>+W44*'Course of the exchange'!$J41</f>
        <v>18.270532</v>
      </c>
      <c r="AK44" s="48">
        <f>+X44*'Course of the exchange'!$J41</f>
        <v>5.470219161676647</v>
      </c>
      <c r="AL44" s="48">
        <f>+Y44*'Course of the exchange'!$J41</f>
        <v>18.270532</v>
      </c>
      <c r="AM44" s="48">
        <f>+Z44*'Course of the exchange'!$J41</f>
        <v>17.912286274509803</v>
      </c>
      <c r="AN44" s="48">
        <f>+AA44*'Course of the exchange'!$J41</f>
        <v>3.1973431</v>
      </c>
      <c r="AO44" s="48">
        <f>+AB44/Notes!$B$30</f>
        <v>1.2121032905622677</v>
      </c>
      <c r="AP44" s="48">
        <f>+AC44/Notes!$B$30</f>
        <v>0.6595267904529987</v>
      </c>
      <c r="AQ44" s="48">
        <f>+AD44/Notes!$B$30</f>
        <v>0.5525765001092692</v>
      </c>
      <c r="AR44" s="48">
        <f>+AE44/Notes!$B$30</f>
        <v>0</v>
      </c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7"/>
      <c r="BF44" s="48"/>
      <c r="BH44" s="53"/>
      <c r="BI44" s="53"/>
      <c r="BJ44" s="53"/>
      <c r="BK44" s="53"/>
    </row>
    <row r="45" spans="1:63" ht="12.75">
      <c r="A45" s="46">
        <v>1786</v>
      </c>
      <c r="B45" s="47">
        <v>740</v>
      </c>
      <c r="C45" s="47">
        <v>420</v>
      </c>
      <c r="D45" s="47">
        <v>260</v>
      </c>
      <c r="E45" s="47"/>
      <c r="F45" s="47">
        <v>3200</v>
      </c>
      <c r="G45" s="47">
        <v>450</v>
      </c>
      <c r="H45" s="47">
        <v>360</v>
      </c>
      <c r="I45" s="47">
        <v>240</v>
      </c>
      <c r="J45" s="47">
        <v>800</v>
      </c>
      <c r="K45" s="47">
        <v>120</v>
      </c>
      <c r="L45" s="47">
        <v>800</v>
      </c>
      <c r="M45" s="47">
        <v>90</v>
      </c>
      <c r="N45" s="47">
        <v>140</v>
      </c>
      <c r="O45" s="48">
        <f>+B45/Notes!$B$25</f>
        <v>41.584714807530204</v>
      </c>
      <c r="P45" s="48">
        <f>+C45/Notes!$B$25</f>
        <v>23.602135431300926</v>
      </c>
      <c r="Q45" s="48">
        <f>+D45/Notes!$B$25</f>
        <v>14.610845743186287</v>
      </c>
      <c r="R45" s="48">
        <f>+E45/Notes!$B$25</f>
        <v>0</v>
      </c>
      <c r="S45" s="48">
        <f>+F45/Notes!$B$26</f>
        <v>133.00083125519535</v>
      </c>
      <c r="T45" s="48">
        <f>+G45/Notes!$B$26</f>
        <v>18.703241895261847</v>
      </c>
      <c r="U45" s="48">
        <f>+H45/Notes!$B$26</f>
        <v>14.962593516209477</v>
      </c>
      <c r="V45" s="48">
        <f t="shared" si="0"/>
        <v>240</v>
      </c>
      <c r="W45" s="48">
        <f t="shared" si="1"/>
        <v>800</v>
      </c>
      <c r="X45" s="48">
        <f>+K45/Notes!$B$27</f>
        <v>239.52095808383234</v>
      </c>
      <c r="Y45" s="47">
        <f t="shared" si="2"/>
        <v>800</v>
      </c>
      <c r="Z45" s="48">
        <f>+M45/Notes!$B$28</f>
        <v>784.313725490196</v>
      </c>
      <c r="AA45" s="48">
        <f t="shared" si="3"/>
        <v>140</v>
      </c>
      <c r="AB45" s="48">
        <f>+O45*'Course of the exchange'!$J42</f>
        <v>0.9647046698510817</v>
      </c>
      <c r="AC45" s="48">
        <f>+P45*'Course of the exchange'!$J42</f>
        <v>0.5475350828884518</v>
      </c>
      <c r="AD45" s="48">
        <f>+Q45*'Course of the exchange'!$J42</f>
        <v>0.3389502894071368</v>
      </c>
      <c r="AE45" s="48">
        <f>+R45*'Course of the exchange'!$J42</f>
        <v>0</v>
      </c>
      <c r="AF45" s="48">
        <f>+S45*'Course of the exchange'!$J42</f>
        <v>3.0854251039068994</v>
      </c>
      <c r="AG45" s="48">
        <f>+T45*'Course of the exchange'!$J42</f>
        <v>0.4338879052369078</v>
      </c>
      <c r="AH45" s="48">
        <f>+U45*'Course of the exchange'!$J42</f>
        <v>0.3471103241895262</v>
      </c>
      <c r="AI45" s="48">
        <f>+V45*'Course of the exchange'!$J42</f>
        <v>5.5676496</v>
      </c>
      <c r="AJ45" s="48">
        <f>+W45*'Course of the exchange'!$J42</f>
        <v>18.558832</v>
      </c>
      <c r="AK45" s="48">
        <f>+X45*'Course of the exchange'!$J42</f>
        <v>5.556536526946108</v>
      </c>
      <c r="AL45" s="48">
        <f>+Y45*'Course of the exchange'!$J42</f>
        <v>18.558832</v>
      </c>
      <c r="AM45" s="48">
        <f>+Z45*'Course of the exchange'!$J42</f>
        <v>18.19493333333333</v>
      </c>
      <c r="AN45" s="48">
        <f>+AA45*'Course of the exchange'!$J42</f>
        <v>3.2477956</v>
      </c>
      <c r="AO45" s="48">
        <f>+AB45/Notes!$B$30</f>
        <v>1.3398675970153913</v>
      </c>
      <c r="AP45" s="48">
        <f>+AC45/Notes!$B$30</f>
        <v>0.7604653929006274</v>
      </c>
      <c r="AQ45" s="48">
        <f>+AD45/Notes!$B$30</f>
        <v>0.47076429084324556</v>
      </c>
      <c r="AR45" s="48">
        <f>+AE45/Notes!$B$30</f>
        <v>0</v>
      </c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7"/>
      <c r="BF45" s="48"/>
      <c r="BH45" s="53"/>
      <c r="BI45" s="53"/>
      <c r="BJ45" s="53"/>
      <c r="BK45" s="53"/>
    </row>
    <row r="46" spans="1:63" ht="12.75">
      <c r="A46" s="46">
        <v>1787</v>
      </c>
      <c r="B46" s="47">
        <v>620</v>
      </c>
      <c r="C46" s="47">
        <v>340</v>
      </c>
      <c r="D46" s="47">
        <v>280</v>
      </c>
      <c r="E46" s="47"/>
      <c r="F46" s="47">
        <v>2950</v>
      </c>
      <c r="G46" s="47">
        <v>400</v>
      </c>
      <c r="H46" s="47">
        <v>300</v>
      </c>
      <c r="I46" s="47">
        <v>240</v>
      </c>
      <c r="J46" s="47">
        <v>800</v>
      </c>
      <c r="K46" s="47">
        <v>120</v>
      </c>
      <c r="L46" s="47">
        <v>800</v>
      </c>
      <c r="M46" s="47">
        <v>90</v>
      </c>
      <c r="N46" s="47">
        <v>140</v>
      </c>
      <c r="O46" s="48">
        <f>+B46/Notes!$B$25</f>
        <v>34.841247541444226</v>
      </c>
      <c r="P46" s="48">
        <f>+C46/Notes!$B$25</f>
        <v>19.106490587243606</v>
      </c>
      <c r="Q46" s="48">
        <f>+D46/Notes!$B$25</f>
        <v>15.734756954200616</v>
      </c>
      <c r="R46" s="48">
        <f>+E46/Notes!$B$25</f>
        <v>0</v>
      </c>
      <c r="S46" s="48">
        <f>+F46/Notes!$B$26</f>
        <v>122.61014131338321</v>
      </c>
      <c r="T46" s="48">
        <f>+G46/Notes!$B$26</f>
        <v>16.62510390689942</v>
      </c>
      <c r="U46" s="48">
        <f>+H46/Notes!$B$26</f>
        <v>12.468827930174564</v>
      </c>
      <c r="V46" s="48">
        <f t="shared" si="0"/>
        <v>240</v>
      </c>
      <c r="W46" s="48">
        <f t="shared" si="1"/>
        <v>800</v>
      </c>
      <c r="X46" s="48">
        <f>+K46/Notes!$B$27</f>
        <v>239.52095808383234</v>
      </c>
      <c r="Y46" s="47">
        <f t="shared" si="2"/>
        <v>800</v>
      </c>
      <c r="Z46" s="48">
        <f>+M46/Notes!$B$28</f>
        <v>784.313725490196</v>
      </c>
      <c r="AA46" s="48">
        <f t="shared" si="3"/>
        <v>140</v>
      </c>
      <c r="AB46" s="48">
        <f>+O46*'Course of the exchange'!$J43</f>
        <v>0.8152973869064344</v>
      </c>
      <c r="AC46" s="48">
        <f>+P46*'Course of the exchange'!$J43</f>
        <v>0.44709856701320594</v>
      </c>
      <c r="AD46" s="48">
        <f>+Q46*'Course of the exchange'!$J43</f>
        <v>0.3681988198932284</v>
      </c>
      <c r="AE46" s="48">
        <f>+R46*'Course of the exchange'!$J43</f>
        <v>0</v>
      </c>
      <c r="AF46" s="48">
        <f>+S46*'Course of the exchange'!$J43</f>
        <v>2.869120220282627</v>
      </c>
      <c r="AG46" s="48">
        <f>+T46*'Course of the exchange'!$J43</f>
        <v>0.3890332502078138</v>
      </c>
      <c r="AH46" s="48">
        <f>+U46*'Course of the exchange'!$J43</f>
        <v>0.2917749376558604</v>
      </c>
      <c r="AI46" s="48">
        <f>+V46*'Course of the exchange'!$J43</f>
        <v>5.616084</v>
      </c>
      <c r="AJ46" s="48">
        <f>+W46*'Course of the exchange'!$J43</f>
        <v>18.72028</v>
      </c>
      <c r="AK46" s="48">
        <f>+X46*'Course of the exchange'!$J43</f>
        <v>5.604874251497006</v>
      </c>
      <c r="AL46" s="48">
        <f>+Y46*'Course of the exchange'!$J43</f>
        <v>18.72028</v>
      </c>
      <c r="AM46" s="48">
        <f>+Z46*'Course of the exchange'!$J43</f>
        <v>18.35321568627451</v>
      </c>
      <c r="AN46" s="48">
        <f>+AA46*'Course of the exchange'!$J43</f>
        <v>3.276049</v>
      </c>
      <c r="AO46" s="48">
        <f>+AB46/Notes!$B$30</f>
        <v>1.1323574818144921</v>
      </c>
      <c r="AP46" s="48">
        <f>+AC46/Notes!$B$30</f>
        <v>0.620970231962786</v>
      </c>
      <c r="AQ46" s="48">
        <f>+AD46/Notes!$B$30</f>
        <v>0.5113872498517061</v>
      </c>
      <c r="AR46" s="48">
        <f>+AE46/Notes!$B$30</f>
        <v>0</v>
      </c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7"/>
      <c r="BF46" s="48"/>
      <c r="BH46" s="53"/>
      <c r="BI46" s="53"/>
      <c r="BJ46" s="53"/>
      <c r="BK46" s="53"/>
    </row>
    <row r="47" spans="1:63" ht="12.75">
      <c r="A47" s="46">
        <v>1788</v>
      </c>
      <c r="B47" s="47">
        <v>640</v>
      </c>
      <c r="C47" s="47">
        <v>360</v>
      </c>
      <c r="D47" s="47">
        <v>280</v>
      </c>
      <c r="E47" s="47"/>
      <c r="F47" s="47">
        <v>3300</v>
      </c>
      <c r="G47" s="47">
        <v>300</v>
      </c>
      <c r="H47" s="47">
        <v>200</v>
      </c>
      <c r="I47" s="47">
        <v>240</v>
      </c>
      <c r="J47" s="47">
        <v>800</v>
      </c>
      <c r="K47" s="47">
        <v>120</v>
      </c>
      <c r="L47" s="47">
        <v>800</v>
      </c>
      <c r="M47" s="47">
        <v>100</v>
      </c>
      <c r="N47" s="47">
        <v>160</v>
      </c>
      <c r="O47" s="48">
        <f>+B47/Notes!$B$25</f>
        <v>35.96515875245855</v>
      </c>
      <c r="P47" s="48">
        <f>+C47/Notes!$B$25</f>
        <v>20.230401798257937</v>
      </c>
      <c r="Q47" s="48">
        <f>+D47/Notes!$B$25</f>
        <v>15.734756954200616</v>
      </c>
      <c r="R47" s="48">
        <f>+E47/Notes!$B$25</f>
        <v>0</v>
      </c>
      <c r="S47" s="48">
        <f>+F47/Notes!$B$26</f>
        <v>137.1571072319202</v>
      </c>
      <c r="T47" s="48">
        <f>+G47/Notes!$B$26</f>
        <v>12.468827930174564</v>
      </c>
      <c r="U47" s="48">
        <f>+H47/Notes!$B$26</f>
        <v>8.31255195344971</v>
      </c>
      <c r="V47" s="48">
        <f t="shared" si="0"/>
        <v>240</v>
      </c>
      <c r="W47" s="48">
        <f t="shared" si="1"/>
        <v>800</v>
      </c>
      <c r="X47" s="48">
        <f>+K47/Notes!$B$27</f>
        <v>239.52095808383234</v>
      </c>
      <c r="Y47" s="47">
        <f t="shared" si="2"/>
        <v>800</v>
      </c>
      <c r="Z47" s="48">
        <f>+M47/Notes!$B$28</f>
        <v>871.4596949891068</v>
      </c>
      <c r="AA47" s="48">
        <f t="shared" si="3"/>
        <v>160</v>
      </c>
      <c r="AB47" s="48">
        <f>+O47*'Course of the exchange'!$J44</f>
        <v>0.8524844956448439</v>
      </c>
      <c r="AC47" s="48">
        <f>+P47*'Course of the exchange'!$J44</f>
        <v>0.4795225288002247</v>
      </c>
      <c r="AD47" s="48">
        <f>+Q47*'Course of the exchange'!$J44</f>
        <v>0.3729619668446192</v>
      </c>
      <c r="AE47" s="48">
        <f>+R47*'Course of the exchange'!$J44</f>
        <v>0</v>
      </c>
      <c r="AF47" s="48">
        <f>+S47*'Course of the exchange'!$J44</f>
        <v>3.2510438279301748</v>
      </c>
      <c r="AG47" s="48">
        <f>+T47*'Course of the exchange'!$J44</f>
        <v>0.29554943890274316</v>
      </c>
      <c r="AH47" s="48">
        <f>+U47*'Course of the exchange'!$J44</f>
        <v>0.19703295926849543</v>
      </c>
      <c r="AI47" s="48">
        <f>+V47*'Course of the exchange'!$J44</f>
        <v>5.688735599999999</v>
      </c>
      <c r="AJ47" s="48">
        <f>+W47*'Course of the exchange'!$J44</f>
        <v>18.962452</v>
      </c>
      <c r="AK47" s="48">
        <f>+X47*'Course of the exchange'!$J44</f>
        <v>5.677380838323353</v>
      </c>
      <c r="AL47" s="48">
        <f>+Y47*'Course of the exchange'!$J44</f>
        <v>18.962452</v>
      </c>
      <c r="AM47" s="48">
        <f>+Z47*'Course of the exchange'!$J44</f>
        <v>20.65626579520697</v>
      </c>
      <c r="AN47" s="48">
        <f>+AA47*'Course of the exchange'!$J44</f>
        <v>3.7924903999999997</v>
      </c>
      <c r="AO47" s="48">
        <f>+AB47/Notes!$B$30</f>
        <v>1.184006243951172</v>
      </c>
      <c r="AP47" s="48">
        <f>+AC47/Notes!$B$30</f>
        <v>0.6660035122225344</v>
      </c>
      <c r="AQ47" s="48">
        <f>+AD47/Notes!$B$30</f>
        <v>0.5180027317286378</v>
      </c>
      <c r="AR47" s="48">
        <f>+AE47/Notes!$B$30</f>
        <v>0</v>
      </c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7"/>
      <c r="BF47" s="48"/>
      <c r="BH47" s="53"/>
      <c r="BI47" s="53"/>
      <c r="BJ47" s="53"/>
      <c r="BK47" s="53"/>
    </row>
    <row r="48" spans="1:63" ht="12.75">
      <c r="A48" s="46">
        <v>1789</v>
      </c>
      <c r="B48" s="47">
        <v>900</v>
      </c>
      <c r="C48" s="47">
        <v>560</v>
      </c>
      <c r="D48" s="47">
        <v>400</v>
      </c>
      <c r="E48" s="47"/>
      <c r="F48" s="47">
        <v>3840</v>
      </c>
      <c r="G48" s="47">
        <v>400</v>
      </c>
      <c r="H48" s="47">
        <v>300</v>
      </c>
      <c r="I48" s="47">
        <v>240</v>
      </c>
      <c r="J48" s="47">
        <v>800</v>
      </c>
      <c r="K48" s="47">
        <v>120</v>
      </c>
      <c r="L48" s="47">
        <v>800</v>
      </c>
      <c r="M48" s="47">
        <v>120</v>
      </c>
      <c r="N48" s="47">
        <v>160</v>
      </c>
      <c r="O48" s="48">
        <f>+B48/Notes!$B$25</f>
        <v>50.57600449564484</v>
      </c>
      <c r="P48" s="48">
        <f>+C48/Notes!$B$25</f>
        <v>31.469513908401233</v>
      </c>
      <c r="Q48" s="48">
        <f>+D48/Notes!$B$25</f>
        <v>22.478224220286595</v>
      </c>
      <c r="R48" s="48">
        <f>+E48/Notes!$B$25</f>
        <v>0</v>
      </c>
      <c r="S48" s="48">
        <f>+F48/Notes!$B$26</f>
        <v>159.60099750623442</v>
      </c>
      <c r="T48" s="48">
        <f>+G48/Notes!$B$26</f>
        <v>16.62510390689942</v>
      </c>
      <c r="U48" s="48">
        <f>+H48/Notes!$B$26</f>
        <v>12.468827930174564</v>
      </c>
      <c r="V48" s="48">
        <f t="shared" si="0"/>
        <v>240</v>
      </c>
      <c r="W48" s="48">
        <f t="shared" si="1"/>
        <v>800</v>
      </c>
      <c r="X48" s="48">
        <f>+K48/Notes!$B$27</f>
        <v>239.52095808383234</v>
      </c>
      <c r="Y48" s="47">
        <f t="shared" si="2"/>
        <v>800</v>
      </c>
      <c r="Z48" s="48">
        <f>+M48/Notes!$B$28</f>
        <v>1045.751633986928</v>
      </c>
      <c r="AA48" s="48">
        <f t="shared" si="3"/>
        <v>160</v>
      </c>
      <c r="AB48" s="48">
        <f>+O48*'Course of the exchange'!$J45</f>
        <v>1.2131443663950547</v>
      </c>
      <c r="AC48" s="48">
        <f>+P48*'Course of the exchange'!$J45</f>
        <v>0.7548453835347007</v>
      </c>
      <c r="AD48" s="48">
        <f>+Q48*'Course of the exchange'!$J45</f>
        <v>0.5391752739533576</v>
      </c>
      <c r="AE48" s="48">
        <f>+R48*'Course of the exchange'!$J45</f>
        <v>0</v>
      </c>
      <c r="AF48" s="48">
        <f>+S48*'Course of the exchange'!$J45</f>
        <v>3.8282789027431425</v>
      </c>
      <c r="AG48" s="48">
        <f>+T48*'Course of the exchange'!$J45</f>
        <v>0.39877905236907735</v>
      </c>
      <c r="AH48" s="48">
        <f>+U48*'Course of the exchange'!$J45</f>
        <v>0.299084289276808</v>
      </c>
      <c r="AI48" s="48">
        <f>+V48*'Course of the exchange'!$J45</f>
        <v>5.7567744</v>
      </c>
      <c r="AJ48" s="48">
        <f>+W48*'Course of the exchange'!$J45</f>
        <v>19.189248</v>
      </c>
      <c r="AK48" s="48">
        <f>+X48*'Course of the exchange'!$J45</f>
        <v>5.745283832335329</v>
      </c>
      <c r="AL48" s="48">
        <f>+Y48*'Course of the exchange'!$J45</f>
        <v>19.189248</v>
      </c>
      <c r="AM48" s="48">
        <f>+Z48*'Course of the exchange'!$J45</f>
        <v>25.083984313725487</v>
      </c>
      <c r="AN48" s="48">
        <f>+AA48*'Course of the exchange'!$J45</f>
        <v>3.8378496</v>
      </c>
      <c r="AO48" s="48">
        <f>+AB48/Notes!$B$30</f>
        <v>1.6849227311042427</v>
      </c>
      <c r="AP48" s="48">
        <f>+AC48/Notes!$B$30</f>
        <v>1.0483963660204176</v>
      </c>
      <c r="AQ48" s="48">
        <f>+AD48/Notes!$B$30</f>
        <v>0.7488545471574412</v>
      </c>
      <c r="AR48" s="48">
        <f>+AE48/Notes!$B$30</f>
        <v>0</v>
      </c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7"/>
      <c r="BF48" s="48"/>
      <c r="BH48" s="53"/>
      <c r="BI48" s="53"/>
      <c r="BJ48" s="53"/>
      <c r="BK48" s="53"/>
    </row>
    <row r="49" spans="1:63" ht="12.75">
      <c r="A49" s="46">
        <v>1790</v>
      </c>
      <c r="B49" s="47">
        <v>780</v>
      </c>
      <c r="C49" s="47">
        <v>500</v>
      </c>
      <c r="D49" s="47">
        <v>480</v>
      </c>
      <c r="E49" s="47"/>
      <c r="F49" s="47">
        <v>4000</v>
      </c>
      <c r="G49" s="47">
        <v>600</v>
      </c>
      <c r="H49" s="47">
        <v>450</v>
      </c>
      <c r="I49" s="47">
        <v>300</v>
      </c>
      <c r="J49" s="47">
        <v>800</v>
      </c>
      <c r="K49" s="47">
        <v>120</v>
      </c>
      <c r="L49" s="47">
        <v>800</v>
      </c>
      <c r="M49" s="47">
        <v>120</v>
      </c>
      <c r="N49" s="47">
        <v>160</v>
      </c>
      <c r="O49" s="48">
        <f>+B49/Notes!$B$25</f>
        <v>43.83253722955886</v>
      </c>
      <c r="P49" s="48">
        <f>+C49/Notes!$B$25</f>
        <v>28.097780275358243</v>
      </c>
      <c r="Q49" s="48">
        <f>+D49/Notes!$B$25</f>
        <v>26.973869064343916</v>
      </c>
      <c r="R49" s="48">
        <f>+E49/Notes!$B$25</f>
        <v>0</v>
      </c>
      <c r="S49" s="48">
        <f>+F49/Notes!$B$26</f>
        <v>166.2510390689942</v>
      </c>
      <c r="T49" s="48">
        <f>+G49/Notes!$B$26</f>
        <v>24.93765586034913</v>
      </c>
      <c r="U49" s="48">
        <f>+H49/Notes!$B$26</f>
        <v>18.703241895261847</v>
      </c>
      <c r="V49" s="48">
        <f t="shared" si="0"/>
        <v>300</v>
      </c>
      <c r="W49" s="48">
        <f t="shared" si="1"/>
        <v>800</v>
      </c>
      <c r="X49" s="48">
        <f>+K49/Notes!$B$27</f>
        <v>239.52095808383234</v>
      </c>
      <c r="Y49" s="47">
        <f t="shared" si="2"/>
        <v>800</v>
      </c>
      <c r="Z49" s="48">
        <f>+M49/Notes!$B$28</f>
        <v>1045.751633986928</v>
      </c>
      <c r="AA49" s="48">
        <f t="shared" si="3"/>
        <v>160</v>
      </c>
      <c r="AB49" s="48">
        <f>+O49*'Course of the exchange'!$J46</f>
        <v>1.0794036246136554</v>
      </c>
      <c r="AC49" s="48">
        <f>+P49*'Course of the exchange'!$J46</f>
        <v>0.6919254003933688</v>
      </c>
      <c r="AD49" s="48">
        <f>+Q49*'Course of the exchange'!$J46</f>
        <v>0.6642483843776341</v>
      </c>
      <c r="AE49" s="48">
        <f>+R49*'Course of the exchange'!$J46</f>
        <v>0</v>
      </c>
      <c r="AF49" s="48">
        <f>+S49*'Course of the exchange'!$J46</f>
        <v>4.0940357439734</v>
      </c>
      <c r="AG49" s="48">
        <f>+T49*'Course of the exchange'!$J46</f>
        <v>0.6141053615960099</v>
      </c>
      <c r="AH49" s="48">
        <f>+U49*'Course of the exchange'!$J46</f>
        <v>0.4605790211970075</v>
      </c>
      <c r="AI49" s="48">
        <f>+V49*'Course of the exchange'!$J46</f>
        <v>7.387687499999999</v>
      </c>
      <c r="AJ49" s="48">
        <f>+W49*'Course of the exchange'!$J46</f>
        <v>19.700499999999998</v>
      </c>
      <c r="AK49" s="48">
        <f>+X49*'Course of the exchange'!$J46</f>
        <v>5.898353293413173</v>
      </c>
      <c r="AL49" s="48">
        <f>+Y49*'Course of the exchange'!$J46</f>
        <v>19.700499999999998</v>
      </c>
      <c r="AM49" s="48">
        <f>+Z49*'Course of the exchange'!$J46</f>
        <v>25.752287581699342</v>
      </c>
      <c r="AN49" s="48">
        <f>+AA49*'Course of the exchange'!$J46</f>
        <v>3.9400999999999997</v>
      </c>
      <c r="AO49" s="48">
        <f>+AB49/Notes!$B$30</f>
        <v>1.4991717008522991</v>
      </c>
      <c r="AP49" s="48">
        <f>+AC49/Notes!$B$30</f>
        <v>0.9610075005463456</v>
      </c>
      <c r="AQ49" s="48">
        <f>+AD49/Notes!$B$30</f>
        <v>0.9225672005244918</v>
      </c>
      <c r="AR49" s="48">
        <f>+AE49/Notes!$B$30</f>
        <v>0</v>
      </c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7"/>
      <c r="BF49" s="48"/>
      <c r="BH49" s="53"/>
      <c r="BI49" s="53"/>
      <c r="BJ49" s="53"/>
      <c r="BK49" s="53"/>
    </row>
    <row r="50" spans="1:63" ht="12.75">
      <c r="A50" s="46">
        <v>1791</v>
      </c>
      <c r="B50" s="47">
        <v>640</v>
      </c>
      <c r="C50" s="47">
        <v>420</v>
      </c>
      <c r="D50" s="47">
        <v>330</v>
      </c>
      <c r="E50" s="47"/>
      <c r="F50" s="47">
        <v>4200</v>
      </c>
      <c r="G50" s="47">
        <v>550</v>
      </c>
      <c r="H50" s="47">
        <v>400</v>
      </c>
      <c r="I50" s="47">
        <v>300</v>
      </c>
      <c r="J50" s="47">
        <v>800</v>
      </c>
      <c r="K50" s="47">
        <v>120</v>
      </c>
      <c r="L50" s="47">
        <v>800</v>
      </c>
      <c r="M50" s="47">
        <v>120</v>
      </c>
      <c r="N50" s="47">
        <v>160</v>
      </c>
      <c r="O50" s="48">
        <f>+B50/Notes!$B$25</f>
        <v>35.96515875245855</v>
      </c>
      <c r="P50" s="48">
        <f>+C50/Notes!$B$25</f>
        <v>23.602135431300926</v>
      </c>
      <c r="Q50" s="48">
        <f>+D50/Notes!$B$25</f>
        <v>18.54453498173644</v>
      </c>
      <c r="R50" s="48">
        <f>+E50/Notes!$B$25</f>
        <v>0</v>
      </c>
      <c r="S50" s="48">
        <f>+F50/Notes!$B$26</f>
        <v>174.5635910224439</v>
      </c>
      <c r="T50" s="48">
        <f>+G50/Notes!$B$26</f>
        <v>22.8595178719867</v>
      </c>
      <c r="U50" s="48">
        <f>+H50/Notes!$B$26</f>
        <v>16.62510390689942</v>
      </c>
      <c r="V50" s="48">
        <f t="shared" si="0"/>
        <v>300</v>
      </c>
      <c r="W50" s="48">
        <f t="shared" si="1"/>
        <v>800</v>
      </c>
      <c r="X50" s="48">
        <f>+K50/Notes!$B$27</f>
        <v>239.52095808383234</v>
      </c>
      <c r="Y50" s="47">
        <f t="shared" si="2"/>
        <v>800</v>
      </c>
      <c r="Z50" s="48">
        <f>+M50/Notes!$B$28</f>
        <v>1045.751633986928</v>
      </c>
      <c r="AA50" s="48">
        <f t="shared" si="3"/>
        <v>160</v>
      </c>
      <c r="AB50" s="48">
        <f>+O50*'Course of the exchange'!$J47</f>
        <v>0.898279831413318</v>
      </c>
      <c r="AC50" s="48">
        <f>+P50*'Course of the exchange'!$J47</f>
        <v>0.58949613936499</v>
      </c>
      <c r="AD50" s="48">
        <f>+Q50*'Course of the exchange'!$J47</f>
        <v>0.4631755380724921</v>
      </c>
      <c r="AE50" s="48">
        <f>+R50*'Course of the exchange'!$J47</f>
        <v>0</v>
      </c>
      <c r="AF50" s="48">
        <f>+S50*'Course of the exchange'!$J47</f>
        <v>4.359968329177057</v>
      </c>
      <c r="AG50" s="48">
        <f>+T50*'Course of the exchange'!$J47</f>
        <v>0.5709482335827097</v>
      </c>
      <c r="AH50" s="48">
        <f>+U50*'Course of the exchange'!$J47</f>
        <v>0.4152350789692435</v>
      </c>
      <c r="AI50" s="48">
        <f>+V50*'Course of the exchange'!$J47</f>
        <v>7.4929169999999985</v>
      </c>
      <c r="AJ50" s="48">
        <f>+W50*'Course of the exchange'!$J47</f>
        <v>19.981111999999996</v>
      </c>
      <c r="AK50" s="48">
        <f>+X50*'Course of the exchange'!$J47</f>
        <v>5.982368862275448</v>
      </c>
      <c r="AL50" s="48">
        <f>+Y50*'Course of the exchange'!$J47</f>
        <v>19.981111999999996</v>
      </c>
      <c r="AM50" s="48">
        <f>+Z50*'Course of the exchange'!$J47</f>
        <v>26.119100653594764</v>
      </c>
      <c r="AN50" s="48">
        <f>+AA50*'Course of the exchange'!$J47</f>
        <v>3.996222399999999</v>
      </c>
      <c r="AO50" s="48">
        <f>+AB50/Notes!$B$30</f>
        <v>1.2476108769629417</v>
      </c>
      <c r="AP50" s="48">
        <f>+AC50/Notes!$B$30</f>
        <v>0.8187446380069306</v>
      </c>
      <c r="AQ50" s="48">
        <f>+AD50/Notes!$B$30</f>
        <v>0.6432993584340169</v>
      </c>
      <c r="AR50" s="48">
        <f>+AE50/Notes!$B$30</f>
        <v>0</v>
      </c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7"/>
      <c r="BF50" s="48"/>
      <c r="BH50" s="53"/>
      <c r="BI50" s="53"/>
      <c r="BJ50" s="53"/>
      <c r="BK50" s="53"/>
    </row>
    <row r="51" spans="1:63" ht="12.75">
      <c r="A51" s="46">
        <v>1792</v>
      </c>
      <c r="B51" s="47">
        <v>700</v>
      </c>
      <c r="C51" s="47">
        <v>420</v>
      </c>
      <c r="D51" s="47">
        <v>340</v>
      </c>
      <c r="E51" s="47"/>
      <c r="F51" s="47">
        <v>5200</v>
      </c>
      <c r="G51" s="47">
        <v>500</v>
      </c>
      <c r="H51" s="47">
        <v>400</v>
      </c>
      <c r="I51" s="47">
        <v>300</v>
      </c>
      <c r="J51" s="47">
        <v>800</v>
      </c>
      <c r="K51" s="47">
        <v>140</v>
      </c>
      <c r="L51" s="47">
        <v>800</v>
      </c>
      <c r="M51" s="47">
        <v>120</v>
      </c>
      <c r="N51" s="47">
        <v>160</v>
      </c>
      <c r="O51" s="48">
        <f>+B51/Notes!$B$25</f>
        <v>39.33689238550154</v>
      </c>
      <c r="P51" s="48">
        <f>+C51/Notes!$B$25</f>
        <v>23.602135431300926</v>
      </c>
      <c r="Q51" s="48">
        <f>+D51/Notes!$B$25</f>
        <v>19.106490587243606</v>
      </c>
      <c r="R51" s="48">
        <f>+E51/Notes!$B$25</f>
        <v>0</v>
      </c>
      <c r="S51" s="48">
        <f>+F51/Notes!$B$26</f>
        <v>216.12635078969245</v>
      </c>
      <c r="T51" s="48">
        <f>+G51/Notes!$B$26</f>
        <v>20.781379883624275</v>
      </c>
      <c r="U51" s="48">
        <f>+H51/Notes!$B$26</f>
        <v>16.62510390689942</v>
      </c>
      <c r="V51" s="48">
        <f t="shared" si="0"/>
        <v>300</v>
      </c>
      <c r="W51" s="48">
        <f t="shared" si="1"/>
        <v>800</v>
      </c>
      <c r="X51" s="48">
        <f>+K51/Notes!$B$27</f>
        <v>279.4411177644711</v>
      </c>
      <c r="Y51" s="47">
        <f t="shared" si="2"/>
        <v>800</v>
      </c>
      <c r="Z51" s="48">
        <f>+M51/Notes!$B$28</f>
        <v>1045.751633986928</v>
      </c>
      <c r="AA51" s="48">
        <f t="shared" si="3"/>
        <v>160</v>
      </c>
      <c r="AB51" s="48">
        <f>+O51*'Course of the exchange'!$J48</f>
        <v>0.9872189098061253</v>
      </c>
      <c r="AC51" s="48">
        <f>+P51*'Course of the exchange'!$J48</f>
        <v>0.5923313458836752</v>
      </c>
      <c r="AD51" s="48">
        <f>+Q51*'Course of the exchange'!$J48</f>
        <v>0.47950632762011797</v>
      </c>
      <c r="AE51" s="48">
        <f>+R51*'Course of the exchange'!$J48</f>
        <v>0</v>
      </c>
      <c r="AF51" s="48">
        <f>+S51*'Course of the exchange'!$J48</f>
        <v>5.424018204488778</v>
      </c>
      <c r="AG51" s="48">
        <f>+T51*'Course of the exchange'!$J48</f>
        <v>0.5215402119700748</v>
      </c>
      <c r="AH51" s="48">
        <f>+U51*'Course of the exchange'!$J48</f>
        <v>0.41723216957605985</v>
      </c>
      <c r="AI51" s="48">
        <f>+V51*'Course of the exchange'!$J48</f>
        <v>7.5289545</v>
      </c>
      <c r="AJ51" s="48">
        <f>+W51*'Course of the exchange'!$J48</f>
        <v>20.077212</v>
      </c>
      <c r="AK51" s="48">
        <f>+X51*'Course of the exchange'!$J48</f>
        <v>7.012998203592815</v>
      </c>
      <c r="AL51" s="48">
        <f>+Y51*'Course of the exchange'!$J48</f>
        <v>20.077212</v>
      </c>
      <c r="AM51" s="48">
        <f>+Z51*'Course of the exchange'!$J48</f>
        <v>26.244721568627448</v>
      </c>
      <c r="AN51" s="48">
        <f>+AA51*'Course of the exchange'!$J48</f>
        <v>4.0154423999999995</v>
      </c>
      <c r="AO51" s="48">
        <f>+AB51/Notes!$B$30</f>
        <v>1.3711373747307296</v>
      </c>
      <c r="AP51" s="48">
        <f>+AC51/Notes!$B$30</f>
        <v>0.8226824248384378</v>
      </c>
      <c r="AQ51" s="48">
        <f>+AD51/Notes!$B$30</f>
        <v>0.6659810105834972</v>
      </c>
      <c r="AR51" s="48">
        <f>+AE51/Notes!$B$30</f>
        <v>0</v>
      </c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7"/>
      <c r="BF51" s="48"/>
      <c r="BH51" s="53"/>
      <c r="BI51" s="53"/>
      <c r="BJ51" s="53"/>
      <c r="BK51" s="53"/>
    </row>
    <row r="52" spans="1:63" ht="12.75">
      <c r="A52" s="46">
        <v>1793</v>
      </c>
      <c r="B52" s="47">
        <v>800</v>
      </c>
      <c r="C52" s="47">
        <v>520</v>
      </c>
      <c r="D52" s="47">
        <v>500</v>
      </c>
      <c r="E52" s="47"/>
      <c r="F52" s="47">
        <v>5200</v>
      </c>
      <c r="G52" s="47">
        <v>300</v>
      </c>
      <c r="H52" s="47">
        <v>200</v>
      </c>
      <c r="I52" s="47">
        <v>300</v>
      </c>
      <c r="J52" s="47">
        <v>800</v>
      </c>
      <c r="K52" s="47">
        <v>140</v>
      </c>
      <c r="L52" s="47">
        <v>800</v>
      </c>
      <c r="M52" s="47">
        <v>120</v>
      </c>
      <c r="N52" s="47">
        <v>160</v>
      </c>
      <c r="O52" s="48">
        <f>+B52/Notes!$B$25</f>
        <v>44.95644844057319</v>
      </c>
      <c r="P52" s="48">
        <f>+C52/Notes!$B$25</f>
        <v>29.221691486372574</v>
      </c>
      <c r="Q52" s="48">
        <f>+D52/Notes!$B$25</f>
        <v>28.097780275358243</v>
      </c>
      <c r="R52" s="48">
        <f>+E52/Notes!$B$25</f>
        <v>0</v>
      </c>
      <c r="S52" s="48">
        <f>+F52/Notes!$B$26</f>
        <v>216.12635078969245</v>
      </c>
      <c r="T52" s="48">
        <f>+G52/Notes!$B$26</f>
        <v>12.468827930174564</v>
      </c>
      <c r="U52" s="48">
        <f>+H52/Notes!$B$26</f>
        <v>8.31255195344971</v>
      </c>
      <c r="V52" s="48">
        <f t="shared" si="0"/>
        <v>300</v>
      </c>
      <c r="W52" s="48">
        <f t="shared" si="1"/>
        <v>800</v>
      </c>
      <c r="X52" s="48">
        <f>+K52/Notes!$B$27</f>
        <v>279.4411177644711</v>
      </c>
      <c r="Y52" s="47">
        <f t="shared" si="2"/>
        <v>800</v>
      </c>
      <c r="Z52" s="48">
        <f>+M52/Notes!$B$28</f>
        <v>1045.751633986928</v>
      </c>
      <c r="AA52" s="48">
        <f t="shared" si="3"/>
        <v>160</v>
      </c>
      <c r="AB52" s="48">
        <f>+O52*'Course of the exchange'!$J49</f>
        <v>1.1435872998033154</v>
      </c>
      <c r="AC52" s="48">
        <f>+P52*'Course of the exchange'!$J49</f>
        <v>0.743331744872155</v>
      </c>
      <c r="AD52" s="48">
        <f>+Q52*'Course of the exchange'!$J49</f>
        <v>0.714742062377072</v>
      </c>
      <c r="AE52" s="48">
        <f>+R52*'Course of the exchange'!$J49</f>
        <v>0</v>
      </c>
      <c r="AF52" s="48">
        <f>+S52*'Course of the exchange'!$J49</f>
        <v>5.497750789692436</v>
      </c>
      <c r="AG52" s="48">
        <f>+T52*'Course of the exchange'!$J49</f>
        <v>0.3171779301745636</v>
      </c>
      <c r="AH52" s="48">
        <f>+U52*'Course of the exchange'!$J49</f>
        <v>0.21145195344970907</v>
      </c>
      <c r="AI52" s="48">
        <f>+V52*'Course of the exchange'!$J49</f>
        <v>7.631301</v>
      </c>
      <c r="AJ52" s="48">
        <f>+W52*'Course of the exchange'!$J49</f>
        <v>20.350136</v>
      </c>
      <c r="AK52" s="48">
        <f>+X52*'Course of the exchange'!$J49</f>
        <v>7.1083309381237525</v>
      </c>
      <c r="AL52" s="48">
        <f>+Y52*'Course of the exchange'!$J49</f>
        <v>20.350136</v>
      </c>
      <c r="AM52" s="48">
        <f>+Z52*'Course of the exchange'!$J49</f>
        <v>26.601484967320257</v>
      </c>
      <c r="AN52" s="48">
        <f>+AA52*'Course of the exchange'!$J49</f>
        <v>4.0700272</v>
      </c>
      <c r="AO52" s="48">
        <f>+AB52/Notes!$B$30</f>
        <v>1.5883156941712715</v>
      </c>
      <c r="AP52" s="48">
        <f>+AC52/Notes!$B$30</f>
        <v>1.0324052012113265</v>
      </c>
      <c r="AQ52" s="48">
        <f>+AD52/Notes!$B$30</f>
        <v>0.9926973088570445</v>
      </c>
      <c r="AR52" s="48">
        <f>+AE52/Notes!$B$30</f>
        <v>0</v>
      </c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7"/>
      <c r="BF52" s="48"/>
      <c r="BH52" s="53"/>
      <c r="BI52" s="53"/>
      <c r="BJ52" s="53"/>
      <c r="BK52" s="53"/>
    </row>
    <row r="53" spans="1:63" ht="12.75">
      <c r="A53" s="46">
        <v>1794</v>
      </c>
      <c r="B53" s="47">
        <v>940</v>
      </c>
      <c r="C53" s="47">
        <v>560</v>
      </c>
      <c r="D53" s="47">
        <v>400</v>
      </c>
      <c r="E53" s="47"/>
      <c r="F53" s="47">
        <v>5000</v>
      </c>
      <c r="G53" s="47">
        <v>300</v>
      </c>
      <c r="H53" s="47">
        <v>200</v>
      </c>
      <c r="I53" s="47">
        <v>300</v>
      </c>
      <c r="J53" s="47">
        <v>800</v>
      </c>
      <c r="K53" s="47">
        <v>140</v>
      </c>
      <c r="L53" s="47">
        <v>800</v>
      </c>
      <c r="M53" s="47">
        <v>120</v>
      </c>
      <c r="N53" s="47">
        <v>160</v>
      </c>
      <c r="O53" s="48">
        <f>+B53/Notes!$B$25</f>
        <v>52.8238269176735</v>
      </c>
      <c r="P53" s="48">
        <f>+C53/Notes!$B$25</f>
        <v>31.469513908401233</v>
      </c>
      <c r="Q53" s="48">
        <f>+D53/Notes!$B$25</f>
        <v>22.478224220286595</v>
      </c>
      <c r="R53" s="48">
        <f>+E53/Notes!$B$25</f>
        <v>0</v>
      </c>
      <c r="S53" s="48">
        <f>+F53/Notes!$B$26</f>
        <v>207.81379883624274</v>
      </c>
      <c r="T53" s="48">
        <f>+G53/Notes!$B$26</f>
        <v>12.468827930174564</v>
      </c>
      <c r="U53" s="48">
        <f>+H53/Notes!$B$26</f>
        <v>8.31255195344971</v>
      </c>
      <c r="V53" s="48">
        <f t="shared" si="0"/>
        <v>300</v>
      </c>
      <c r="W53" s="48">
        <f t="shared" si="1"/>
        <v>800</v>
      </c>
      <c r="X53" s="48">
        <f>+K53/Notes!$B$27</f>
        <v>279.4411177644711</v>
      </c>
      <c r="Y53" s="47">
        <f t="shared" si="2"/>
        <v>800</v>
      </c>
      <c r="Z53" s="48">
        <f>+M53/Notes!$B$28</f>
        <v>1045.751633986928</v>
      </c>
      <c r="AA53" s="48">
        <f t="shared" si="3"/>
        <v>160</v>
      </c>
      <c r="AB53" s="48">
        <f>+O53*'Course of the exchange'!$J50</f>
        <v>1.2977739308794602</v>
      </c>
      <c r="AC53" s="48">
        <f>+P53*'Course of the exchange'!$J50</f>
        <v>0.7731419162686146</v>
      </c>
      <c r="AD53" s="48">
        <f>+Q53*'Course of the exchange'!$J50</f>
        <v>0.5522442259061533</v>
      </c>
      <c r="AE53" s="48">
        <f>+R53*'Course of the exchange'!$J50</f>
        <v>0</v>
      </c>
      <c r="AF53" s="48">
        <f>+S53*'Course of the exchange'!$J50</f>
        <v>5.105562136325852</v>
      </c>
      <c r="AG53" s="48">
        <f>+T53*'Course of the exchange'!$J50</f>
        <v>0.3063337281795511</v>
      </c>
      <c r="AH53" s="48">
        <f>+U53*'Course of the exchange'!$J50</f>
        <v>0.20422248545303406</v>
      </c>
      <c r="AI53" s="48">
        <f>+V53*'Course of the exchange'!$J50</f>
        <v>7.370389499999999</v>
      </c>
      <c r="AJ53" s="48">
        <f>+W53*'Course of the exchange'!$J50</f>
        <v>19.654372</v>
      </c>
      <c r="AK53" s="48">
        <f>+X53*'Course of the exchange'!$J50</f>
        <v>6.865299600798402</v>
      </c>
      <c r="AL53" s="48">
        <f>+Y53*'Course of the exchange'!$J50</f>
        <v>19.654372</v>
      </c>
      <c r="AM53" s="48">
        <f>+Z53*'Course of the exchange'!$J50</f>
        <v>25.691989542483654</v>
      </c>
      <c r="AN53" s="48">
        <f>+AA53*'Course of the exchange'!$J50</f>
        <v>3.9308743999999995</v>
      </c>
      <c r="AO53" s="48">
        <f>+AB53/Notes!$B$30</f>
        <v>1.8024637928881393</v>
      </c>
      <c r="AP53" s="48">
        <f>+AC53/Notes!$B$30</f>
        <v>1.0738082170397425</v>
      </c>
      <c r="AQ53" s="48">
        <f>+AD53/Notes!$B$30</f>
        <v>0.7670058693141019</v>
      </c>
      <c r="AR53" s="48">
        <f>+AE53/Notes!$B$30</f>
        <v>0</v>
      </c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7"/>
      <c r="BF53" s="48"/>
      <c r="BH53" s="53"/>
      <c r="BI53" s="53"/>
      <c r="BJ53" s="53"/>
      <c r="BK53" s="53"/>
    </row>
    <row r="54" spans="1:63" ht="12.75">
      <c r="A54" s="46">
        <v>1795</v>
      </c>
      <c r="B54" s="47">
        <v>1000</v>
      </c>
      <c r="C54" s="47">
        <v>550</v>
      </c>
      <c r="D54" s="47">
        <v>400</v>
      </c>
      <c r="E54" s="47"/>
      <c r="F54" s="47">
        <v>4200</v>
      </c>
      <c r="G54" s="47">
        <v>300</v>
      </c>
      <c r="H54" s="47">
        <v>200</v>
      </c>
      <c r="I54" s="47">
        <v>300</v>
      </c>
      <c r="J54" s="47">
        <v>800</v>
      </c>
      <c r="K54" s="47">
        <v>140</v>
      </c>
      <c r="L54" s="47">
        <v>800</v>
      </c>
      <c r="M54" s="47">
        <v>120</v>
      </c>
      <c r="N54" s="47">
        <v>160</v>
      </c>
      <c r="O54" s="48">
        <f>+B54/Notes!$B$25</f>
        <v>56.195560550716486</v>
      </c>
      <c r="P54" s="48">
        <f>+C54/Notes!$B$25</f>
        <v>30.907558302894067</v>
      </c>
      <c r="Q54" s="48">
        <f>+D54/Notes!$B$25</f>
        <v>22.478224220286595</v>
      </c>
      <c r="R54" s="48">
        <f>+E54/Notes!$B$25</f>
        <v>0</v>
      </c>
      <c r="S54" s="48">
        <f>+F54/Notes!$B$26</f>
        <v>174.5635910224439</v>
      </c>
      <c r="T54" s="48">
        <f>+G54/Notes!$B$26</f>
        <v>12.468827930174564</v>
      </c>
      <c r="U54" s="48">
        <f>+H54/Notes!$B$26</f>
        <v>8.31255195344971</v>
      </c>
      <c r="V54" s="48">
        <f t="shared" si="0"/>
        <v>300</v>
      </c>
      <c r="W54" s="48">
        <f t="shared" si="1"/>
        <v>800</v>
      </c>
      <c r="X54" s="48">
        <f>+K54/Notes!$B$27</f>
        <v>279.4411177644711</v>
      </c>
      <c r="Y54" s="47">
        <f t="shared" si="2"/>
        <v>800</v>
      </c>
      <c r="Z54" s="48">
        <f>+M54/Notes!$B$28</f>
        <v>1045.751633986928</v>
      </c>
      <c r="AA54" s="48">
        <f t="shared" si="3"/>
        <v>160</v>
      </c>
      <c r="AB54" s="48">
        <f>+O54*'Course of the exchange'!$J51</f>
        <v>1.4705271143579652</v>
      </c>
      <c r="AC54" s="48">
        <f>+P54*'Course of the exchange'!$J51</f>
        <v>0.8087899128968808</v>
      </c>
      <c r="AD54" s="48">
        <f>+Q54*'Course of the exchange'!$J51</f>
        <v>0.5882108457431862</v>
      </c>
      <c r="AE54" s="48">
        <f>+R54*'Course of the exchange'!$J51</f>
        <v>0</v>
      </c>
      <c r="AF54" s="48">
        <f>+S54*'Course of the exchange'!$J51</f>
        <v>4.567985286783041</v>
      </c>
      <c r="AG54" s="48">
        <f>+T54*'Course of the exchange'!$J51</f>
        <v>0.32628466334164585</v>
      </c>
      <c r="AH54" s="48">
        <f>+U54*'Course of the exchange'!$J51</f>
        <v>0.21752310889443055</v>
      </c>
      <c r="AI54" s="48">
        <f>+V54*'Course of the exchange'!$J51</f>
        <v>7.850408999999998</v>
      </c>
      <c r="AJ54" s="48">
        <f>+W54*'Course of the exchange'!$J51</f>
        <v>20.934423999999996</v>
      </c>
      <c r="AK54" s="48">
        <f>+X54*'Course of the exchange'!$J51</f>
        <v>7.31242355289421</v>
      </c>
      <c r="AL54" s="48">
        <f>+Y54*'Course of the exchange'!$J51</f>
        <v>20.934423999999996</v>
      </c>
      <c r="AM54" s="48">
        <f>+Z54*'Course of the exchange'!$J51</f>
        <v>27.365260130718948</v>
      </c>
      <c r="AN54" s="48">
        <f>+AA54*'Course of the exchange'!$J51</f>
        <v>4.1868848</v>
      </c>
      <c r="AO54" s="48">
        <f>+AB54/Notes!$B$30</f>
        <v>2.0423987699416184</v>
      </c>
      <c r="AP54" s="48">
        <f>+AC54/Notes!$B$30</f>
        <v>1.1233193234678902</v>
      </c>
      <c r="AQ54" s="48">
        <f>+AD54/Notes!$B$30</f>
        <v>0.8169595079766475</v>
      </c>
      <c r="AR54" s="48">
        <f>+AE54/Notes!$B$30</f>
        <v>0</v>
      </c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7"/>
      <c r="BF54" s="48"/>
      <c r="BH54" s="53"/>
      <c r="BI54" s="53"/>
      <c r="BJ54" s="53"/>
      <c r="BK54" s="53"/>
    </row>
    <row r="55" spans="1:63" ht="12.75">
      <c r="A55" s="46">
        <v>1796</v>
      </c>
      <c r="B55" s="47">
        <v>1050</v>
      </c>
      <c r="C55" s="47">
        <v>550</v>
      </c>
      <c r="D55" s="47">
        <v>440</v>
      </c>
      <c r="E55" s="47"/>
      <c r="F55" s="47">
        <v>4400</v>
      </c>
      <c r="G55" s="47">
        <v>360</v>
      </c>
      <c r="H55" s="47">
        <v>260</v>
      </c>
      <c r="I55" s="47">
        <v>300</v>
      </c>
      <c r="J55" s="47">
        <v>800</v>
      </c>
      <c r="K55" s="47">
        <v>140</v>
      </c>
      <c r="L55" s="47">
        <v>800</v>
      </c>
      <c r="M55" s="47">
        <v>120</v>
      </c>
      <c r="N55" s="47">
        <v>160</v>
      </c>
      <c r="O55" s="48">
        <f>+B55/Notes!$B$25</f>
        <v>59.005338578252314</v>
      </c>
      <c r="P55" s="48">
        <f>+C55/Notes!$B$25</f>
        <v>30.907558302894067</v>
      </c>
      <c r="Q55" s="48">
        <f>+D55/Notes!$B$25</f>
        <v>24.726046642315254</v>
      </c>
      <c r="R55" s="48">
        <f>+E55/Notes!$B$25</f>
        <v>0</v>
      </c>
      <c r="S55" s="48">
        <f>+F55/Notes!$B$26</f>
        <v>182.8761429758936</v>
      </c>
      <c r="T55" s="48">
        <f>+G55/Notes!$B$26</f>
        <v>14.962593516209477</v>
      </c>
      <c r="U55" s="48">
        <f>+H55/Notes!$B$26</f>
        <v>10.806317539484622</v>
      </c>
      <c r="V55" s="48">
        <f t="shared" si="0"/>
        <v>300</v>
      </c>
      <c r="W55" s="48">
        <f t="shared" si="1"/>
        <v>800</v>
      </c>
      <c r="X55" s="48">
        <f>+K55/Notes!$B$27</f>
        <v>279.4411177644711</v>
      </c>
      <c r="Y55" s="47">
        <f t="shared" si="2"/>
        <v>800</v>
      </c>
      <c r="Z55" s="48">
        <f>+M55/Notes!$B$28</f>
        <v>1045.751633986928</v>
      </c>
      <c r="AA55" s="48">
        <f t="shared" si="3"/>
        <v>160</v>
      </c>
      <c r="AB55" s="48">
        <f>+O55*'Course of the exchange'!$J52</f>
        <v>1.5633328744029218</v>
      </c>
      <c r="AC55" s="48">
        <f>+P55*'Course of the exchange'!$J52</f>
        <v>0.8188886484967686</v>
      </c>
      <c r="AD55" s="48">
        <f>+Q55*'Course of the exchange'!$J52</f>
        <v>0.6551109187974149</v>
      </c>
      <c r="AE55" s="48">
        <f>+R55*'Course of the exchange'!$J52</f>
        <v>0</v>
      </c>
      <c r="AF55" s="48">
        <f>+S55*'Course of the exchange'!$J52</f>
        <v>4.845261346633416</v>
      </c>
      <c r="AG55" s="48">
        <f>+T55*'Course of the exchange'!$J52</f>
        <v>0.3964304738154613</v>
      </c>
      <c r="AH55" s="48">
        <f>+U55*'Course of the exchange'!$J52</f>
        <v>0.28631089775561097</v>
      </c>
      <c r="AI55" s="48">
        <f>+V55*'Course of the exchange'!$J52</f>
        <v>7.948430999999999</v>
      </c>
      <c r="AJ55" s="48">
        <f>+W55*'Course of the exchange'!$J52</f>
        <v>21.195815999999997</v>
      </c>
      <c r="AK55" s="48">
        <f>+X55*'Course of the exchange'!$J52</f>
        <v>7.403728143712574</v>
      </c>
      <c r="AL55" s="48">
        <f>+Y55*'Course of the exchange'!$J52</f>
        <v>21.195815999999997</v>
      </c>
      <c r="AM55" s="48">
        <f>+Z55*'Course of the exchange'!$J52</f>
        <v>27.706949019607837</v>
      </c>
      <c r="AN55" s="48">
        <f>+AA55*'Course of the exchange'!$J52</f>
        <v>4.239163199999999</v>
      </c>
      <c r="AO55" s="48">
        <f>+AB55/Notes!$B$30</f>
        <v>2.171295658892947</v>
      </c>
      <c r="AP55" s="48">
        <f>+AC55/Notes!$B$30</f>
        <v>1.1373453451344009</v>
      </c>
      <c r="AQ55" s="48">
        <f>+AD55/Notes!$B$30</f>
        <v>0.9098762761075208</v>
      </c>
      <c r="AR55" s="48">
        <f>+AE55/Notes!$B$30</f>
        <v>0</v>
      </c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7"/>
      <c r="BF55" s="48"/>
      <c r="BH55" s="53"/>
      <c r="BI55" s="53"/>
      <c r="BJ55" s="53"/>
      <c r="BK55" s="53"/>
    </row>
    <row r="56" spans="1:63" ht="12.75">
      <c r="A56" s="46">
        <v>1797</v>
      </c>
      <c r="B56" s="47">
        <v>800</v>
      </c>
      <c r="C56" s="47">
        <v>550</v>
      </c>
      <c r="D56" s="47">
        <v>500</v>
      </c>
      <c r="E56" s="47"/>
      <c r="F56" s="47">
        <v>4200</v>
      </c>
      <c r="G56" s="47">
        <v>400</v>
      </c>
      <c r="H56" s="47">
        <v>300</v>
      </c>
      <c r="I56" s="47">
        <v>300</v>
      </c>
      <c r="J56" s="47">
        <v>800</v>
      </c>
      <c r="K56" s="47">
        <v>140</v>
      </c>
      <c r="L56" s="47">
        <v>800</v>
      </c>
      <c r="M56" s="47">
        <v>120</v>
      </c>
      <c r="N56" s="47">
        <v>160</v>
      </c>
      <c r="O56" s="48">
        <f>+B56/Notes!$B$25</f>
        <v>44.95644844057319</v>
      </c>
      <c r="P56" s="48">
        <f>+C56/Notes!$B$25</f>
        <v>30.907558302894067</v>
      </c>
      <c r="Q56" s="48">
        <f>+D56/Notes!$B$25</f>
        <v>28.097780275358243</v>
      </c>
      <c r="R56" s="48">
        <f>+E56/Notes!$B$25</f>
        <v>0</v>
      </c>
      <c r="S56" s="48">
        <f>+F56/Notes!$B$26</f>
        <v>174.5635910224439</v>
      </c>
      <c r="T56" s="48">
        <f>+G56/Notes!$B$26</f>
        <v>16.62510390689942</v>
      </c>
      <c r="U56" s="48">
        <f>+H56/Notes!$B$26</f>
        <v>12.468827930174564</v>
      </c>
      <c r="V56" s="48">
        <f t="shared" si="0"/>
        <v>300</v>
      </c>
      <c r="W56" s="48">
        <f t="shared" si="1"/>
        <v>800</v>
      </c>
      <c r="X56" s="48">
        <f>+K56/Notes!$B$27</f>
        <v>279.4411177644711</v>
      </c>
      <c r="Y56" s="47">
        <f t="shared" si="2"/>
        <v>800</v>
      </c>
      <c r="Z56" s="48">
        <f>+M56/Notes!$B$28</f>
        <v>1045.751633986928</v>
      </c>
      <c r="AA56" s="48">
        <f t="shared" si="3"/>
        <v>160</v>
      </c>
      <c r="AB56" s="48">
        <f>+O56*'Course of the exchange'!$J53</f>
        <v>1.2427385220567575</v>
      </c>
      <c r="AC56" s="48">
        <f>+P56*'Course of the exchange'!$J53</f>
        <v>0.8543827339140206</v>
      </c>
      <c r="AD56" s="48">
        <f>+Q56*'Course of the exchange'!$J53</f>
        <v>0.7767115762854734</v>
      </c>
      <c r="AE56" s="48">
        <f>+R56*'Course of the exchange'!$J53</f>
        <v>0</v>
      </c>
      <c r="AF56" s="48">
        <f>+S56*'Course of the exchange'!$J53</f>
        <v>4.825490149625935</v>
      </c>
      <c r="AG56" s="48">
        <f>+T56*'Course of the exchange'!$J53</f>
        <v>0.4595704904405653</v>
      </c>
      <c r="AH56" s="48">
        <f>+U56*'Course of the exchange'!$J53</f>
        <v>0.344677867830424</v>
      </c>
      <c r="AI56" s="48">
        <f>+V56*'Course of the exchange'!$J53</f>
        <v>8.2929495</v>
      </c>
      <c r="AJ56" s="48">
        <f>+W56*'Course of the exchange'!$J53</f>
        <v>22.114532</v>
      </c>
      <c r="AK56" s="48">
        <f>+X56*'Course of the exchange'!$J53</f>
        <v>7.7246369261477055</v>
      </c>
      <c r="AL56" s="48">
        <f>+Y56*'Course of the exchange'!$J53</f>
        <v>22.114532</v>
      </c>
      <c r="AM56" s="48">
        <f>+Z56*'Course of the exchange'!$J53</f>
        <v>28.90788496732026</v>
      </c>
      <c r="AN56" s="48">
        <f>+AA56*'Course of the exchange'!$J53</f>
        <v>4.4229064000000005</v>
      </c>
      <c r="AO56" s="48">
        <f>+AB56/Notes!$B$30</f>
        <v>1.72602572507883</v>
      </c>
      <c r="AP56" s="48">
        <f>+AC56/Notes!$B$30</f>
        <v>1.1866426859916954</v>
      </c>
      <c r="AQ56" s="48">
        <f>+AD56/Notes!$B$30</f>
        <v>1.0787660781742687</v>
      </c>
      <c r="AR56" s="48">
        <f>+AE56/Notes!$B$30</f>
        <v>0</v>
      </c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7"/>
      <c r="BF56" s="48"/>
      <c r="BH56" s="53"/>
      <c r="BI56" s="53"/>
      <c r="BJ56" s="53"/>
      <c r="BK56" s="53"/>
    </row>
    <row r="57" spans="1:63" ht="12.75">
      <c r="A57" s="46">
        <v>1798</v>
      </c>
      <c r="B57" s="47">
        <v>800</v>
      </c>
      <c r="C57" s="47">
        <v>660</v>
      </c>
      <c r="D57" s="47">
        <v>700</v>
      </c>
      <c r="E57" s="47"/>
      <c r="F57" s="47">
        <v>5600</v>
      </c>
      <c r="G57" s="47">
        <v>480</v>
      </c>
      <c r="H57" s="47">
        <v>400</v>
      </c>
      <c r="I57" s="47">
        <v>300</v>
      </c>
      <c r="J57" s="47">
        <v>800</v>
      </c>
      <c r="K57" s="47">
        <v>140</v>
      </c>
      <c r="L57" s="47">
        <v>900</v>
      </c>
      <c r="M57" s="47">
        <v>120</v>
      </c>
      <c r="N57" s="47">
        <v>160</v>
      </c>
      <c r="O57" s="48">
        <f>+B57/Notes!$B$25</f>
        <v>44.95644844057319</v>
      </c>
      <c r="P57" s="48">
        <f>+C57/Notes!$B$25</f>
        <v>37.08906996347288</v>
      </c>
      <c r="Q57" s="48">
        <f>+D57/Notes!$B$25</f>
        <v>39.33689238550154</v>
      </c>
      <c r="R57" s="48">
        <f>+E57/Notes!$B$25</f>
        <v>0</v>
      </c>
      <c r="S57" s="48">
        <f>+F57/Notes!$B$26</f>
        <v>232.75145469659188</v>
      </c>
      <c r="T57" s="48">
        <f>+G57/Notes!$B$26</f>
        <v>19.950124688279303</v>
      </c>
      <c r="U57" s="48">
        <f>+H57/Notes!$B$26</f>
        <v>16.62510390689942</v>
      </c>
      <c r="V57" s="48">
        <f t="shared" si="0"/>
        <v>300</v>
      </c>
      <c r="W57" s="48">
        <f t="shared" si="1"/>
        <v>800</v>
      </c>
      <c r="X57" s="48">
        <f>+K57/Notes!$B$27</f>
        <v>279.4411177644711</v>
      </c>
      <c r="Y57" s="47">
        <f t="shared" si="2"/>
        <v>900</v>
      </c>
      <c r="Z57" s="48">
        <f>+M57/Notes!$B$28</f>
        <v>1045.751633986928</v>
      </c>
      <c r="AA57" s="48">
        <f t="shared" si="3"/>
        <v>160</v>
      </c>
      <c r="AB57" s="48">
        <f>+O57*'Course of the exchange'!$J54</f>
        <v>1.2412264119134586</v>
      </c>
      <c r="AC57" s="48">
        <f>+P57*'Course of the exchange'!$J54</f>
        <v>1.0240117898286032</v>
      </c>
      <c r="AD57" s="48">
        <f>+Q57*'Course of the exchange'!$J54</f>
        <v>1.0860731104242762</v>
      </c>
      <c r="AE57" s="48">
        <f>+R57*'Course of the exchange'!$J54</f>
        <v>0</v>
      </c>
      <c r="AF57" s="48">
        <f>+S57*'Course of the exchange'!$J54</f>
        <v>6.426158270989194</v>
      </c>
      <c r="AG57" s="48">
        <f>+T57*'Course of the exchange'!$J54</f>
        <v>0.550813566084788</v>
      </c>
      <c r="AH57" s="48">
        <f>+U57*'Course of the exchange'!$J54</f>
        <v>0.4590113050706567</v>
      </c>
      <c r="AI57" s="48">
        <f>+V57*'Course of the exchange'!$J54</f>
        <v>8.282858999999998</v>
      </c>
      <c r="AJ57" s="48">
        <f>+W57*'Course of the exchange'!$J54</f>
        <v>22.087623999999998</v>
      </c>
      <c r="AK57" s="48">
        <f>+X57*'Course of the exchange'!$J54</f>
        <v>7.715237924151696</v>
      </c>
      <c r="AL57" s="48">
        <f>+Y57*'Course of the exchange'!$J54</f>
        <v>24.848577</v>
      </c>
      <c r="AM57" s="48">
        <f>+Z57*'Course of the exchange'!$J54</f>
        <v>28.872711111111105</v>
      </c>
      <c r="AN57" s="48">
        <f>+AA57*'Course of the exchange'!$J54</f>
        <v>4.4175248</v>
      </c>
      <c r="AO57" s="48">
        <f>+AB57/Notes!$B$30</f>
        <v>1.723925572102026</v>
      </c>
      <c r="AP57" s="48">
        <f>+AC57/Notes!$B$30</f>
        <v>1.422238596984171</v>
      </c>
      <c r="AQ57" s="48">
        <f>+AD57/Notes!$B$30</f>
        <v>1.5084348755892727</v>
      </c>
      <c r="AR57" s="48">
        <f>+AE57/Notes!$B$30</f>
        <v>0</v>
      </c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7"/>
      <c r="BF57" s="48"/>
      <c r="BH57" s="53"/>
      <c r="BI57" s="53"/>
      <c r="BJ57" s="53"/>
      <c r="BK57" s="53"/>
    </row>
    <row r="58" spans="1:63" ht="12.75">
      <c r="A58" s="46">
        <v>1799</v>
      </c>
      <c r="B58" s="47">
        <v>960</v>
      </c>
      <c r="C58" s="47">
        <v>700</v>
      </c>
      <c r="D58" s="47">
        <v>480</v>
      </c>
      <c r="E58" s="47"/>
      <c r="F58" s="47">
        <v>6000</v>
      </c>
      <c r="G58" s="47">
        <v>600</v>
      </c>
      <c r="H58" s="47">
        <v>500</v>
      </c>
      <c r="I58" s="47">
        <v>400</v>
      </c>
      <c r="J58" s="47">
        <v>800</v>
      </c>
      <c r="K58" s="47">
        <v>160</v>
      </c>
      <c r="L58" s="47">
        <v>900</v>
      </c>
      <c r="M58" s="47">
        <v>140</v>
      </c>
      <c r="N58" s="47">
        <v>160</v>
      </c>
      <c r="O58" s="48">
        <f>+B58/Notes!$B$25</f>
        <v>53.94773812868783</v>
      </c>
      <c r="P58" s="48">
        <f>+C58/Notes!$B$25</f>
        <v>39.33689238550154</v>
      </c>
      <c r="Q58" s="48">
        <f>+D58/Notes!$B$25</f>
        <v>26.973869064343916</v>
      </c>
      <c r="R58" s="48">
        <f>+E58/Notes!$B$25</f>
        <v>0</v>
      </c>
      <c r="S58" s="48">
        <f>+F58/Notes!$B$26</f>
        <v>249.37655860349128</v>
      </c>
      <c r="T58" s="48">
        <f>+G58/Notes!$B$26</f>
        <v>24.93765586034913</v>
      </c>
      <c r="U58" s="48">
        <f>+H58/Notes!$B$26</f>
        <v>20.781379883624275</v>
      </c>
      <c r="V58" s="48">
        <f t="shared" si="0"/>
        <v>400</v>
      </c>
      <c r="W58" s="48">
        <f t="shared" si="1"/>
        <v>800</v>
      </c>
      <c r="X58" s="48">
        <f>+K58/Notes!$B$27</f>
        <v>319.3612774451098</v>
      </c>
      <c r="Y58" s="47">
        <f t="shared" si="2"/>
        <v>900</v>
      </c>
      <c r="Z58" s="48">
        <f>+M58/Notes!$B$28</f>
        <v>1220.0435729847495</v>
      </c>
      <c r="AA58" s="48">
        <f t="shared" si="3"/>
        <v>160</v>
      </c>
      <c r="AB58" s="48">
        <f>+O58*'Course of the exchange'!$J55</f>
        <v>1.4853241921888167</v>
      </c>
      <c r="AC58" s="48">
        <f>+P58*'Course of the exchange'!$J55</f>
        <v>1.083048890137679</v>
      </c>
      <c r="AD58" s="48">
        <f>+Q58*'Course of the exchange'!$J55</f>
        <v>0.7426620960944084</v>
      </c>
      <c r="AE58" s="48">
        <f>+R58*'Course of the exchange'!$J55</f>
        <v>0</v>
      </c>
      <c r="AF58" s="48">
        <f>+S58*'Course of the exchange'!$J55</f>
        <v>6.865997506234413</v>
      </c>
      <c r="AG58" s="48">
        <f>+T58*'Course of the exchange'!$J55</f>
        <v>0.6865997506234414</v>
      </c>
      <c r="AH58" s="48">
        <f>+U58*'Course of the exchange'!$J55</f>
        <v>0.5721664588528678</v>
      </c>
      <c r="AI58" s="48">
        <f>+V58*'Course of the exchange'!$J55</f>
        <v>11.013059999999998</v>
      </c>
      <c r="AJ58" s="48">
        <f>+W58*'Course of the exchange'!$J55</f>
        <v>22.026119999999995</v>
      </c>
      <c r="AK58" s="48">
        <f>+X58*'Course of the exchange'!$J55</f>
        <v>8.792862275449101</v>
      </c>
      <c r="AL58" s="48">
        <f>+Y58*'Course of the exchange'!$J55</f>
        <v>24.779384999999994</v>
      </c>
      <c r="AM58" s="48">
        <f>+Z58*'Course of the exchange'!$J55</f>
        <v>33.59103267973856</v>
      </c>
      <c r="AN58" s="48">
        <f>+AA58*'Course of the exchange'!$J55</f>
        <v>4.405224</v>
      </c>
      <c r="AO58" s="48">
        <f>+AB58/Notes!$B$30</f>
        <v>2.062950266928912</v>
      </c>
      <c r="AP58" s="48">
        <f>+AC58/Notes!$B$30</f>
        <v>1.5042345696356652</v>
      </c>
      <c r="AQ58" s="48">
        <f>+AD58/Notes!$B$30</f>
        <v>1.031475133464456</v>
      </c>
      <c r="AR58" s="48">
        <f>+AE58/Notes!$B$30</f>
        <v>0</v>
      </c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7"/>
      <c r="BF58" s="48"/>
      <c r="BH58" s="53"/>
      <c r="BI58" s="53"/>
      <c r="BJ58" s="53"/>
      <c r="BK58" s="53"/>
    </row>
    <row r="59" spans="1:63" ht="12.75">
      <c r="A59" s="46">
        <v>1800</v>
      </c>
      <c r="B59" s="47">
        <v>1200</v>
      </c>
      <c r="C59" s="47">
        <v>700</v>
      </c>
      <c r="D59" s="47">
        <v>500</v>
      </c>
      <c r="E59" s="47"/>
      <c r="F59" s="47">
        <v>6000</v>
      </c>
      <c r="G59" s="47">
        <v>600</v>
      </c>
      <c r="H59" s="47">
        <v>600</v>
      </c>
      <c r="I59" s="47">
        <v>400</v>
      </c>
      <c r="J59" s="47">
        <v>800</v>
      </c>
      <c r="K59" s="47">
        <v>160</v>
      </c>
      <c r="L59" s="47">
        <v>900</v>
      </c>
      <c r="M59" s="47">
        <v>140</v>
      </c>
      <c r="N59" s="47">
        <v>160</v>
      </c>
      <c r="O59" s="48">
        <f>+B59/Notes!$B$25</f>
        <v>67.43467266085979</v>
      </c>
      <c r="P59" s="48">
        <f>+C59/Notes!$B$25</f>
        <v>39.33689238550154</v>
      </c>
      <c r="Q59" s="48">
        <f>+D59/Notes!$B$25</f>
        <v>28.097780275358243</v>
      </c>
      <c r="R59" s="48">
        <f>+E59/Notes!$B$25</f>
        <v>0</v>
      </c>
      <c r="S59" s="48">
        <f>+F59/Notes!$B$26</f>
        <v>249.37655860349128</v>
      </c>
      <c r="T59" s="48">
        <f>+G59/Notes!$B$26</f>
        <v>24.93765586034913</v>
      </c>
      <c r="U59" s="48">
        <f>+H59/Notes!$B$26</f>
        <v>24.93765586034913</v>
      </c>
      <c r="V59" s="48">
        <f t="shared" si="0"/>
        <v>400</v>
      </c>
      <c r="W59" s="48">
        <f t="shared" si="1"/>
        <v>800</v>
      </c>
      <c r="X59" s="48">
        <f>+K59/Notes!$B$27</f>
        <v>319.3612774451098</v>
      </c>
      <c r="Y59" s="47">
        <f t="shared" si="2"/>
        <v>900</v>
      </c>
      <c r="Z59" s="48">
        <f>+M59/Notes!$B$28</f>
        <v>1220.0435729847495</v>
      </c>
      <c r="AA59" s="48">
        <f t="shared" si="3"/>
        <v>160</v>
      </c>
      <c r="AB59" s="48">
        <f>+O59*'Course of the exchange'!$J56</f>
        <v>1.5148103399831414</v>
      </c>
      <c r="AC59" s="48">
        <f>+P59*'Course of the exchange'!$J56</f>
        <v>0.8836393649901657</v>
      </c>
      <c r="AD59" s="48">
        <f>+Q59*'Course of the exchange'!$J56</f>
        <v>0.6311709749929755</v>
      </c>
      <c r="AE59" s="48">
        <f>+R59*'Course of the exchange'!$J56</f>
        <v>0</v>
      </c>
      <c r="AF59" s="48">
        <f>+S59*'Course of the exchange'!$J56</f>
        <v>5.601839152119701</v>
      </c>
      <c r="AG59" s="48">
        <f>+T59*'Course of the exchange'!$J56</f>
        <v>0.5601839152119701</v>
      </c>
      <c r="AH59" s="48">
        <f>+U59*'Course of the exchange'!$J56</f>
        <v>0.5601839152119701</v>
      </c>
      <c r="AI59" s="48">
        <f>+V59*'Course of the exchange'!$J56</f>
        <v>8.98535</v>
      </c>
      <c r="AJ59" s="48">
        <f>+W59*'Course of the exchange'!$J56</f>
        <v>17.9707</v>
      </c>
      <c r="AK59" s="48">
        <f>+X59*'Course of the exchange'!$J56</f>
        <v>7.173932135728544</v>
      </c>
      <c r="AL59" s="48">
        <f>+Y59*'Course of the exchange'!$J56</f>
        <v>20.2170375</v>
      </c>
      <c r="AM59" s="48">
        <f>+Z59*'Course of the exchange'!$J56</f>
        <v>27.406296296296297</v>
      </c>
      <c r="AN59" s="48">
        <f>+AA59*'Course of the exchange'!$J56</f>
        <v>3.5941400000000003</v>
      </c>
      <c r="AO59" s="48">
        <f>+AB59/Notes!$B$30</f>
        <v>2.1039032499765855</v>
      </c>
      <c r="AP59" s="48">
        <f>+AC59/Notes!$B$30</f>
        <v>1.2272768958196747</v>
      </c>
      <c r="AQ59" s="48">
        <f>+AD59/Notes!$B$30</f>
        <v>0.8766263541569104</v>
      </c>
      <c r="AR59" s="48">
        <f>+AE59/Notes!$B$30</f>
        <v>0</v>
      </c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7"/>
      <c r="BF59" s="48"/>
      <c r="BH59" s="53"/>
      <c r="BI59" s="53"/>
      <c r="BJ59" s="53"/>
      <c r="BK59" s="53"/>
    </row>
    <row r="60" spans="1:63" ht="12.75">
      <c r="A60" s="46">
        <v>1801</v>
      </c>
      <c r="B60" s="47">
        <v>1400</v>
      </c>
      <c r="C60" s="47">
        <v>800</v>
      </c>
      <c r="D60" s="47">
        <v>500</v>
      </c>
      <c r="E60" s="47"/>
      <c r="F60" s="47">
        <v>4400</v>
      </c>
      <c r="G60" s="47">
        <v>700</v>
      </c>
      <c r="H60" s="47">
        <v>600</v>
      </c>
      <c r="I60" s="47">
        <v>400</v>
      </c>
      <c r="J60" s="47">
        <v>1000</v>
      </c>
      <c r="K60" s="47">
        <v>160</v>
      </c>
      <c r="L60" s="47">
        <v>1200</v>
      </c>
      <c r="M60" s="47">
        <v>160</v>
      </c>
      <c r="N60" s="47">
        <v>200</v>
      </c>
      <c r="O60" s="48">
        <f>+B60/Notes!$B$25</f>
        <v>78.67378477100308</v>
      </c>
      <c r="P60" s="48">
        <f>+C60/Notes!$B$25</f>
        <v>44.95644844057319</v>
      </c>
      <c r="Q60" s="48">
        <f>+D60/Notes!$B$25</f>
        <v>28.097780275358243</v>
      </c>
      <c r="R60" s="48">
        <f>+E60/Notes!$B$25</f>
        <v>0</v>
      </c>
      <c r="S60" s="48">
        <f>+F60/Notes!$B$26</f>
        <v>182.8761429758936</v>
      </c>
      <c r="T60" s="48">
        <f>+G60/Notes!$B$26</f>
        <v>29.093931837073985</v>
      </c>
      <c r="U60" s="48">
        <f>+H60/Notes!$B$26</f>
        <v>24.93765586034913</v>
      </c>
      <c r="V60" s="48">
        <f t="shared" si="0"/>
        <v>400</v>
      </c>
      <c r="W60" s="48">
        <f t="shared" si="1"/>
        <v>1000</v>
      </c>
      <c r="X60" s="48">
        <f>+K60/Notes!$B$27</f>
        <v>319.3612774451098</v>
      </c>
      <c r="Y60" s="47">
        <f t="shared" si="2"/>
        <v>1200</v>
      </c>
      <c r="Z60" s="48">
        <f>+M60/Notes!$B$28</f>
        <v>1394.3355119825708</v>
      </c>
      <c r="AA60" s="48">
        <f t="shared" si="3"/>
        <v>200</v>
      </c>
      <c r="AB60" s="48">
        <f>+O60*'Course of the exchange'!$J57</f>
        <v>1.7978989603821294</v>
      </c>
      <c r="AC60" s="48">
        <f>+P60*'Course of the exchange'!$J57</f>
        <v>1.027370834504074</v>
      </c>
      <c r="AD60" s="48">
        <f>+Q60*'Course of the exchange'!$J57</f>
        <v>0.6421067715650463</v>
      </c>
      <c r="AE60" s="48">
        <f>+R60*'Course of the exchange'!$J57</f>
        <v>0</v>
      </c>
      <c r="AF60" s="48">
        <f>+S60*'Course of the exchange'!$J57</f>
        <v>4.179191687448046</v>
      </c>
      <c r="AG60" s="48">
        <f>+T60*'Course of the exchange'!$J57</f>
        <v>0.6648714048212802</v>
      </c>
      <c r="AH60" s="48">
        <f>+U60*'Course of the exchange'!$J57</f>
        <v>0.5698897755610972</v>
      </c>
      <c r="AI60" s="48">
        <f>+V60*'Course of the exchange'!$J57</f>
        <v>9.141032</v>
      </c>
      <c r="AJ60" s="48">
        <f>+W60*'Course of the exchange'!$J57</f>
        <v>22.852579999999996</v>
      </c>
      <c r="AK60" s="48">
        <f>+X60*'Course of the exchange'!$J57</f>
        <v>7.298229141716567</v>
      </c>
      <c r="AL60" s="48">
        <f>+Y60*'Course of the exchange'!$J57</f>
        <v>27.423095999999997</v>
      </c>
      <c r="AM60" s="48">
        <f>+Z60*'Course of the exchange'!$J57</f>
        <v>31.864163834422655</v>
      </c>
      <c r="AN60" s="48">
        <f>+AA60*'Course of the exchange'!$J57</f>
        <v>4.570516</v>
      </c>
      <c r="AO60" s="48">
        <f>+AB60/Notes!$B$30</f>
        <v>2.4970818894196243</v>
      </c>
      <c r="AP60" s="48">
        <f>+AC60/Notes!$B$30</f>
        <v>1.426903936811214</v>
      </c>
      <c r="AQ60" s="48">
        <f>+AD60/Notes!$B$30</f>
        <v>0.8918149605070087</v>
      </c>
      <c r="AR60" s="48">
        <f>+AE60/Notes!$B$30</f>
        <v>0</v>
      </c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7"/>
      <c r="BF60" s="48"/>
      <c r="BH60" s="53"/>
      <c r="BI60" s="53"/>
      <c r="BJ60" s="53"/>
      <c r="BK60" s="53"/>
    </row>
    <row r="61" spans="1:63" ht="12.75">
      <c r="A61" s="46">
        <v>1802</v>
      </c>
      <c r="B61" s="47">
        <v>1250</v>
      </c>
      <c r="C61" s="47">
        <v>700</v>
      </c>
      <c r="D61" s="47">
        <v>680</v>
      </c>
      <c r="E61" s="47"/>
      <c r="F61" s="47">
        <v>5000</v>
      </c>
      <c r="G61" s="47">
        <v>960</v>
      </c>
      <c r="H61" s="47">
        <v>700</v>
      </c>
      <c r="I61" s="47">
        <v>400</v>
      </c>
      <c r="J61" s="47">
        <v>1000</v>
      </c>
      <c r="K61" s="47">
        <v>160</v>
      </c>
      <c r="L61" s="47">
        <v>1400</v>
      </c>
      <c r="M61" s="47">
        <v>160</v>
      </c>
      <c r="N61" s="47">
        <v>240</v>
      </c>
      <c r="O61" s="48">
        <f>+B61/Notes!$B$25</f>
        <v>70.24445068839562</v>
      </c>
      <c r="P61" s="48">
        <f>+C61/Notes!$B$25</f>
        <v>39.33689238550154</v>
      </c>
      <c r="Q61" s="48">
        <f>+D61/Notes!$B$25</f>
        <v>38.21298117448721</v>
      </c>
      <c r="R61" s="48">
        <f>+E61/Notes!$B$25</f>
        <v>0</v>
      </c>
      <c r="S61" s="48">
        <f>+F61/Notes!$B$26</f>
        <v>207.81379883624274</v>
      </c>
      <c r="T61" s="48">
        <f>+G61/Notes!$B$26</f>
        <v>39.900249376558605</v>
      </c>
      <c r="U61" s="48">
        <f>+H61/Notes!$B$26</f>
        <v>29.093931837073985</v>
      </c>
      <c r="V61" s="48">
        <f t="shared" si="0"/>
        <v>400</v>
      </c>
      <c r="W61" s="48">
        <f t="shared" si="1"/>
        <v>1000</v>
      </c>
      <c r="X61" s="48">
        <f>+K61/Notes!$B$27</f>
        <v>319.3612774451098</v>
      </c>
      <c r="Y61" s="47">
        <f t="shared" si="2"/>
        <v>1400</v>
      </c>
      <c r="Z61" s="48">
        <f>+M61/Notes!$B$28</f>
        <v>1394.3355119825708</v>
      </c>
      <c r="AA61" s="48">
        <f t="shared" si="3"/>
        <v>240</v>
      </c>
      <c r="AB61" s="48">
        <f>+O61*'Course of the exchange'!$J58</f>
        <v>1.6342940432705817</v>
      </c>
      <c r="AC61" s="48">
        <f>+P61*'Course of the exchange'!$J58</f>
        <v>0.9152046642315257</v>
      </c>
      <c r="AD61" s="48">
        <f>+Q61*'Course of the exchange'!$J58</f>
        <v>0.8890559595391964</v>
      </c>
      <c r="AE61" s="48">
        <f>+R61*'Course of the exchange'!$J58</f>
        <v>0</v>
      </c>
      <c r="AF61" s="48">
        <f>+S61*'Course of the exchange'!$J58</f>
        <v>4.834956359102245</v>
      </c>
      <c r="AG61" s="48">
        <f>+T61*'Course of the exchange'!$J58</f>
        <v>0.928311620947631</v>
      </c>
      <c r="AH61" s="48">
        <f>+U61*'Course of the exchange'!$J58</f>
        <v>0.6768938902743143</v>
      </c>
      <c r="AI61" s="48">
        <f>+V61*'Course of the exchange'!$J58</f>
        <v>9.306324</v>
      </c>
      <c r="AJ61" s="48">
        <f>+W61*'Course of the exchange'!$J58</f>
        <v>23.265810000000002</v>
      </c>
      <c r="AK61" s="48">
        <f>+X61*'Course of the exchange'!$J58</f>
        <v>7.430198802395211</v>
      </c>
      <c r="AL61" s="48">
        <f>+Y61*'Course of the exchange'!$J58</f>
        <v>32.572134</v>
      </c>
      <c r="AM61" s="48">
        <f>+Z61*'Course of the exchange'!$J58</f>
        <v>32.44034509803922</v>
      </c>
      <c r="AN61" s="48">
        <f>+AA61*'Course of the exchange'!$J58</f>
        <v>5.5837944</v>
      </c>
      <c r="AO61" s="48">
        <f>+AB61/Notes!$B$30</f>
        <v>2.269852837875808</v>
      </c>
      <c r="AP61" s="48">
        <f>+AC61/Notes!$B$30</f>
        <v>1.2711175892104525</v>
      </c>
      <c r="AQ61" s="48">
        <f>+AD61/Notes!$B$30</f>
        <v>1.2347999438044395</v>
      </c>
      <c r="AR61" s="48">
        <f>+AE61/Notes!$B$30</f>
        <v>0</v>
      </c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7"/>
      <c r="BF61" s="48"/>
      <c r="BH61" s="53"/>
      <c r="BI61" s="53"/>
      <c r="BJ61" s="53"/>
      <c r="BK61" s="53"/>
    </row>
    <row r="62" spans="1:63" ht="12.75">
      <c r="A62" s="46">
        <v>1803</v>
      </c>
      <c r="B62" s="47">
        <v>1300</v>
      </c>
      <c r="C62" s="47">
        <v>840</v>
      </c>
      <c r="D62" s="47">
        <v>870</v>
      </c>
      <c r="E62" s="47"/>
      <c r="F62" s="47">
        <v>4000</v>
      </c>
      <c r="G62" s="47">
        <v>720</v>
      </c>
      <c r="H62" s="47">
        <v>500</v>
      </c>
      <c r="I62" s="47">
        <v>440</v>
      </c>
      <c r="J62" s="47">
        <v>1000</v>
      </c>
      <c r="K62" s="47">
        <v>240</v>
      </c>
      <c r="L62" s="47">
        <v>1400</v>
      </c>
      <c r="M62" s="47">
        <v>200</v>
      </c>
      <c r="N62" s="47">
        <v>240</v>
      </c>
      <c r="O62" s="48">
        <f>+B62/Notes!$B$25</f>
        <v>73.05422871593143</v>
      </c>
      <c r="P62" s="48">
        <f>+C62/Notes!$B$25</f>
        <v>47.20427086260185</v>
      </c>
      <c r="Q62" s="48">
        <f>+D62/Notes!$B$25</f>
        <v>48.89013767912334</v>
      </c>
      <c r="R62" s="48">
        <f>+E62/Notes!$B$25</f>
        <v>0</v>
      </c>
      <c r="S62" s="48">
        <f>+F62/Notes!$B$26</f>
        <v>166.2510390689942</v>
      </c>
      <c r="T62" s="48">
        <f>+G62/Notes!$B$26</f>
        <v>29.925187032418954</v>
      </c>
      <c r="U62" s="48">
        <f>+H62/Notes!$B$26</f>
        <v>20.781379883624275</v>
      </c>
      <c r="V62" s="48">
        <f t="shared" si="0"/>
        <v>440</v>
      </c>
      <c r="W62" s="48">
        <f t="shared" si="1"/>
        <v>1000</v>
      </c>
      <c r="X62" s="48">
        <f>+K62/Notes!$B$27</f>
        <v>479.0419161676647</v>
      </c>
      <c r="Y62" s="47">
        <f t="shared" si="2"/>
        <v>1400</v>
      </c>
      <c r="Z62" s="48">
        <f>+M62/Notes!$B$28</f>
        <v>1742.9193899782135</v>
      </c>
      <c r="AA62" s="48">
        <f t="shared" si="3"/>
        <v>240</v>
      </c>
      <c r="AB62" s="48">
        <f>+O62*'Course of the exchange'!$J59</f>
        <v>1.5820722393930875</v>
      </c>
      <c r="AC62" s="48">
        <f>+P62*'Course of the exchange'!$J59</f>
        <v>1.022262062377072</v>
      </c>
      <c r="AD62" s="48">
        <f>+Q62*'Course of the exchange'!$J59</f>
        <v>1.0587714217476816</v>
      </c>
      <c r="AE62" s="48">
        <f>+R62*'Course of the exchange'!$J59</f>
        <v>0</v>
      </c>
      <c r="AF62" s="48">
        <f>+S62*'Course of the exchange'!$J59</f>
        <v>3.6003549459684123</v>
      </c>
      <c r="AG62" s="48">
        <f>+T62*'Course of the exchange'!$J59</f>
        <v>0.6480638902743141</v>
      </c>
      <c r="AH62" s="48">
        <f>+U62*'Course of the exchange'!$J59</f>
        <v>0.45004436824605154</v>
      </c>
      <c r="AI62" s="48">
        <f>+V62*'Course of the exchange'!$J59</f>
        <v>9.528699399999999</v>
      </c>
      <c r="AJ62" s="48">
        <f>+W62*'Course of the exchange'!$J59</f>
        <v>21.656134999999995</v>
      </c>
      <c r="AK62" s="48">
        <f>+X62*'Course of the exchange'!$J59</f>
        <v>10.374196407185627</v>
      </c>
      <c r="AL62" s="48">
        <f>+Y62*'Course of the exchange'!$J59</f>
        <v>30.318588999999996</v>
      </c>
      <c r="AM62" s="48">
        <f>+Z62*'Course of the exchange'!$J59</f>
        <v>37.74489760348583</v>
      </c>
      <c r="AN62" s="48">
        <f>+AA62*'Course of the exchange'!$J59</f>
        <v>5.197472399999999</v>
      </c>
      <c r="AO62" s="48">
        <f>+AB62/Notes!$B$30</f>
        <v>2.1973225547126214</v>
      </c>
      <c r="AP62" s="48">
        <f>+AC62/Notes!$B$30</f>
        <v>1.4198084199681555</v>
      </c>
      <c r="AQ62" s="48">
        <f>+AD62/Notes!$B$30</f>
        <v>1.4705158635384468</v>
      </c>
      <c r="AR62" s="48">
        <f>+AE62/Notes!$B$30</f>
        <v>0</v>
      </c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7"/>
      <c r="BF62" s="48"/>
      <c r="BH62" s="53"/>
      <c r="BI62" s="53"/>
      <c r="BJ62" s="53"/>
      <c r="BK62" s="53"/>
    </row>
    <row r="63" spans="1:63" ht="12.75">
      <c r="A63" s="46">
        <v>1804</v>
      </c>
      <c r="B63" s="47">
        <v>1400</v>
      </c>
      <c r="C63" s="47">
        <v>700</v>
      </c>
      <c r="D63" s="47">
        <v>580</v>
      </c>
      <c r="E63" s="47"/>
      <c r="F63" s="47">
        <v>7000</v>
      </c>
      <c r="G63" s="47">
        <v>240</v>
      </c>
      <c r="H63" s="47">
        <v>180</v>
      </c>
      <c r="I63" s="47">
        <v>440</v>
      </c>
      <c r="J63" s="47">
        <v>1000</v>
      </c>
      <c r="K63" s="47">
        <v>240</v>
      </c>
      <c r="L63" s="47">
        <v>1600</v>
      </c>
      <c r="M63" s="47">
        <v>200</v>
      </c>
      <c r="N63" s="47">
        <v>240</v>
      </c>
      <c r="O63" s="48">
        <f>+B63/Notes!$B$25</f>
        <v>78.67378477100308</v>
      </c>
      <c r="P63" s="48">
        <f>+C63/Notes!$B$25</f>
        <v>39.33689238550154</v>
      </c>
      <c r="Q63" s="48">
        <f>+D63/Notes!$B$25</f>
        <v>32.59342511941556</v>
      </c>
      <c r="R63" s="48">
        <f>+E63/Notes!$B$25</f>
        <v>0</v>
      </c>
      <c r="S63" s="48">
        <f>+F63/Notes!$B$26</f>
        <v>290.93931837073984</v>
      </c>
      <c r="T63" s="48">
        <f>+G63/Notes!$B$26</f>
        <v>9.975062344139651</v>
      </c>
      <c r="U63" s="48">
        <f>+H63/Notes!$B$26</f>
        <v>7.4812967581047385</v>
      </c>
      <c r="V63" s="48">
        <f t="shared" si="0"/>
        <v>440</v>
      </c>
      <c r="W63" s="48">
        <f t="shared" si="1"/>
        <v>1000</v>
      </c>
      <c r="X63" s="48">
        <f>+K63/Notes!$B$27</f>
        <v>479.0419161676647</v>
      </c>
      <c r="Y63" s="47">
        <f t="shared" si="2"/>
        <v>1600</v>
      </c>
      <c r="Z63" s="48">
        <f>+M63/Notes!$B$28</f>
        <v>1742.9193899782135</v>
      </c>
      <c r="AA63" s="48">
        <f t="shared" si="3"/>
        <v>240</v>
      </c>
      <c r="AB63" s="48">
        <f>+O63*'Course of the exchange'!$J60</f>
        <v>1.7067943242483843</v>
      </c>
      <c r="AC63" s="48">
        <f>+P63*'Course of the exchange'!$J60</f>
        <v>0.8533971621241921</v>
      </c>
      <c r="AD63" s="48">
        <f>+Q63*'Course of the exchange'!$J60</f>
        <v>0.7071005057600449</v>
      </c>
      <c r="AE63" s="48">
        <f>+R63*'Course of the exchange'!$J60</f>
        <v>0</v>
      </c>
      <c r="AF63" s="48">
        <f>+S63*'Course of the exchange'!$J60</f>
        <v>6.3118048628428935</v>
      </c>
      <c r="AG63" s="48">
        <f>+T63*'Course of the exchange'!$J60</f>
        <v>0.21640473815461347</v>
      </c>
      <c r="AH63" s="48">
        <f>+U63*'Course of the exchange'!$J60</f>
        <v>0.1623035536159601</v>
      </c>
      <c r="AI63" s="48">
        <f>+V63*'Course of the exchange'!$J60</f>
        <v>9.545613</v>
      </c>
      <c r="AJ63" s="48">
        <f>+W63*'Course of the exchange'!$J60</f>
        <v>21.694575</v>
      </c>
      <c r="AK63" s="48">
        <f>+X63*'Course of the exchange'!$J60</f>
        <v>10.392610778443114</v>
      </c>
      <c r="AL63" s="48">
        <f>+Y63*'Course of the exchange'!$J60</f>
        <v>34.71132</v>
      </c>
      <c r="AM63" s="48">
        <f>+Z63*'Course of the exchange'!$J60</f>
        <v>37.8118954248366</v>
      </c>
      <c r="AN63" s="48">
        <f>+AA63*'Course of the exchange'!$J60</f>
        <v>5.206698</v>
      </c>
      <c r="AO63" s="48">
        <f>+AB63/Notes!$B$30</f>
        <v>2.3705476725672003</v>
      </c>
      <c r="AP63" s="48">
        <f>+AC63/Notes!$B$30</f>
        <v>1.1852738362836002</v>
      </c>
      <c r="AQ63" s="48">
        <f>+AD63/Notes!$B$30</f>
        <v>0.9820840357778402</v>
      </c>
      <c r="AR63" s="48">
        <f>+AE63/Notes!$B$30</f>
        <v>0</v>
      </c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7"/>
      <c r="BF63" s="48"/>
      <c r="BH63" s="53"/>
      <c r="BI63" s="53"/>
      <c r="BJ63" s="53"/>
      <c r="BK63" s="53"/>
    </row>
    <row r="64" spans="1:63" ht="12.75">
      <c r="A64" s="46">
        <v>1805</v>
      </c>
      <c r="B64" s="47">
        <v>1400</v>
      </c>
      <c r="C64" s="47">
        <v>640</v>
      </c>
      <c r="D64" s="47">
        <v>550</v>
      </c>
      <c r="E64" s="47"/>
      <c r="F64" s="47">
        <v>6400</v>
      </c>
      <c r="G64" s="47">
        <v>360</v>
      </c>
      <c r="H64" s="47">
        <v>280</v>
      </c>
      <c r="I64" s="47">
        <v>400</v>
      </c>
      <c r="J64" s="47">
        <v>1000</v>
      </c>
      <c r="K64" s="47">
        <v>240</v>
      </c>
      <c r="L64" s="47">
        <v>1800</v>
      </c>
      <c r="M64" s="47">
        <v>200</v>
      </c>
      <c r="N64" s="47">
        <v>240</v>
      </c>
      <c r="O64" s="48">
        <f>+B64/Notes!$B$25</f>
        <v>78.67378477100308</v>
      </c>
      <c r="P64" s="48">
        <f>+C64/Notes!$B$25</f>
        <v>35.96515875245855</v>
      </c>
      <c r="Q64" s="48">
        <f>+D64/Notes!$B$25</f>
        <v>30.907558302894067</v>
      </c>
      <c r="R64" s="48">
        <f>+E64/Notes!$B$25</f>
        <v>0</v>
      </c>
      <c r="S64" s="48">
        <f>+F64/Notes!$B$26</f>
        <v>266.0016625103907</v>
      </c>
      <c r="T64" s="48">
        <f>+G64/Notes!$B$26</f>
        <v>14.962593516209477</v>
      </c>
      <c r="U64" s="48">
        <f>+H64/Notes!$B$26</f>
        <v>11.637572734829593</v>
      </c>
      <c r="V64" s="48">
        <f t="shared" si="0"/>
        <v>400</v>
      </c>
      <c r="W64" s="48">
        <f t="shared" si="1"/>
        <v>1000</v>
      </c>
      <c r="X64" s="48">
        <f>+K64/Notes!$B$27</f>
        <v>479.0419161676647</v>
      </c>
      <c r="Y64" s="47">
        <f t="shared" si="2"/>
        <v>1800</v>
      </c>
      <c r="Z64" s="48">
        <f>+M64/Notes!$B$28</f>
        <v>1742.9193899782135</v>
      </c>
      <c r="AA64" s="48">
        <f t="shared" si="3"/>
        <v>240</v>
      </c>
      <c r="AB64" s="48">
        <f>+O64*'Course of the exchange'!$J61</f>
        <v>1.6890270300646248</v>
      </c>
      <c r="AC64" s="48">
        <f>+P64*'Course of the exchange'!$J61</f>
        <v>0.772126642315257</v>
      </c>
      <c r="AD64" s="48">
        <f>+Q64*'Course of the exchange'!$J61</f>
        <v>0.6635463332396739</v>
      </c>
      <c r="AE64" s="48">
        <f>+R64*'Course of the exchange'!$J61</f>
        <v>0</v>
      </c>
      <c r="AF64" s="48">
        <f>+S64*'Course of the exchange'!$J61</f>
        <v>5.710720532003325</v>
      </c>
      <c r="AG64" s="48">
        <f>+T64*'Course of the exchange'!$J61</f>
        <v>0.32122802992518706</v>
      </c>
      <c r="AH64" s="48">
        <f>+U64*'Course of the exchange'!$J61</f>
        <v>0.2498440232751455</v>
      </c>
      <c r="AI64" s="48">
        <f>+V64*'Course of the exchange'!$J61</f>
        <v>8.587496</v>
      </c>
      <c r="AJ64" s="48">
        <f>+W64*'Course of the exchange'!$J61</f>
        <v>21.46874</v>
      </c>
      <c r="AK64" s="48">
        <f>+X64*'Course of the exchange'!$J61</f>
        <v>10.28442634730539</v>
      </c>
      <c r="AL64" s="48">
        <f>+Y64*'Course of the exchange'!$J61</f>
        <v>38.643732</v>
      </c>
      <c r="AM64" s="48">
        <f>+Z64*'Course of the exchange'!$J61</f>
        <v>37.418283224400874</v>
      </c>
      <c r="AN64" s="48">
        <f>+AA64*'Course of the exchange'!$J61</f>
        <v>5.1524976</v>
      </c>
      <c r="AO64" s="48">
        <f>+AB64/Notes!$B$30</f>
        <v>2.345870875089757</v>
      </c>
      <c r="AP64" s="48">
        <f>+AC64/Notes!$B$30</f>
        <v>1.0723981143267458</v>
      </c>
      <c r="AQ64" s="48">
        <f>+AD64/Notes!$B$30</f>
        <v>0.9215921294995472</v>
      </c>
      <c r="AR64" s="48">
        <f>+AE64/Notes!$B$30</f>
        <v>0</v>
      </c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7"/>
      <c r="BF64" s="48"/>
      <c r="BH64" s="53"/>
      <c r="BI64" s="53"/>
      <c r="BJ64" s="53"/>
      <c r="BK64" s="53"/>
    </row>
    <row r="65" spans="1:63" ht="12.75">
      <c r="A65" s="46">
        <v>1806</v>
      </c>
      <c r="B65" s="47">
        <v>1300</v>
      </c>
      <c r="C65" s="47">
        <v>640</v>
      </c>
      <c r="D65" s="47">
        <v>630</v>
      </c>
      <c r="E65" s="47"/>
      <c r="F65" s="47">
        <v>6400</v>
      </c>
      <c r="G65" s="47">
        <v>400</v>
      </c>
      <c r="H65" s="47">
        <v>300</v>
      </c>
      <c r="I65" s="47">
        <v>400</v>
      </c>
      <c r="J65" s="47">
        <v>1000</v>
      </c>
      <c r="K65" s="47">
        <v>220</v>
      </c>
      <c r="L65" s="47">
        <v>1800</v>
      </c>
      <c r="M65" s="47">
        <v>200</v>
      </c>
      <c r="N65" s="47">
        <v>240</v>
      </c>
      <c r="O65" s="48">
        <f>+B65/Notes!$B$25</f>
        <v>73.05422871593143</v>
      </c>
      <c r="P65" s="48">
        <f>+C65/Notes!$B$25</f>
        <v>35.96515875245855</v>
      </c>
      <c r="Q65" s="48">
        <f>+D65/Notes!$B$25</f>
        <v>35.403203146951384</v>
      </c>
      <c r="R65" s="48">
        <f>+E65/Notes!$B$25</f>
        <v>0</v>
      </c>
      <c r="S65" s="48">
        <f>+F65/Notes!$B$26</f>
        <v>266.0016625103907</v>
      </c>
      <c r="T65" s="48">
        <f>+G65/Notes!$B$26</f>
        <v>16.62510390689942</v>
      </c>
      <c r="U65" s="48">
        <f>+H65/Notes!$B$26</f>
        <v>12.468827930174564</v>
      </c>
      <c r="V65" s="48">
        <f t="shared" si="0"/>
        <v>400</v>
      </c>
      <c r="W65" s="48">
        <f t="shared" si="1"/>
        <v>1000</v>
      </c>
      <c r="X65" s="48">
        <f>+K65/Notes!$B$27</f>
        <v>439.12175648702595</v>
      </c>
      <c r="Y65" s="47">
        <f t="shared" si="2"/>
        <v>1800</v>
      </c>
      <c r="Z65" s="48">
        <f>+M65/Notes!$B$28</f>
        <v>1742.9193899782135</v>
      </c>
      <c r="AA65" s="48">
        <f t="shared" si="3"/>
        <v>240</v>
      </c>
      <c r="AB65" s="48">
        <f>+O65*'Course of the exchange'!$J62</f>
        <v>1.5455655802191626</v>
      </c>
      <c r="AC65" s="48">
        <f>+P65*'Course of the exchange'!$J62</f>
        <v>0.7608938241078954</v>
      </c>
      <c r="AD65" s="48">
        <f>+Q65*'Course of the exchange'!$J62</f>
        <v>0.7490048581062095</v>
      </c>
      <c r="AE65" s="48">
        <f>+R65*'Course of the exchange'!$J62</f>
        <v>0</v>
      </c>
      <c r="AF65" s="48">
        <f>+S65*'Course of the exchange'!$J62</f>
        <v>5.627641562759768</v>
      </c>
      <c r="AG65" s="48">
        <f>+T65*'Course of the exchange'!$J62</f>
        <v>0.3517275976724855</v>
      </c>
      <c r="AH65" s="48">
        <f>+U65*'Course of the exchange'!$J62</f>
        <v>0.2637956982543641</v>
      </c>
      <c r="AI65" s="48">
        <f>+V65*'Course of the exchange'!$J62</f>
        <v>8.462566</v>
      </c>
      <c r="AJ65" s="48">
        <f>+W65*'Course of the exchange'!$J62</f>
        <v>21.156415000000003</v>
      </c>
      <c r="AK65" s="48">
        <f>+X65*'Course of the exchange'!$J62</f>
        <v>9.290242115768464</v>
      </c>
      <c r="AL65" s="48">
        <f>+Y65*'Course of the exchange'!$J62</f>
        <v>38.081547</v>
      </c>
      <c r="AM65" s="48">
        <f>+Z65*'Course of the exchange'!$J62</f>
        <v>36.87392592592593</v>
      </c>
      <c r="AN65" s="48">
        <f>+AA65*'Course of the exchange'!$J62</f>
        <v>5.077539600000001</v>
      </c>
      <c r="AO65" s="48">
        <f>+AB65/Notes!$B$30</f>
        <v>2.1466188614155035</v>
      </c>
      <c r="AP65" s="48">
        <f>+AC65/Notes!$B$30</f>
        <v>1.0567969779276325</v>
      </c>
      <c r="AQ65" s="48">
        <f>+AD65/Notes!$B$30</f>
        <v>1.0402845251475132</v>
      </c>
      <c r="AR65" s="48">
        <f>+AE65/Notes!$B$30</f>
        <v>0</v>
      </c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7"/>
      <c r="BF65" s="48"/>
      <c r="BH65" s="53"/>
      <c r="BI65" s="53"/>
      <c r="BJ65" s="53"/>
      <c r="BK65" s="53"/>
    </row>
    <row r="66" spans="1:63" ht="12.75">
      <c r="A66" s="46">
        <v>1807</v>
      </c>
      <c r="B66" s="47">
        <v>1300</v>
      </c>
      <c r="C66" s="47">
        <v>750</v>
      </c>
      <c r="D66" s="47">
        <v>600</v>
      </c>
      <c r="E66" s="47"/>
      <c r="F66" s="47">
        <v>4400</v>
      </c>
      <c r="G66" s="47">
        <v>360</v>
      </c>
      <c r="H66" s="47">
        <v>260</v>
      </c>
      <c r="I66" s="47">
        <v>400</v>
      </c>
      <c r="J66" s="47">
        <v>1000</v>
      </c>
      <c r="K66" s="47">
        <v>240</v>
      </c>
      <c r="L66" s="47">
        <v>1800</v>
      </c>
      <c r="M66" s="47">
        <v>300</v>
      </c>
      <c r="N66" s="47">
        <v>240</v>
      </c>
      <c r="O66" s="48">
        <f>+B66/Notes!$B$25</f>
        <v>73.05422871593143</v>
      </c>
      <c r="P66" s="48">
        <f>+C66/Notes!$B$25</f>
        <v>42.14667041303736</v>
      </c>
      <c r="Q66" s="48">
        <f>+D66/Notes!$B$25</f>
        <v>33.717336330429895</v>
      </c>
      <c r="R66" s="48">
        <f>+E66/Notes!$B$25</f>
        <v>0</v>
      </c>
      <c r="S66" s="48">
        <f>+F66/Notes!$B$26</f>
        <v>182.8761429758936</v>
      </c>
      <c r="T66" s="48">
        <f>+G66/Notes!$B$26</f>
        <v>14.962593516209477</v>
      </c>
      <c r="U66" s="48">
        <f>+H66/Notes!$B$26</f>
        <v>10.806317539484622</v>
      </c>
      <c r="V66" s="48">
        <f t="shared" si="0"/>
        <v>400</v>
      </c>
      <c r="W66" s="48">
        <f t="shared" si="1"/>
        <v>1000</v>
      </c>
      <c r="X66" s="48">
        <f>+K66/Notes!$B$27</f>
        <v>479.0419161676647</v>
      </c>
      <c r="Y66" s="47">
        <f t="shared" si="2"/>
        <v>1800</v>
      </c>
      <c r="Z66" s="48">
        <f>+M66/Notes!$B$28</f>
        <v>2614.37908496732</v>
      </c>
      <c r="AA66" s="48">
        <f t="shared" si="3"/>
        <v>240</v>
      </c>
      <c r="AB66" s="48">
        <f>+O66*'Course of the exchange'!$J63</f>
        <v>1.5992724922731103</v>
      </c>
      <c r="AC66" s="48">
        <f>+P66*'Course of the exchange'!$J63</f>
        <v>0.9226572070806405</v>
      </c>
      <c r="AD66" s="48">
        <f>+Q66*'Course of the exchange'!$J63</f>
        <v>0.7381257656645125</v>
      </c>
      <c r="AE66" s="48">
        <f>+R66*'Course of the exchange'!$J63</f>
        <v>0</v>
      </c>
      <c r="AF66" s="48">
        <f>+S66*'Course of the exchange'!$J63</f>
        <v>4.003447714048213</v>
      </c>
      <c r="AG66" s="48">
        <f>+T66*'Course of the exchange'!$J63</f>
        <v>0.3275548129675811</v>
      </c>
      <c r="AH66" s="48">
        <f>+U66*'Course of the exchange'!$J63</f>
        <v>0.23656736492103078</v>
      </c>
      <c r="AI66" s="48">
        <f>+V66*'Course of the exchange'!$J63</f>
        <v>8.756632</v>
      </c>
      <c r="AJ66" s="48">
        <f>+W66*'Course of the exchange'!$J63</f>
        <v>21.89158</v>
      </c>
      <c r="AK66" s="48">
        <f>+X66*'Course of the exchange'!$J63</f>
        <v>10.486984431137724</v>
      </c>
      <c r="AL66" s="48">
        <f>+Y66*'Course of the exchange'!$J63</f>
        <v>39.404844000000004</v>
      </c>
      <c r="AM66" s="48">
        <f>+Z66*'Course of the exchange'!$J63</f>
        <v>57.23288888888889</v>
      </c>
      <c r="AN66" s="48">
        <f>+AA66*'Course of the exchange'!$J63</f>
        <v>5.2539792</v>
      </c>
      <c r="AO66" s="48">
        <f>+AB66/Notes!$B$30</f>
        <v>2.2212117948237644</v>
      </c>
      <c r="AP66" s="48">
        <f>+AC66/Notes!$B$30</f>
        <v>1.2814683431675562</v>
      </c>
      <c r="AQ66" s="48">
        <f>+AD66/Notes!$B$30</f>
        <v>1.025174674534045</v>
      </c>
      <c r="AR66" s="48">
        <f>+AE66/Notes!$B$30</f>
        <v>0</v>
      </c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7"/>
      <c r="BF66" s="48"/>
      <c r="BH66" s="53"/>
      <c r="BI66" s="53"/>
      <c r="BJ66" s="53"/>
      <c r="BK66" s="53"/>
    </row>
    <row r="67" spans="1:63" ht="12.75">
      <c r="A67" s="46">
        <v>1808</v>
      </c>
      <c r="B67" s="47">
        <v>1100</v>
      </c>
      <c r="C67" s="47">
        <v>600</v>
      </c>
      <c r="D67" s="47">
        <v>580</v>
      </c>
      <c r="E67" s="47">
        <v>560</v>
      </c>
      <c r="F67" s="47">
        <v>7000</v>
      </c>
      <c r="G67" s="47">
        <v>480</v>
      </c>
      <c r="H67" s="47">
        <v>380</v>
      </c>
      <c r="I67" s="47">
        <v>320</v>
      </c>
      <c r="J67" s="47">
        <v>1000</v>
      </c>
      <c r="K67" s="47">
        <v>240</v>
      </c>
      <c r="L67" s="47">
        <v>1600</v>
      </c>
      <c r="M67" s="47">
        <v>400</v>
      </c>
      <c r="N67" s="47">
        <v>240</v>
      </c>
      <c r="O67" s="48">
        <f>+B67/Notes!$B$25</f>
        <v>61.815116605788134</v>
      </c>
      <c r="P67" s="48">
        <f>+C67/Notes!$B$25</f>
        <v>33.717336330429895</v>
      </c>
      <c r="Q67" s="48">
        <f>+D67/Notes!$B$25</f>
        <v>32.59342511941556</v>
      </c>
      <c r="R67" s="48">
        <f>+E67/Notes!$B$25</f>
        <v>31.469513908401233</v>
      </c>
      <c r="S67" s="48">
        <f>+F67/Notes!$B$26</f>
        <v>290.93931837073984</v>
      </c>
      <c r="T67" s="48">
        <f>+G67/Notes!$B$26</f>
        <v>19.950124688279303</v>
      </c>
      <c r="U67" s="48">
        <f>+H67/Notes!$B$26</f>
        <v>15.793848711554448</v>
      </c>
      <c r="V67" s="48">
        <f t="shared" si="0"/>
        <v>320</v>
      </c>
      <c r="W67" s="48">
        <f t="shared" si="1"/>
        <v>1000</v>
      </c>
      <c r="X67" s="48">
        <f>+K67/Notes!$B$27</f>
        <v>479.0419161676647</v>
      </c>
      <c r="Y67" s="47">
        <f t="shared" si="2"/>
        <v>1600</v>
      </c>
      <c r="Z67" s="48">
        <f>+M67/Notes!$B$28</f>
        <v>3485.838779956427</v>
      </c>
      <c r="AA67" s="48">
        <f t="shared" si="3"/>
        <v>240</v>
      </c>
      <c r="AB67" s="48">
        <f>+O67*'Course of the exchange'!$J64</f>
        <v>1.4467923855015452</v>
      </c>
      <c r="AC67" s="48">
        <f>+P67*'Course of the exchange'!$J64</f>
        <v>0.7891594830008429</v>
      </c>
      <c r="AD67" s="48">
        <f>+Q67*'Course of the exchange'!$J64</f>
        <v>0.7628541669008148</v>
      </c>
      <c r="AE67" s="48">
        <f>+R67*'Course of the exchange'!$J64</f>
        <v>0.7365488508007867</v>
      </c>
      <c r="AF67" s="48">
        <f>+S67*'Course of the exchange'!$J64</f>
        <v>6.8094798420615135</v>
      </c>
      <c r="AG67" s="48">
        <f>+T67*'Course of the exchange'!$J64</f>
        <v>0.4669357605985038</v>
      </c>
      <c r="AH67" s="48">
        <f>+U67*'Course of the exchange'!$J64</f>
        <v>0.36965747714048214</v>
      </c>
      <c r="AI67" s="48">
        <f>+V67*'Course of the exchange'!$J64</f>
        <v>7.4896496</v>
      </c>
      <c r="AJ67" s="48">
        <f>+W67*'Course of the exchange'!$J64</f>
        <v>23.405155</v>
      </c>
      <c r="AK67" s="48">
        <f>+X67*'Course of the exchange'!$J64</f>
        <v>11.212050299401199</v>
      </c>
      <c r="AL67" s="48">
        <f>+Y67*'Course of the exchange'!$J64</f>
        <v>37.448248</v>
      </c>
      <c r="AM67" s="48">
        <f>+Z67*'Course of the exchange'!$J64</f>
        <v>81.58659694989107</v>
      </c>
      <c r="AN67" s="48">
        <f>+AA67*'Course of the exchange'!$J64</f>
        <v>5.6172372</v>
      </c>
      <c r="AO67" s="48">
        <f>+AB67/Notes!$B$30</f>
        <v>2.0094338687521462</v>
      </c>
      <c r="AP67" s="48">
        <f>+AC67/Notes!$B$30</f>
        <v>1.0960548375011707</v>
      </c>
      <c r="AQ67" s="48">
        <f>+AD67/Notes!$B$30</f>
        <v>1.0595196762511316</v>
      </c>
      <c r="AR67" s="48">
        <f>+AE67/Notes!$B$30</f>
        <v>1.0229845150010928</v>
      </c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7"/>
      <c r="BF67" s="48"/>
      <c r="BH67" s="53"/>
      <c r="BI67" s="53"/>
      <c r="BJ67" s="53"/>
      <c r="BK67" s="53"/>
    </row>
    <row r="68" spans="1:63" ht="12.75">
      <c r="A68" s="46">
        <v>1809</v>
      </c>
      <c r="B68" s="47">
        <v>1400</v>
      </c>
      <c r="C68" s="47">
        <v>900</v>
      </c>
      <c r="D68" s="47">
        <v>600</v>
      </c>
      <c r="E68" s="47">
        <v>560</v>
      </c>
      <c r="F68" s="47">
        <v>7200</v>
      </c>
      <c r="G68" s="47">
        <v>960</v>
      </c>
      <c r="H68" s="47">
        <v>720</v>
      </c>
      <c r="I68" s="47">
        <v>400</v>
      </c>
      <c r="J68" s="47">
        <v>1000</v>
      </c>
      <c r="K68" s="47">
        <v>240</v>
      </c>
      <c r="L68" s="47">
        <v>1400</v>
      </c>
      <c r="M68" s="47">
        <v>200</v>
      </c>
      <c r="N68" s="47">
        <v>240</v>
      </c>
      <c r="O68" s="48">
        <f>+B68/Notes!$B$25</f>
        <v>78.67378477100308</v>
      </c>
      <c r="P68" s="48">
        <f>+C68/Notes!$B$25</f>
        <v>50.57600449564484</v>
      </c>
      <c r="Q68" s="48">
        <f>+D68/Notes!$B$25</f>
        <v>33.717336330429895</v>
      </c>
      <c r="R68" s="48">
        <f>+E68/Notes!$B$25</f>
        <v>31.469513908401233</v>
      </c>
      <c r="S68" s="48">
        <f>+F68/Notes!$B$26</f>
        <v>299.25187032418955</v>
      </c>
      <c r="T68" s="48">
        <f>+G68/Notes!$B$26</f>
        <v>39.900249376558605</v>
      </c>
      <c r="U68" s="48">
        <f>+H68/Notes!$B$26</f>
        <v>29.925187032418954</v>
      </c>
      <c r="V68" s="48">
        <f t="shared" si="0"/>
        <v>400</v>
      </c>
      <c r="W68" s="48">
        <f t="shared" si="1"/>
        <v>1000</v>
      </c>
      <c r="X68" s="48">
        <f>+K68/Notes!$B$27</f>
        <v>479.0419161676647</v>
      </c>
      <c r="Y68" s="47">
        <f t="shared" si="2"/>
        <v>1400</v>
      </c>
      <c r="Z68" s="48">
        <f>+M68/Notes!$B$28</f>
        <v>1742.9193899782135</v>
      </c>
      <c r="AA68" s="48">
        <f t="shared" si="3"/>
        <v>240</v>
      </c>
      <c r="AB68" s="48">
        <f>+O68*'Course of the exchange'!$J65</f>
        <v>1.8128269176735037</v>
      </c>
      <c r="AC68" s="48">
        <f>+P68*'Course of the exchange'!$J65</f>
        <v>1.1653887327901093</v>
      </c>
      <c r="AD68" s="48">
        <f>+Q68*'Course of the exchange'!$J65</f>
        <v>0.776925821860073</v>
      </c>
      <c r="AE68" s="48">
        <f>+R68*'Course of the exchange'!$J65</f>
        <v>0.7251307670694014</v>
      </c>
      <c r="AF68" s="48">
        <f>+S68*'Course of the exchange'!$J65</f>
        <v>6.895458852867831</v>
      </c>
      <c r="AG68" s="48">
        <f>+T68*'Course of the exchange'!$J65</f>
        <v>0.9193945137157107</v>
      </c>
      <c r="AH68" s="48">
        <f>+U68*'Course of the exchange'!$J65</f>
        <v>0.6895458852867831</v>
      </c>
      <c r="AI68" s="48">
        <f>+V68*'Course of the exchange'!$J65</f>
        <v>9.21693</v>
      </c>
      <c r="AJ68" s="48">
        <f>+W68*'Course of the exchange'!$J65</f>
        <v>23.042324999999998</v>
      </c>
      <c r="AK68" s="48">
        <f>+X68*'Course of the exchange'!$J65</f>
        <v>11.038239520958083</v>
      </c>
      <c r="AL68" s="48">
        <f>+Y68*'Course of the exchange'!$J65</f>
        <v>32.259254999999996</v>
      </c>
      <c r="AM68" s="48">
        <f>+Z68*'Course of the exchange'!$J65</f>
        <v>40.16091503267974</v>
      </c>
      <c r="AN68" s="48">
        <f>+AA68*'Course of the exchange'!$J65</f>
        <v>5.530158</v>
      </c>
      <c r="AO68" s="48">
        <f>+AB68/Notes!$B$30</f>
        <v>2.5178151634354218</v>
      </c>
      <c r="AP68" s="48">
        <f>+AC68/Notes!$B$30</f>
        <v>1.6185954622084853</v>
      </c>
      <c r="AQ68" s="48">
        <f>+AD68/Notes!$B$30</f>
        <v>1.0790636414723236</v>
      </c>
      <c r="AR68" s="48">
        <f>+AE68/Notes!$B$30</f>
        <v>1.0071260653741687</v>
      </c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7"/>
      <c r="BF68" s="48"/>
      <c r="BH68" s="53"/>
      <c r="BI68" s="53"/>
      <c r="BJ68" s="53"/>
      <c r="BK68" s="53"/>
    </row>
    <row r="69" spans="1:63" ht="12.75">
      <c r="A69" s="46">
        <v>1810</v>
      </c>
      <c r="B69" s="47">
        <v>1800</v>
      </c>
      <c r="C69" s="47">
        <v>1200</v>
      </c>
      <c r="D69" s="47">
        <v>900</v>
      </c>
      <c r="E69" s="47">
        <v>800</v>
      </c>
      <c r="F69" s="47">
        <v>9000</v>
      </c>
      <c r="G69" s="47">
        <v>1400</v>
      </c>
      <c r="H69" s="47">
        <v>1050</v>
      </c>
      <c r="I69" s="47">
        <v>400</v>
      </c>
      <c r="J69" s="47">
        <v>1000</v>
      </c>
      <c r="K69" s="47">
        <v>240</v>
      </c>
      <c r="L69" s="47">
        <v>1400</v>
      </c>
      <c r="M69" s="47">
        <v>200</v>
      </c>
      <c r="N69" s="47">
        <v>240</v>
      </c>
      <c r="O69" s="48">
        <f>+B69/Notes!$B$25</f>
        <v>101.15200899128968</v>
      </c>
      <c r="P69" s="48">
        <f>+C69/Notes!$B$25</f>
        <v>67.43467266085979</v>
      </c>
      <c r="Q69" s="48">
        <f>+D69/Notes!$B$25</f>
        <v>50.57600449564484</v>
      </c>
      <c r="R69" s="48">
        <f>+E69/Notes!$B$25</f>
        <v>44.95644844057319</v>
      </c>
      <c r="S69" s="48">
        <f>+F69/Notes!$B$26</f>
        <v>374.0648379052369</v>
      </c>
      <c r="T69" s="48">
        <f>+G69/Notes!$B$26</f>
        <v>58.18786367414797</v>
      </c>
      <c r="U69" s="48">
        <f>+H69/Notes!$B$26</f>
        <v>43.64089775561097</v>
      </c>
      <c r="V69" s="48">
        <f t="shared" si="0"/>
        <v>400</v>
      </c>
      <c r="W69" s="48">
        <f t="shared" si="1"/>
        <v>1000</v>
      </c>
      <c r="X69" s="48">
        <f>+K69/Notes!$B$27</f>
        <v>479.0419161676647</v>
      </c>
      <c r="Y69" s="47">
        <f t="shared" si="2"/>
        <v>1400</v>
      </c>
      <c r="Z69" s="48">
        <f>+M69/Notes!$B$28</f>
        <v>1742.9193899782135</v>
      </c>
      <c r="AA69" s="48">
        <f t="shared" si="3"/>
        <v>240</v>
      </c>
      <c r="AB69" s="48">
        <f>+O69*'Course of the exchange'!$J66</f>
        <v>2.294076482157909</v>
      </c>
      <c r="AC69" s="48">
        <f>+P69*'Course of the exchange'!$J66</f>
        <v>1.529384321438606</v>
      </c>
      <c r="AD69" s="48">
        <f>+Q69*'Course of the exchange'!$J66</f>
        <v>1.1470382410789546</v>
      </c>
      <c r="AE69" s="48">
        <f>+R69*'Course of the exchange'!$J66</f>
        <v>1.0195895476257373</v>
      </c>
      <c r="AF69" s="48">
        <f>+S69*'Course of the exchange'!$J66</f>
        <v>8.48360162094763</v>
      </c>
      <c r="AG69" s="48">
        <f>+T69*'Course of the exchange'!$J66</f>
        <v>1.3196713632585204</v>
      </c>
      <c r="AH69" s="48">
        <f>+U69*'Course of the exchange'!$J66</f>
        <v>0.9897535224438901</v>
      </c>
      <c r="AI69" s="48">
        <f>+V69*'Course of the exchange'!$J66</f>
        <v>9.071798</v>
      </c>
      <c r="AJ69" s="48">
        <f>+W69*'Course of the exchange'!$J66</f>
        <v>22.679494999999996</v>
      </c>
      <c r="AK69" s="48">
        <f>+X69*'Course of the exchange'!$J66</f>
        <v>10.864428742514969</v>
      </c>
      <c r="AL69" s="48">
        <f>+Y69*'Course of the exchange'!$J66</f>
        <v>31.751292999999997</v>
      </c>
      <c r="AM69" s="48">
        <f>+Z69*'Course of the exchange'!$J66</f>
        <v>39.52853159041394</v>
      </c>
      <c r="AN69" s="48">
        <f>+AA69*'Course of the exchange'!$J66</f>
        <v>5.443078799999999</v>
      </c>
      <c r="AO69" s="48">
        <f>+AB69/Notes!$B$30</f>
        <v>3.1862173363304294</v>
      </c>
      <c r="AP69" s="48">
        <f>+AC69/Notes!$B$30</f>
        <v>2.124144890886953</v>
      </c>
      <c r="AQ69" s="48">
        <f>+AD69/Notes!$B$30</f>
        <v>1.5931086681652147</v>
      </c>
      <c r="AR69" s="48">
        <f>+AE69/Notes!$B$30</f>
        <v>1.4160965939246353</v>
      </c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7"/>
      <c r="BF69" s="48"/>
      <c r="BH69" s="53"/>
      <c r="BI69" s="53"/>
      <c r="BJ69" s="53"/>
      <c r="BK69" s="53"/>
    </row>
    <row r="70" spans="1:63" ht="12.75">
      <c r="A70" s="46">
        <v>1811</v>
      </c>
      <c r="B70" s="47">
        <v>1900</v>
      </c>
      <c r="C70" s="47">
        <v>1200</v>
      </c>
      <c r="D70" s="47">
        <v>850</v>
      </c>
      <c r="E70" s="47">
        <v>750</v>
      </c>
      <c r="F70" s="47">
        <v>8000</v>
      </c>
      <c r="G70" s="47">
        <v>2000</v>
      </c>
      <c r="H70" s="47">
        <v>1500</v>
      </c>
      <c r="I70" s="47">
        <v>500</v>
      </c>
      <c r="J70" s="47">
        <v>1000</v>
      </c>
      <c r="K70" s="47">
        <v>240</v>
      </c>
      <c r="L70" s="47">
        <v>1600</v>
      </c>
      <c r="M70" s="47">
        <v>200</v>
      </c>
      <c r="N70" s="47">
        <v>300</v>
      </c>
      <c r="O70" s="48">
        <f>+B70/Notes!$B$25</f>
        <v>106.77156504636133</v>
      </c>
      <c r="P70" s="48">
        <f>+C70/Notes!$B$25</f>
        <v>67.43467266085979</v>
      </c>
      <c r="Q70" s="48">
        <f>+D70/Notes!$B$25</f>
        <v>47.76622646810902</v>
      </c>
      <c r="R70" s="48">
        <f>+E70/Notes!$B$25</f>
        <v>42.14667041303736</v>
      </c>
      <c r="S70" s="48">
        <f>+F70/Notes!$B$26</f>
        <v>332.5020781379884</v>
      </c>
      <c r="T70" s="48">
        <f>+G70/Notes!$B$26</f>
        <v>83.1255195344971</v>
      </c>
      <c r="U70" s="48">
        <f>+H70/Notes!$B$26</f>
        <v>62.34413965087282</v>
      </c>
      <c r="V70" s="48">
        <f t="shared" si="0"/>
        <v>500</v>
      </c>
      <c r="W70" s="48">
        <f t="shared" si="1"/>
        <v>1000</v>
      </c>
      <c r="X70" s="48">
        <f>+K70/Notes!$B$27</f>
        <v>479.0419161676647</v>
      </c>
      <c r="Y70" s="47">
        <f t="shared" si="2"/>
        <v>1600</v>
      </c>
      <c r="Z70" s="48">
        <f>+M70/Notes!$B$28</f>
        <v>1742.9193899782135</v>
      </c>
      <c r="AA70" s="48">
        <f t="shared" si="3"/>
        <v>300</v>
      </c>
      <c r="AB70" s="48">
        <f>+O70*'Course of the exchange'!$J67</f>
        <v>2.3827852486653547</v>
      </c>
      <c r="AC70" s="48">
        <f>+P70*'Course of the exchange'!$J67</f>
        <v>1.5049169991570663</v>
      </c>
      <c r="AD70" s="48">
        <f>+Q70*'Course of the exchange'!$J67</f>
        <v>1.0659828744029218</v>
      </c>
      <c r="AE70" s="48">
        <f>+R70*'Course of the exchange'!$J67</f>
        <v>0.9405731244731663</v>
      </c>
      <c r="AF70" s="48">
        <f>+S70*'Course of the exchange'!$J67</f>
        <v>7.4203374896093095</v>
      </c>
      <c r="AG70" s="48">
        <f>+T70*'Course of the exchange'!$J67</f>
        <v>1.8550843724023274</v>
      </c>
      <c r="AH70" s="48">
        <f>+U70*'Course of the exchange'!$J67</f>
        <v>1.3913132793017453</v>
      </c>
      <c r="AI70" s="48">
        <f>+V70*'Course of the exchange'!$J67</f>
        <v>11.158332499999998</v>
      </c>
      <c r="AJ70" s="48">
        <f>+W70*'Course of the exchange'!$J67</f>
        <v>22.316664999999997</v>
      </c>
      <c r="AK70" s="48">
        <f>+X70*'Course of the exchange'!$J67</f>
        <v>10.690617964071855</v>
      </c>
      <c r="AL70" s="48">
        <f>+Y70*'Course of the exchange'!$J67</f>
        <v>35.706663999999996</v>
      </c>
      <c r="AM70" s="48">
        <f>+Z70*'Course of the exchange'!$J67</f>
        <v>38.89614814814814</v>
      </c>
      <c r="AN70" s="48">
        <f>+AA70*'Course of the exchange'!$J67</f>
        <v>6.694999499999999</v>
      </c>
      <c r="AO70" s="48">
        <f>+AB70/Notes!$B$30</f>
        <v>3.3094239564796593</v>
      </c>
      <c r="AP70" s="48">
        <f>+AC70/Notes!$B$30</f>
        <v>2.090162498829259</v>
      </c>
      <c r="AQ70" s="48">
        <f>+AD70/Notes!$B$30</f>
        <v>1.4805317700040581</v>
      </c>
      <c r="AR70" s="48">
        <f>+AE70/Notes!$B$30</f>
        <v>1.3063515617682866</v>
      </c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7"/>
      <c r="BF70" s="48"/>
      <c r="BH70" s="53"/>
      <c r="BI70" s="53"/>
      <c r="BJ70" s="53"/>
      <c r="BK70" s="53"/>
    </row>
    <row r="71" spans="1:63" ht="12.75">
      <c r="A71" s="46">
        <v>1812</v>
      </c>
      <c r="B71" s="47">
        <v>1900</v>
      </c>
      <c r="C71" s="47">
        <v>1050</v>
      </c>
      <c r="D71" s="47">
        <v>1000</v>
      </c>
      <c r="E71" s="47">
        <v>800</v>
      </c>
      <c r="F71" s="47">
        <v>10000</v>
      </c>
      <c r="G71" s="47">
        <v>1000</v>
      </c>
      <c r="H71" s="47">
        <v>650</v>
      </c>
      <c r="I71" s="47">
        <v>500</v>
      </c>
      <c r="J71" s="47">
        <v>1200</v>
      </c>
      <c r="K71" s="47">
        <v>240</v>
      </c>
      <c r="L71" s="47">
        <v>1600</v>
      </c>
      <c r="M71" s="47">
        <v>200</v>
      </c>
      <c r="N71" s="47">
        <v>300</v>
      </c>
      <c r="O71" s="48">
        <f>+B71/Notes!$B$25</f>
        <v>106.77156504636133</v>
      </c>
      <c r="P71" s="48">
        <f>+C71/Notes!$B$25</f>
        <v>59.005338578252314</v>
      </c>
      <c r="Q71" s="48">
        <f>+D71/Notes!$B$25</f>
        <v>56.195560550716486</v>
      </c>
      <c r="R71" s="48">
        <f>+E71/Notes!$B$25</f>
        <v>44.95644844057319</v>
      </c>
      <c r="S71" s="48">
        <f>+F71/Notes!$B$26</f>
        <v>415.6275976724855</v>
      </c>
      <c r="T71" s="48">
        <f>+G71/Notes!$B$26</f>
        <v>41.56275976724855</v>
      </c>
      <c r="U71" s="48">
        <f>+H71/Notes!$B$26</f>
        <v>27.015793848711557</v>
      </c>
      <c r="V71" s="48">
        <f t="shared" si="0"/>
        <v>500</v>
      </c>
      <c r="W71" s="48">
        <f t="shared" si="1"/>
        <v>1200</v>
      </c>
      <c r="X71" s="48">
        <f>+K71/Notes!$B$27</f>
        <v>479.0419161676647</v>
      </c>
      <c r="Y71" s="47">
        <f t="shared" si="2"/>
        <v>1600</v>
      </c>
      <c r="Z71" s="48">
        <f>+M71/Notes!$B$28</f>
        <v>1742.9193899782135</v>
      </c>
      <c r="AA71" s="48">
        <f t="shared" si="3"/>
        <v>300</v>
      </c>
      <c r="AB71" s="48">
        <f>+O71*'Course of the exchange'!$J68</f>
        <v>2.3440453217195834</v>
      </c>
      <c r="AC71" s="48">
        <f>+P71*'Course of the exchange'!$J68</f>
        <v>1.2953934672660856</v>
      </c>
      <c r="AD71" s="48">
        <f>+Q71*'Course of the exchange'!$J68</f>
        <v>1.2337080640629385</v>
      </c>
      <c r="AE71" s="48">
        <f>+R71*'Course of the exchange'!$J68</f>
        <v>0.9869664512503509</v>
      </c>
      <c r="AF71" s="48">
        <f>+S71*'Course of the exchange'!$J68</f>
        <v>9.124619700748127</v>
      </c>
      <c r="AG71" s="48">
        <f>+T71*'Course of the exchange'!$J68</f>
        <v>0.9124619700748129</v>
      </c>
      <c r="AH71" s="48">
        <f>+U71*'Course of the exchange'!$J68</f>
        <v>0.5931002805486283</v>
      </c>
      <c r="AI71" s="48">
        <f>+V71*'Course of the exchange'!$J68</f>
        <v>10.976917499999997</v>
      </c>
      <c r="AJ71" s="48">
        <f>+W71*'Course of the exchange'!$J68</f>
        <v>26.344601999999995</v>
      </c>
      <c r="AK71" s="48">
        <f>+X71*'Course of the exchange'!$J68</f>
        <v>10.51680718562874</v>
      </c>
      <c r="AL71" s="48">
        <f>+Y71*'Course of the exchange'!$J68</f>
        <v>35.12613599999999</v>
      </c>
      <c r="AM71" s="48">
        <f>+Z71*'Course of the exchange'!$J68</f>
        <v>38.263764705882345</v>
      </c>
      <c r="AN71" s="48">
        <f>+AA71*'Course of the exchange'!$J68</f>
        <v>6.586150499999999</v>
      </c>
      <c r="AO71" s="48">
        <f>+AB71/Notes!$B$30</f>
        <v>3.25561850238831</v>
      </c>
      <c r="AP71" s="48">
        <f>+AC71/Notes!$B$30</f>
        <v>1.799157593425119</v>
      </c>
      <c r="AQ71" s="48">
        <f>+AD71/Notes!$B$30</f>
        <v>1.713483422309637</v>
      </c>
      <c r="AR71" s="48">
        <f>+AE71/Notes!$B$30</f>
        <v>1.3707867378477097</v>
      </c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7"/>
      <c r="BF71" s="48"/>
      <c r="BH71" s="53"/>
      <c r="BI71" s="53"/>
      <c r="BJ71" s="53"/>
      <c r="BK71" s="53"/>
    </row>
    <row r="72" spans="1:63" ht="12.75">
      <c r="A72" s="46">
        <v>1813</v>
      </c>
      <c r="B72" s="47">
        <v>1900</v>
      </c>
      <c r="C72" s="47">
        <v>850</v>
      </c>
      <c r="D72" s="47">
        <v>800</v>
      </c>
      <c r="E72" s="47">
        <v>850</v>
      </c>
      <c r="F72" s="47">
        <v>7000</v>
      </c>
      <c r="G72" s="47">
        <v>800</v>
      </c>
      <c r="H72" s="47">
        <v>600</v>
      </c>
      <c r="I72" s="47">
        <v>550</v>
      </c>
      <c r="J72" s="47">
        <v>2000</v>
      </c>
      <c r="K72" s="47">
        <v>240</v>
      </c>
      <c r="L72" s="47">
        <v>2000</v>
      </c>
      <c r="M72" s="47">
        <v>180</v>
      </c>
      <c r="N72" s="47">
        <v>400</v>
      </c>
      <c r="O72" s="48">
        <f>+B72/Notes!$B$25</f>
        <v>106.77156504636133</v>
      </c>
      <c r="P72" s="48">
        <f>+C72/Notes!$B$25</f>
        <v>47.76622646810902</v>
      </c>
      <c r="Q72" s="48">
        <f>+D72/Notes!$B$25</f>
        <v>44.95644844057319</v>
      </c>
      <c r="R72" s="48">
        <f>+E72/Notes!$B$25</f>
        <v>47.76622646810902</v>
      </c>
      <c r="S72" s="48">
        <f>+F72/Notes!$B$26</f>
        <v>290.93931837073984</v>
      </c>
      <c r="T72" s="48">
        <f>+G72/Notes!$B$26</f>
        <v>33.25020781379884</v>
      </c>
      <c r="U72" s="48">
        <f>+H72/Notes!$B$26</f>
        <v>24.93765586034913</v>
      </c>
      <c r="V72" s="48">
        <f t="shared" si="0"/>
        <v>550</v>
      </c>
      <c r="W72" s="48">
        <f t="shared" si="1"/>
        <v>2000</v>
      </c>
      <c r="X72" s="48">
        <f>+K72/Notes!$B$27</f>
        <v>479.0419161676647</v>
      </c>
      <c r="Y72" s="47">
        <f t="shared" si="2"/>
        <v>2000</v>
      </c>
      <c r="Z72" s="48">
        <f>+M72/Notes!$B$28</f>
        <v>1568.627450980392</v>
      </c>
      <c r="AA72" s="48">
        <f t="shared" si="3"/>
        <v>400</v>
      </c>
      <c r="AB72" s="48">
        <f>+O72*'Course of the exchange'!$J69</f>
        <v>2.305305394773812</v>
      </c>
      <c r="AC72" s="48">
        <f>+P72*'Course of the exchange'!$J69</f>
        <v>1.0313208345040739</v>
      </c>
      <c r="AD72" s="48">
        <f>+Q72*'Course of the exchange'!$J69</f>
        <v>0.9706549030626577</v>
      </c>
      <c r="AE72" s="48">
        <f>+R72*'Course of the exchange'!$J69</f>
        <v>1.0313208345040739</v>
      </c>
      <c r="AF72" s="48">
        <f>+S72*'Course of the exchange'!$J69</f>
        <v>6.281672277639234</v>
      </c>
      <c r="AG72" s="48">
        <f>+T72*'Course of the exchange'!$J69</f>
        <v>0.7179054031587695</v>
      </c>
      <c r="AH72" s="48">
        <f>+U72*'Course of the exchange'!$J69</f>
        <v>0.5384290523690771</v>
      </c>
      <c r="AI72" s="48">
        <f>+V72*'Course of the exchange'!$J69</f>
        <v>11.875052749999996</v>
      </c>
      <c r="AJ72" s="48">
        <f>+W72*'Course of the exchange'!$J69</f>
        <v>43.182009999999984</v>
      </c>
      <c r="AK72" s="48">
        <f>+X72*'Course of the exchange'!$J69</f>
        <v>10.342996407185625</v>
      </c>
      <c r="AL72" s="48">
        <f>+Y72*'Course of the exchange'!$J69</f>
        <v>43.182009999999984</v>
      </c>
      <c r="AM72" s="48">
        <f>+Z72*'Course of the exchange'!$J69</f>
        <v>33.868243137254886</v>
      </c>
      <c r="AN72" s="48">
        <f>+AA72*'Course of the exchange'!$J69</f>
        <v>8.636401999999997</v>
      </c>
      <c r="AO72" s="48">
        <f>+AB72/Notes!$B$30</f>
        <v>3.201813048296961</v>
      </c>
      <c r="AP72" s="48">
        <f>+AC72/Notes!$B$30</f>
        <v>1.4323900479223248</v>
      </c>
      <c r="AQ72" s="48">
        <f>+AD72/Notes!$B$30</f>
        <v>1.3481318098092467</v>
      </c>
      <c r="AR72" s="48">
        <f>+AE72/Notes!$B$30</f>
        <v>1.4323900479223248</v>
      </c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7"/>
      <c r="BF72" s="48"/>
      <c r="BH72" s="53"/>
      <c r="BI72" s="53"/>
      <c r="BJ72" s="53"/>
      <c r="BK72" s="53"/>
    </row>
    <row r="73" spans="1:63" ht="12.75">
      <c r="A73" s="46">
        <v>1814</v>
      </c>
      <c r="B73" s="47">
        <v>1700</v>
      </c>
      <c r="C73" s="47">
        <v>900</v>
      </c>
      <c r="D73" s="47">
        <v>960</v>
      </c>
      <c r="E73" s="47">
        <v>850</v>
      </c>
      <c r="F73" s="47">
        <v>8000</v>
      </c>
      <c r="G73" s="47">
        <v>800</v>
      </c>
      <c r="H73" s="47">
        <v>600</v>
      </c>
      <c r="I73" s="47">
        <v>550</v>
      </c>
      <c r="J73" s="47">
        <v>2000</v>
      </c>
      <c r="K73" s="47">
        <v>240</v>
      </c>
      <c r="L73" s="47">
        <v>2000</v>
      </c>
      <c r="M73" s="47">
        <v>180</v>
      </c>
      <c r="N73" s="47">
        <v>400</v>
      </c>
      <c r="O73" s="48">
        <f>+B73/Notes!$B$25</f>
        <v>95.53245293621804</v>
      </c>
      <c r="P73" s="48">
        <f>+C73/Notes!$B$25</f>
        <v>50.57600449564484</v>
      </c>
      <c r="Q73" s="48">
        <f>+D73/Notes!$B$25</f>
        <v>53.94773812868783</v>
      </c>
      <c r="R73" s="48">
        <f>+E73/Notes!$B$25</f>
        <v>47.76622646810902</v>
      </c>
      <c r="S73" s="48">
        <f>+F73/Notes!$B$26</f>
        <v>332.5020781379884</v>
      </c>
      <c r="T73" s="48">
        <f>+G73/Notes!$B$26</f>
        <v>33.25020781379884</v>
      </c>
      <c r="U73" s="48">
        <f>+H73/Notes!$B$26</f>
        <v>24.93765586034913</v>
      </c>
      <c r="V73" s="48">
        <f t="shared" si="0"/>
        <v>550</v>
      </c>
      <c r="W73" s="48">
        <f t="shared" si="1"/>
        <v>2000</v>
      </c>
      <c r="X73" s="48">
        <f>+K73/Notes!$B$27</f>
        <v>479.0419161676647</v>
      </c>
      <c r="Y73" s="47">
        <f t="shared" si="2"/>
        <v>2000</v>
      </c>
      <c r="Z73" s="48">
        <f>+M73/Notes!$B$28</f>
        <v>1568.627450980392</v>
      </c>
      <c r="AA73" s="48">
        <f t="shared" si="3"/>
        <v>400</v>
      </c>
      <c r="AB73" s="48">
        <f>+O73*'Course of the exchange'!$J70</f>
        <v>2.0280097218319746</v>
      </c>
      <c r="AC73" s="48">
        <f>+P73*'Course of the exchange'!$J70</f>
        <v>1.0736522056757514</v>
      </c>
      <c r="AD73" s="48">
        <f>+Q73*'Course of the exchange'!$J70</f>
        <v>1.1452290193874681</v>
      </c>
      <c r="AE73" s="48">
        <f>+R73*'Course of the exchange'!$J70</f>
        <v>1.0140048609159873</v>
      </c>
      <c r="AF73" s="48">
        <f>+S73*'Course of the exchange'!$J70</f>
        <v>7.058517040731504</v>
      </c>
      <c r="AG73" s="48">
        <f>+T73*'Course of the exchange'!$J70</f>
        <v>0.7058517040731503</v>
      </c>
      <c r="AH73" s="48">
        <f>+U73*'Course of the exchange'!$J70</f>
        <v>0.5293887780548627</v>
      </c>
      <c r="AI73" s="48">
        <f>+V73*'Course of the exchange'!$J70</f>
        <v>11.675669499999998</v>
      </c>
      <c r="AJ73" s="48">
        <f>+W73*'Course of the exchange'!$J70</f>
        <v>42.456979999999994</v>
      </c>
      <c r="AK73" s="48">
        <f>+X73*'Course of the exchange'!$J70</f>
        <v>10.169336526946106</v>
      </c>
      <c r="AL73" s="48">
        <f>+Y73*'Course of the exchange'!$J70</f>
        <v>42.456979999999994</v>
      </c>
      <c r="AM73" s="48">
        <f>+Z73*'Course of the exchange'!$J70</f>
        <v>33.29959215686274</v>
      </c>
      <c r="AN73" s="48">
        <f>+AA73*'Course of the exchange'!$J70</f>
        <v>8.491395999999998</v>
      </c>
      <c r="AO73" s="48">
        <f>+AB73/Notes!$B$30</f>
        <v>2.816680169211076</v>
      </c>
      <c r="AP73" s="48">
        <f>+AC73/Notes!$B$30</f>
        <v>1.4911836189940992</v>
      </c>
      <c r="AQ73" s="48">
        <f>+AD73/Notes!$B$30</f>
        <v>1.5905958602603725</v>
      </c>
      <c r="AR73" s="48">
        <f>+AE73/Notes!$B$30</f>
        <v>1.408340084605538</v>
      </c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7"/>
      <c r="BF73" s="48"/>
      <c r="BH73" s="53"/>
      <c r="BI73" s="53"/>
      <c r="BJ73" s="53"/>
      <c r="BK73" s="53"/>
    </row>
    <row r="74" spans="1:63" ht="12.75">
      <c r="A74" s="46">
        <v>1815</v>
      </c>
      <c r="B74" s="47">
        <v>1400</v>
      </c>
      <c r="C74" s="47">
        <v>700</v>
      </c>
      <c r="D74" s="47">
        <v>720</v>
      </c>
      <c r="E74" s="47">
        <v>650</v>
      </c>
      <c r="F74" s="47">
        <v>8400</v>
      </c>
      <c r="G74" s="47">
        <v>960</v>
      </c>
      <c r="H74" s="47">
        <v>760</v>
      </c>
      <c r="I74" s="47">
        <v>550</v>
      </c>
      <c r="J74" s="47">
        <v>2000</v>
      </c>
      <c r="K74" s="47">
        <v>240</v>
      </c>
      <c r="L74" s="47">
        <v>2000</v>
      </c>
      <c r="M74" s="47">
        <v>180</v>
      </c>
      <c r="N74" s="47">
        <v>400</v>
      </c>
      <c r="O74" s="48">
        <f>+B74/Notes!$B$25</f>
        <v>78.67378477100308</v>
      </c>
      <c r="P74" s="48">
        <f>+C74/Notes!$B$25</f>
        <v>39.33689238550154</v>
      </c>
      <c r="Q74" s="48">
        <f>+D74/Notes!$B$25</f>
        <v>40.46080359651587</v>
      </c>
      <c r="R74" s="48">
        <f>+E74/Notes!$B$25</f>
        <v>36.527114357965715</v>
      </c>
      <c r="S74" s="48">
        <f>+F74/Notes!$B$26</f>
        <v>349.1271820448878</v>
      </c>
      <c r="T74" s="48">
        <f>+G74/Notes!$B$26</f>
        <v>39.900249376558605</v>
      </c>
      <c r="U74" s="48">
        <f>+H74/Notes!$B$26</f>
        <v>31.587697423108896</v>
      </c>
      <c r="V74" s="48">
        <f aca="true" t="shared" si="4" ref="V74:V113">+I74</f>
        <v>550</v>
      </c>
      <c r="W74" s="48">
        <f aca="true" t="shared" si="5" ref="W74:W113">+J74</f>
        <v>2000</v>
      </c>
      <c r="X74" s="48">
        <f>+K74/Notes!$B$27</f>
        <v>479.0419161676647</v>
      </c>
      <c r="Y74" s="47">
        <f aca="true" t="shared" si="6" ref="Y74:Y113">+L74</f>
        <v>2000</v>
      </c>
      <c r="Z74" s="48">
        <f>+M74/Notes!$B$28</f>
        <v>1568.627450980392</v>
      </c>
      <c r="AA74" s="48">
        <f aca="true" t="shared" si="7" ref="AA74:AA113">+N74</f>
        <v>400</v>
      </c>
      <c r="AB74" s="48">
        <f>+O74*'Course of the exchange'!$J71</f>
        <v>1.6406395054790668</v>
      </c>
      <c r="AC74" s="48">
        <f>+P74*'Course of the exchange'!$J71</f>
        <v>0.8203197527395334</v>
      </c>
      <c r="AD74" s="48">
        <f>+Q74*'Course of the exchange'!$J71</f>
        <v>0.8437574599606629</v>
      </c>
      <c r="AE74" s="48">
        <f>+R74*'Course of the exchange'!$J71</f>
        <v>0.7617254846867095</v>
      </c>
      <c r="AF74" s="48">
        <f>+S74*'Course of the exchange'!$J71</f>
        <v>7.280593516209475</v>
      </c>
      <c r="AG74" s="48">
        <f>+T74*'Course of the exchange'!$J71</f>
        <v>0.8320678304239401</v>
      </c>
      <c r="AH74" s="48">
        <f>+U74*'Course of the exchange'!$J71</f>
        <v>0.6587203657522859</v>
      </c>
      <c r="AI74" s="48">
        <f>+V74*'Course of the exchange'!$J71</f>
        <v>11.469534999999997</v>
      </c>
      <c r="AJ74" s="48">
        <f>+W74*'Course of the exchange'!$J71</f>
        <v>41.70739999999999</v>
      </c>
      <c r="AK74" s="48">
        <f>+X74*'Course of the exchange'!$J71</f>
        <v>9.989796407185628</v>
      </c>
      <c r="AL74" s="48">
        <f>+Y74*'Course of the exchange'!$J71</f>
        <v>41.70739999999999</v>
      </c>
      <c r="AM74" s="48">
        <f>+Z74*'Course of the exchange'!$J71</f>
        <v>32.711686274509795</v>
      </c>
      <c r="AN74" s="48">
        <f>+AA74*'Course of the exchange'!$J71</f>
        <v>8.341479999999999</v>
      </c>
      <c r="AO74" s="48">
        <f>+AB74/Notes!$B$30</f>
        <v>2.2786659798320374</v>
      </c>
      <c r="AP74" s="48">
        <f>+AC74/Notes!$B$30</f>
        <v>1.1393329899160187</v>
      </c>
      <c r="AQ74" s="48">
        <f>+AD74/Notes!$B$30</f>
        <v>1.1718853610564763</v>
      </c>
      <c r="AR74" s="48">
        <f>+AE74/Notes!$B$30</f>
        <v>1.0579520620648744</v>
      </c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7"/>
      <c r="BF74" s="48"/>
      <c r="BH74" s="53"/>
      <c r="BI74" s="53"/>
      <c r="BJ74" s="53"/>
      <c r="BK74" s="53"/>
    </row>
    <row r="75" spans="1:63" ht="12.75">
      <c r="A75" s="46">
        <v>1816</v>
      </c>
      <c r="B75" s="47">
        <v>1300</v>
      </c>
      <c r="C75" s="47">
        <v>750</v>
      </c>
      <c r="D75" s="47">
        <v>720</v>
      </c>
      <c r="E75" s="47">
        <v>720</v>
      </c>
      <c r="F75" s="47">
        <v>9000</v>
      </c>
      <c r="G75" s="47">
        <v>750</v>
      </c>
      <c r="H75" s="47">
        <v>600</v>
      </c>
      <c r="I75" s="47">
        <v>550</v>
      </c>
      <c r="J75" s="47">
        <v>2000</v>
      </c>
      <c r="K75" s="47">
        <v>240</v>
      </c>
      <c r="L75" s="47">
        <v>1800</v>
      </c>
      <c r="M75" s="47">
        <v>180</v>
      </c>
      <c r="N75" s="47">
        <v>400</v>
      </c>
      <c r="O75" s="48">
        <f>+B75/Notes!$B$25</f>
        <v>73.05422871593143</v>
      </c>
      <c r="P75" s="48">
        <f>+C75/Notes!$B$25</f>
        <v>42.14667041303736</v>
      </c>
      <c r="Q75" s="48">
        <f>+D75/Notes!$B$25</f>
        <v>40.46080359651587</v>
      </c>
      <c r="R75" s="48">
        <f>+E75/Notes!$B$25</f>
        <v>40.46080359651587</v>
      </c>
      <c r="S75" s="48">
        <f>+F75/Notes!$B$26</f>
        <v>374.0648379052369</v>
      </c>
      <c r="T75" s="48">
        <f>+G75/Notes!$B$26</f>
        <v>31.17206982543641</v>
      </c>
      <c r="U75" s="48">
        <f>+H75/Notes!$B$26</f>
        <v>24.93765586034913</v>
      </c>
      <c r="V75" s="48">
        <f t="shared" si="4"/>
        <v>550</v>
      </c>
      <c r="W75" s="48">
        <f t="shared" si="5"/>
        <v>2000</v>
      </c>
      <c r="X75" s="48">
        <f>+K75/Notes!$B$27</f>
        <v>479.0419161676647</v>
      </c>
      <c r="Y75" s="47">
        <f t="shared" si="6"/>
        <v>1800</v>
      </c>
      <c r="Z75" s="48">
        <f>+M75/Notes!$B$28</f>
        <v>1568.627450980392</v>
      </c>
      <c r="AA75" s="48">
        <f t="shared" si="7"/>
        <v>400</v>
      </c>
      <c r="AB75" s="48">
        <f>+O75*'Course of the exchange'!$J72</f>
        <v>1.551181989322843</v>
      </c>
      <c r="AC75" s="48">
        <f>+P75*'Course of the exchange'!$J72</f>
        <v>0.894912686147794</v>
      </c>
      <c r="AD75" s="48">
        <f>+Q75*'Course of the exchange'!$J72</f>
        <v>0.8591161787018824</v>
      </c>
      <c r="AE75" s="48">
        <f>+R75*'Course of the exchange'!$J72</f>
        <v>0.8591161787018824</v>
      </c>
      <c r="AF75" s="48">
        <f>+S75*'Course of the exchange'!$J72</f>
        <v>7.9426290523690755</v>
      </c>
      <c r="AG75" s="48">
        <f>+T75*'Course of the exchange'!$J72</f>
        <v>0.6618857543640897</v>
      </c>
      <c r="AH75" s="48">
        <f>+U75*'Course of the exchange'!$J72</f>
        <v>0.5295086034912717</v>
      </c>
      <c r="AI75" s="48">
        <f>+V75*'Course of the exchange'!$J72</f>
        <v>11.678312249999998</v>
      </c>
      <c r="AJ75" s="48">
        <f>+W75*'Course of the exchange'!$J72</f>
        <v>42.46658999999999</v>
      </c>
      <c r="AK75" s="48">
        <f>+X75*'Course of the exchange'!$J72</f>
        <v>10.171638323353292</v>
      </c>
      <c r="AL75" s="48">
        <f>+Y75*'Course of the exchange'!$J72</f>
        <v>38.219930999999995</v>
      </c>
      <c r="AM75" s="48">
        <f>+Z75*'Course of the exchange'!$J72</f>
        <v>33.3071294117647</v>
      </c>
      <c r="AN75" s="48">
        <f>+AA75*'Course of the exchange'!$J72</f>
        <v>8.493317999999999</v>
      </c>
      <c r="AO75" s="48">
        <f>+AB75/Notes!$B$30</f>
        <v>2.15441942961506</v>
      </c>
      <c r="AP75" s="48">
        <f>+AC75/Notes!$B$30</f>
        <v>1.2429342863163806</v>
      </c>
      <c r="AQ75" s="48">
        <f>+AD75/Notes!$B$30</f>
        <v>1.1932169148637255</v>
      </c>
      <c r="AR75" s="48">
        <f>+AE75/Notes!$B$30</f>
        <v>1.1932169148637255</v>
      </c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7"/>
      <c r="BF75" s="48"/>
      <c r="BH75" s="53"/>
      <c r="BI75" s="53"/>
      <c r="BJ75" s="53"/>
      <c r="BK75" s="53"/>
    </row>
    <row r="76" spans="1:63" ht="12.75">
      <c r="A76" s="46">
        <v>1817</v>
      </c>
      <c r="B76" s="47">
        <v>1550</v>
      </c>
      <c r="C76" s="47">
        <v>850</v>
      </c>
      <c r="D76" s="47">
        <v>820</v>
      </c>
      <c r="E76" s="47">
        <v>820</v>
      </c>
      <c r="F76" s="47">
        <v>10000</v>
      </c>
      <c r="G76" s="47">
        <v>1200</v>
      </c>
      <c r="H76" s="47">
        <v>1100</v>
      </c>
      <c r="I76" s="47">
        <v>480</v>
      </c>
      <c r="J76" s="47">
        <v>1600</v>
      </c>
      <c r="K76" s="47">
        <v>240</v>
      </c>
      <c r="L76" s="47">
        <v>1800</v>
      </c>
      <c r="M76" s="47">
        <v>120</v>
      </c>
      <c r="N76" s="47">
        <v>400</v>
      </c>
      <c r="O76" s="48">
        <f>+B76/Notes!$B$25</f>
        <v>87.10311885361055</v>
      </c>
      <c r="P76" s="48">
        <f>+C76/Notes!$B$25</f>
        <v>47.76622646810902</v>
      </c>
      <c r="Q76" s="48">
        <f>+D76/Notes!$B$25</f>
        <v>46.08035965158752</v>
      </c>
      <c r="R76" s="48">
        <f>+E76/Notes!$B$25</f>
        <v>46.08035965158752</v>
      </c>
      <c r="S76" s="48">
        <f>+F76/Notes!$B$26</f>
        <v>415.6275976724855</v>
      </c>
      <c r="T76" s="48">
        <f>+G76/Notes!$B$26</f>
        <v>49.87531172069826</v>
      </c>
      <c r="U76" s="48">
        <f>+H76/Notes!$B$26</f>
        <v>45.7190357439734</v>
      </c>
      <c r="V76" s="48">
        <f t="shared" si="4"/>
        <v>480</v>
      </c>
      <c r="W76" s="48">
        <f t="shared" si="5"/>
        <v>1600</v>
      </c>
      <c r="X76" s="48">
        <f>+K76/Notes!$B$27</f>
        <v>479.0419161676647</v>
      </c>
      <c r="Y76" s="47">
        <f t="shared" si="6"/>
        <v>1800</v>
      </c>
      <c r="Z76" s="48">
        <f>+M76/Notes!$B$28</f>
        <v>1045.751633986928</v>
      </c>
      <c r="AA76" s="48">
        <f t="shared" si="7"/>
        <v>400</v>
      </c>
      <c r="AB76" s="48">
        <f>+O76*'Course of the exchange'!$J73</f>
        <v>1.840697077830851</v>
      </c>
      <c r="AC76" s="48">
        <f>+P76*'Course of the exchange'!$J73</f>
        <v>1.0094145265524022</v>
      </c>
      <c r="AD76" s="48">
        <f>+Q76*'Course of the exchange'!$J73</f>
        <v>0.9737881314976115</v>
      </c>
      <c r="AE76" s="48">
        <f>+R76*'Course of the exchange'!$J73</f>
        <v>0.9737881314976115</v>
      </c>
      <c r="AF76" s="48">
        <f>+S76*'Course of the exchange'!$J73</f>
        <v>8.783204488778054</v>
      </c>
      <c r="AG76" s="48">
        <f>+T76*'Course of the exchange'!$J73</f>
        <v>1.0539845386533666</v>
      </c>
      <c r="AH76" s="48">
        <f>+U76*'Course of the exchange'!$J73</f>
        <v>0.9661524937655859</v>
      </c>
      <c r="AI76" s="48">
        <f>+V76*'Course of the exchange'!$J73</f>
        <v>10.143547199999999</v>
      </c>
      <c r="AJ76" s="48">
        <f>+W76*'Course of the exchange'!$J73</f>
        <v>33.811823999999994</v>
      </c>
      <c r="AK76" s="48">
        <f>+X76*'Course of the exchange'!$J73</f>
        <v>10.123300598802395</v>
      </c>
      <c r="AL76" s="48">
        <f>+Y76*'Course of the exchange'!$J73</f>
        <v>38.038301999999995</v>
      </c>
      <c r="AM76" s="48">
        <f>+Z76*'Course of the exchange'!$J73</f>
        <v>22.099231372549017</v>
      </c>
      <c r="AN76" s="48">
        <f>+AA76*'Course of the exchange'!$J73</f>
        <v>8.452955999999999</v>
      </c>
      <c r="AO76" s="48">
        <f>+AB76/Notes!$B$30</f>
        <v>2.5565237192095154</v>
      </c>
      <c r="AP76" s="48">
        <f>+AC76/Notes!$B$30</f>
        <v>1.4019646202116698</v>
      </c>
      <c r="AQ76" s="48">
        <f>+AD76/Notes!$B$30</f>
        <v>1.3524835159689048</v>
      </c>
      <c r="AR76" s="48">
        <f>+AE76/Notes!$B$30</f>
        <v>1.3524835159689048</v>
      </c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7"/>
      <c r="BF76" s="48"/>
      <c r="BH76" s="53"/>
      <c r="BI76" s="53"/>
      <c r="BJ76" s="53"/>
      <c r="BK76" s="53"/>
    </row>
    <row r="77" spans="1:63" ht="12.75">
      <c r="A77" s="46">
        <v>1818</v>
      </c>
      <c r="B77" s="47">
        <v>1500</v>
      </c>
      <c r="C77" s="47">
        <v>900</v>
      </c>
      <c r="D77" s="47">
        <v>800</v>
      </c>
      <c r="E77" s="47">
        <v>720</v>
      </c>
      <c r="F77" s="47">
        <v>6200</v>
      </c>
      <c r="G77" s="47">
        <v>960</v>
      </c>
      <c r="H77" s="47">
        <v>720</v>
      </c>
      <c r="I77" s="47">
        <v>600</v>
      </c>
      <c r="J77" s="47">
        <v>1600</v>
      </c>
      <c r="K77" s="47">
        <v>300</v>
      </c>
      <c r="L77" s="47">
        <v>1600</v>
      </c>
      <c r="M77" s="47">
        <v>180</v>
      </c>
      <c r="N77" s="47">
        <v>400</v>
      </c>
      <c r="O77" s="48">
        <f>+B77/Notes!$B$25</f>
        <v>84.29334082607473</v>
      </c>
      <c r="P77" s="48">
        <f>+C77/Notes!$B$25</f>
        <v>50.57600449564484</v>
      </c>
      <c r="Q77" s="48">
        <f>+D77/Notes!$B$25</f>
        <v>44.95644844057319</v>
      </c>
      <c r="R77" s="48">
        <f>+E77/Notes!$B$25</f>
        <v>40.46080359651587</v>
      </c>
      <c r="S77" s="48">
        <f>+F77/Notes!$B$26</f>
        <v>257.689110556941</v>
      </c>
      <c r="T77" s="48">
        <f>+G77/Notes!$B$26</f>
        <v>39.900249376558605</v>
      </c>
      <c r="U77" s="48">
        <f>+H77/Notes!$B$26</f>
        <v>29.925187032418954</v>
      </c>
      <c r="V77" s="48">
        <f t="shared" si="4"/>
        <v>600</v>
      </c>
      <c r="W77" s="48">
        <f t="shared" si="5"/>
        <v>1600</v>
      </c>
      <c r="X77" s="48">
        <f>+K77/Notes!$B$27</f>
        <v>598.8023952095808</v>
      </c>
      <c r="Y77" s="47">
        <f t="shared" si="6"/>
        <v>1600</v>
      </c>
      <c r="Z77" s="48">
        <f>+M77/Notes!$B$28</f>
        <v>1568.627450980392</v>
      </c>
      <c r="AA77" s="48">
        <f t="shared" si="7"/>
        <v>400</v>
      </c>
      <c r="AB77" s="48">
        <f>+O77*'Course of the exchange'!$J74</f>
        <v>1.7420318909806118</v>
      </c>
      <c r="AC77" s="48">
        <f>+P77*'Course of the exchange'!$J74</f>
        <v>1.0452191345883672</v>
      </c>
      <c r="AD77" s="48">
        <f>+Q77*'Course of the exchange'!$J74</f>
        <v>0.9290836751896597</v>
      </c>
      <c r="AE77" s="48">
        <f>+R77*'Course of the exchange'!$J74</f>
        <v>0.8361753076706938</v>
      </c>
      <c r="AF77" s="48">
        <f>+S77*'Course of the exchange'!$J74</f>
        <v>5.325481753948461</v>
      </c>
      <c r="AG77" s="48">
        <f>+T77*'Course of the exchange'!$J74</f>
        <v>0.8245907231920199</v>
      </c>
      <c r="AH77" s="48">
        <f>+U77*'Course of the exchange'!$J74</f>
        <v>0.6184430423940148</v>
      </c>
      <c r="AI77" s="48">
        <f>+V77*'Course of the exchange'!$J74</f>
        <v>12.399782999999998</v>
      </c>
      <c r="AJ77" s="48">
        <f>+W77*'Course of the exchange'!$J74</f>
        <v>33.06608799999999</v>
      </c>
      <c r="AK77" s="48">
        <f>+X77*'Course of the exchange'!$J74</f>
        <v>12.375032934131733</v>
      </c>
      <c r="AL77" s="48">
        <f>+Y77*'Course of the exchange'!$J74</f>
        <v>33.06608799999999</v>
      </c>
      <c r="AM77" s="48">
        <f>+Z77*'Course of the exchange'!$J74</f>
        <v>32.417733333333324</v>
      </c>
      <c r="AN77" s="48">
        <f>+AA77*'Course of the exchange'!$J74</f>
        <v>8.266521999999998</v>
      </c>
      <c r="AO77" s="48">
        <f>+AB77/Notes!$B$30</f>
        <v>2.4194887374730722</v>
      </c>
      <c r="AP77" s="48">
        <f>+AC77/Notes!$B$30</f>
        <v>1.4516932424838433</v>
      </c>
      <c r="AQ77" s="48">
        <f>+AD77/Notes!$B$30</f>
        <v>1.2903939933189719</v>
      </c>
      <c r="AR77" s="48">
        <f>+AE77/Notes!$B$30</f>
        <v>1.1613545939870749</v>
      </c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7"/>
      <c r="BF77" s="48"/>
      <c r="BH77" s="53"/>
      <c r="BI77" s="53"/>
      <c r="BJ77" s="53"/>
      <c r="BK77" s="53"/>
    </row>
    <row r="78" spans="1:63" ht="12.75">
      <c r="A78" s="46">
        <v>1819</v>
      </c>
      <c r="B78" s="47">
        <v>1200</v>
      </c>
      <c r="C78" s="47">
        <v>480</v>
      </c>
      <c r="D78" s="47">
        <v>480</v>
      </c>
      <c r="E78" s="47">
        <v>480</v>
      </c>
      <c r="F78" s="47">
        <v>7000</v>
      </c>
      <c r="G78" s="47">
        <v>960</v>
      </c>
      <c r="H78" s="47">
        <v>720</v>
      </c>
      <c r="I78" s="47">
        <v>400</v>
      </c>
      <c r="J78" s="47">
        <v>1400</v>
      </c>
      <c r="K78" s="47">
        <v>250</v>
      </c>
      <c r="L78" s="47">
        <v>1400</v>
      </c>
      <c r="M78" s="47">
        <v>180</v>
      </c>
      <c r="N78" s="47">
        <v>300</v>
      </c>
      <c r="O78" s="48">
        <f>+B78/Notes!$B$25</f>
        <v>67.43467266085979</v>
      </c>
      <c r="P78" s="48">
        <f>+C78/Notes!$B$25</f>
        <v>26.973869064343916</v>
      </c>
      <c r="Q78" s="48">
        <f>+D78/Notes!$B$25</f>
        <v>26.973869064343916</v>
      </c>
      <c r="R78" s="48">
        <f>+E78/Notes!$B$25</f>
        <v>26.973869064343916</v>
      </c>
      <c r="S78" s="48">
        <f>+F78/Notes!$B$26</f>
        <v>290.93931837073984</v>
      </c>
      <c r="T78" s="48">
        <f>+G78/Notes!$B$26</f>
        <v>39.900249376558605</v>
      </c>
      <c r="U78" s="48">
        <f>+H78/Notes!$B$26</f>
        <v>29.925187032418954</v>
      </c>
      <c r="V78" s="48">
        <f t="shared" si="4"/>
        <v>400</v>
      </c>
      <c r="W78" s="48">
        <f t="shared" si="5"/>
        <v>1400</v>
      </c>
      <c r="X78" s="48">
        <f>+K78/Notes!$B$27</f>
        <v>499.001996007984</v>
      </c>
      <c r="Y78" s="47">
        <f t="shared" si="6"/>
        <v>1400</v>
      </c>
      <c r="Z78" s="48">
        <f>+M78/Notes!$B$28</f>
        <v>1568.627450980392</v>
      </c>
      <c r="AA78" s="48">
        <f t="shared" si="7"/>
        <v>300</v>
      </c>
      <c r="AB78" s="48">
        <f>+O78*'Course of the exchange'!$J75</f>
        <v>1.3414577128406855</v>
      </c>
      <c r="AC78" s="48">
        <f>+P78*'Course of the exchange'!$J75</f>
        <v>0.5365830851362742</v>
      </c>
      <c r="AD78" s="48">
        <f>+Q78*'Course of the exchange'!$J75</f>
        <v>0.5365830851362742</v>
      </c>
      <c r="AE78" s="48">
        <f>+R78*'Course of the exchange'!$J75</f>
        <v>0.5365830851362742</v>
      </c>
      <c r="AF78" s="48">
        <f>+S78*'Course of the exchange'!$J75</f>
        <v>5.787568578553616</v>
      </c>
      <c r="AG78" s="48">
        <f>+T78*'Course of the exchange'!$J75</f>
        <v>0.7937236907730674</v>
      </c>
      <c r="AH78" s="48">
        <f>+U78*'Course of the exchange'!$J75</f>
        <v>0.5952927680798005</v>
      </c>
      <c r="AI78" s="48">
        <f>+V78*'Course of the exchange'!$J75</f>
        <v>7.9570799999999995</v>
      </c>
      <c r="AJ78" s="48">
        <f>+W78*'Course of the exchange'!$J75</f>
        <v>27.84978</v>
      </c>
      <c r="AK78" s="48">
        <f>+X78*'Course of the exchange'!$J75</f>
        <v>9.926497005988024</v>
      </c>
      <c r="AL78" s="48">
        <f>+Y78*'Course of the exchange'!$J75</f>
        <v>27.84978</v>
      </c>
      <c r="AM78" s="48">
        <f>+Z78*'Course of the exchange'!$J75</f>
        <v>31.204235294117645</v>
      </c>
      <c r="AN78" s="48">
        <f>+AA78*'Course of the exchange'!$J75</f>
        <v>5.96781</v>
      </c>
      <c r="AO78" s="48">
        <f>+AB78/Notes!$B$30</f>
        <v>1.86313571227873</v>
      </c>
      <c r="AP78" s="48">
        <f>+AC78/Notes!$B$30</f>
        <v>0.7452542849114919</v>
      </c>
      <c r="AQ78" s="48">
        <f>+AD78/Notes!$B$30</f>
        <v>0.7452542849114919</v>
      </c>
      <c r="AR78" s="48">
        <f>+AE78/Notes!$B$30</f>
        <v>0.7452542849114919</v>
      </c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7"/>
      <c r="BF78" s="48"/>
      <c r="BH78" s="53"/>
      <c r="BI78" s="53"/>
      <c r="BJ78" s="53"/>
      <c r="BK78" s="53"/>
    </row>
    <row r="79" spans="1:63" ht="12.75">
      <c r="A79" s="46">
        <v>1820</v>
      </c>
      <c r="B79" s="47">
        <v>900</v>
      </c>
      <c r="C79" s="47">
        <v>480</v>
      </c>
      <c r="D79" s="47">
        <v>450</v>
      </c>
      <c r="E79" s="47">
        <v>440</v>
      </c>
      <c r="F79" s="47">
        <v>4000</v>
      </c>
      <c r="G79" s="47">
        <v>600</v>
      </c>
      <c r="H79" s="47">
        <v>450</v>
      </c>
      <c r="I79" s="47">
        <v>400</v>
      </c>
      <c r="J79" s="47">
        <v>1200</v>
      </c>
      <c r="K79" s="47">
        <v>240</v>
      </c>
      <c r="L79" s="47">
        <v>1500</v>
      </c>
      <c r="M79" s="47">
        <v>180</v>
      </c>
      <c r="N79" s="47">
        <v>240</v>
      </c>
      <c r="O79" s="48">
        <f>+B79/Notes!$B$25</f>
        <v>50.57600449564484</v>
      </c>
      <c r="P79" s="48">
        <f>+C79/Notes!$B$25</f>
        <v>26.973869064343916</v>
      </c>
      <c r="Q79" s="48">
        <f>+D79/Notes!$B$25</f>
        <v>25.28800224782242</v>
      </c>
      <c r="R79" s="48">
        <f>+E79/Notes!$B$25</f>
        <v>24.726046642315254</v>
      </c>
      <c r="S79" s="48">
        <f>+F79/Notes!$B$26</f>
        <v>166.2510390689942</v>
      </c>
      <c r="T79" s="48">
        <f>+G79/Notes!$B$26</f>
        <v>24.93765586034913</v>
      </c>
      <c r="U79" s="48">
        <f>+H79/Notes!$B$26</f>
        <v>18.703241895261847</v>
      </c>
      <c r="V79" s="48">
        <f t="shared" si="4"/>
        <v>400</v>
      </c>
      <c r="W79" s="48">
        <f t="shared" si="5"/>
        <v>1200</v>
      </c>
      <c r="X79" s="48">
        <f>+K79/Notes!$B$27</f>
        <v>479.0419161676647</v>
      </c>
      <c r="Y79" s="47">
        <f t="shared" si="6"/>
        <v>1500</v>
      </c>
      <c r="Z79" s="48">
        <f>+M79/Notes!$B$28</f>
        <v>1568.627450980392</v>
      </c>
      <c r="AA79" s="48">
        <f t="shared" si="7"/>
        <v>240</v>
      </c>
      <c r="AB79" s="48">
        <f>+O79*'Course of the exchange'!$J76</f>
        <v>0.9856797976959818</v>
      </c>
      <c r="AC79" s="48">
        <f>+P79*'Course of the exchange'!$J76</f>
        <v>0.5256958921045237</v>
      </c>
      <c r="AD79" s="48">
        <f>+Q79*'Course of the exchange'!$J76</f>
        <v>0.4928398988479909</v>
      </c>
      <c r="AE79" s="48">
        <f>+R79*'Course of the exchange'!$J76</f>
        <v>0.4818879010958133</v>
      </c>
      <c r="AF79" s="48">
        <f>+S79*'Course of the exchange'!$J76</f>
        <v>3.240079800498753</v>
      </c>
      <c r="AG79" s="48">
        <f>+T79*'Course of the exchange'!$J76</f>
        <v>0.48601197007481295</v>
      </c>
      <c r="AH79" s="48">
        <f>+U79*'Course of the exchange'!$J76</f>
        <v>0.3645089775561097</v>
      </c>
      <c r="AI79" s="48">
        <f>+V79*'Course of the exchange'!$J76</f>
        <v>7.7956319999999995</v>
      </c>
      <c r="AJ79" s="48">
        <f>+W79*'Course of the exchange'!$J76</f>
        <v>23.386896</v>
      </c>
      <c r="AK79" s="48">
        <f>+X79*'Course of the exchange'!$J76</f>
        <v>9.336086227544909</v>
      </c>
      <c r="AL79" s="48">
        <f>+Y79*'Course of the exchange'!$J76</f>
        <v>29.23362</v>
      </c>
      <c r="AM79" s="48">
        <f>+Z79*'Course of the exchange'!$J76</f>
        <v>30.57110588235294</v>
      </c>
      <c r="AN79" s="48">
        <f>+AA79*'Course of the exchange'!$J76</f>
        <v>4.6773792</v>
      </c>
      <c r="AO79" s="48">
        <f>+AB79/Notes!$B$30</f>
        <v>1.368999719022197</v>
      </c>
      <c r="AP79" s="48">
        <f>+AC79/Notes!$B$30</f>
        <v>0.7301331834785052</v>
      </c>
      <c r="AQ79" s="48">
        <f>+AD79/Notes!$B$30</f>
        <v>0.6844998595110985</v>
      </c>
      <c r="AR79" s="48">
        <f>+AE79/Notes!$B$30</f>
        <v>0.669288751521963</v>
      </c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7"/>
      <c r="BF79" s="48"/>
      <c r="BH79" s="53"/>
      <c r="BI79" s="53"/>
      <c r="BJ79" s="53"/>
      <c r="BK79" s="53"/>
    </row>
    <row r="80" spans="1:63" ht="12.75">
      <c r="A80" s="46">
        <v>1821</v>
      </c>
      <c r="B80" s="47">
        <v>1000</v>
      </c>
      <c r="C80" s="47">
        <v>480</v>
      </c>
      <c r="D80" s="47">
        <v>480</v>
      </c>
      <c r="E80" s="47">
        <v>400</v>
      </c>
      <c r="F80" s="47">
        <v>4800</v>
      </c>
      <c r="G80" s="47">
        <v>700</v>
      </c>
      <c r="H80" s="47">
        <v>500</v>
      </c>
      <c r="I80" s="47">
        <v>400</v>
      </c>
      <c r="J80" s="47">
        <v>1200</v>
      </c>
      <c r="K80" s="47">
        <v>200</v>
      </c>
      <c r="L80" s="47">
        <v>1400</v>
      </c>
      <c r="M80" s="47">
        <v>170</v>
      </c>
      <c r="N80" s="47">
        <v>240</v>
      </c>
      <c r="O80" s="48">
        <f>+B80/Notes!$B$25</f>
        <v>56.195560550716486</v>
      </c>
      <c r="P80" s="48">
        <f>+C80/Notes!$B$25</f>
        <v>26.973869064343916</v>
      </c>
      <c r="Q80" s="48">
        <f>+D80/Notes!$B$25</f>
        <v>26.973869064343916</v>
      </c>
      <c r="R80" s="48">
        <f>+E80/Notes!$B$25</f>
        <v>22.478224220286595</v>
      </c>
      <c r="S80" s="48">
        <f>+F80/Notes!$B$26</f>
        <v>199.50124688279303</v>
      </c>
      <c r="T80" s="48">
        <f>+G80/Notes!$B$26</f>
        <v>29.093931837073985</v>
      </c>
      <c r="U80" s="48">
        <f>+H80/Notes!$B$26</f>
        <v>20.781379883624275</v>
      </c>
      <c r="V80" s="48">
        <f t="shared" si="4"/>
        <v>400</v>
      </c>
      <c r="W80" s="48">
        <f t="shared" si="5"/>
        <v>1200</v>
      </c>
      <c r="X80" s="48">
        <f>+K80/Notes!$B$27</f>
        <v>399.2015968063872</v>
      </c>
      <c r="Y80" s="47">
        <f t="shared" si="6"/>
        <v>1400</v>
      </c>
      <c r="Z80" s="48">
        <f>+M80/Notes!$B$28</f>
        <v>1481.4814814814815</v>
      </c>
      <c r="AA80" s="48">
        <f t="shared" si="7"/>
        <v>240</v>
      </c>
      <c r="AB80" s="48">
        <f>+O80*'Course of the exchange'!$J77</f>
        <v>1.1178814273672377</v>
      </c>
      <c r="AC80" s="48">
        <f>+P80*'Course of the exchange'!$J77</f>
        <v>0.5365830851362742</v>
      </c>
      <c r="AD80" s="48">
        <f>+Q80*'Course of the exchange'!$J77</f>
        <v>0.5365830851362742</v>
      </c>
      <c r="AE80" s="48">
        <f>+R80*'Course of the exchange'!$J77</f>
        <v>0.44715257094689514</v>
      </c>
      <c r="AF80" s="48">
        <f>+S80*'Course of the exchange'!$J77</f>
        <v>3.9686184538653366</v>
      </c>
      <c r="AG80" s="48">
        <f>+T80*'Course of the exchange'!$J77</f>
        <v>0.5787568578553617</v>
      </c>
      <c r="AH80" s="48">
        <f>+U80*'Course of the exchange'!$J77</f>
        <v>0.4133977556109726</v>
      </c>
      <c r="AI80" s="48">
        <f>+V80*'Course of the exchange'!$J77</f>
        <v>7.9570799999999995</v>
      </c>
      <c r="AJ80" s="48">
        <f>+W80*'Course of the exchange'!$J77</f>
        <v>23.87124</v>
      </c>
      <c r="AK80" s="48">
        <f>+X80*'Course of the exchange'!$J77</f>
        <v>7.9411976047904185</v>
      </c>
      <c r="AL80" s="48">
        <f>+Y80*'Course of the exchange'!$J77</f>
        <v>27.84978</v>
      </c>
      <c r="AM80" s="48">
        <f>+Z80*'Course of the exchange'!$J77</f>
        <v>29.470666666666666</v>
      </c>
      <c r="AN80" s="48">
        <f>+AA80*'Course of the exchange'!$J77</f>
        <v>4.774248</v>
      </c>
      <c r="AO80" s="48">
        <f>+AB80/Notes!$B$30</f>
        <v>1.552613093565608</v>
      </c>
      <c r="AP80" s="48">
        <f>+AC80/Notes!$B$30</f>
        <v>0.7452542849114919</v>
      </c>
      <c r="AQ80" s="48">
        <f>+AD80/Notes!$B$30</f>
        <v>0.7452542849114919</v>
      </c>
      <c r="AR80" s="48">
        <f>+AE80/Notes!$B$30</f>
        <v>0.6210452374262433</v>
      </c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7"/>
      <c r="BF80" s="48"/>
      <c r="BH80" s="53"/>
      <c r="BI80" s="53"/>
      <c r="BJ80" s="53"/>
      <c r="BK80" s="53"/>
    </row>
    <row r="81" spans="1:63" ht="12.75">
      <c r="A81" s="46">
        <v>1822</v>
      </c>
      <c r="B81" s="47">
        <v>1100</v>
      </c>
      <c r="C81" s="47">
        <v>550</v>
      </c>
      <c r="D81" s="47">
        <v>500</v>
      </c>
      <c r="E81" s="47">
        <v>480</v>
      </c>
      <c r="F81" s="47">
        <v>6400</v>
      </c>
      <c r="G81" s="47">
        <v>750</v>
      </c>
      <c r="H81" s="47">
        <v>600</v>
      </c>
      <c r="I81" s="47">
        <v>400</v>
      </c>
      <c r="J81" s="47">
        <v>960</v>
      </c>
      <c r="K81" s="47">
        <v>180</v>
      </c>
      <c r="L81" s="47">
        <v>1400</v>
      </c>
      <c r="M81" s="47">
        <v>160</v>
      </c>
      <c r="N81" s="47">
        <v>240</v>
      </c>
      <c r="O81" s="48">
        <f>+B81/Notes!$B$25</f>
        <v>61.815116605788134</v>
      </c>
      <c r="P81" s="48">
        <f>+C81/Notes!$B$25</f>
        <v>30.907558302894067</v>
      </c>
      <c r="Q81" s="48">
        <f>+D81/Notes!$B$25</f>
        <v>28.097780275358243</v>
      </c>
      <c r="R81" s="48">
        <f>+E81/Notes!$B$25</f>
        <v>26.973869064343916</v>
      </c>
      <c r="S81" s="48">
        <f>+F81/Notes!$B$26</f>
        <v>266.0016625103907</v>
      </c>
      <c r="T81" s="48">
        <f>+G81/Notes!$B$26</f>
        <v>31.17206982543641</v>
      </c>
      <c r="U81" s="48">
        <f>+H81/Notes!$B$26</f>
        <v>24.93765586034913</v>
      </c>
      <c r="V81" s="48">
        <f t="shared" si="4"/>
        <v>400</v>
      </c>
      <c r="W81" s="48">
        <f t="shared" si="5"/>
        <v>960</v>
      </c>
      <c r="X81" s="48">
        <f>+K81/Notes!$B$27</f>
        <v>359.2814371257485</v>
      </c>
      <c r="Y81" s="47">
        <f t="shared" si="6"/>
        <v>1400</v>
      </c>
      <c r="Z81" s="48">
        <f>+M81/Notes!$B$28</f>
        <v>1394.3355119825708</v>
      </c>
      <c r="AA81" s="48">
        <f t="shared" si="7"/>
        <v>240</v>
      </c>
      <c r="AB81" s="48">
        <f>+O81*'Course of the exchange'!$J78</f>
        <v>1.2353129811744872</v>
      </c>
      <c r="AC81" s="48">
        <f>+P81*'Course of the exchange'!$J78</f>
        <v>0.6176564905872436</v>
      </c>
      <c r="AD81" s="48">
        <f>+Q81*'Course of the exchange'!$J78</f>
        <v>0.5615059005338577</v>
      </c>
      <c r="AE81" s="48">
        <f>+R81*'Course of the exchange'!$J78</f>
        <v>0.5390456645125035</v>
      </c>
      <c r="AF81" s="48">
        <f>+S81*'Course of the exchange'!$J78</f>
        <v>5.315775893599335</v>
      </c>
      <c r="AG81" s="48">
        <f>+T81*'Course of the exchange'!$J78</f>
        <v>0.6229424875311721</v>
      </c>
      <c r="AH81" s="48">
        <f>+U81*'Course of the exchange'!$J78</f>
        <v>0.4983539900249377</v>
      </c>
      <c r="AI81" s="48">
        <f>+V81*'Course of the exchange'!$J78</f>
        <v>7.993598</v>
      </c>
      <c r="AJ81" s="48">
        <f>+W81*'Course of the exchange'!$J78</f>
        <v>19.184635200000002</v>
      </c>
      <c r="AK81" s="48">
        <f>+X81*'Course of the exchange'!$J78</f>
        <v>7.179878443113773</v>
      </c>
      <c r="AL81" s="48">
        <f>+Y81*'Course of the exchange'!$J78</f>
        <v>27.977593000000002</v>
      </c>
      <c r="AM81" s="48">
        <f>+Z81*'Course of the exchange'!$J78</f>
        <v>27.864393899782137</v>
      </c>
      <c r="AN81" s="48">
        <f>+AA81*'Course of the exchange'!$J78</f>
        <v>4.796158800000001</v>
      </c>
      <c r="AO81" s="48">
        <f>+AB81/Notes!$B$30</f>
        <v>1.7157124738534544</v>
      </c>
      <c r="AP81" s="48">
        <f>+AC81/Notes!$B$30</f>
        <v>0.8578562369267272</v>
      </c>
      <c r="AQ81" s="48">
        <f>+AD81/Notes!$B$30</f>
        <v>0.7798693062970247</v>
      </c>
      <c r="AR81" s="48">
        <f>+AE81/Notes!$B$30</f>
        <v>0.7486745340451437</v>
      </c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7"/>
      <c r="BF81" s="48"/>
      <c r="BH81" s="53"/>
      <c r="BI81" s="53"/>
      <c r="BJ81" s="53"/>
      <c r="BK81" s="53"/>
    </row>
    <row r="82" spans="1:63" ht="12.75">
      <c r="A82" s="46">
        <v>1823</v>
      </c>
      <c r="B82" s="47">
        <v>1100</v>
      </c>
      <c r="C82" s="47">
        <v>600</v>
      </c>
      <c r="D82" s="47">
        <v>500</v>
      </c>
      <c r="E82" s="47">
        <v>480</v>
      </c>
      <c r="F82" s="47">
        <v>6400</v>
      </c>
      <c r="G82" s="47">
        <v>750</v>
      </c>
      <c r="H82" s="47">
        <v>600</v>
      </c>
      <c r="I82" s="47">
        <v>480</v>
      </c>
      <c r="J82" s="47">
        <v>1000</v>
      </c>
      <c r="K82" s="47">
        <v>200</v>
      </c>
      <c r="L82" s="47">
        <v>1600</v>
      </c>
      <c r="M82" s="47">
        <v>200</v>
      </c>
      <c r="N82" s="47">
        <v>200</v>
      </c>
      <c r="O82" s="48">
        <f>+B82/Notes!$B$25</f>
        <v>61.815116605788134</v>
      </c>
      <c r="P82" s="48">
        <f>+C82/Notes!$B$25</f>
        <v>33.717336330429895</v>
      </c>
      <c r="Q82" s="48">
        <f>+D82/Notes!$B$25</f>
        <v>28.097780275358243</v>
      </c>
      <c r="R82" s="48">
        <f>+E82/Notes!$B$25</f>
        <v>26.973869064343916</v>
      </c>
      <c r="S82" s="48">
        <f>+F82/Notes!$B$26</f>
        <v>266.0016625103907</v>
      </c>
      <c r="T82" s="48">
        <f>+G82/Notes!$B$26</f>
        <v>31.17206982543641</v>
      </c>
      <c r="U82" s="48">
        <f>+H82/Notes!$B$26</f>
        <v>24.93765586034913</v>
      </c>
      <c r="V82" s="48">
        <f t="shared" si="4"/>
        <v>480</v>
      </c>
      <c r="W82" s="48">
        <f t="shared" si="5"/>
        <v>1000</v>
      </c>
      <c r="X82" s="48">
        <f>+K82/Notes!$B$27</f>
        <v>399.2015968063872</v>
      </c>
      <c r="Y82" s="47">
        <f t="shared" si="6"/>
        <v>1600</v>
      </c>
      <c r="Z82" s="48">
        <f>+M82/Notes!$B$28</f>
        <v>1742.9193899782135</v>
      </c>
      <c r="AA82" s="48">
        <f t="shared" si="7"/>
        <v>200</v>
      </c>
      <c r="AB82" s="48">
        <f>+O82*'Course of the exchange'!$J79</f>
        <v>1.2516491711154816</v>
      </c>
      <c r="AC82" s="48">
        <f>+P82*'Course of the exchange'!$J79</f>
        <v>0.6827177296993536</v>
      </c>
      <c r="AD82" s="48">
        <f>+Q82*'Course of the exchange'!$J79</f>
        <v>0.5689314414161281</v>
      </c>
      <c r="AE82" s="48">
        <f>+R82*'Course of the exchange'!$J79</f>
        <v>0.5461741837594829</v>
      </c>
      <c r="AF82" s="48">
        <f>+S82*'Course of the exchange'!$J79</f>
        <v>5.386073482959269</v>
      </c>
      <c r="AG82" s="48">
        <f>+T82*'Course of the exchange'!$J79</f>
        <v>0.6311804862842892</v>
      </c>
      <c r="AH82" s="48">
        <f>+U82*'Course of the exchange'!$J79</f>
        <v>0.5049443890274314</v>
      </c>
      <c r="AI82" s="48">
        <f>+V82*'Course of the exchange'!$J79</f>
        <v>9.719169599999999</v>
      </c>
      <c r="AJ82" s="48">
        <f>+W82*'Course of the exchange'!$J79</f>
        <v>20.248269999999998</v>
      </c>
      <c r="AK82" s="48">
        <f>+X82*'Course of the exchange'!$J79</f>
        <v>8.083141716566866</v>
      </c>
      <c r="AL82" s="48">
        <f>+Y82*'Course of the exchange'!$J79</f>
        <v>32.397231999999995</v>
      </c>
      <c r="AM82" s="48">
        <f>+Z82*'Course of the exchange'!$J79</f>
        <v>35.29110239651416</v>
      </c>
      <c r="AN82" s="48">
        <f>+AA82*'Course of the exchange'!$J79</f>
        <v>4.049653999999999</v>
      </c>
      <c r="AO82" s="48">
        <f>+AB82/Notes!$B$30</f>
        <v>1.73840162654928</v>
      </c>
      <c r="AP82" s="48">
        <f>+AC82/Notes!$B$30</f>
        <v>0.94821906902688</v>
      </c>
      <c r="AQ82" s="48">
        <f>+AD82/Notes!$B$30</f>
        <v>0.7901825575224001</v>
      </c>
      <c r="AR82" s="48">
        <f>+AE82/Notes!$B$30</f>
        <v>0.758575255221504</v>
      </c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7"/>
      <c r="BF82" s="48"/>
      <c r="BH82" s="53"/>
      <c r="BI82" s="53"/>
      <c r="BJ82" s="53"/>
      <c r="BK82" s="53"/>
    </row>
    <row r="83" spans="1:63" ht="12.75">
      <c r="A83" s="46">
        <v>1824</v>
      </c>
      <c r="B83" s="47">
        <v>1200</v>
      </c>
      <c r="C83" s="47">
        <v>600</v>
      </c>
      <c r="D83" s="47">
        <v>700</v>
      </c>
      <c r="E83" s="47">
        <v>600</v>
      </c>
      <c r="F83" s="47">
        <v>7200</v>
      </c>
      <c r="G83" s="47">
        <v>700</v>
      </c>
      <c r="H83" s="47">
        <v>500</v>
      </c>
      <c r="I83" s="47">
        <v>400</v>
      </c>
      <c r="J83" s="47">
        <v>1000</v>
      </c>
      <c r="K83" s="47">
        <v>200</v>
      </c>
      <c r="L83" s="47">
        <v>1600</v>
      </c>
      <c r="M83" s="47">
        <v>200</v>
      </c>
      <c r="N83" s="47">
        <v>200</v>
      </c>
      <c r="O83" s="48">
        <f>+B83/Notes!$B$25</f>
        <v>67.43467266085979</v>
      </c>
      <c r="P83" s="48">
        <f>+C83/Notes!$B$25</f>
        <v>33.717336330429895</v>
      </c>
      <c r="Q83" s="48">
        <f>+D83/Notes!$B$25</f>
        <v>39.33689238550154</v>
      </c>
      <c r="R83" s="48">
        <f>+E83/Notes!$B$25</f>
        <v>33.717336330429895</v>
      </c>
      <c r="S83" s="48">
        <f>+F83/Notes!$B$26</f>
        <v>299.25187032418955</v>
      </c>
      <c r="T83" s="48">
        <f>+G83/Notes!$B$26</f>
        <v>29.093931837073985</v>
      </c>
      <c r="U83" s="48">
        <f>+H83/Notes!$B$26</f>
        <v>20.781379883624275</v>
      </c>
      <c r="V83" s="48">
        <f t="shared" si="4"/>
        <v>400</v>
      </c>
      <c r="W83" s="48">
        <f t="shared" si="5"/>
        <v>1000</v>
      </c>
      <c r="X83" s="48">
        <f>+K83/Notes!$B$27</f>
        <v>399.2015968063872</v>
      </c>
      <c r="Y83" s="47">
        <f t="shared" si="6"/>
        <v>1600</v>
      </c>
      <c r="Z83" s="48">
        <f>+M83/Notes!$B$28</f>
        <v>1742.9193899782135</v>
      </c>
      <c r="AA83" s="48">
        <f t="shared" si="7"/>
        <v>200</v>
      </c>
      <c r="AB83" s="48">
        <f>+O83*'Course of the exchange'!$J80</f>
        <v>1.3090553526271422</v>
      </c>
      <c r="AC83" s="48">
        <f>+P83*'Course of the exchange'!$J80</f>
        <v>0.6545276763135711</v>
      </c>
      <c r="AD83" s="48">
        <f>+Q83*'Course of the exchange'!$J80</f>
        <v>0.7636156223658329</v>
      </c>
      <c r="AE83" s="48">
        <f>+R83*'Course of the exchange'!$J80</f>
        <v>0.6545276763135711</v>
      </c>
      <c r="AF83" s="48">
        <f>+S83*'Course of the exchange'!$J80</f>
        <v>5.809137157107232</v>
      </c>
      <c r="AG83" s="48">
        <f>+T83*'Course of the exchange'!$J80</f>
        <v>0.5647772236076475</v>
      </c>
      <c r="AH83" s="48">
        <f>+U83*'Course of the exchange'!$J80</f>
        <v>0.4034123025768911</v>
      </c>
      <c r="AI83" s="48">
        <f>+V83*'Course of the exchange'!$J80</f>
        <v>7.764879999999999</v>
      </c>
      <c r="AJ83" s="48">
        <f>+W83*'Course of the exchange'!$J80</f>
        <v>19.4122</v>
      </c>
      <c r="AK83" s="48">
        <f>+X83*'Course of the exchange'!$J80</f>
        <v>7.749381237524949</v>
      </c>
      <c r="AL83" s="48">
        <f>+Y83*'Course of the exchange'!$J80</f>
        <v>31.059519999999996</v>
      </c>
      <c r="AM83" s="48">
        <f>+Z83*'Course of the exchange'!$J80</f>
        <v>33.83389978213507</v>
      </c>
      <c r="AN83" s="48">
        <f>+AA83*'Course of the exchange'!$J80</f>
        <v>3.8824399999999994</v>
      </c>
      <c r="AO83" s="48">
        <f>+AB83/Notes!$B$30</f>
        <v>1.8181324342043643</v>
      </c>
      <c r="AP83" s="48">
        <f>+AC83/Notes!$B$30</f>
        <v>0.9090662171021822</v>
      </c>
      <c r="AQ83" s="48">
        <f>+AD83/Notes!$B$30</f>
        <v>1.060577253285879</v>
      </c>
      <c r="AR83" s="48">
        <f>+AE83/Notes!$B$30</f>
        <v>0.9090662171021822</v>
      </c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7"/>
      <c r="BF83" s="48"/>
      <c r="BH83" s="53"/>
      <c r="BI83" s="53"/>
      <c r="BJ83" s="53"/>
      <c r="BK83" s="53"/>
    </row>
    <row r="84" spans="1:63" ht="12.75">
      <c r="A84" s="46">
        <v>1825</v>
      </c>
      <c r="B84" s="47">
        <v>1100</v>
      </c>
      <c r="C84" s="47">
        <v>550</v>
      </c>
      <c r="D84" s="47">
        <v>600</v>
      </c>
      <c r="E84" s="47">
        <v>550</v>
      </c>
      <c r="F84" s="47">
        <v>4800</v>
      </c>
      <c r="G84" s="47">
        <v>600</v>
      </c>
      <c r="H84" s="47">
        <v>480</v>
      </c>
      <c r="I84" s="47">
        <v>400</v>
      </c>
      <c r="J84" s="47">
        <v>1000</v>
      </c>
      <c r="K84" s="47">
        <v>200</v>
      </c>
      <c r="L84" s="47">
        <v>1600</v>
      </c>
      <c r="M84" s="47">
        <v>150</v>
      </c>
      <c r="N84" s="47">
        <v>200</v>
      </c>
      <c r="O84" s="48">
        <f>+B84/Notes!$B$25</f>
        <v>61.815116605788134</v>
      </c>
      <c r="P84" s="48">
        <f>+C84/Notes!$B$25</f>
        <v>30.907558302894067</v>
      </c>
      <c r="Q84" s="48">
        <f>+D84/Notes!$B$25</f>
        <v>33.717336330429895</v>
      </c>
      <c r="R84" s="48">
        <f>+E84/Notes!$B$25</f>
        <v>30.907558302894067</v>
      </c>
      <c r="S84" s="48">
        <f>+F84/Notes!$B$26</f>
        <v>199.50124688279303</v>
      </c>
      <c r="T84" s="48">
        <f>+G84/Notes!$B$26</f>
        <v>24.93765586034913</v>
      </c>
      <c r="U84" s="48">
        <f>+H84/Notes!$B$26</f>
        <v>19.950124688279303</v>
      </c>
      <c r="V84" s="48">
        <f t="shared" si="4"/>
        <v>400</v>
      </c>
      <c r="W84" s="48">
        <f t="shared" si="5"/>
        <v>1000</v>
      </c>
      <c r="X84" s="48">
        <f>+K84/Notes!$B$27</f>
        <v>399.2015968063872</v>
      </c>
      <c r="Y84" s="47">
        <f t="shared" si="6"/>
        <v>1600</v>
      </c>
      <c r="Z84" s="48">
        <f>+M84/Notes!$B$28</f>
        <v>1307.18954248366</v>
      </c>
      <c r="AA84" s="48">
        <f t="shared" si="7"/>
        <v>200</v>
      </c>
      <c r="AB84" s="48">
        <f>+O84*'Course of the exchange'!$J81</f>
        <v>1.2130363585276762</v>
      </c>
      <c r="AC84" s="48">
        <f>+P84*'Course of the exchange'!$J81</f>
        <v>0.6065181792638381</v>
      </c>
      <c r="AD84" s="48">
        <f>+Q84*'Course of the exchange'!$J81</f>
        <v>0.6616561955605508</v>
      </c>
      <c r="AE84" s="48">
        <f>+R84*'Course of the exchange'!$J81</f>
        <v>0.6065181792638381</v>
      </c>
      <c r="AF84" s="48">
        <f>+S84*'Course of the exchange'!$J81</f>
        <v>3.914936658354115</v>
      </c>
      <c r="AG84" s="48">
        <f>+T84*'Course of the exchange'!$J81</f>
        <v>0.4893670822942644</v>
      </c>
      <c r="AH84" s="48">
        <f>+U84*'Course of the exchange'!$J81</f>
        <v>0.3914936658354115</v>
      </c>
      <c r="AI84" s="48">
        <f>+V84*'Course of the exchange'!$J81</f>
        <v>7.849448000000001</v>
      </c>
      <c r="AJ84" s="48">
        <f>+W84*'Course of the exchange'!$J81</f>
        <v>19.623620000000003</v>
      </c>
      <c r="AK84" s="48">
        <f>+X84*'Course of the exchange'!$J81</f>
        <v>7.833780439121757</v>
      </c>
      <c r="AL84" s="48">
        <f>+Y84*'Course of the exchange'!$J81</f>
        <v>31.397792000000003</v>
      </c>
      <c r="AM84" s="48">
        <f>+Z84*'Course of the exchange'!$J81</f>
        <v>25.6517908496732</v>
      </c>
      <c r="AN84" s="48">
        <f>+AA84*'Course of the exchange'!$J81</f>
        <v>3.9247240000000003</v>
      </c>
      <c r="AO84" s="48">
        <f>+AB84/Notes!$B$30</f>
        <v>1.6847727201773282</v>
      </c>
      <c r="AP84" s="48">
        <f>+AC84/Notes!$B$30</f>
        <v>0.8423863600886641</v>
      </c>
      <c r="AQ84" s="48">
        <f>+AD84/Notes!$B$30</f>
        <v>0.9189669382785428</v>
      </c>
      <c r="AR84" s="48">
        <f>+AE84/Notes!$B$30</f>
        <v>0.8423863600886641</v>
      </c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7"/>
      <c r="BF84" s="48"/>
      <c r="BH84" s="53"/>
      <c r="BI84" s="53"/>
      <c r="BJ84" s="53"/>
      <c r="BK84" s="53"/>
    </row>
    <row r="85" spans="1:63" ht="12.75">
      <c r="A85" s="46">
        <v>1826</v>
      </c>
      <c r="B85" s="47">
        <v>1100</v>
      </c>
      <c r="C85" s="47">
        <v>600</v>
      </c>
      <c r="D85" s="47">
        <v>600</v>
      </c>
      <c r="E85" s="47">
        <v>600</v>
      </c>
      <c r="F85" s="47">
        <v>5000</v>
      </c>
      <c r="G85" s="47">
        <v>700</v>
      </c>
      <c r="H85" s="47">
        <v>600</v>
      </c>
      <c r="I85" s="47">
        <v>400</v>
      </c>
      <c r="J85" s="47">
        <v>1000</v>
      </c>
      <c r="K85" s="47">
        <v>200</v>
      </c>
      <c r="L85" s="47">
        <v>1500</v>
      </c>
      <c r="M85" s="47">
        <v>150</v>
      </c>
      <c r="N85" s="47">
        <v>200</v>
      </c>
      <c r="O85" s="48">
        <f>+B85/Notes!$B$25</f>
        <v>61.815116605788134</v>
      </c>
      <c r="P85" s="48">
        <f>+C85/Notes!$B$25</f>
        <v>33.717336330429895</v>
      </c>
      <c r="Q85" s="48">
        <f>+D85/Notes!$B$25</f>
        <v>33.717336330429895</v>
      </c>
      <c r="R85" s="48">
        <f>+E85/Notes!$B$25</f>
        <v>33.717336330429895</v>
      </c>
      <c r="S85" s="48">
        <f>+F85/Notes!$B$26</f>
        <v>207.81379883624274</v>
      </c>
      <c r="T85" s="48">
        <f>+G85/Notes!$B$26</f>
        <v>29.093931837073985</v>
      </c>
      <c r="U85" s="48">
        <f>+H85/Notes!$B$26</f>
        <v>24.93765586034913</v>
      </c>
      <c r="V85" s="48">
        <f t="shared" si="4"/>
        <v>400</v>
      </c>
      <c r="W85" s="48">
        <f t="shared" si="5"/>
        <v>1000</v>
      </c>
      <c r="X85" s="48">
        <f>+K85/Notes!$B$27</f>
        <v>399.2015968063872</v>
      </c>
      <c r="Y85" s="47">
        <f t="shared" si="6"/>
        <v>1500</v>
      </c>
      <c r="Z85" s="48">
        <f>+M85/Notes!$B$28</f>
        <v>1307.18954248366</v>
      </c>
      <c r="AA85" s="48">
        <f t="shared" si="7"/>
        <v>200</v>
      </c>
      <c r="AB85" s="48">
        <f>+O85*'Course of the exchange'!$J82</f>
        <v>1.1934329305984825</v>
      </c>
      <c r="AC85" s="48">
        <f>+P85*'Course of the exchange'!$J82</f>
        <v>0.6509634166900814</v>
      </c>
      <c r="AD85" s="48">
        <f>+Q85*'Course of the exchange'!$J82</f>
        <v>0.6509634166900814</v>
      </c>
      <c r="AE85" s="48">
        <f>+R85*'Course of the exchange'!$J82</f>
        <v>0.6509634166900814</v>
      </c>
      <c r="AF85" s="48">
        <f>+S85*'Course of the exchange'!$J82</f>
        <v>4.012155029093932</v>
      </c>
      <c r="AG85" s="48">
        <f>+T85*'Course of the exchange'!$J82</f>
        <v>0.5617017040731505</v>
      </c>
      <c r="AH85" s="48">
        <f>+U85*'Course of the exchange'!$J82</f>
        <v>0.48145860349127184</v>
      </c>
      <c r="AI85" s="48">
        <f>+V85*'Course of the exchange'!$J82</f>
        <v>7.722595999999999</v>
      </c>
      <c r="AJ85" s="48">
        <f>+W85*'Course of the exchange'!$J82</f>
        <v>19.30649</v>
      </c>
      <c r="AK85" s="48">
        <f>+X85*'Course of the exchange'!$J82</f>
        <v>7.707181636726546</v>
      </c>
      <c r="AL85" s="48">
        <f>+Y85*'Course of the exchange'!$J82</f>
        <v>28.959735</v>
      </c>
      <c r="AM85" s="48">
        <f>+Z85*'Course of the exchange'!$J82</f>
        <v>25.237241830065358</v>
      </c>
      <c r="AN85" s="48">
        <f>+AA85*'Course of the exchange'!$J82</f>
        <v>3.8612979999999997</v>
      </c>
      <c r="AO85" s="48">
        <f>+AB85/Notes!$B$30</f>
        <v>1.657545736942337</v>
      </c>
      <c r="AP85" s="48">
        <f>+AC85/Notes!$B$30</f>
        <v>0.904115856514002</v>
      </c>
      <c r="AQ85" s="48">
        <f>+AD85/Notes!$B$30</f>
        <v>0.904115856514002</v>
      </c>
      <c r="AR85" s="48">
        <f>+AE85/Notes!$B$30</f>
        <v>0.904115856514002</v>
      </c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7"/>
      <c r="BF85" s="48"/>
      <c r="BH85" s="53"/>
      <c r="BI85" s="53"/>
      <c r="BJ85" s="53"/>
      <c r="BK85" s="53"/>
    </row>
    <row r="86" spans="1:63" ht="12.75">
      <c r="A86" s="46">
        <v>1827</v>
      </c>
      <c r="B86" s="47">
        <v>1100</v>
      </c>
      <c r="C86" s="47">
        <v>580</v>
      </c>
      <c r="D86" s="47">
        <v>600</v>
      </c>
      <c r="E86" s="47">
        <v>650</v>
      </c>
      <c r="F86" s="47">
        <v>4800</v>
      </c>
      <c r="G86" s="47">
        <v>800</v>
      </c>
      <c r="H86" s="47">
        <v>700</v>
      </c>
      <c r="I86" s="47">
        <v>400</v>
      </c>
      <c r="J86" s="47">
        <v>1000</v>
      </c>
      <c r="K86" s="47">
        <v>200</v>
      </c>
      <c r="L86" s="47">
        <v>1500</v>
      </c>
      <c r="M86" s="47">
        <v>150</v>
      </c>
      <c r="N86" s="47">
        <v>160</v>
      </c>
      <c r="O86" s="48">
        <f>+B86/Notes!$B$25</f>
        <v>61.815116605788134</v>
      </c>
      <c r="P86" s="48">
        <f>+C86/Notes!$B$25</f>
        <v>32.59342511941556</v>
      </c>
      <c r="Q86" s="48">
        <f>+D86/Notes!$B$25</f>
        <v>33.717336330429895</v>
      </c>
      <c r="R86" s="48">
        <f>+E86/Notes!$B$25</f>
        <v>36.527114357965715</v>
      </c>
      <c r="S86" s="48">
        <f>+F86/Notes!$B$26</f>
        <v>199.50124688279303</v>
      </c>
      <c r="T86" s="48">
        <f>+G86/Notes!$B$26</f>
        <v>33.25020781379884</v>
      </c>
      <c r="U86" s="48">
        <f>+H86/Notes!$B$26</f>
        <v>29.093931837073985</v>
      </c>
      <c r="V86" s="48">
        <f t="shared" si="4"/>
        <v>400</v>
      </c>
      <c r="W86" s="48">
        <f t="shared" si="5"/>
        <v>1000</v>
      </c>
      <c r="X86" s="48">
        <f>+K86/Notes!$B$27</f>
        <v>399.2015968063872</v>
      </c>
      <c r="Y86" s="47">
        <f t="shared" si="6"/>
        <v>1500</v>
      </c>
      <c r="Z86" s="48">
        <f>+M86/Notes!$B$28</f>
        <v>1307.18954248366</v>
      </c>
      <c r="AA86" s="48">
        <f t="shared" si="7"/>
        <v>160</v>
      </c>
      <c r="AB86" s="48">
        <f>+O86*'Course of the exchange'!$J83</f>
        <v>1.1655128968811463</v>
      </c>
      <c r="AC86" s="48">
        <f>+P86*'Course of the exchange'!$J83</f>
        <v>0.614543163810059</v>
      </c>
      <c r="AD86" s="48">
        <f>+Q86*'Course of the exchange'!$J83</f>
        <v>0.6357343073897163</v>
      </c>
      <c r="AE86" s="48">
        <f>+R86*'Course of the exchange'!$J83</f>
        <v>0.6887121663388591</v>
      </c>
      <c r="AF86" s="48">
        <f>+S86*'Course of the exchange'!$J83</f>
        <v>3.761560099750624</v>
      </c>
      <c r="AG86" s="48">
        <f>+T86*'Course of the exchange'!$J83</f>
        <v>0.6269266832917706</v>
      </c>
      <c r="AH86" s="48">
        <f>+U86*'Course of the exchange'!$J83</f>
        <v>0.5485608478802994</v>
      </c>
      <c r="AI86" s="48">
        <f>+V86*'Course of the exchange'!$J83</f>
        <v>7.541928</v>
      </c>
      <c r="AJ86" s="48">
        <f>+W86*'Course of the exchange'!$J83</f>
        <v>18.85482</v>
      </c>
      <c r="AK86" s="48">
        <f>+X86*'Course of the exchange'!$J83</f>
        <v>7.526874251497007</v>
      </c>
      <c r="AL86" s="48">
        <f>+Y86*'Course of the exchange'!$J83</f>
        <v>28.282230000000002</v>
      </c>
      <c r="AM86" s="48">
        <f>+Z86*'Course of the exchange'!$J83</f>
        <v>24.646823529411765</v>
      </c>
      <c r="AN86" s="48">
        <f>+AA86*'Course of the exchange'!$J83</f>
        <v>3.0167712</v>
      </c>
      <c r="AO86" s="48">
        <f>+AB86/Notes!$B$30</f>
        <v>1.6187679123349255</v>
      </c>
      <c r="AP86" s="48">
        <f>+AC86/Notes!$B$30</f>
        <v>0.8535321719584154</v>
      </c>
      <c r="AQ86" s="48">
        <f>+AD86/Notes!$B$30</f>
        <v>0.8829643158190504</v>
      </c>
      <c r="AR86" s="48">
        <f>+AE86/Notes!$B$30</f>
        <v>0.9565446754706377</v>
      </c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7"/>
      <c r="BF86" s="48"/>
      <c r="BH86" s="53"/>
      <c r="BI86" s="53"/>
      <c r="BJ86" s="53"/>
      <c r="BK86" s="53"/>
    </row>
    <row r="87" spans="1:63" ht="12.75">
      <c r="A87" s="46">
        <v>1828</v>
      </c>
      <c r="B87" s="47">
        <v>960</v>
      </c>
      <c r="C87" s="47">
        <v>480</v>
      </c>
      <c r="D87" s="47">
        <v>480</v>
      </c>
      <c r="E87" s="47">
        <v>450</v>
      </c>
      <c r="F87" s="47">
        <v>4000</v>
      </c>
      <c r="G87" s="47">
        <v>800</v>
      </c>
      <c r="H87" s="47">
        <v>600</v>
      </c>
      <c r="I87" s="47">
        <v>400</v>
      </c>
      <c r="J87" s="47">
        <v>900</v>
      </c>
      <c r="K87" s="47">
        <v>200</v>
      </c>
      <c r="L87" s="47">
        <v>1200</v>
      </c>
      <c r="M87" s="47">
        <v>140</v>
      </c>
      <c r="N87" s="47">
        <v>200</v>
      </c>
      <c r="O87" s="48">
        <f>+B87/Notes!$B$25</f>
        <v>53.94773812868783</v>
      </c>
      <c r="P87" s="48">
        <f>+C87/Notes!$B$25</f>
        <v>26.973869064343916</v>
      </c>
      <c r="Q87" s="48">
        <f>+D87/Notes!$B$25</f>
        <v>26.973869064343916</v>
      </c>
      <c r="R87" s="48">
        <f>+E87/Notes!$B$25</f>
        <v>25.28800224782242</v>
      </c>
      <c r="S87" s="48">
        <f>+F87/Notes!$B$26</f>
        <v>166.2510390689942</v>
      </c>
      <c r="T87" s="48">
        <f>+G87/Notes!$B$26</f>
        <v>33.25020781379884</v>
      </c>
      <c r="U87" s="48">
        <f>+H87/Notes!$B$26</f>
        <v>24.93765586034913</v>
      </c>
      <c r="V87" s="48">
        <f t="shared" si="4"/>
        <v>400</v>
      </c>
      <c r="W87" s="48">
        <f t="shared" si="5"/>
        <v>900</v>
      </c>
      <c r="X87" s="48">
        <f>+K87/Notes!$B$27</f>
        <v>399.2015968063872</v>
      </c>
      <c r="Y87" s="47">
        <f t="shared" si="6"/>
        <v>1200</v>
      </c>
      <c r="Z87" s="48">
        <f>+M87/Notes!$B$28</f>
        <v>1220.0435729847495</v>
      </c>
      <c r="AA87" s="48">
        <f t="shared" si="7"/>
        <v>200</v>
      </c>
      <c r="AB87" s="48">
        <f>+O87*'Course of the exchange'!$J84</f>
        <v>0.9536662658050014</v>
      </c>
      <c r="AC87" s="48">
        <f>+P87*'Course of the exchange'!$J84</f>
        <v>0.4768331329025007</v>
      </c>
      <c r="AD87" s="48">
        <f>+Q87*'Course of the exchange'!$J84</f>
        <v>0.4768331329025007</v>
      </c>
      <c r="AE87" s="48">
        <f>+R87*'Course of the exchange'!$J84</f>
        <v>0.4470310620960944</v>
      </c>
      <c r="AF87" s="48">
        <f>+S87*'Course of the exchange'!$J84</f>
        <v>2.938918536990857</v>
      </c>
      <c r="AG87" s="48">
        <f>+T87*'Course of the exchange'!$J84</f>
        <v>0.5877837073981713</v>
      </c>
      <c r="AH87" s="48">
        <f>+U87*'Course of the exchange'!$J84</f>
        <v>0.4408377805486285</v>
      </c>
      <c r="AI87" s="48">
        <f>+V87*'Course of the exchange'!$J84</f>
        <v>7.071038000000001</v>
      </c>
      <c r="AJ87" s="48">
        <f>+W87*'Course of the exchange'!$J84</f>
        <v>15.909835500000002</v>
      </c>
      <c r="AK87" s="48">
        <f>+X87*'Course of the exchange'!$J84</f>
        <v>7.056924151696607</v>
      </c>
      <c r="AL87" s="48">
        <f>+Y87*'Course of the exchange'!$J84</f>
        <v>21.213114</v>
      </c>
      <c r="AM87" s="48">
        <f>+Z87*'Course of the exchange'!$J84</f>
        <v>21.567436165577345</v>
      </c>
      <c r="AN87" s="48">
        <f>+AA87*'Course of the exchange'!$J84</f>
        <v>3.5355190000000003</v>
      </c>
      <c r="AO87" s="48">
        <f>+AB87/Notes!$B$30</f>
        <v>1.3245364802847241</v>
      </c>
      <c r="AP87" s="48">
        <f>+AC87/Notes!$B$30</f>
        <v>0.6622682401423621</v>
      </c>
      <c r="AQ87" s="48">
        <f>+AD87/Notes!$B$30</f>
        <v>0.6622682401423621</v>
      </c>
      <c r="AR87" s="48">
        <f>+AE87/Notes!$B$30</f>
        <v>0.6208764751334644</v>
      </c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7"/>
      <c r="BF87" s="48"/>
      <c r="BH87" s="53"/>
      <c r="BI87" s="53"/>
      <c r="BJ87" s="53"/>
      <c r="BK87" s="53"/>
    </row>
    <row r="88" spans="1:63" ht="12.75">
      <c r="A88" s="46">
        <v>1829</v>
      </c>
      <c r="B88" s="47">
        <v>1100</v>
      </c>
      <c r="C88" s="47">
        <v>480</v>
      </c>
      <c r="D88" s="47">
        <v>440</v>
      </c>
      <c r="E88" s="47">
        <v>400</v>
      </c>
      <c r="F88" s="47">
        <v>4500</v>
      </c>
      <c r="G88" s="47">
        <v>900</v>
      </c>
      <c r="H88" s="47">
        <v>700</v>
      </c>
      <c r="I88" s="47">
        <v>360</v>
      </c>
      <c r="J88" s="47">
        <v>850</v>
      </c>
      <c r="K88" s="47">
        <v>160</v>
      </c>
      <c r="L88" s="47">
        <v>1200</v>
      </c>
      <c r="M88" s="47">
        <v>140</v>
      </c>
      <c r="N88" s="47">
        <v>200</v>
      </c>
      <c r="O88" s="48">
        <f>+B88/Notes!$B$25</f>
        <v>61.815116605788134</v>
      </c>
      <c r="P88" s="48">
        <f>+C88/Notes!$B$25</f>
        <v>26.973869064343916</v>
      </c>
      <c r="Q88" s="48">
        <f>+D88/Notes!$B$25</f>
        <v>24.726046642315254</v>
      </c>
      <c r="R88" s="48">
        <f>+E88/Notes!$B$25</f>
        <v>22.478224220286595</v>
      </c>
      <c r="S88" s="48">
        <f>+F88/Notes!$B$26</f>
        <v>187.03241895261846</v>
      </c>
      <c r="T88" s="48">
        <f>+G88/Notes!$B$26</f>
        <v>37.406483790523694</v>
      </c>
      <c r="U88" s="48">
        <f>+H88/Notes!$B$26</f>
        <v>29.093931837073985</v>
      </c>
      <c r="V88" s="48">
        <f t="shared" si="4"/>
        <v>360</v>
      </c>
      <c r="W88" s="48">
        <f t="shared" si="5"/>
        <v>850</v>
      </c>
      <c r="X88" s="48">
        <f>+K88/Notes!$B$27</f>
        <v>319.3612774451098</v>
      </c>
      <c r="Y88" s="47">
        <f t="shared" si="6"/>
        <v>1200</v>
      </c>
      <c r="Z88" s="48">
        <f>+M88/Notes!$B$28</f>
        <v>1220.0435729847495</v>
      </c>
      <c r="AA88" s="48">
        <f t="shared" si="7"/>
        <v>200</v>
      </c>
      <c r="AB88" s="48">
        <f>+O88*'Course of the exchange'!$J85</f>
        <v>1.080564709187974</v>
      </c>
      <c r="AC88" s="48">
        <f>+P88*'Course of the exchange'!$J85</f>
        <v>0.4715191458274796</v>
      </c>
      <c r="AD88" s="48">
        <f>+Q88*'Course of the exchange'!$J85</f>
        <v>0.4322258836751896</v>
      </c>
      <c r="AE88" s="48">
        <f>+R88*'Course of the exchange'!$J85</f>
        <v>0.39293262152289965</v>
      </c>
      <c r="AF88" s="48">
        <f>+S88*'Course of the exchange'!$J85</f>
        <v>3.269437032418953</v>
      </c>
      <c r="AG88" s="48">
        <f>+T88*'Course of the exchange'!$J85</f>
        <v>0.6538874064837906</v>
      </c>
      <c r="AH88" s="48">
        <f>+U88*'Course of the exchange'!$J85</f>
        <v>0.5085790939318372</v>
      </c>
      <c r="AI88" s="48">
        <f>+V88*'Course of the exchange'!$J85</f>
        <v>6.2930124</v>
      </c>
      <c r="AJ88" s="48">
        <f>+W88*'Course of the exchange'!$J85</f>
        <v>14.858501500000001</v>
      </c>
      <c r="AK88" s="48">
        <f>+X88*'Course of the exchange'!$J85</f>
        <v>5.582623552894212</v>
      </c>
      <c r="AL88" s="48">
        <f>+Y88*'Course of the exchange'!$J85</f>
        <v>20.976708000000002</v>
      </c>
      <c r="AM88" s="48">
        <f>+Z88*'Course of the exchange'!$J85</f>
        <v>21.327081481481482</v>
      </c>
      <c r="AN88" s="48">
        <f>+AA88*'Course of the exchange'!$J85</f>
        <v>3.496118</v>
      </c>
      <c r="AO88" s="48">
        <f>+AB88/Notes!$B$30</f>
        <v>1.5007843183166305</v>
      </c>
      <c r="AP88" s="48">
        <f>+AC88/Notes!$B$30</f>
        <v>0.6548877025381662</v>
      </c>
      <c r="AQ88" s="48">
        <f>+AD88/Notes!$B$30</f>
        <v>0.6003137273266522</v>
      </c>
      <c r="AR88" s="48">
        <f>+AE88/Notes!$B$30</f>
        <v>0.5457397521151385</v>
      </c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7"/>
      <c r="BF88" s="48"/>
      <c r="BH88" s="53"/>
      <c r="BI88" s="53"/>
      <c r="BJ88" s="53"/>
      <c r="BK88" s="53"/>
    </row>
    <row r="89" spans="1:63" ht="12.75">
      <c r="A89" s="46">
        <v>1830</v>
      </c>
      <c r="B89" s="47">
        <v>960</v>
      </c>
      <c r="C89" s="47">
        <v>420</v>
      </c>
      <c r="D89" s="47">
        <v>400</v>
      </c>
      <c r="E89" s="47">
        <v>400</v>
      </c>
      <c r="F89" s="47">
        <v>5400</v>
      </c>
      <c r="G89" s="47">
        <v>900</v>
      </c>
      <c r="H89" s="47">
        <v>700</v>
      </c>
      <c r="I89" s="47">
        <v>360</v>
      </c>
      <c r="J89" s="47">
        <v>800</v>
      </c>
      <c r="K89" s="47">
        <v>160</v>
      </c>
      <c r="L89" s="47">
        <v>1200</v>
      </c>
      <c r="M89" s="47">
        <v>140</v>
      </c>
      <c r="N89" s="47">
        <v>200</v>
      </c>
      <c r="O89" s="48">
        <f>+B89/Notes!$B$25</f>
        <v>53.94773812868783</v>
      </c>
      <c r="P89" s="48">
        <f>+C89/Notes!$B$25</f>
        <v>23.602135431300926</v>
      </c>
      <c r="Q89" s="48">
        <f>+D89/Notes!$B$25</f>
        <v>22.478224220286595</v>
      </c>
      <c r="R89" s="48">
        <f>+E89/Notes!$B$25</f>
        <v>22.478224220286595</v>
      </c>
      <c r="S89" s="48">
        <f>+F89/Notes!$B$26</f>
        <v>224.43890274314217</v>
      </c>
      <c r="T89" s="48">
        <f>+G89/Notes!$B$26</f>
        <v>37.406483790523694</v>
      </c>
      <c r="U89" s="48">
        <f>+H89/Notes!$B$26</f>
        <v>29.093931837073985</v>
      </c>
      <c r="V89" s="48">
        <f t="shared" si="4"/>
        <v>360</v>
      </c>
      <c r="W89" s="48">
        <f t="shared" si="5"/>
        <v>800</v>
      </c>
      <c r="X89" s="48">
        <f>+K89/Notes!$B$27</f>
        <v>319.3612774451098</v>
      </c>
      <c r="Y89" s="47">
        <f t="shared" si="6"/>
        <v>1200</v>
      </c>
      <c r="Z89" s="48">
        <f>+M89/Notes!$B$28</f>
        <v>1220.0435729847495</v>
      </c>
      <c r="AA89" s="48">
        <f t="shared" si="7"/>
        <v>200</v>
      </c>
      <c r="AB89" s="48">
        <f>+O89*'Course of the exchange'!$J86</f>
        <v>0.9228192188817084</v>
      </c>
      <c r="AC89" s="48">
        <f>+P89*'Course of the exchange'!$J86</f>
        <v>0.4037334082607474</v>
      </c>
      <c r="AD89" s="48">
        <f>+Q89*'Course of the exchange'!$J86</f>
        <v>0.38450800786737843</v>
      </c>
      <c r="AE89" s="48">
        <f>+R89*'Course of the exchange'!$J86</f>
        <v>0.38450800786737843</v>
      </c>
      <c r="AF89" s="48">
        <f>+S89*'Course of the exchange'!$J86</f>
        <v>3.8392069825436415</v>
      </c>
      <c r="AG89" s="48">
        <f>+T89*'Course of the exchange'!$J86</f>
        <v>0.6398678304239402</v>
      </c>
      <c r="AH89" s="48">
        <f>+U89*'Course of the exchange'!$J86</f>
        <v>0.4976749792186202</v>
      </c>
      <c r="AI89" s="48">
        <f>+V89*'Course of the exchange'!$J86</f>
        <v>6.158088</v>
      </c>
      <c r="AJ89" s="48">
        <f>+W89*'Course of the exchange'!$J86</f>
        <v>13.68464</v>
      </c>
      <c r="AK89" s="48">
        <f>+X89*'Course of the exchange'!$J86</f>
        <v>5.46293013972056</v>
      </c>
      <c r="AL89" s="48">
        <f>+Y89*'Course of the exchange'!$J86</f>
        <v>20.526960000000003</v>
      </c>
      <c r="AM89" s="48">
        <f>+Z89*'Course of the exchange'!$J86</f>
        <v>20.86982135076253</v>
      </c>
      <c r="AN89" s="48">
        <f>+AA89*'Course of the exchange'!$J86</f>
        <v>3.42116</v>
      </c>
      <c r="AO89" s="48">
        <f>+AB89/Notes!$B$30</f>
        <v>1.2816933595579283</v>
      </c>
      <c r="AP89" s="48">
        <f>+AC89/Notes!$B$30</f>
        <v>0.5607408448065936</v>
      </c>
      <c r="AQ89" s="48">
        <f>+AD89/Notes!$B$30</f>
        <v>0.5340388998158034</v>
      </c>
      <c r="AR89" s="48">
        <f>+AE89/Notes!$B$30</f>
        <v>0.5340388998158034</v>
      </c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7"/>
      <c r="BF89" s="48"/>
      <c r="BH89" s="53"/>
      <c r="BI89" s="53"/>
      <c r="BJ89" s="53"/>
      <c r="BK89" s="53"/>
    </row>
    <row r="90" spans="1:63" ht="12.75">
      <c r="A90" s="46">
        <v>1831</v>
      </c>
      <c r="B90" s="47">
        <v>1100</v>
      </c>
      <c r="C90" s="47">
        <v>600</v>
      </c>
      <c r="D90" s="47">
        <v>420</v>
      </c>
      <c r="E90" s="47">
        <v>420</v>
      </c>
      <c r="F90" s="47">
        <v>4800</v>
      </c>
      <c r="G90" s="47">
        <v>1400</v>
      </c>
      <c r="H90" s="47">
        <v>1100</v>
      </c>
      <c r="I90" s="47">
        <v>360</v>
      </c>
      <c r="J90" s="47">
        <v>800</v>
      </c>
      <c r="K90" s="47">
        <v>160</v>
      </c>
      <c r="L90" s="47">
        <v>1300</v>
      </c>
      <c r="M90" s="47">
        <v>180</v>
      </c>
      <c r="N90" s="47">
        <v>200</v>
      </c>
      <c r="O90" s="48">
        <f>+B90/Notes!$B$25</f>
        <v>61.815116605788134</v>
      </c>
      <c r="P90" s="48">
        <f>+C90/Notes!$B$25</f>
        <v>33.717336330429895</v>
      </c>
      <c r="Q90" s="48">
        <f>+D90/Notes!$B$25</f>
        <v>23.602135431300926</v>
      </c>
      <c r="R90" s="48">
        <f>+E90/Notes!$B$25</f>
        <v>23.602135431300926</v>
      </c>
      <c r="S90" s="48">
        <f>+F90/Notes!$B$26</f>
        <v>199.50124688279303</v>
      </c>
      <c r="T90" s="48">
        <f>+G90/Notes!$B$26</f>
        <v>58.18786367414797</v>
      </c>
      <c r="U90" s="48">
        <f>+H90/Notes!$B$26</f>
        <v>45.7190357439734</v>
      </c>
      <c r="V90" s="48">
        <f t="shared" si="4"/>
        <v>360</v>
      </c>
      <c r="W90" s="48">
        <f t="shared" si="5"/>
        <v>800</v>
      </c>
      <c r="X90" s="48">
        <f>+K90/Notes!$B$27</f>
        <v>319.3612774451098</v>
      </c>
      <c r="Y90" s="47">
        <f t="shared" si="6"/>
        <v>1300</v>
      </c>
      <c r="Z90" s="48">
        <f>+M90/Notes!$B$28</f>
        <v>1568.627450980392</v>
      </c>
      <c r="AA90" s="48">
        <f t="shared" si="7"/>
        <v>200</v>
      </c>
      <c r="AB90" s="48">
        <f>+O90*'Course of the exchange'!$J87</f>
        <v>1.0954157909525146</v>
      </c>
      <c r="AC90" s="48">
        <f>+P90*'Course of the exchange'!$J87</f>
        <v>0.5974995223377354</v>
      </c>
      <c r="AD90" s="48">
        <f>+Q90*'Course of the exchange'!$J87</f>
        <v>0.41824966563641475</v>
      </c>
      <c r="AE90" s="48">
        <f>+R90*'Course of the exchange'!$J87</f>
        <v>0.41824966563641475</v>
      </c>
      <c r="AF90" s="48">
        <f>+S90*'Course of the exchange'!$J87</f>
        <v>3.535329675810474</v>
      </c>
      <c r="AG90" s="48">
        <f>+T90*'Course of the exchange'!$J87</f>
        <v>1.0311378221113885</v>
      </c>
      <c r="AH90" s="48">
        <f>+U90*'Course of the exchange'!$J87</f>
        <v>0.8101797173732337</v>
      </c>
      <c r="AI90" s="48">
        <f>+V90*'Course of the exchange'!$J87</f>
        <v>6.379502400000001</v>
      </c>
      <c r="AJ90" s="48">
        <f>+W90*'Course of the exchange'!$J87</f>
        <v>14.176672000000002</v>
      </c>
      <c r="AK90" s="48">
        <f>+X90*'Course of the exchange'!$J87</f>
        <v>5.6593500998004</v>
      </c>
      <c r="AL90" s="48">
        <f>+Y90*'Course of the exchange'!$J87</f>
        <v>23.037092</v>
      </c>
      <c r="AM90" s="48">
        <f>+Z90*'Course of the exchange'!$J87</f>
        <v>27.797396078431373</v>
      </c>
      <c r="AN90" s="48">
        <f>+AA90*'Course of the exchange'!$J87</f>
        <v>3.5441680000000004</v>
      </c>
      <c r="AO90" s="48">
        <f>+AB90/Notes!$B$30</f>
        <v>1.5214108207673815</v>
      </c>
      <c r="AP90" s="48">
        <f>+AC90/Notes!$B$30</f>
        <v>0.8298604476912992</v>
      </c>
      <c r="AQ90" s="48">
        <f>+AD90/Notes!$B$30</f>
        <v>0.5809023133839094</v>
      </c>
      <c r="AR90" s="48">
        <f>+AE90/Notes!$B$30</f>
        <v>0.5809023133839094</v>
      </c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7"/>
      <c r="BF90" s="48"/>
      <c r="BH90" s="53"/>
      <c r="BI90" s="53"/>
      <c r="BJ90" s="53"/>
      <c r="BK90" s="53"/>
    </row>
    <row r="91" spans="1:63" ht="12.75">
      <c r="A91" s="46">
        <v>1832</v>
      </c>
      <c r="B91" s="47">
        <v>1100</v>
      </c>
      <c r="C91" s="47">
        <v>600</v>
      </c>
      <c r="D91" s="47">
        <v>420</v>
      </c>
      <c r="E91" s="47">
        <v>420</v>
      </c>
      <c r="F91" s="47">
        <v>4800</v>
      </c>
      <c r="G91" s="47">
        <v>1400</v>
      </c>
      <c r="H91" s="47">
        <v>1100</v>
      </c>
      <c r="I91" s="47">
        <v>360</v>
      </c>
      <c r="J91" s="47">
        <v>800</v>
      </c>
      <c r="K91" s="47">
        <v>160</v>
      </c>
      <c r="L91" s="47">
        <v>1300</v>
      </c>
      <c r="M91" s="47">
        <v>180</v>
      </c>
      <c r="N91" s="47">
        <v>240</v>
      </c>
      <c r="O91" s="48">
        <f>+B91/Notes!$B$25</f>
        <v>61.815116605788134</v>
      </c>
      <c r="P91" s="48">
        <f>+C91/Notes!$B$25</f>
        <v>33.717336330429895</v>
      </c>
      <c r="Q91" s="48">
        <f>+D91/Notes!$B$25</f>
        <v>23.602135431300926</v>
      </c>
      <c r="R91" s="48">
        <f>+E91/Notes!$B$25</f>
        <v>23.602135431300926</v>
      </c>
      <c r="S91" s="48">
        <f>+F91/Notes!$B$26</f>
        <v>199.50124688279303</v>
      </c>
      <c r="T91" s="48">
        <f>+G91/Notes!$B$26</f>
        <v>58.18786367414797</v>
      </c>
      <c r="U91" s="48">
        <f>+H91/Notes!$B$26</f>
        <v>45.7190357439734</v>
      </c>
      <c r="V91" s="48">
        <f t="shared" si="4"/>
        <v>360</v>
      </c>
      <c r="W91" s="48">
        <f t="shared" si="5"/>
        <v>800</v>
      </c>
      <c r="X91" s="48">
        <f>+K91/Notes!$B$27</f>
        <v>319.3612774451098</v>
      </c>
      <c r="Y91" s="47">
        <f t="shared" si="6"/>
        <v>1300</v>
      </c>
      <c r="Z91" s="48">
        <f>+M91/Notes!$B$28</f>
        <v>1568.627450980392</v>
      </c>
      <c r="AA91" s="48">
        <f t="shared" si="7"/>
        <v>240</v>
      </c>
      <c r="AB91" s="48">
        <f>+O91*'Course of the exchange'!$J88</f>
        <v>1.1307613655521211</v>
      </c>
      <c r="AC91" s="48">
        <f>+P91*'Course of the exchange'!$J88</f>
        <v>0.6167789266647934</v>
      </c>
      <c r="AD91" s="48">
        <f>+Q91*'Course of the exchange'!$J88</f>
        <v>0.43174524866535535</v>
      </c>
      <c r="AE91" s="48">
        <f>+R91*'Course of the exchange'!$J88</f>
        <v>0.43174524866535535</v>
      </c>
      <c r="AF91" s="48">
        <f>+S91*'Course of the exchange'!$J88</f>
        <v>3.64940349127182</v>
      </c>
      <c r="AG91" s="48">
        <f>+T91*'Course of the exchange'!$J88</f>
        <v>1.0644093516209476</v>
      </c>
      <c r="AH91" s="48">
        <f>+U91*'Course of the exchange'!$J88</f>
        <v>0.8363216334164588</v>
      </c>
      <c r="AI91" s="48">
        <f>+V91*'Course of the exchange'!$J88</f>
        <v>6.5853486</v>
      </c>
      <c r="AJ91" s="48">
        <f>+W91*'Course of the exchange'!$J88</f>
        <v>14.634107999999998</v>
      </c>
      <c r="AK91" s="48">
        <f>+X91*'Course of the exchange'!$J88</f>
        <v>5.841959281437125</v>
      </c>
      <c r="AL91" s="48">
        <f>+Y91*'Course of the exchange'!$J88</f>
        <v>23.780425499999996</v>
      </c>
      <c r="AM91" s="48">
        <f>+Z91*'Course of the exchange'!$J88</f>
        <v>28.694329411764702</v>
      </c>
      <c r="AN91" s="48">
        <f>+AA91*'Course of the exchange'!$J88</f>
        <v>4.3902323999999995</v>
      </c>
      <c r="AO91" s="48">
        <f>+AB91/Notes!$B$30</f>
        <v>1.5705018966001683</v>
      </c>
      <c r="AP91" s="48">
        <f>+AC91/Notes!$B$30</f>
        <v>0.8566373981455464</v>
      </c>
      <c r="AQ91" s="48">
        <f>+AD91/Notes!$B$30</f>
        <v>0.5996461787018824</v>
      </c>
      <c r="AR91" s="48">
        <f>+AE91/Notes!$B$30</f>
        <v>0.5996461787018824</v>
      </c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7"/>
      <c r="BF91" s="48"/>
      <c r="BH91" s="53"/>
      <c r="BI91" s="53"/>
      <c r="BJ91" s="53"/>
      <c r="BK91" s="53"/>
    </row>
    <row r="92" spans="1:63" ht="12.75">
      <c r="A92" s="46">
        <v>1833</v>
      </c>
      <c r="B92" s="47">
        <v>1000</v>
      </c>
      <c r="C92" s="47">
        <v>550</v>
      </c>
      <c r="D92" s="47">
        <v>440</v>
      </c>
      <c r="E92" s="47">
        <v>400</v>
      </c>
      <c r="F92" s="47">
        <v>4400</v>
      </c>
      <c r="G92" s="47">
        <v>500</v>
      </c>
      <c r="H92" s="47">
        <v>400</v>
      </c>
      <c r="I92" s="47">
        <v>360</v>
      </c>
      <c r="J92" s="47">
        <v>800</v>
      </c>
      <c r="K92" s="47">
        <v>120</v>
      </c>
      <c r="L92" s="47">
        <v>1400</v>
      </c>
      <c r="M92" s="47">
        <v>160</v>
      </c>
      <c r="N92" s="47">
        <v>240</v>
      </c>
      <c r="O92" s="48">
        <f>+B92/Notes!$B$25</f>
        <v>56.195560550716486</v>
      </c>
      <c r="P92" s="48">
        <f>+C92/Notes!$B$25</f>
        <v>30.907558302894067</v>
      </c>
      <c r="Q92" s="48">
        <f>+D92/Notes!$B$25</f>
        <v>24.726046642315254</v>
      </c>
      <c r="R92" s="48">
        <f>+E92/Notes!$B$25</f>
        <v>22.478224220286595</v>
      </c>
      <c r="S92" s="48">
        <f>+F92/Notes!$B$26</f>
        <v>182.8761429758936</v>
      </c>
      <c r="T92" s="48">
        <f>+G92/Notes!$B$26</f>
        <v>20.781379883624275</v>
      </c>
      <c r="U92" s="48">
        <f>+H92/Notes!$B$26</f>
        <v>16.62510390689942</v>
      </c>
      <c r="V92" s="48">
        <f t="shared" si="4"/>
        <v>360</v>
      </c>
      <c r="W92" s="48">
        <f t="shared" si="5"/>
        <v>800</v>
      </c>
      <c r="X92" s="48">
        <f>+K92/Notes!$B$27</f>
        <v>239.52095808383234</v>
      </c>
      <c r="Y92" s="47">
        <f t="shared" si="6"/>
        <v>1400</v>
      </c>
      <c r="Z92" s="48">
        <f>+M92/Notes!$B$28</f>
        <v>1394.3355119825708</v>
      </c>
      <c r="AA92" s="48">
        <f t="shared" si="7"/>
        <v>240</v>
      </c>
      <c r="AB92" s="48">
        <f>+O92*'Course of the exchange'!$J89</f>
        <v>1.0366055071649338</v>
      </c>
      <c r="AC92" s="48">
        <f>+P92*'Course of the exchange'!$J89</f>
        <v>0.5701330289407136</v>
      </c>
      <c r="AD92" s="48">
        <f>+Q92*'Course of the exchange'!$J89</f>
        <v>0.4561064231525709</v>
      </c>
      <c r="AE92" s="48">
        <f>+R92*'Course of the exchange'!$J89</f>
        <v>0.4146422028659736</v>
      </c>
      <c r="AF92" s="48">
        <f>+S92*'Course of the exchange'!$J89</f>
        <v>3.373405569409809</v>
      </c>
      <c r="AG92" s="48">
        <f>+T92*'Course of the exchange'!$J89</f>
        <v>0.38334154197838743</v>
      </c>
      <c r="AH92" s="48">
        <f>+U92*'Course of the exchange'!$J89</f>
        <v>0.3066732335827099</v>
      </c>
      <c r="AI92" s="48">
        <f>+V92*'Course of the exchange'!$J89</f>
        <v>6.640702200000001</v>
      </c>
      <c r="AJ92" s="48">
        <f>+W92*'Course of the exchange'!$J89</f>
        <v>14.757116</v>
      </c>
      <c r="AK92" s="48">
        <f>+X92*'Course of the exchange'!$J89</f>
        <v>4.418298203592815</v>
      </c>
      <c r="AL92" s="48">
        <f>+Y92*'Course of the exchange'!$J89</f>
        <v>25.824953</v>
      </c>
      <c r="AM92" s="48">
        <f>+Z92*'Course of the exchange'!$J89</f>
        <v>25.720463616557733</v>
      </c>
      <c r="AN92" s="48">
        <f>+AA92*'Course of the exchange'!$J89</f>
        <v>4.4271348</v>
      </c>
      <c r="AO92" s="48">
        <f>+AB92/Notes!$B$30</f>
        <v>1.4397298710624082</v>
      </c>
      <c r="AP92" s="48">
        <f>+AC92/Notes!$B$30</f>
        <v>0.7918514290843245</v>
      </c>
      <c r="AQ92" s="48">
        <f>+AD92/Notes!$B$30</f>
        <v>0.6334811432674596</v>
      </c>
      <c r="AR92" s="48">
        <f>+AE92/Notes!$B$30</f>
        <v>0.5758919484249634</v>
      </c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7"/>
      <c r="BF92" s="48"/>
      <c r="BH92" s="53"/>
      <c r="BI92" s="53"/>
      <c r="BJ92" s="53"/>
      <c r="BK92" s="53"/>
    </row>
    <row r="93" spans="1:63" ht="12.75">
      <c r="A93" s="46">
        <v>1834</v>
      </c>
      <c r="B93" s="47">
        <v>900</v>
      </c>
      <c r="C93" s="47">
        <v>400</v>
      </c>
      <c r="D93" s="47">
        <v>380</v>
      </c>
      <c r="E93" s="47">
        <v>400</v>
      </c>
      <c r="F93" s="47">
        <v>4800</v>
      </c>
      <c r="G93" s="47">
        <v>600</v>
      </c>
      <c r="H93" s="47">
        <v>500</v>
      </c>
      <c r="I93" s="47">
        <v>300</v>
      </c>
      <c r="J93" s="47">
        <v>800</v>
      </c>
      <c r="K93" s="47">
        <v>140</v>
      </c>
      <c r="L93" s="47">
        <v>1200</v>
      </c>
      <c r="M93" s="47">
        <v>160</v>
      </c>
      <c r="N93" s="47"/>
      <c r="O93" s="48">
        <f>+B93/Notes!$B$25</f>
        <v>50.57600449564484</v>
      </c>
      <c r="P93" s="48">
        <f>+C93/Notes!$B$25</f>
        <v>22.478224220286595</v>
      </c>
      <c r="Q93" s="48">
        <f>+D93/Notes!$B$25</f>
        <v>21.354313009272264</v>
      </c>
      <c r="R93" s="48">
        <f>+E93/Notes!$B$25</f>
        <v>22.478224220286595</v>
      </c>
      <c r="S93" s="48">
        <f>+F93/Notes!$B$26</f>
        <v>199.50124688279303</v>
      </c>
      <c r="T93" s="48">
        <f>+G93/Notes!$B$26</f>
        <v>24.93765586034913</v>
      </c>
      <c r="U93" s="48">
        <f>+H93/Notes!$B$26</f>
        <v>20.781379883624275</v>
      </c>
      <c r="V93" s="48">
        <f t="shared" si="4"/>
        <v>300</v>
      </c>
      <c r="W93" s="48">
        <f t="shared" si="5"/>
        <v>800</v>
      </c>
      <c r="X93" s="48">
        <f>+K93/Notes!$B$27</f>
        <v>279.4411177644711</v>
      </c>
      <c r="Y93" s="47">
        <f t="shared" si="6"/>
        <v>1200</v>
      </c>
      <c r="Z93" s="48">
        <f>+M93/Notes!$B$28</f>
        <v>1394.3355119825708</v>
      </c>
      <c r="AA93" s="48">
        <f t="shared" si="7"/>
        <v>0</v>
      </c>
      <c r="AB93" s="48">
        <f>+O93*'Course of the exchange'!$J90</f>
        <v>1.0563979488620396</v>
      </c>
      <c r="AC93" s="48">
        <f>+P93*'Course of the exchange'!$J90</f>
        <v>0.46951019949423983</v>
      </c>
      <c r="AD93" s="48">
        <f>+Q93*'Course of the exchange'!$J90</f>
        <v>0.4460346895195278</v>
      </c>
      <c r="AE93" s="48">
        <f>+R93*'Course of the exchange'!$J90</f>
        <v>0.46951019949423983</v>
      </c>
      <c r="AF93" s="48">
        <f>+S93*'Course of the exchange'!$J90</f>
        <v>4.167049376558603</v>
      </c>
      <c r="AG93" s="48">
        <f>+T93*'Course of the exchange'!$J90</f>
        <v>0.5208811720698254</v>
      </c>
      <c r="AH93" s="48">
        <f>+U93*'Course of the exchange'!$J90</f>
        <v>0.4340676433915212</v>
      </c>
      <c r="AI93" s="48">
        <f>+V93*'Course of the exchange'!$J90</f>
        <v>6.266200499999999</v>
      </c>
      <c r="AJ93" s="48">
        <f>+W93*'Course of the exchange'!$J90</f>
        <v>16.709867999999997</v>
      </c>
      <c r="AK93" s="48">
        <f>+X93*'Course of the exchange'!$J90</f>
        <v>5.836780239520958</v>
      </c>
      <c r="AL93" s="48">
        <f>+Y93*'Course of the exchange'!$J90</f>
        <v>25.064801999999997</v>
      </c>
      <c r="AM93" s="48">
        <f>+Z93*'Course of the exchange'!$J90</f>
        <v>29.123952941176466</v>
      </c>
      <c r="AN93" s="48">
        <f>+AA93*'Course of the exchange'!$J90</f>
        <v>0</v>
      </c>
      <c r="AO93" s="48">
        <f>+AB93/Notes!$B$30</f>
        <v>1.4672193734194996</v>
      </c>
      <c r="AP93" s="48">
        <f>+AC93/Notes!$B$30</f>
        <v>0.6520974992975553</v>
      </c>
      <c r="AQ93" s="48">
        <f>+AD93/Notes!$B$30</f>
        <v>0.6194926243326775</v>
      </c>
      <c r="AR93" s="48">
        <f>+AE93/Notes!$B$30</f>
        <v>0.6520974992975553</v>
      </c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7"/>
      <c r="BF93" s="47"/>
      <c r="BH93" s="53"/>
      <c r="BI93" s="53"/>
      <c r="BJ93" s="53"/>
      <c r="BK93" s="53"/>
    </row>
    <row r="94" spans="1:63" ht="12.75">
      <c r="A94" s="46">
        <v>1835</v>
      </c>
      <c r="B94" s="47">
        <v>1100</v>
      </c>
      <c r="C94" s="47">
        <v>550</v>
      </c>
      <c r="D94" s="47">
        <v>550</v>
      </c>
      <c r="E94" s="47">
        <v>500</v>
      </c>
      <c r="F94" s="47">
        <v>7200</v>
      </c>
      <c r="G94" s="47">
        <v>800</v>
      </c>
      <c r="H94" s="47">
        <v>600</v>
      </c>
      <c r="I94" s="47">
        <v>360</v>
      </c>
      <c r="J94" s="47">
        <v>900</v>
      </c>
      <c r="K94" s="47">
        <v>130</v>
      </c>
      <c r="L94" s="47">
        <v>1200</v>
      </c>
      <c r="M94" s="47">
        <v>200</v>
      </c>
      <c r="N94" s="47"/>
      <c r="O94" s="48">
        <f>+B94/Notes!$B$25</f>
        <v>61.815116605788134</v>
      </c>
      <c r="P94" s="48">
        <f>+C94/Notes!$B$25</f>
        <v>30.907558302894067</v>
      </c>
      <c r="Q94" s="48">
        <f>+D94/Notes!$B$25</f>
        <v>30.907558302894067</v>
      </c>
      <c r="R94" s="48">
        <f>+E94/Notes!$B$25</f>
        <v>28.097780275358243</v>
      </c>
      <c r="S94" s="48">
        <f>+F94/Notes!$B$26</f>
        <v>299.25187032418955</v>
      </c>
      <c r="T94" s="48">
        <f>+G94/Notes!$B$26</f>
        <v>33.25020781379884</v>
      </c>
      <c r="U94" s="48">
        <f>+H94/Notes!$B$26</f>
        <v>24.93765586034913</v>
      </c>
      <c r="V94" s="48">
        <f t="shared" si="4"/>
        <v>360</v>
      </c>
      <c r="W94" s="48">
        <f t="shared" si="5"/>
        <v>900</v>
      </c>
      <c r="X94" s="48">
        <f>+K94/Notes!$B$27</f>
        <v>259.4810379241517</v>
      </c>
      <c r="Y94" s="47">
        <f t="shared" si="6"/>
        <v>1200</v>
      </c>
      <c r="Z94" s="48">
        <f>+M94/Notes!$B$28</f>
        <v>1742.9193899782135</v>
      </c>
      <c r="AA94" s="48">
        <f t="shared" si="7"/>
        <v>0</v>
      </c>
      <c r="AB94" s="48">
        <f>+O94*'Course of the exchange'!$J91</f>
        <v>1.3692697386906432</v>
      </c>
      <c r="AC94" s="48">
        <f>+P94*'Course of the exchange'!$J91</f>
        <v>0.6846348693453216</v>
      </c>
      <c r="AD94" s="48">
        <f>+Q94*'Course of the exchange'!$J91</f>
        <v>0.6846348693453216</v>
      </c>
      <c r="AE94" s="48">
        <f>+R94*'Course of the exchange'!$J91</f>
        <v>0.6223953357684742</v>
      </c>
      <c r="AF94" s="48">
        <f>+S94*'Course of the exchange'!$J91</f>
        <v>6.628743142144638</v>
      </c>
      <c r="AG94" s="48">
        <f>+T94*'Course of the exchange'!$J91</f>
        <v>0.7365270157938487</v>
      </c>
      <c r="AH94" s="48">
        <f>+U94*'Course of the exchange'!$J91</f>
        <v>0.5523952618453866</v>
      </c>
      <c r="AI94" s="48">
        <f>+V94*'Course of the exchange'!$J91</f>
        <v>7.974378</v>
      </c>
      <c r="AJ94" s="48">
        <f>+W94*'Course of the exchange'!$J91</f>
        <v>19.935945</v>
      </c>
      <c r="AK94" s="48">
        <f>+X94*'Course of the exchange'!$J91</f>
        <v>5.747777445109779</v>
      </c>
      <c r="AL94" s="48">
        <f>+Y94*'Course of the exchange'!$J91</f>
        <v>26.581259999999997</v>
      </c>
      <c r="AM94" s="48">
        <f>+Z94*'Course of the exchange'!$J91</f>
        <v>38.6074945533769</v>
      </c>
      <c r="AN94" s="48">
        <f>+AA94*'Course of the exchange'!$J91</f>
        <v>0</v>
      </c>
      <c r="AO94" s="48">
        <f>+AB94/Notes!$B$30</f>
        <v>1.9017635259592267</v>
      </c>
      <c r="AP94" s="48">
        <f>+AC94/Notes!$B$30</f>
        <v>0.9508817629796134</v>
      </c>
      <c r="AQ94" s="48">
        <f>+AD94/Notes!$B$30</f>
        <v>0.9508817629796134</v>
      </c>
      <c r="AR94" s="48">
        <f>+AE94/Notes!$B$30</f>
        <v>0.8644379663451031</v>
      </c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7"/>
      <c r="BF94" s="47"/>
      <c r="BH94" s="53"/>
      <c r="BI94" s="53"/>
      <c r="BJ94" s="53"/>
      <c r="BK94" s="53"/>
    </row>
    <row r="95" spans="1:63" ht="12.75">
      <c r="A95" s="46">
        <v>1836</v>
      </c>
      <c r="B95" s="47">
        <v>1100</v>
      </c>
      <c r="C95" s="47">
        <v>650</v>
      </c>
      <c r="D95" s="47">
        <v>600</v>
      </c>
      <c r="E95" s="47">
        <v>600</v>
      </c>
      <c r="F95" s="47">
        <v>5000</v>
      </c>
      <c r="G95" s="47">
        <v>600</v>
      </c>
      <c r="H95" s="47">
        <v>400</v>
      </c>
      <c r="I95" s="47">
        <v>400</v>
      </c>
      <c r="J95" s="47">
        <v>1200</v>
      </c>
      <c r="K95" s="47">
        <v>140</v>
      </c>
      <c r="L95" s="47">
        <v>1200</v>
      </c>
      <c r="M95" s="47">
        <v>180</v>
      </c>
      <c r="N95" s="47"/>
      <c r="O95" s="48">
        <f>+B95/Notes!$B$25</f>
        <v>61.815116605788134</v>
      </c>
      <c r="P95" s="48">
        <f>+C95/Notes!$B$25</f>
        <v>36.527114357965715</v>
      </c>
      <c r="Q95" s="48">
        <f>+D95/Notes!$B$25</f>
        <v>33.717336330429895</v>
      </c>
      <c r="R95" s="48">
        <f>+E95/Notes!$B$25</f>
        <v>33.717336330429895</v>
      </c>
      <c r="S95" s="48">
        <f>+F95/Notes!$B$26</f>
        <v>207.81379883624274</v>
      </c>
      <c r="T95" s="48">
        <f>+G95/Notes!$B$26</f>
        <v>24.93765586034913</v>
      </c>
      <c r="U95" s="48">
        <f>+H95/Notes!$B$26</f>
        <v>16.62510390689942</v>
      </c>
      <c r="V95" s="48">
        <f t="shared" si="4"/>
        <v>400</v>
      </c>
      <c r="W95" s="48">
        <f t="shared" si="5"/>
        <v>1200</v>
      </c>
      <c r="X95" s="48">
        <f>+K95/Notes!$B$27</f>
        <v>279.4411177644711</v>
      </c>
      <c r="Y95" s="47">
        <f t="shared" si="6"/>
        <v>1200</v>
      </c>
      <c r="Z95" s="48">
        <f>+M95/Notes!$B$28</f>
        <v>1568.627450980392</v>
      </c>
      <c r="AA95" s="48">
        <f t="shared" si="7"/>
        <v>0</v>
      </c>
      <c r="AB95" s="48">
        <f>+O95*'Course of the exchange'!$J92</f>
        <v>1.3163998876088785</v>
      </c>
      <c r="AC95" s="48">
        <f>+P95*'Course of the exchange'!$J92</f>
        <v>0.7778726608597918</v>
      </c>
      <c r="AD95" s="48">
        <f>+Q95*'Course of the exchange'!$J92</f>
        <v>0.7180363023321156</v>
      </c>
      <c r="AE95" s="48">
        <f>+R95*'Course of the exchange'!$J92</f>
        <v>0.7180363023321156</v>
      </c>
      <c r="AF95" s="48">
        <f>+S95*'Course of the exchange'!$J92</f>
        <v>4.425552784704904</v>
      </c>
      <c r="AG95" s="48">
        <f>+T95*'Course of the exchange'!$J92</f>
        <v>0.5310663341645885</v>
      </c>
      <c r="AH95" s="48">
        <f>+U95*'Course of the exchange'!$J92</f>
        <v>0.3540442227763923</v>
      </c>
      <c r="AI95" s="48">
        <f>+V95*'Course of the exchange'!$J92</f>
        <v>8.518303999999999</v>
      </c>
      <c r="AJ95" s="48">
        <f>+W95*'Course of the exchange'!$J92</f>
        <v>25.554911999999995</v>
      </c>
      <c r="AK95" s="48">
        <f>+X95*'Course of the exchange'!$J92</f>
        <v>5.950910978043912</v>
      </c>
      <c r="AL95" s="48">
        <f>+Y95*'Course of the exchange'!$J92</f>
        <v>25.554911999999995</v>
      </c>
      <c r="AM95" s="48">
        <f>+Z95*'Course of the exchange'!$J92</f>
        <v>33.40511372549019</v>
      </c>
      <c r="AN95" s="48">
        <f>+AA95*'Course of the exchange'!$J92</f>
        <v>0</v>
      </c>
      <c r="AO95" s="48">
        <f>+AB95/Notes!$B$30</f>
        <v>1.8283331772345535</v>
      </c>
      <c r="AP95" s="48">
        <f>+AC95/Notes!$B$30</f>
        <v>1.0803786956385997</v>
      </c>
      <c r="AQ95" s="48">
        <f>+AD95/Notes!$B$30</f>
        <v>0.9972726421279383</v>
      </c>
      <c r="AR95" s="48">
        <f>+AE95/Notes!$B$30</f>
        <v>0.9972726421279383</v>
      </c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7"/>
      <c r="BF95" s="47"/>
      <c r="BH95" s="53"/>
      <c r="BI95" s="53"/>
      <c r="BJ95" s="53"/>
      <c r="BK95" s="53"/>
    </row>
    <row r="96" spans="1:63" ht="12.75">
      <c r="A96" s="46">
        <v>1837</v>
      </c>
      <c r="B96" s="47">
        <v>1000</v>
      </c>
      <c r="C96" s="47">
        <v>500</v>
      </c>
      <c r="D96" s="47">
        <v>480</v>
      </c>
      <c r="E96" s="47">
        <v>480</v>
      </c>
      <c r="F96" s="47">
        <v>4000</v>
      </c>
      <c r="G96" s="47">
        <v>700</v>
      </c>
      <c r="H96" s="47">
        <v>500</v>
      </c>
      <c r="I96" s="47">
        <v>400</v>
      </c>
      <c r="J96" s="47">
        <v>1200</v>
      </c>
      <c r="K96" s="47">
        <v>140</v>
      </c>
      <c r="L96" s="47">
        <v>1200</v>
      </c>
      <c r="M96" s="47">
        <v>180</v>
      </c>
      <c r="N96" s="47"/>
      <c r="O96" s="48">
        <f>+B96/Notes!$B$25</f>
        <v>56.195560550716486</v>
      </c>
      <c r="P96" s="48">
        <f>+C96/Notes!$B$25</f>
        <v>28.097780275358243</v>
      </c>
      <c r="Q96" s="48">
        <f>+D96/Notes!$B$25</f>
        <v>26.973869064343916</v>
      </c>
      <c r="R96" s="48">
        <f>+E96/Notes!$B$25</f>
        <v>26.973869064343916</v>
      </c>
      <c r="S96" s="48">
        <f>+F96/Notes!$B$26</f>
        <v>166.2510390689942</v>
      </c>
      <c r="T96" s="48">
        <f>+G96/Notes!$B$26</f>
        <v>29.093931837073985</v>
      </c>
      <c r="U96" s="48">
        <f>+H96/Notes!$B$26</f>
        <v>20.781379883624275</v>
      </c>
      <c r="V96" s="48">
        <f t="shared" si="4"/>
        <v>400</v>
      </c>
      <c r="W96" s="48">
        <f t="shared" si="5"/>
        <v>1200</v>
      </c>
      <c r="X96" s="48">
        <f>+K96/Notes!$B$27</f>
        <v>279.4411177644711</v>
      </c>
      <c r="Y96" s="47">
        <f t="shared" si="6"/>
        <v>1200</v>
      </c>
      <c r="Z96" s="48">
        <f>+M96/Notes!$B$28</f>
        <v>1568.627450980392</v>
      </c>
      <c r="AA96" s="48">
        <f t="shared" si="7"/>
        <v>0</v>
      </c>
      <c r="AB96" s="48">
        <f>+O96*'Course of the exchange'!$J93</f>
        <v>1.1219317223939305</v>
      </c>
      <c r="AC96" s="48">
        <f>+P96*'Course of the exchange'!$J93</f>
        <v>0.5609658611969652</v>
      </c>
      <c r="AD96" s="48">
        <f>+Q96*'Course of the exchange'!$J93</f>
        <v>0.5385272267490867</v>
      </c>
      <c r="AE96" s="48">
        <f>+R96*'Course of the exchange'!$J93</f>
        <v>0.5385272267490867</v>
      </c>
      <c r="AF96" s="48">
        <f>+S96*'Course of the exchange'!$J93</f>
        <v>3.3191645885286785</v>
      </c>
      <c r="AG96" s="48">
        <f>+T96*'Course of the exchange'!$J93</f>
        <v>0.5808538029925187</v>
      </c>
      <c r="AH96" s="48">
        <f>+U96*'Course of the exchange'!$J93</f>
        <v>0.4148955735660848</v>
      </c>
      <c r="AI96" s="48">
        <f>+V96*'Course of the exchange'!$J93</f>
        <v>7.985909999999999</v>
      </c>
      <c r="AJ96" s="48">
        <f>+W96*'Course of the exchange'!$J93</f>
        <v>23.957729999999998</v>
      </c>
      <c r="AK96" s="48">
        <f>+X96*'Course of the exchange'!$J93</f>
        <v>5.578979041916167</v>
      </c>
      <c r="AL96" s="48">
        <f>+Y96*'Course of the exchange'!$J93</f>
        <v>23.957729999999998</v>
      </c>
      <c r="AM96" s="48">
        <f>+Z96*'Course of the exchange'!$J93</f>
        <v>31.31729411764705</v>
      </c>
      <c r="AN96" s="48">
        <f>+AA96*'Course of the exchange'!$J93</f>
        <v>0</v>
      </c>
      <c r="AO96" s="48">
        <f>+AB96/Notes!$B$30</f>
        <v>1.5582385033249035</v>
      </c>
      <c r="AP96" s="48">
        <f>+AC96/Notes!$B$30</f>
        <v>0.7791192516624518</v>
      </c>
      <c r="AQ96" s="48">
        <f>+AD96/Notes!$B$30</f>
        <v>0.7479544815959538</v>
      </c>
      <c r="AR96" s="48">
        <f>+AE96/Notes!$B$30</f>
        <v>0.7479544815959538</v>
      </c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7"/>
      <c r="BF96" s="47"/>
      <c r="BH96" s="53"/>
      <c r="BI96" s="53"/>
      <c r="BJ96" s="53"/>
      <c r="BK96" s="53"/>
    </row>
    <row r="97" spans="1:63" ht="12.75">
      <c r="A97" s="46">
        <v>1838</v>
      </c>
      <c r="B97" s="47">
        <v>1000</v>
      </c>
      <c r="C97" s="47">
        <v>440</v>
      </c>
      <c r="D97" s="47">
        <v>400</v>
      </c>
      <c r="E97" s="47">
        <v>440</v>
      </c>
      <c r="F97" s="47">
        <v>4000</v>
      </c>
      <c r="G97" s="47">
        <v>800</v>
      </c>
      <c r="H97" s="47">
        <v>650</v>
      </c>
      <c r="I97" s="47">
        <v>400</v>
      </c>
      <c r="J97" s="47">
        <v>1200</v>
      </c>
      <c r="K97" s="47">
        <v>140</v>
      </c>
      <c r="L97" s="47">
        <v>1200</v>
      </c>
      <c r="M97" s="47">
        <v>160</v>
      </c>
      <c r="N97" s="47"/>
      <c r="O97" s="48">
        <f>+B97/Notes!$B$25</f>
        <v>56.195560550716486</v>
      </c>
      <c r="P97" s="48">
        <f>+C97/Notes!$B$25</f>
        <v>24.726046642315254</v>
      </c>
      <c r="Q97" s="48">
        <f>+D97/Notes!$B$25</f>
        <v>22.478224220286595</v>
      </c>
      <c r="R97" s="48">
        <f>+E97/Notes!$B$25</f>
        <v>24.726046642315254</v>
      </c>
      <c r="S97" s="48">
        <f>+F97/Notes!$B$26</f>
        <v>166.2510390689942</v>
      </c>
      <c r="T97" s="48">
        <f>+G97/Notes!$B$26</f>
        <v>33.25020781379884</v>
      </c>
      <c r="U97" s="48">
        <f>+H97/Notes!$B$26</f>
        <v>27.015793848711557</v>
      </c>
      <c r="V97" s="48">
        <f t="shared" si="4"/>
        <v>400</v>
      </c>
      <c r="W97" s="48">
        <f t="shared" si="5"/>
        <v>1200</v>
      </c>
      <c r="X97" s="48">
        <f>+K97/Notes!$B$27</f>
        <v>279.4411177644711</v>
      </c>
      <c r="Y97" s="47">
        <f t="shared" si="6"/>
        <v>1200</v>
      </c>
      <c r="Z97" s="48">
        <f>+M97/Notes!$B$28</f>
        <v>1394.3355119825708</v>
      </c>
      <c r="AA97" s="48">
        <f t="shared" si="7"/>
        <v>0</v>
      </c>
      <c r="AB97" s="48">
        <f>+O97*'Course of the exchange'!$J94</f>
        <v>1.1691851643720144</v>
      </c>
      <c r="AC97" s="48">
        <f>+P97*'Course of the exchange'!$J94</f>
        <v>0.5144414723236863</v>
      </c>
      <c r="AD97" s="48">
        <f>+Q97*'Course of the exchange'!$J94</f>
        <v>0.46767406574880577</v>
      </c>
      <c r="AE97" s="48">
        <f>+R97*'Course of the exchange'!$J94</f>
        <v>0.5144414723236863</v>
      </c>
      <c r="AF97" s="48">
        <f>+S97*'Course of the exchange'!$J94</f>
        <v>3.458960931005819</v>
      </c>
      <c r="AG97" s="48">
        <f>+T97*'Course of the exchange'!$J94</f>
        <v>0.6917921862011638</v>
      </c>
      <c r="AH97" s="48">
        <f>+U97*'Course of the exchange'!$J94</f>
        <v>0.5620811512884456</v>
      </c>
      <c r="AI97" s="48">
        <f>+V97*'Course of the exchange'!$J94</f>
        <v>8.32226</v>
      </c>
      <c r="AJ97" s="48">
        <f>+W97*'Course of the exchange'!$J94</f>
        <v>24.966779999999996</v>
      </c>
      <c r="AK97" s="48">
        <f>+X97*'Course of the exchange'!$J94</f>
        <v>5.813954091816367</v>
      </c>
      <c r="AL97" s="48">
        <f>+Y97*'Course of the exchange'!$J94</f>
        <v>24.966779999999996</v>
      </c>
      <c r="AM97" s="48">
        <f>+Z97*'Course of the exchange'!$J94</f>
        <v>29.010056644880173</v>
      </c>
      <c r="AN97" s="48">
        <f>+AA97*'Course of the exchange'!$J94</f>
        <v>0</v>
      </c>
      <c r="AO97" s="48">
        <f>+AB97/Notes!$B$30</f>
        <v>1.62386828385002</v>
      </c>
      <c r="AP97" s="48">
        <f>+AC97/Notes!$B$30</f>
        <v>0.7145020448940088</v>
      </c>
      <c r="AQ97" s="48">
        <f>+AD97/Notes!$B$30</f>
        <v>0.649547313540008</v>
      </c>
      <c r="AR97" s="48">
        <f>+AE97/Notes!$B$30</f>
        <v>0.7145020448940088</v>
      </c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7"/>
      <c r="BF97" s="47"/>
      <c r="BH97" s="53"/>
      <c r="BI97" s="53"/>
      <c r="BJ97" s="53"/>
      <c r="BK97" s="53"/>
    </row>
    <row r="98" spans="1:63" ht="12.75">
      <c r="A98" s="46">
        <v>1839</v>
      </c>
      <c r="B98" s="47">
        <v>900</v>
      </c>
      <c r="C98" s="47">
        <v>440</v>
      </c>
      <c r="D98" s="47">
        <v>480</v>
      </c>
      <c r="E98" s="47">
        <v>460</v>
      </c>
      <c r="F98" s="47">
        <v>4000</v>
      </c>
      <c r="G98" s="47">
        <v>720</v>
      </c>
      <c r="H98" s="47">
        <v>600</v>
      </c>
      <c r="I98" s="47">
        <v>360</v>
      </c>
      <c r="J98" s="47">
        <v>1200</v>
      </c>
      <c r="K98" s="47">
        <v>140</v>
      </c>
      <c r="L98" s="47">
        <v>1200</v>
      </c>
      <c r="M98" s="47">
        <v>160</v>
      </c>
      <c r="N98" s="47"/>
      <c r="O98" s="48">
        <f>+B98/Notes!$B$25</f>
        <v>50.57600449564484</v>
      </c>
      <c r="P98" s="48">
        <f>+C98/Notes!$B$25</f>
        <v>24.726046642315254</v>
      </c>
      <c r="Q98" s="48">
        <f>+D98/Notes!$B$25</f>
        <v>26.973869064343916</v>
      </c>
      <c r="R98" s="48">
        <f>+E98/Notes!$B$25</f>
        <v>25.849957853329585</v>
      </c>
      <c r="S98" s="48">
        <f>+F98/Notes!$B$26</f>
        <v>166.2510390689942</v>
      </c>
      <c r="T98" s="48">
        <f>+G98/Notes!$B$26</f>
        <v>29.925187032418954</v>
      </c>
      <c r="U98" s="48">
        <f>+H98/Notes!$B$26</f>
        <v>24.93765586034913</v>
      </c>
      <c r="V98" s="48">
        <f t="shared" si="4"/>
        <v>360</v>
      </c>
      <c r="W98" s="48">
        <f t="shared" si="5"/>
        <v>1200</v>
      </c>
      <c r="X98" s="48">
        <f>+K98/Notes!$B$27</f>
        <v>279.4411177644711</v>
      </c>
      <c r="Y98" s="47">
        <f t="shared" si="6"/>
        <v>1200</v>
      </c>
      <c r="Z98" s="48">
        <f>+M98/Notes!$B$28</f>
        <v>1394.3355119825708</v>
      </c>
      <c r="AA98" s="48">
        <f t="shared" si="7"/>
        <v>0</v>
      </c>
      <c r="AB98" s="48">
        <f>+O98*'Course of the exchange'!$J95</f>
        <v>1.0493504355155943</v>
      </c>
      <c r="AC98" s="48">
        <f>+P98*'Course of the exchange'!$J95</f>
        <v>0.5130157684742905</v>
      </c>
      <c r="AD98" s="48">
        <f>+Q98*'Course of the exchange'!$J95</f>
        <v>0.5596535656083169</v>
      </c>
      <c r="AE98" s="48">
        <f>+R98*'Course of the exchange'!$J95</f>
        <v>0.5363346670413037</v>
      </c>
      <c r="AF98" s="48">
        <f>+S98*'Course of the exchange'!$J95</f>
        <v>3.449374896093101</v>
      </c>
      <c r="AG98" s="48">
        <f>+T98*'Course of the exchange'!$J95</f>
        <v>0.6208874812967582</v>
      </c>
      <c r="AH98" s="48">
        <f>+U98*'Course of the exchange'!$J95</f>
        <v>0.5174062344139652</v>
      </c>
      <c r="AI98" s="48">
        <f>+V98*'Course of the exchange'!$J95</f>
        <v>7.4692764</v>
      </c>
      <c r="AJ98" s="48">
        <f>+W98*'Course of the exchange'!$J95</f>
        <v>24.897588000000002</v>
      </c>
      <c r="AK98" s="48">
        <f>+X98*'Course of the exchange'!$J95</f>
        <v>5.797841516966068</v>
      </c>
      <c r="AL98" s="48">
        <f>+Y98*'Course of the exchange'!$J95</f>
        <v>24.897588000000002</v>
      </c>
      <c r="AM98" s="48">
        <f>+Z98*'Course of the exchange'!$J95</f>
        <v>28.92965925925926</v>
      </c>
      <c r="AN98" s="48">
        <f>+AA98*'Course of the exchange'!$J95</f>
        <v>0</v>
      </c>
      <c r="AO98" s="48">
        <f>+AB98/Notes!$B$30</f>
        <v>1.4574311604383254</v>
      </c>
      <c r="AP98" s="48">
        <f>+AC98/Notes!$B$30</f>
        <v>0.7125219006587369</v>
      </c>
      <c r="AQ98" s="48">
        <f>+AD98/Notes!$B$30</f>
        <v>0.7772966189004402</v>
      </c>
      <c r="AR98" s="48">
        <f>+AE98/Notes!$B$30</f>
        <v>0.7449092597795886</v>
      </c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7"/>
      <c r="BF98" s="47"/>
      <c r="BH98" s="53"/>
      <c r="BI98" s="53"/>
      <c r="BJ98" s="53"/>
      <c r="BK98" s="53"/>
    </row>
    <row r="99" spans="1:63" ht="12.75">
      <c r="A99" s="46">
        <v>1840</v>
      </c>
      <c r="B99" s="47">
        <v>1000</v>
      </c>
      <c r="C99" s="47">
        <v>700</v>
      </c>
      <c r="D99" s="47">
        <v>500</v>
      </c>
      <c r="E99" s="47">
        <v>480</v>
      </c>
      <c r="F99" s="47">
        <v>6200</v>
      </c>
      <c r="G99" s="47">
        <v>600</v>
      </c>
      <c r="H99" s="47">
        <v>500</v>
      </c>
      <c r="I99" s="47">
        <v>360</v>
      </c>
      <c r="J99" s="47">
        <v>1200</v>
      </c>
      <c r="K99" s="47">
        <v>200</v>
      </c>
      <c r="L99" s="47">
        <v>1440</v>
      </c>
      <c r="M99" s="47">
        <v>160</v>
      </c>
      <c r="N99" s="47"/>
      <c r="O99" s="48">
        <f>+B99/Notes!$B$25</f>
        <v>56.195560550716486</v>
      </c>
      <c r="P99" s="48">
        <f>+C99/Notes!$B$25</f>
        <v>39.33689238550154</v>
      </c>
      <c r="Q99" s="48">
        <f>+D99/Notes!$B$25</f>
        <v>28.097780275358243</v>
      </c>
      <c r="R99" s="48">
        <f>+E99/Notes!$B$25</f>
        <v>26.973869064343916</v>
      </c>
      <c r="S99" s="48">
        <f>+F99/Notes!$B$26</f>
        <v>257.689110556941</v>
      </c>
      <c r="T99" s="48">
        <f>+G99/Notes!$B$26</f>
        <v>24.93765586034913</v>
      </c>
      <c r="U99" s="48">
        <f>+H99/Notes!$B$26</f>
        <v>20.781379883624275</v>
      </c>
      <c r="V99" s="48">
        <f t="shared" si="4"/>
        <v>360</v>
      </c>
      <c r="W99" s="48">
        <f t="shared" si="5"/>
        <v>1200</v>
      </c>
      <c r="X99" s="48">
        <f>+K99/Notes!$B$27</f>
        <v>399.2015968063872</v>
      </c>
      <c r="Y99" s="47">
        <f t="shared" si="6"/>
        <v>1440</v>
      </c>
      <c r="Z99" s="48">
        <f>+M99/Notes!$B$28</f>
        <v>1394.3355119825708</v>
      </c>
      <c r="AA99" s="48">
        <f t="shared" si="7"/>
        <v>0</v>
      </c>
      <c r="AB99" s="48">
        <f>+O99*'Course of the exchange'!$J96</f>
        <v>1.1664849676875526</v>
      </c>
      <c r="AC99" s="48">
        <f>+P99*'Course of the exchange'!$J96</f>
        <v>0.8165394773812868</v>
      </c>
      <c r="AD99" s="48">
        <f>+Q99*'Course of the exchange'!$J96</f>
        <v>0.5832424838437763</v>
      </c>
      <c r="AE99" s="48">
        <f>+R99*'Course of the exchange'!$J96</f>
        <v>0.5599127844900252</v>
      </c>
      <c r="AF99" s="48">
        <f>+S99*'Course of the exchange'!$J96</f>
        <v>5.349007481296758</v>
      </c>
      <c r="AG99" s="48">
        <f>+T99*'Course of the exchange'!$J96</f>
        <v>0.5176458852867831</v>
      </c>
      <c r="AH99" s="48">
        <f>+U99*'Course of the exchange'!$J96</f>
        <v>0.43137157107231927</v>
      </c>
      <c r="AI99" s="48">
        <f>+V99*'Course of the exchange'!$J96</f>
        <v>7.472736</v>
      </c>
      <c r="AJ99" s="48">
        <f>+W99*'Course of the exchange'!$J96</f>
        <v>24.90912</v>
      </c>
      <c r="AK99" s="48">
        <f>+X99*'Course of the exchange'!$J96</f>
        <v>8.286467065868264</v>
      </c>
      <c r="AL99" s="48">
        <f>+Y99*'Course of the exchange'!$J96</f>
        <v>29.890944</v>
      </c>
      <c r="AM99" s="48">
        <f>+Z99*'Course of the exchange'!$J96</f>
        <v>28.943058823529412</v>
      </c>
      <c r="AN99" s="48">
        <f>+AA99*'Course of the exchange'!$J96</f>
        <v>0</v>
      </c>
      <c r="AO99" s="48">
        <f>+AB99/Notes!$B$30</f>
        <v>1.6201180106771564</v>
      </c>
      <c r="AP99" s="48">
        <f>+AC99/Notes!$B$30</f>
        <v>1.1340826074740096</v>
      </c>
      <c r="AQ99" s="48">
        <f>+AD99/Notes!$B$30</f>
        <v>0.8100590053385782</v>
      </c>
      <c r="AR99" s="48">
        <f>+AE99/Notes!$B$30</f>
        <v>0.7776566451250351</v>
      </c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7"/>
      <c r="BF99" s="47"/>
      <c r="BH99" s="53"/>
      <c r="BI99" s="53"/>
      <c r="BJ99" s="53"/>
      <c r="BK99" s="53"/>
    </row>
    <row r="100" spans="1:63" ht="12.75">
      <c r="A100" s="46">
        <v>1841</v>
      </c>
      <c r="B100" s="47">
        <v>1000</v>
      </c>
      <c r="C100" s="47">
        <v>650</v>
      </c>
      <c r="D100" s="47"/>
      <c r="E100" s="47">
        <v>600</v>
      </c>
      <c r="F100" s="47">
        <v>6200</v>
      </c>
      <c r="G100" s="47">
        <v>720</v>
      </c>
      <c r="H100" s="47">
        <v>600</v>
      </c>
      <c r="I100" s="47">
        <v>480</v>
      </c>
      <c r="J100" s="47">
        <v>1200</v>
      </c>
      <c r="K100" s="47">
        <v>240</v>
      </c>
      <c r="L100" s="47">
        <v>1440</v>
      </c>
      <c r="M100" s="47">
        <v>180</v>
      </c>
      <c r="N100" s="47"/>
      <c r="O100" s="48">
        <f>+B100/Notes!$B$25</f>
        <v>56.195560550716486</v>
      </c>
      <c r="P100" s="48">
        <f>+C100/Notes!$B$25</f>
        <v>36.527114357965715</v>
      </c>
      <c r="Q100" s="48">
        <f>+D100/Notes!$B$25</f>
        <v>0</v>
      </c>
      <c r="R100" s="48">
        <f>+E100/Notes!$B$25</f>
        <v>33.717336330429895</v>
      </c>
      <c r="S100" s="48">
        <f>+F100/Notes!$B$26</f>
        <v>257.689110556941</v>
      </c>
      <c r="T100" s="48">
        <f>+G100/Notes!$B$26</f>
        <v>29.925187032418954</v>
      </c>
      <c r="U100" s="48">
        <f>+H100/Notes!$B$26</f>
        <v>24.93765586034913</v>
      </c>
      <c r="V100" s="48">
        <f t="shared" si="4"/>
        <v>480</v>
      </c>
      <c r="W100" s="48">
        <f t="shared" si="5"/>
        <v>1200</v>
      </c>
      <c r="X100" s="48">
        <f>+K100/Notes!$B$27</f>
        <v>479.0419161676647</v>
      </c>
      <c r="Y100" s="47">
        <f t="shared" si="6"/>
        <v>1440</v>
      </c>
      <c r="Z100" s="48">
        <f>+M100/Notes!$B$28</f>
        <v>1568.627450980392</v>
      </c>
      <c r="AA100" s="48">
        <f t="shared" si="7"/>
        <v>0</v>
      </c>
      <c r="AB100" s="48">
        <f>+O100*'Course of the exchange'!$J97</f>
        <v>1.1357027254846868</v>
      </c>
      <c r="AC100" s="48">
        <f>+P100*'Course of the exchange'!$J97</f>
        <v>0.7382067715650463</v>
      </c>
      <c r="AD100" s="48">
        <f>+Q100*'Course of the exchange'!$J97</f>
        <v>0</v>
      </c>
      <c r="AE100" s="48">
        <f>+R100*'Course of the exchange'!$J97</f>
        <v>0.681421635290812</v>
      </c>
      <c r="AF100" s="48">
        <f>+S100*'Course of the exchange'!$J97</f>
        <v>5.207853117206983</v>
      </c>
      <c r="AG100" s="48">
        <f>+T100*'Course of the exchange'!$J97</f>
        <v>0.6047829426433916</v>
      </c>
      <c r="AH100" s="48">
        <f>+U100*'Course of the exchange'!$J97</f>
        <v>0.5039857855361597</v>
      </c>
      <c r="AI100" s="48">
        <f>+V100*'Course of the exchange'!$J97</f>
        <v>9.700718400000001</v>
      </c>
      <c r="AJ100" s="48">
        <f>+W100*'Course of the exchange'!$J97</f>
        <v>24.251796000000002</v>
      </c>
      <c r="AK100" s="48">
        <f>+X100*'Course of the exchange'!$J97</f>
        <v>9.681355688622755</v>
      </c>
      <c r="AL100" s="48">
        <f>+Y100*'Course of the exchange'!$J97</f>
        <v>29.102155200000002</v>
      </c>
      <c r="AM100" s="48">
        <f>+Z100*'Course of the exchange'!$J97</f>
        <v>31.701694117647058</v>
      </c>
      <c r="AN100" s="48">
        <f>+AA100*'Course of the exchange'!$J97</f>
        <v>0</v>
      </c>
      <c r="AO100" s="48">
        <f>+AB100/Notes!$B$30</f>
        <v>1.5773648965065095</v>
      </c>
      <c r="AP100" s="48">
        <f>+AC100/Notes!$B$30</f>
        <v>1.0252871827292311</v>
      </c>
      <c r="AQ100" s="48">
        <f>+AD100/Notes!$B$30</f>
        <v>0</v>
      </c>
      <c r="AR100" s="48">
        <f>+AE100/Notes!$B$30</f>
        <v>0.9464189379039056</v>
      </c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7"/>
      <c r="BF100" s="47"/>
      <c r="BH100" s="53"/>
      <c r="BI100" s="53"/>
      <c r="BJ100" s="53"/>
      <c r="BK100" s="53"/>
    </row>
    <row r="101" spans="1:63" ht="12.75">
      <c r="A101" s="46">
        <v>1842</v>
      </c>
      <c r="B101" s="47">
        <v>900</v>
      </c>
      <c r="C101" s="47">
        <v>550</v>
      </c>
      <c r="D101" s="47"/>
      <c r="E101" s="47">
        <v>500</v>
      </c>
      <c r="F101" s="47">
        <v>5000</v>
      </c>
      <c r="G101" s="47">
        <v>480</v>
      </c>
      <c r="H101" s="47">
        <v>400</v>
      </c>
      <c r="I101" s="47">
        <v>360</v>
      </c>
      <c r="J101" s="47">
        <v>1200</v>
      </c>
      <c r="K101" s="47">
        <v>200</v>
      </c>
      <c r="L101" s="47">
        <v>1500</v>
      </c>
      <c r="M101" s="47">
        <v>100</v>
      </c>
      <c r="N101" s="47"/>
      <c r="O101" s="48">
        <f>+B101/Notes!$B$25</f>
        <v>50.57600449564484</v>
      </c>
      <c r="P101" s="48">
        <f>+C101/Notes!$B$25</f>
        <v>30.907558302894067</v>
      </c>
      <c r="Q101" s="48">
        <f>+D101/Notes!$B$25</f>
        <v>0</v>
      </c>
      <c r="R101" s="48">
        <f>+E101/Notes!$B$25</f>
        <v>28.097780275358243</v>
      </c>
      <c r="S101" s="48">
        <f>+F101/Notes!$B$26</f>
        <v>207.81379883624274</v>
      </c>
      <c r="T101" s="48">
        <f>+G101/Notes!$B$26</f>
        <v>19.950124688279303</v>
      </c>
      <c r="U101" s="48">
        <f>+H101/Notes!$B$26</f>
        <v>16.62510390689942</v>
      </c>
      <c r="V101" s="48">
        <f t="shared" si="4"/>
        <v>360</v>
      </c>
      <c r="W101" s="48">
        <f t="shared" si="5"/>
        <v>1200</v>
      </c>
      <c r="X101" s="48">
        <f>+K101/Notes!$B$27</f>
        <v>399.2015968063872</v>
      </c>
      <c r="Y101" s="47">
        <f t="shared" si="6"/>
        <v>1500</v>
      </c>
      <c r="Z101" s="48">
        <f>+M101/Notes!$B$28</f>
        <v>871.4596949891068</v>
      </c>
      <c r="AA101" s="48">
        <f t="shared" si="7"/>
        <v>0</v>
      </c>
      <c r="AB101" s="48">
        <f>+O101*'Course of the exchange'!$J98</f>
        <v>1.032825231806687</v>
      </c>
      <c r="AC101" s="48">
        <f>+P101*'Course of the exchange'!$J98</f>
        <v>0.6311709749929754</v>
      </c>
      <c r="AD101" s="48">
        <f>+Q101*'Course of the exchange'!$J98</f>
        <v>0</v>
      </c>
      <c r="AE101" s="48">
        <f>+R101*'Course of the exchange'!$J98</f>
        <v>0.5737917954481595</v>
      </c>
      <c r="AF101" s="48">
        <f>+S101*'Course of the exchange'!$J98</f>
        <v>4.243817539484621</v>
      </c>
      <c r="AG101" s="48">
        <f>+T101*'Course of the exchange'!$J98</f>
        <v>0.4074064837905237</v>
      </c>
      <c r="AH101" s="48">
        <f>+U101*'Course of the exchange'!$J98</f>
        <v>0.33950540315876976</v>
      </c>
      <c r="AI101" s="48">
        <f>+V101*'Course of the exchange'!$J98</f>
        <v>7.351649999999999</v>
      </c>
      <c r="AJ101" s="48">
        <f>+W101*'Course of the exchange'!$J98</f>
        <v>24.505499999999998</v>
      </c>
      <c r="AK101" s="48">
        <f>+X101*'Course of the exchange'!$J98</f>
        <v>8.152195608782435</v>
      </c>
      <c r="AL101" s="48">
        <f>+Y101*'Course of the exchange'!$J98</f>
        <v>30.631874999999997</v>
      </c>
      <c r="AM101" s="48">
        <f>+Z101*'Course of the exchange'!$J98</f>
        <v>17.796296296296294</v>
      </c>
      <c r="AN101" s="48">
        <f>+AA101*'Course of the exchange'!$J98</f>
        <v>0</v>
      </c>
      <c r="AO101" s="48">
        <f>+AB101/Notes!$B$30</f>
        <v>1.4344794886203986</v>
      </c>
      <c r="AP101" s="48">
        <f>+AC101/Notes!$B$30</f>
        <v>0.8766263541569103</v>
      </c>
      <c r="AQ101" s="48">
        <f>+AD101/Notes!$B$30</f>
        <v>0</v>
      </c>
      <c r="AR101" s="48">
        <f>+AE101/Notes!$B$30</f>
        <v>0.7969330492335549</v>
      </c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7"/>
      <c r="BF101" s="47"/>
      <c r="BH101" s="53"/>
      <c r="BI101" s="53"/>
      <c r="BJ101" s="53"/>
      <c r="BK101" s="53"/>
    </row>
    <row r="102" spans="1:63" ht="12.75">
      <c r="A102" s="46">
        <v>1843</v>
      </c>
      <c r="B102" s="47">
        <v>820</v>
      </c>
      <c r="C102" s="47">
        <v>540</v>
      </c>
      <c r="D102" s="47"/>
      <c r="E102" s="47">
        <v>440</v>
      </c>
      <c r="F102" s="47">
        <v>4200</v>
      </c>
      <c r="G102" s="47">
        <v>700</v>
      </c>
      <c r="H102" s="47">
        <v>600</v>
      </c>
      <c r="I102" s="47">
        <v>360</v>
      </c>
      <c r="J102" s="47">
        <v>1000</v>
      </c>
      <c r="K102" s="47">
        <v>160</v>
      </c>
      <c r="L102" s="47">
        <v>1500</v>
      </c>
      <c r="M102" s="47">
        <v>100</v>
      </c>
      <c r="N102" s="47"/>
      <c r="O102" s="48">
        <f>+B102/Notes!$B$25</f>
        <v>46.08035965158752</v>
      </c>
      <c r="P102" s="48">
        <f>+C102/Notes!$B$25</f>
        <v>30.345602697386905</v>
      </c>
      <c r="Q102" s="48">
        <f>+D102/Notes!$B$25</f>
        <v>0</v>
      </c>
      <c r="R102" s="48">
        <f>+E102/Notes!$B$25</f>
        <v>24.726046642315254</v>
      </c>
      <c r="S102" s="48">
        <f>+F102/Notes!$B$26</f>
        <v>174.5635910224439</v>
      </c>
      <c r="T102" s="48">
        <f>+G102/Notes!$B$26</f>
        <v>29.093931837073985</v>
      </c>
      <c r="U102" s="48">
        <f>+H102/Notes!$B$26</f>
        <v>24.93765586034913</v>
      </c>
      <c r="V102" s="48">
        <f t="shared" si="4"/>
        <v>360</v>
      </c>
      <c r="W102" s="48">
        <f t="shared" si="5"/>
        <v>1000</v>
      </c>
      <c r="X102" s="48">
        <f>+K102/Notes!$B$27</f>
        <v>319.3612774451098</v>
      </c>
      <c r="Y102" s="47">
        <f t="shared" si="6"/>
        <v>1500</v>
      </c>
      <c r="Z102" s="48">
        <f>+M102/Notes!$B$28</f>
        <v>871.4596949891068</v>
      </c>
      <c r="AA102" s="48">
        <f t="shared" si="7"/>
        <v>0</v>
      </c>
      <c r="AB102" s="48">
        <f>+O102*'Course of the exchange'!$J99</f>
        <v>0.9476610283787581</v>
      </c>
      <c r="AC102" s="48">
        <f>+P102*'Course of the exchange'!$J99</f>
        <v>0.6240694577128407</v>
      </c>
      <c r="AD102" s="48">
        <f>+Q102*'Course of the exchange'!$J99</f>
        <v>0</v>
      </c>
      <c r="AE102" s="48">
        <f>+R102*'Course of the exchange'!$J99</f>
        <v>0.5085010396178702</v>
      </c>
      <c r="AF102" s="48">
        <f>+S102*'Course of the exchange'!$J99</f>
        <v>3.5899700748129675</v>
      </c>
      <c r="AG102" s="48">
        <f>+T102*'Course of the exchange'!$J99</f>
        <v>0.5983283458021613</v>
      </c>
      <c r="AH102" s="48">
        <f>+U102*'Course of the exchange'!$J99</f>
        <v>0.5128528678304239</v>
      </c>
      <c r="AI102" s="48">
        <f>+V102*'Course of the exchange'!$J99</f>
        <v>7.403544</v>
      </c>
      <c r="AJ102" s="48">
        <f>+W102*'Course of the exchange'!$J99</f>
        <v>20.5654</v>
      </c>
      <c r="AK102" s="48">
        <f>+X102*'Course of the exchange'!$J99</f>
        <v>6.567792415169661</v>
      </c>
      <c r="AL102" s="48">
        <f>+Y102*'Course of the exchange'!$J99</f>
        <v>30.848100000000002</v>
      </c>
      <c r="AM102" s="48">
        <f>+Z102*'Course of the exchange'!$J99</f>
        <v>17.921917211328978</v>
      </c>
      <c r="AN102" s="48">
        <f>+AA102*'Course of the exchange'!$J99</f>
        <v>0</v>
      </c>
      <c r="AO102" s="48">
        <f>+AB102/Notes!$B$30</f>
        <v>1.3161958727482752</v>
      </c>
      <c r="AP102" s="48">
        <f>+AC102/Notes!$B$30</f>
        <v>0.8667631357122788</v>
      </c>
      <c r="AQ102" s="48">
        <f>+AD102/Notes!$B$30</f>
        <v>0</v>
      </c>
      <c r="AR102" s="48">
        <f>+AE102/Notes!$B$30</f>
        <v>0.7062514439137086</v>
      </c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7"/>
      <c r="BF102" s="47"/>
      <c r="BH102" s="53"/>
      <c r="BI102" s="53"/>
      <c r="BJ102" s="53"/>
      <c r="BK102" s="53"/>
    </row>
    <row r="103" spans="1:63" ht="12.75">
      <c r="A103" s="46">
        <v>1844</v>
      </c>
      <c r="B103" s="47">
        <v>700</v>
      </c>
      <c r="C103" s="47">
        <v>400</v>
      </c>
      <c r="D103" s="47"/>
      <c r="E103" s="47">
        <v>400</v>
      </c>
      <c r="F103" s="47">
        <v>3600</v>
      </c>
      <c r="G103" s="47">
        <v>480</v>
      </c>
      <c r="H103" s="47">
        <v>360</v>
      </c>
      <c r="I103" s="47">
        <v>300</v>
      </c>
      <c r="J103" s="47">
        <v>1000</v>
      </c>
      <c r="K103" s="47">
        <v>140</v>
      </c>
      <c r="L103" s="47">
        <v>1400</v>
      </c>
      <c r="M103" s="47">
        <v>80</v>
      </c>
      <c r="N103" s="47"/>
      <c r="O103" s="48">
        <f>+B103/Notes!$B$25</f>
        <v>39.33689238550154</v>
      </c>
      <c r="P103" s="48">
        <f>+C103/Notes!$B$25</f>
        <v>22.478224220286595</v>
      </c>
      <c r="Q103" s="48">
        <f>+D103/Notes!$B$25</f>
        <v>0</v>
      </c>
      <c r="R103" s="48">
        <f>+E103/Notes!$B$25</f>
        <v>22.478224220286595</v>
      </c>
      <c r="S103" s="48">
        <f>+F103/Notes!$B$26</f>
        <v>149.62593516209478</v>
      </c>
      <c r="T103" s="48">
        <f>+G103/Notes!$B$26</f>
        <v>19.950124688279303</v>
      </c>
      <c r="U103" s="48">
        <f>+H103/Notes!$B$26</f>
        <v>14.962593516209477</v>
      </c>
      <c r="V103" s="48">
        <f t="shared" si="4"/>
        <v>300</v>
      </c>
      <c r="W103" s="48">
        <f t="shared" si="5"/>
        <v>1000</v>
      </c>
      <c r="X103" s="48">
        <f>+K103/Notes!$B$27</f>
        <v>279.4411177644711</v>
      </c>
      <c r="Y103" s="47">
        <f t="shared" si="6"/>
        <v>1400</v>
      </c>
      <c r="Z103" s="48">
        <f>+M103/Notes!$B$28</f>
        <v>697.1677559912854</v>
      </c>
      <c r="AA103" s="48">
        <f t="shared" si="7"/>
        <v>0</v>
      </c>
      <c r="AB103" s="48">
        <f>+O103*'Course of the exchange'!$J100</f>
        <v>0.8252341107052541</v>
      </c>
      <c r="AC103" s="48">
        <f>+P103*'Course of the exchange'!$J100</f>
        <v>0.47156234897443094</v>
      </c>
      <c r="AD103" s="48">
        <f>+Q103*'Course of the exchange'!$J100</f>
        <v>0</v>
      </c>
      <c r="AE103" s="48">
        <f>+R103*'Course of the exchange'!$J100</f>
        <v>0.47156234897443094</v>
      </c>
      <c r="AF103" s="48">
        <f>+S103*'Course of the exchange'!$J100</f>
        <v>3.138947132169576</v>
      </c>
      <c r="AG103" s="48">
        <f>+T103*'Course of the exchange'!$J100</f>
        <v>0.4185262842892768</v>
      </c>
      <c r="AH103" s="48">
        <f>+U103*'Course of the exchange'!$J100</f>
        <v>0.3138947132169576</v>
      </c>
      <c r="AI103" s="48">
        <f>+V103*'Course of the exchange'!$J100</f>
        <v>6.293588999999999</v>
      </c>
      <c r="AJ103" s="48">
        <f>+W103*'Course of the exchange'!$J100</f>
        <v>20.97863</v>
      </c>
      <c r="AK103" s="48">
        <f>+X103*'Course of the exchange'!$J100</f>
        <v>5.862291816367265</v>
      </c>
      <c r="AL103" s="48">
        <f>+Y103*'Course of the exchange'!$J100</f>
        <v>29.370081999999996</v>
      </c>
      <c r="AM103" s="48">
        <f>+Z103*'Course of the exchange'!$J100</f>
        <v>14.625624400871459</v>
      </c>
      <c r="AN103" s="48">
        <f>+AA103*'Course of the exchange'!$J100</f>
        <v>0</v>
      </c>
      <c r="AO103" s="48">
        <f>+AB103/Notes!$B$30</f>
        <v>1.1461584870906307</v>
      </c>
      <c r="AP103" s="48">
        <f>+AC103/Notes!$B$30</f>
        <v>0.6549477069089319</v>
      </c>
      <c r="AQ103" s="48">
        <f>+AD103/Notes!$B$30</f>
        <v>0</v>
      </c>
      <c r="AR103" s="48">
        <f>+AE103/Notes!$B$30</f>
        <v>0.6549477069089319</v>
      </c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7"/>
      <c r="BF103" s="47"/>
      <c r="BH103" s="53"/>
      <c r="BI103" s="53"/>
      <c r="BJ103" s="53"/>
      <c r="BK103" s="53"/>
    </row>
    <row r="104" spans="1:63" ht="12.75">
      <c r="A104" s="46">
        <v>1845</v>
      </c>
      <c r="B104" s="47">
        <v>660</v>
      </c>
      <c r="C104" s="47">
        <v>340</v>
      </c>
      <c r="D104" s="47"/>
      <c r="E104" s="47">
        <v>300</v>
      </c>
      <c r="F104" s="47">
        <v>3200</v>
      </c>
      <c r="G104" s="47">
        <v>500</v>
      </c>
      <c r="H104" s="47">
        <v>400</v>
      </c>
      <c r="I104" s="47">
        <v>280</v>
      </c>
      <c r="J104" s="47">
        <v>900</v>
      </c>
      <c r="K104" s="47">
        <v>140</v>
      </c>
      <c r="L104" s="47">
        <v>1400</v>
      </c>
      <c r="M104" s="47">
        <v>80</v>
      </c>
      <c r="N104" s="47"/>
      <c r="O104" s="48">
        <f>+B104/Notes!$B$25</f>
        <v>37.08906996347288</v>
      </c>
      <c r="P104" s="48">
        <f>+C104/Notes!$B$25</f>
        <v>19.106490587243606</v>
      </c>
      <c r="Q104" s="48">
        <f>+D104/Notes!$B$25</f>
        <v>0</v>
      </c>
      <c r="R104" s="48">
        <f>+E104/Notes!$B$25</f>
        <v>16.858668165214947</v>
      </c>
      <c r="S104" s="48">
        <f>+F104/Notes!$B$26</f>
        <v>133.00083125519535</v>
      </c>
      <c r="T104" s="48">
        <f>+G104/Notes!$B$26</f>
        <v>20.781379883624275</v>
      </c>
      <c r="U104" s="48">
        <f>+H104/Notes!$B$26</f>
        <v>16.62510390689942</v>
      </c>
      <c r="V104" s="48">
        <f t="shared" si="4"/>
        <v>280</v>
      </c>
      <c r="W104" s="48">
        <f t="shared" si="5"/>
        <v>900</v>
      </c>
      <c r="X104" s="48">
        <f>+K104/Notes!$B$27</f>
        <v>279.4411177644711</v>
      </c>
      <c r="Y104" s="47">
        <f t="shared" si="6"/>
        <v>1400</v>
      </c>
      <c r="Z104" s="48">
        <f>+M104/Notes!$B$28</f>
        <v>697.1677559912854</v>
      </c>
      <c r="AA104" s="48">
        <f t="shared" si="7"/>
        <v>0</v>
      </c>
      <c r="AB104" s="48">
        <f>+O104*'Course of the exchange'!$J101</f>
        <v>0.7616184883394209</v>
      </c>
      <c r="AC104" s="48">
        <f>+P104*'Course of the exchange'!$J101</f>
        <v>0.3923489182354593</v>
      </c>
      <c r="AD104" s="48">
        <f>+Q104*'Course of the exchange'!$J101</f>
        <v>0</v>
      </c>
      <c r="AE104" s="48">
        <f>+R104*'Course of the exchange'!$J101</f>
        <v>0.34619022197246413</v>
      </c>
      <c r="AF104" s="48">
        <f>+S104*'Course of the exchange'!$J101</f>
        <v>2.731152119700748</v>
      </c>
      <c r="AG104" s="48">
        <f>+T104*'Course of the exchange'!$J101</f>
        <v>0.42674251870324187</v>
      </c>
      <c r="AH104" s="48">
        <f>+U104*'Course of the exchange'!$J101</f>
        <v>0.3413940149625935</v>
      </c>
      <c r="AI104" s="48">
        <f>+V104*'Course of the exchange'!$J101</f>
        <v>5.749757999999999</v>
      </c>
      <c r="AJ104" s="48">
        <f>+W104*'Course of the exchange'!$J101</f>
        <v>18.481364999999997</v>
      </c>
      <c r="AK104" s="48">
        <f>+X104*'Course of the exchange'!$J101</f>
        <v>5.738281437125748</v>
      </c>
      <c r="AL104" s="48">
        <f>+Y104*'Course of the exchange'!$J101</f>
        <v>28.748789999999996</v>
      </c>
      <c r="AM104" s="48">
        <f>+Z104*'Course of the exchange'!$J101</f>
        <v>14.316235294117645</v>
      </c>
      <c r="AN104" s="48">
        <f>+AA104*'Course of the exchange'!$J101</f>
        <v>0</v>
      </c>
      <c r="AO104" s="48">
        <f>+AB104/Notes!$B$30</f>
        <v>1.0578034560269736</v>
      </c>
      <c r="AP104" s="48">
        <f>+AC104/Notes!$B$30</f>
        <v>0.5449290531048047</v>
      </c>
      <c r="AQ104" s="48">
        <f>+AD104/Notes!$B$30</f>
        <v>0</v>
      </c>
      <c r="AR104" s="48">
        <f>+AE104/Notes!$B$30</f>
        <v>0.48081975273953353</v>
      </c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7"/>
      <c r="BF104" s="47"/>
      <c r="BH104" s="53"/>
      <c r="BI104" s="53"/>
      <c r="BJ104" s="53"/>
      <c r="BK104" s="53"/>
    </row>
    <row r="105" spans="1:63" ht="12.75">
      <c r="A105" s="46">
        <v>1846</v>
      </c>
      <c r="B105" s="47">
        <v>960</v>
      </c>
      <c r="C105" s="47">
        <v>420</v>
      </c>
      <c r="D105" s="47"/>
      <c r="E105" s="47">
        <v>400</v>
      </c>
      <c r="F105" s="47">
        <v>5200</v>
      </c>
      <c r="G105" s="47">
        <v>600</v>
      </c>
      <c r="H105" s="47">
        <v>500</v>
      </c>
      <c r="I105" s="47">
        <v>280</v>
      </c>
      <c r="J105" s="47">
        <v>900</v>
      </c>
      <c r="K105" s="47">
        <v>140</v>
      </c>
      <c r="L105" s="47">
        <v>1400</v>
      </c>
      <c r="M105" s="47">
        <v>80</v>
      </c>
      <c r="N105" s="47"/>
      <c r="O105" s="48">
        <f>+B105/Notes!$B$25</f>
        <v>53.94773812868783</v>
      </c>
      <c r="P105" s="48">
        <f>+C105/Notes!$B$25</f>
        <v>23.602135431300926</v>
      </c>
      <c r="Q105" s="48">
        <f>+D105/Notes!$B$25</f>
        <v>0</v>
      </c>
      <c r="R105" s="48">
        <f>+E105/Notes!$B$25</f>
        <v>22.478224220286595</v>
      </c>
      <c r="S105" s="48">
        <f>+F105/Notes!$B$26</f>
        <v>216.12635078969245</v>
      </c>
      <c r="T105" s="48">
        <f>+G105/Notes!$B$26</f>
        <v>24.93765586034913</v>
      </c>
      <c r="U105" s="48">
        <f>+H105/Notes!$B$26</f>
        <v>20.781379883624275</v>
      </c>
      <c r="V105" s="48">
        <f t="shared" si="4"/>
        <v>280</v>
      </c>
      <c r="W105" s="48">
        <f t="shared" si="5"/>
        <v>900</v>
      </c>
      <c r="X105" s="48">
        <f>+K105/Notes!$B$27</f>
        <v>279.4411177644711</v>
      </c>
      <c r="Y105" s="47">
        <f t="shared" si="6"/>
        <v>1400</v>
      </c>
      <c r="Z105" s="48">
        <f>+M105/Notes!$B$28</f>
        <v>697.1677559912854</v>
      </c>
      <c r="AA105" s="48">
        <f t="shared" si="7"/>
        <v>0</v>
      </c>
      <c r="AB105" s="48">
        <f>+O105*'Course of the exchange'!$J102</f>
        <v>1.0876713683618993</v>
      </c>
      <c r="AC105" s="48">
        <f>+P105*'Course of the exchange'!$J102</f>
        <v>0.4758562236583309</v>
      </c>
      <c r="AD105" s="48">
        <f>+Q105*'Course of the exchange'!$J102</f>
        <v>0</v>
      </c>
      <c r="AE105" s="48">
        <f>+R105*'Course of the exchange'!$J102</f>
        <v>0.45319640348412465</v>
      </c>
      <c r="AF105" s="48">
        <f>+S105*'Course of the exchange'!$J102</f>
        <v>4.357447630922693</v>
      </c>
      <c r="AG105" s="48">
        <f>+T105*'Course of the exchange'!$J102</f>
        <v>0.5027824189526184</v>
      </c>
      <c r="AH105" s="48">
        <f>+U105*'Course of the exchange'!$J102</f>
        <v>0.41898534912718205</v>
      </c>
      <c r="AI105" s="48">
        <f>+V105*'Course of the exchange'!$J102</f>
        <v>5.6452409999999995</v>
      </c>
      <c r="AJ105" s="48">
        <f>+W105*'Course of the exchange'!$J102</f>
        <v>18.145417499999997</v>
      </c>
      <c r="AK105" s="48">
        <f>+X105*'Course of the exchange'!$J102</f>
        <v>5.633973053892215</v>
      </c>
      <c r="AL105" s="48">
        <f>+Y105*'Course of the exchange'!$J102</f>
        <v>28.226204999999997</v>
      </c>
      <c r="AM105" s="48">
        <f>+Z105*'Course of the exchange'!$J102</f>
        <v>14.055999999999997</v>
      </c>
      <c r="AN105" s="48">
        <f>+AA105*'Course of the exchange'!$J102</f>
        <v>0</v>
      </c>
      <c r="AO105" s="48">
        <f>+AB105/Notes!$B$30</f>
        <v>1.5106546782804158</v>
      </c>
      <c r="AP105" s="48">
        <f>+AC105/Notes!$B$30</f>
        <v>0.6609114217476818</v>
      </c>
      <c r="AQ105" s="48">
        <f>+AD105/Notes!$B$30</f>
        <v>0</v>
      </c>
      <c r="AR105" s="48">
        <f>+AE105/Notes!$B$30</f>
        <v>0.6294394492835065</v>
      </c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7"/>
      <c r="BF105" s="47"/>
      <c r="BH105" s="53"/>
      <c r="BI105" s="53"/>
      <c r="BJ105" s="53"/>
      <c r="BK105" s="53"/>
    </row>
    <row r="106" spans="1:63" ht="12.75">
      <c r="A106" s="46">
        <v>1847</v>
      </c>
      <c r="B106" s="47">
        <v>1060</v>
      </c>
      <c r="C106" s="47">
        <v>520</v>
      </c>
      <c r="D106" s="47"/>
      <c r="E106" s="47">
        <v>520</v>
      </c>
      <c r="F106" s="47">
        <v>5200</v>
      </c>
      <c r="G106" s="47">
        <v>480</v>
      </c>
      <c r="H106" s="47">
        <v>400</v>
      </c>
      <c r="I106" s="47">
        <v>360</v>
      </c>
      <c r="J106" s="47">
        <v>900</v>
      </c>
      <c r="K106" s="47">
        <v>180</v>
      </c>
      <c r="L106" s="47">
        <v>1400</v>
      </c>
      <c r="M106" s="47">
        <v>70</v>
      </c>
      <c r="N106" s="47"/>
      <c r="O106" s="48">
        <f>+B106/Notes!$B$25</f>
        <v>59.56729418375948</v>
      </c>
      <c r="P106" s="48">
        <f>+C106/Notes!$B$25</f>
        <v>29.221691486372574</v>
      </c>
      <c r="Q106" s="48">
        <f>+D106/Notes!$B$25</f>
        <v>0</v>
      </c>
      <c r="R106" s="48">
        <f>+E106/Notes!$B$25</f>
        <v>29.221691486372574</v>
      </c>
      <c r="S106" s="48">
        <f>+F106/Notes!$B$26</f>
        <v>216.12635078969245</v>
      </c>
      <c r="T106" s="48">
        <f>+G106/Notes!$B$26</f>
        <v>19.950124688279303</v>
      </c>
      <c r="U106" s="48">
        <f>+H106/Notes!$B$26</f>
        <v>16.62510390689942</v>
      </c>
      <c r="V106" s="48">
        <f t="shared" si="4"/>
        <v>360</v>
      </c>
      <c r="W106" s="48">
        <f t="shared" si="5"/>
        <v>900</v>
      </c>
      <c r="X106" s="48">
        <f>+K106/Notes!$B$27</f>
        <v>359.2814371257485</v>
      </c>
      <c r="Y106" s="47">
        <f t="shared" si="6"/>
        <v>1400</v>
      </c>
      <c r="Z106" s="48">
        <f>+M106/Notes!$B$28</f>
        <v>610.0217864923748</v>
      </c>
      <c r="AA106" s="48">
        <f t="shared" si="7"/>
        <v>0</v>
      </c>
      <c r="AB106" s="48">
        <f>+O106*'Course of the exchange'!$J103</f>
        <v>1.1832387749367799</v>
      </c>
      <c r="AC106" s="48">
        <f>+P106*'Course of the exchange'!$J103</f>
        <v>0.5804567575161562</v>
      </c>
      <c r="AD106" s="48">
        <f>+Q106*'Course of the exchange'!$J103</f>
        <v>0</v>
      </c>
      <c r="AE106" s="48">
        <f>+R106*'Course of the exchange'!$J103</f>
        <v>0.5804567575161562</v>
      </c>
      <c r="AF106" s="48">
        <f>+S106*'Course of the exchange'!$J103</f>
        <v>4.293112219451372</v>
      </c>
      <c r="AG106" s="48">
        <f>+T106*'Course of the exchange'!$J103</f>
        <v>0.39628728179551126</v>
      </c>
      <c r="AH106" s="48">
        <f>+U106*'Course of the exchange'!$J103</f>
        <v>0.33023940149625935</v>
      </c>
      <c r="AI106" s="48">
        <f>+V106*'Course of the exchange'!$J103</f>
        <v>7.151004</v>
      </c>
      <c r="AJ106" s="48">
        <f>+W106*'Course of the exchange'!$J103</f>
        <v>17.87751</v>
      </c>
      <c r="AK106" s="48">
        <f>+X106*'Course of the exchange'!$J103</f>
        <v>7.136730538922156</v>
      </c>
      <c r="AL106" s="48">
        <f>+Y106*'Course of the exchange'!$J103</f>
        <v>27.80946</v>
      </c>
      <c r="AM106" s="48">
        <f>+Z106*'Course of the exchange'!$J103</f>
        <v>12.117411764705883</v>
      </c>
      <c r="AN106" s="48">
        <f>+AA106*'Course of the exchange'!$J103</f>
        <v>0</v>
      </c>
      <c r="AO106" s="48">
        <f>+AB106/Notes!$B$30</f>
        <v>1.6433871874121944</v>
      </c>
      <c r="AP106" s="48">
        <f>+AC106/Notes!$B$30</f>
        <v>0.8061899409946615</v>
      </c>
      <c r="AQ106" s="48">
        <f>+AD106/Notes!$B$30</f>
        <v>0</v>
      </c>
      <c r="AR106" s="48">
        <f>+AE106/Notes!$B$30</f>
        <v>0.8061899409946615</v>
      </c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7"/>
      <c r="BF106" s="47"/>
      <c r="BH106" s="53"/>
      <c r="BI106" s="53"/>
      <c r="BJ106" s="53"/>
      <c r="BK106" s="53"/>
    </row>
    <row r="107" spans="1:63" ht="12.75">
      <c r="A107" s="46">
        <v>1848</v>
      </c>
      <c r="B107" s="47">
        <v>900</v>
      </c>
      <c r="C107" s="47">
        <v>450</v>
      </c>
      <c r="D107" s="47"/>
      <c r="E107" s="47">
        <v>450</v>
      </c>
      <c r="F107" s="47">
        <v>4000</v>
      </c>
      <c r="G107" s="47">
        <v>440</v>
      </c>
      <c r="H107" s="47">
        <v>360</v>
      </c>
      <c r="I107" s="47">
        <v>360</v>
      </c>
      <c r="J107" s="47">
        <v>900</v>
      </c>
      <c r="K107" s="47">
        <v>180</v>
      </c>
      <c r="L107" s="47">
        <v>1400</v>
      </c>
      <c r="M107" s="47">
        <v>70</v>
      </c>
      <c r="N107" s="47"/>
      <c r="O107" s="48">
        <f>+B107/Notes!$B$25</f>
        <v>50.57600449564484</v>
      </c>
      <c r="P107" s="48">
        <f>+C107/Notes!$B$25</f>
        <v>25.28800224782242</v>
      </c>
      <c r="Q107" s="48">
        <f>+D107/Notes!$B$25</f>
        <v>0</v>
      </c>
      <c r="R107" s="48">
        <f>+E107/Notes!$B$25</f>
        <v>25.28800224782242</v>
      </c>
      <c r="S107" s="48">
        <f>+F107/Notes!$B$26</f>
        <v>166.2510390689942</v>
      </c>
      <c r="T107" s="48">
        <f>+G107/Notes!$B$26</f>
        <v>18.28761429758936</v>
      </c>
      <c r="U107" s="48">
        <f>+H107/Notes!$B$26</f>
        <v>14.962593516209477</v>
      </c>
      <c r="V107" s="48">
        <f t="shared" si="4"/>
        <v>360</v>
      </c>
      <c r="W107" s="48">
        <f t="shared" si="5"/>
        <v>900</v>
      </c>
      <c r="X107" s="48">
        <f>+K107/Notes!$B$27</f>
        <v>359.2814371257485</v>
      </c>
      <c r="Y107" s="47">
        <f t="shared" si="6"/>
        <v>1400</v>
      </c>
      <c r="Z107" s="48">
        <f>+M107/Notes!$B$28</f>
        <v>610.0217864923748</v>
      </c>
      <c r="AA107" s="48">
        <f t="shared" si="7"/>
        <v>0</v>
      </c>
      <c r="AB107" s="48">
        <f>+O107*'Course of the exchange'!$J104</f>
        <v>0.969268895757235</v>
      </c>
      <c r="AC107" s="48">
        <f>+P107*'Course of the exchange'!$J104</f>
        <v>0.4846344478786175</v>
      </c>
      <c r="AD107" s="48">
        <f>+Q107*'Course of the exchange'!$J104</f>
        <v>0</v>
      </c>
      <c r="AE107" s="48">
        <f>+R107*'Course of the exchange'!$J104</f>
        <v>0.4846344478786175</v>
      </c>
      <c r="AF107" s="48">
        <f>+S107*'Course of the exchange'!$J104</f>
        <v>3.1861346633416456</v>
      </c>
      <c r="AG107" s="48">
        <f>+T107*'Course of the exchange'!$J104</f>
        <v>0.350474812967581</v>
      </c>
      <c r="AH107" s="48">
        <f>+U107*'Course of the exchange'!$J104</f>
        <v>0.2867521197007481</v>
      </c>
      <c r="AI107" s="48">
        <f>+V107*'Course of the exchange'!$J104</f>
        <v>6.8992559999999985</v>
      </c>
      <c r="AJ107" s="48">
        <f>+W107*'Course of the exchange'!$J104</f>
        <v>17.248139999999996</v>
      </c>
      <c r="AK107" s="48">
        <f>+X107*'Course of the exchange'!$J104</f>
        <v>6.885485029940118</v>
      </c>
      <c r="AL107" s="48">
        <f>+Y107*'Course of the exchange'!$J104</f>
        <v>26.830439999999996</v>
      </c>
      <c r="AM107" s="48">
        <f>+Z107*'Course of the exchange'!$J104</f>
        <v>11.690823529411764</v>
      </c>
      <c r="AN107" s="48">
        <f>+AA107*'Course of the exchange'!$J104</f>
        <v>0</v>
      </c>
      <c r="AO107" s="48">
        <f>+AB107/Notes!$B$30</f>
        <v>1.3462067996628264</v>
      </c>
      <c r="AP107" s="48">
        <f>+AC107/Notes!$B$30</f>
        <v>0.6731033998314132</v>
      </c>
      <c r="AQ107" s="48">
        <f>+AD107/Notes!$B$30</f>
        <v>0</v>
      </c>
      <c r="AR107" s="48">
        <f>+AE107/Notes!$B$30</f>
        <v>0.6731033998314132</v>
      </c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7"/>
      <c r="BF107" s="47"/>
      <c r="BH107" s="53"/>
      <c r="BI107" s="53"/>
      <c r="BJ107" s="53"/>
      <c r="BK107" s="53"/>
    </row>
    <row r="108" spans="1:63" ht="12.75">
      <c r="A108" s="46">
        <v>1849</v>
      </c>
      <c r="B108" s="47">
        <v>800</v>
      </c>
      <c r="C108" s="47">
        <v>400</v>
      </c>
      <c r="D108" s="47"/>
      <c r="E108" s="47">
        <v>400</v>
      </c>
      <c r="F108" s="47">
        <v>4400</v>
      </c>
      <c r="G108" s="47">
        <v>600</v>
      </c>
      <c r="H108" s="47">
        <v>480</v>
      </c>
      <c r="I108" s="47">
        <v>280</v>
      </c>
      <c r="J108" s="47">
        <v>900</v>
      </c>
      <c r="K108" s="47">
        <v>180</v>
      </c>
      <c r="L108" s="47">
        <v>1400</v>
      </c>
      <c r="M108" s="47">
        <v>70</v>
      </c>
      <c r="N108" s="47"/>
      <c r="O108" s="48">
        <f>+B108/Notes!$B$25</f>
        <v>44.95644844057319</v>
      </c>
      <c r="P108" s="48">
        <f>+C108/Notes!$B$25</f>
        <v>22.478224220286595</v>
      </c>
      <c r="Q108" s="48">
        <f>+D108/Notes!$B$25</f>
        <v>0</v>
      </c>
      <c r="R108" s="48">
        <f>+E108/Notes!$B$25</f>
        <v>22.478224220286595</v>
      </c>
      <c r="S108" s="48">
        <f>+F108/Notes!$B$26</f>
        <v>182.8761429758936</v>
      </c>
      <c r="T108" s="48">
        <f>+G108/Notes!$B$26</f>
        <v>24.93765586034913</v>
      </c>
      <c r="U108" s="48">
        <f>+H108/Notes!$B$26</f>
        <v>19.950124688279303</v>
      </c>
      <c r="V108" s="48">
        <f t="shared" si="4"/>
        <v>280</v>
      </c>
      <c r="W108" s="48">
        <f t="shared" si="5"/>
        <v>900</v>
      </c>
      <c r="X108" s="48">
        <f>+K108/Notes!$B$27</f>
        <v>359.2814371257485</v>
      </c>
      <c r="Y108" s="47">
        <f t="shared" si="6"/>
        <v>1400</v>
      </c>
      <c r="Z108" s="48">
        <f>+M108/Notes!$B$28</f>
        <v>610.0217864923748</v>
      </c>
      <c r="AA108" s="48">
        <f t="shared" si="7"/>
        <v>0</v>
      </c>
      <c r="AB108" s="48">
        <f>+O108*'Course of the exchange'!$J105</f>
        <v>0.8860005619556054</v>
      </c>
      <c r="AC108" s="48">
        <f>+P108*'Course of the exchange'!$J105</f>
        <v>0.4430002809778027</v>
      </c>
      <c r="AD108" s="48">
        <f>+Q108*'Course of the exchange'!$J105</f>
        <v>0</v>
      </c>
      <c r="AE108" s="48">
        <f>+R108*'Course of the exchange'!$J105</f>
        <v>0.4430002809778027</v>
      </c>
      <c r="AF108" s="48">
        <f>+S108*'Course of the exchange'!$J105</f>
        <v>3.6041184538653366</v>
      </c>
      <c r="AG108" s="48">
        <f>+T108*'Course of the exchange'!$J105</f>
        <v>0.49147069825436407</v>
      </c>
      <c r="AH108" s="48">
        <f>+U108*'Course of the exchange'!$J105</f>
        <v>0.39317655860349127</v>
      </c>
      <c r="AI108" s="48">
        <f>+V108*'Course of the exchange'!$J105</f>
        <v>5.5182329999999995</v>
      </c>
      <c r="AJ108" s="48">
        <f>+W108*'Course of the exchange'!$J105</f>
        <v>17.737177499999998</v>
      </c>
      <c r="AK108" s="48">
        <f>+X108*'Course of the exchange'!$J105</f>
        <v>7.080709580838323</v>
      </c>
      <c r="AL108" s="48">
        <f>+Y108*'Course of the exchange'!$J105</f>
        <v>27.591165</v>
      </c>
      <c r="AM108" s="48">
        <f>+Z108*'Course of the exchange'!$J105</f>
        <v>12.022294117647059</v>
      </c>
      <c r="AN108" s="48">
        <f>+AA108*'Course of the exchange'!$J105</f>
        <v>0</v>
      </c>
      <c r="AO108" s="48">
        <f>+AB108/Notes!$B$30</f>
        <v>1.230556336049452</v>
      </c>
      <c r="AP108" s="48">
        <f>+AC108/Notes!$B$30</f>
        <v>0.615278168024726</v>
      </c>
      <c r="AQ108" s="48">
        <f>+AD108/Notes!$B$30</f>
        <v>0</v>
      </c>
      <c r="AR108" s="48">
        <f>+AE108/Notes!$B$30</f>
        <v>0.615278168024726</v>
      </c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7"/>
      <c r="BF108" s="47"/>
      <c r="BH108" s="53"/>
      <c r="BI108" s="53"/>
      <c r="BJ108" s="53"/>
      <c r="BK108" s="53"/>
    </row>
    <row r="109" spans="1:63" ht="12.75">
      <c r="A109" s="46">
        <v>1850</v>
      </c>
      <c r="B109" s="47">
        <v>800</v>
      </c>
      <c r="C109" s="47">
        <v>480</v>
      </c>
      <c r="D109" s="47"/>
      <c r="E109" s="47">
        <v>360</v>
      </c>
      <c r="F109" s="47">
        <v>5000</v>
      </c>
      <c r="G109" s="47">
        <v>1500</v>
      </c>
      <c r="H109" s="47">
        <v>1200</v>
      </c>
      <c r="I109" s="47">
        <v>280</v>
      </c>
      <c r="J109" s="47">
        <v>900</v>
      </c>
      <c r="K109" s="47">
        <v>160</v>
      </c>
      <c r="L109" s="47">
        <v>1400</v>
      </c>
      <c r="M109" s="47">
        <v>70</v>
      </c>
      <c r="N109" s="47"/>
      <c r="O109" s="48">
        <f>+B109/Notes!$B$25</f>
        <v>44.95644844057319</v>
      </c>
      <c r="P109" s="48">
        <f>+C109/Notes!$B$25</f>
        <v>26.973869064343916</v>
      </c>
      <c r="Q109" s="48">
        <f>+D109/Notes!$B$25</f>
        <v>0</v>
      </c>
      <c r="R109" s="48">
        <f>+E109/Notes!$B$25</f>
        <v>20.230401798257937</v>
      </c>
      <c r="S109" s="48">
        <f>+F109/Notes!$B$26</f>
        <v>207.81379883624274</v>
      </c>
      <c r="T109" s="48">
        <f>+G109/Notes!$B$26</f>
        <v>62.34413965087282</v>
      </c>
      <c r="U109" s="48">
        <f>+H109/Notes!$B$26</f>
        <v>49.87531172069826</v>
      </c>
      <c r="V109" s="48">
        <f t="shared" si="4"/>
        <v>280</v>
      </c>
      <c r="W109" s="48">
        <f t="shared" si="5"/>
        <v>900</v>
      </c>
      <c r="X109" s="48">
        <f>+K109/Notes!$B$27</f>
        <v>319.3612774451098</v>
      </c>
      <c r="Y109" s="47">
        <f t="shared" si="6"/>
        <v>1400</v>
      </c>
      <c r="Z109" s="48">
        <f>+M109/Notes!$B$28</f>
        <v>610.0217864923748</v>
      </c>
      <c r="AA109" s="48">
        <f t="shared" si="7"/>
        <v>0</v>
      </c>
      <c r="AB109" s="48">
        <f>+O109*'Course of the exchange'!$J106</f>
        <v>0.8961966844619274</v>
      </c>
      <c r="AC109" s="48">
        <f>+P109*'Course of the exchange'!$J106</f>
        <v>0.5377180106771564</v>
      </c>
      <c r="AD109" s="48">
        <f>+Q109*'Course of the exchange'!$J106</f>
        <v>0</v>
      </c>
      <c r="AE109" s="48">
        <f>+R109*'Course of the exchange'!$J106</f>
        <v>0.4032885080078673</v>
      </c>
      <c r="AF109" s="48">
        <f>+S109*'Course of the exchange'!$J106</f>
        <v>4.142721321695761</v>
      </c>
      <c r="AG109" s="48">
        <f>+T109*'Course of the exchange'!$J106</f>
        <v>1.242816396508728</v>
      </c>
      <c r="AH109" s="48">
        <f>+U109*'Course of the exchange'!$J106</f>
        <v>0.9942531172069825</v>
      </c>
      <c r="AI109" s="48">
        <f>+V109*'Course of the exchange'!$J106</f>
        <v>5.5817369999999995</v>
      </c>
      <c r="AJ109" s="48">
        <f>+W109*'Course of the exchange'!$J106</f>
        <v>17.941297499999997</v>
      </c>
      <c r="AK109" s="48">
        <f>+X109*'Course of the exchange'!$J106</f>
        <v>6.366395209580839</v>
      </c>
      <c r="AL109" s="48">
        <f>+Y109*'Course of the exchange'!$J106</f>
        <v>27.908685</v>
      </c>
      <c r="AM109" s="48">
        <f>+Z109*'Course of the exchange'!$J106</f>
        <v>12.160647058823528</v>
      </c>
      <c r="AN109" s="48">
        <f>+AA109*'Course of the exchange'!$J106</f>
        <v>0</v>
      </c>
      <c r="AO109" s="48">
        <f>+AB109/Notes!$B$30</f>
        <v>1.2447176173082324</v>
      </c>
      <c r="AP109" s="48">
        <f>+AC109/Notes!$B$30</f>
        <v>0.7468305703849395</v>
      </c>
      <c r="AQ109" s="48">
        <f>+AD109/Notes!$B$30</f>
        <v>0</v>
      </c>
      <c r="AR109" s="48">
        <f>+AE109/Notes!$B$30</f>
        <v>0.5601229277887046</v>
      </c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7"/>
      <c r="BF109" s="47"/>
      <c r="BH109" s="53"/>
      <c r="BI109" s="53"/>
      <c r="BJ109" s="53"/>
      <c r="BK109" s="53"/>
    </row>
    <row r="110" spans="1:63" ht="12.75">
      <c r="A110" s="46">
        <v>1851</v>
      </c>
      <c r="B110" s="47">
        <v>780</v>
      </c>
      <c r="C110" s="47">
        <v>460</v>
      </c>
      <c r="D110" s="47"/>
      <c r="E110" s="47">
        <v>420</v>
      </c>
      <c r="F110" s="47">
        <v>4700</v>
      </c>
      <c r="G110" s="47">
        <v>720</v>
      </c>
      <c r="H110" s="47">
        <v>500</v>
      </c>
      <c r="I110" s="47">
        <v>340</v>
      </c>
      <c r="J110" s="47">
        <v>900</v>
      </c>
      <c r="K110" s="47">
        <v>160</v>
      </c>
      <c r="L110" s="47">
        <v>1400</v>
      </c>
      <c r="M110" s="47">
        <v>60</v>
      </c>
      <c r="N110" s="47"/>
      <c r="O110" s="48">
        <f>+B110/Notes!$B$25</f>
        <v>43.83253722955886</v>
      </c>
      <c r="P110" s="48">
        <f>+C110/Notes!$B$25</f>
        <v>25.849957853329585</v>
      </c>
      <c r="Q110" s="48">
        <f>+D110/Notes!$B$25</f>
        <v>0</v>
      </c>
      <c r="R110" s="48">
        <f>+E110/Notes!$B$25</f>
        <v>23.602135431300926</v>
      </c>
      <c r="S110" s="48">
        <f>+F110/Notes!$B$26</f>
        <v>195.34497090606817</v>
      </c>
      <c r="T110" s="48">
        <f>+G110/Notes!$B$26</f>
        <v>29.925187032418954</v>
      </c>
      <c r="U110" s="48">
        <f>+H110/Notes!$B$26</f>
        <v>20.781379883624275</v>
      </c>
      <c r="V110" s="48">
        <f t="shared" si="4"/>
        <v>340</v>
      </c>
      <c r="W110" s="48">
        <f t="shared" si="5"/>
        <v>900</v>
      </c>
      <c r="X110" s="48">
        <f>+K110/Notes!$B$27</f>
        <v>319.3612774451098</v>
      </c>
      <c r="Y110" s="47">
        <f t="shared" si="6"/>
        <v>1400</v>
      </c>
      <c r="Z110" s="48">
        <f>+M110/Notes!$B$28</f>
        <v>522.875816993464</v>
      </c>
      <c r="AA110" s="48">
        <f t="shared" si="7"/>
        <v>0</v>
      </c>
      <c r="AB110" s="48">
        <f>+O110*'Course of the exchange'!$J107</f>
        <v>0.8578443944928348</v>
      </c>
      <c r="AC110" s="48">
        <f>+P110*'Course of the exchange'!$J107</f>
        <v>0.5059082326496206</v>
      </c>
      <c r="AD110" s="48">
        <f>+Q110*'Course of the exchange'!$J107</f>
        <v>0</v>
      </c>
      <c r="AE110" s="48">
        <f>+R110*'Course of the exchange'!$J107</f>
        <v>0.46191621241921876</v>
      </c>
      <c r="AF110" s="48">
        <f>+S110*'Course of the exchange'!$J107</f>
        <v>3.8230866583541143</v>
      </c>
      <c r="AG110" s="48">
        <f>+T110*'Course of the exchange'!$J107</f>
        <v>0.5856643391521196</v>
      </c>
      <c r="AH110" s="48">
        <f>+U110*'Course of the exchange'!$J107</f>
        <v>0.40671134663341646</v>
      </c>
      <c r="AI110" s="48">
        <f>+V110*'Course of the exchange'!$J107</f>
        <v>6.6541229999999985</v>
      </c>
      <c r="AJ110" s="48">
        <f>+W110*'Course of the exchange'!$J107</f>
        <v>17.613854999999997</v>
      </c>
      <c r="AK110" s="48">
        <f>+X110*'Course of the exchange'!$J107</f>
        <v>6.250203592814371</v>
      </c>
      <c r="AL110" s="48">
        <f>+Y110*'Course of the exchange'!$J107</f>
        <v>27.399329999999996</v>
      </c>
      <c r="AM110" s="48">
        <f>+Z110*'Course of the exchange'!$J107</f>
        <v>10.233176470588234</v>
      </c>
      <c r="AN110" s="48">
        <f>+AA110*'Course of the exchange'!$J107</f>
        <v>0</v>
      </c>
      <c r="AO110" s="48">
        <f>+AB110/Notes!$B$30</f>
        <v>1.191450547906715</v>
      </c>
      <c r="AP110" s="48">
        <f>+AC110/Notes!$B$30</f>
        <v>0.7026503231244731</v>
      </c>
      <c r="AQ110" s="48">
        <f>+AD110/Notes!$B$30</f>
        <v>0</v>
      </c>
      <c r="AR110" s="48">
        <f>+AE110/Notes!$B$30</f>
        <v>0.6415502950266927</v>
      </c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7"/>
      <c r="BF110" s="47"/>
      <c r="BH110" s="53"/>
      <c r="BI110" s="53"/>
      <c r="BJ110" s="53"/>
      <c r="BK110" s="53"/>
    </row>
    <row r="111" spans="1:63" ht="12.75">
      <c r="A111" s="46">
        <v>1852</v>
      </c>
      <c r="B111" s="47">
        <v>750</v>
      </c>
      <c r="C111" s="47">
        <v>420</v>
      </c>
      <c r="D111" s="47"/>
      <c r="E111" s="47">
        <v>420</v>
      </c>
      <c r="F111" s="47">
        <v>4400</v>
      </c>
      <c r="G111" s="47">
        <v>800</v>
      </c>
      <c r="H111" s="47">
        <v>600</v>
      </c>
      <c r="I111" s="47">
        <v>300</v>
      </c>
      <c r="J111" s="47">
        <v>850</v>
      </c>
      <c r="K111" s="47">
        <v>150</v>
      </c>
      <c r="L111" s="47">
        <v>1350</v>
      </c>
      <c r="M111" s="47">
        <v>60</v>
      </c>
      <c r="N111" s="47"/>
      <c r="O111" s="48">
        <f>+B111/Notes!$B$25</f>
        <v>42.14667041303736</v>
      </c>
      <c r="P111" s="48">
        <f>+C111/Notes!$B$25</f>
        <v>23.602135431300926</v>
      </c>
      <c r="Q111" s="48">
        <f>+D111/Notes!$B$25</f>
        <v>0</v>
      </c>
      <c r="R111" s="48">
        <f>+E111/Notes!$B$25</f>
        <v>23.602135431300926</v>
      </c>
      <c r="S111" s="48">
        <f>+F111/Notes!$B$26</f>
        <v>182.8761429758936</v>
      </c>
      <c r="T111" s="48">
        <f>+G111/Notes!$B$26</f>
        <v>33.25020781379884</v>
      </c>
      <c r="U111" s="48">
        <f>+H111/Notes!$B$26</f>
        <v>24.93765586034913</v>
      </c>
      <c r="V111" s="48">
        <f t="shared" si="4"/>
        <v>300</v>
      </c>
      <c r="W111" s="48">
        <f t="shared" si="5"/>
        <v>850</v>
      </c>
      <c r="X111" s="48">
        <f>+K111/Notes!$B$27</f>
        <v>299.4011976047904</v>
      </c>
      <c r="Y111" s="47">
        <f t="shared" si="6"/>
        <v>1350</v>
      </c>
      <c r="Z111" s="48">
        <f>+M111/Notes!$B$28</f>
        <v>522.875816993464</v>
      </c>
      <c r="AA111" s="48">
        <f t="shared" si="7"/>
        <v>0</v>
      </c>
      <c r="AB111" s="48">
        <f>+O111*'Course of the exchange'!$J108</f>
        <v>0.8310238128687831</v>
      </c>
      <c r="AC111" s="48">
        <f>+P111*'Course of the exchange'!$J108</f>
        <v>0.4653733352065186</v>
      </c>
      <c r="AD111" s="48">
        <f>+Q111*'Course of the exchange'!$J108</f>
        <v>0</v>
      </c>
      <c r="AE111" s="48">
        <f>+R111*'Course of the exchange'!$J108</f>
        <v>0.4653733352065186</v>
      </c>
      <c r="AF111" s="48">
        <f>+S111*'Course of the exchange'!$J108</f>
        <v>3.6058466334164585</v>
      </c>
      <c r="AG111" s="48">
        <f>+T111*'Course of the exchange'!$J108</f>
        <v>0.6556084788029924</v>
      </c>
      <c r="AH111" s="48">
        <f>+U111*'Course of the exchange'!$J108</f>
        <v>0.4917063591022443</v>
      </c>
      <c r="AI111" s="48">
        <f>+V111*'Course of the exchange'!$J108</f>
        <v>5.915227499999999</v>
      </c>
      <c r="AJ111" s="48">
        <f>+W111*'Course of the exchange'!$J108</f>
        <v>16.75981125</v>
      </c>
      <c r="AK111" s="48">
        <f>+X111*'Course of the exchange'!$J108</f>
        <v>5.903420658682633</v>
      </c>
      <c r="AL111" s="48">
        <f>+Y111*'Course of the exchange'!$J108</f>
        <v>26.618523749999994</v>
      </c>
      <c r="AM111" s="48">
        <f>+Z111*'Course of the exchange'!$J108</f>
        <v>10.309764705882351</v>
      </c>
      <c r="AN111" s="48">
        <f>+AA111*'Course of the exchange'!$J108</f>
        <v>0</v>
      </c>
      <c r="AO111" s="48">
        <f>+AB111/Notes!$B$30</f>
        <v>1.1541997400955322</v>
      </c>
      <c r="AP111" s="48">
        <f>+AC111/Notes!$B$30</f>
        <v>0.6463518544534981</v>
      </c>
      <c r="AQ111" s="48">
        <f>+AD111/Notes!$B$30</f>
        <v>0</v>
      </c>
      <c r="AR111" s="48">
        <f>+AE111/Notes!$B$30</f>
        <v>0.6463518544534981</v>
      </c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7"/>
      <c r="BF111" s="47"/>
      <c r="BH111" s="53"/>
      <c r="BI111" s="53"/>
      <c r="BJ111" s="53"/>
      <c r="BK111" s="53"/>
    </row>
    <row r="112" spans="1:63" ht="12.75">
      <c r="A112" s="46">
        <v>1853</v>
      </c>
      <c r="B112" s="47">
        <v>800</v>
      </c>
      <c r="C112" s="47">
        <v>480</v>
      </c>
      <c r="D112" s="47"/>
      <c r="E112" s="47">
        <v>480</v>
      </c>
      <c r="F112" s="47">
        <v>6400</v>
      </c>
      <c r="G112" s="47">
        <v>1000</v>
      </c>
      <c r="H112" s="47">
        <v>800</v>
      </c>
      <c r="I112" s="47">
        <v>280</v>
      </c>
      <c r="J112" s="47">
        <v>900</v>
      </c>
      <c r="K112" s="47">
        <v>160</v>
      </c>
      <c r="L112" s="47">
        <v>1350</v>
      </c>
      <c r="M112" s="47">
        <v>60</v>
      </c>
      <c r="N112" s="47"/>
      <c r="O112" s="48">
        <f>+B112/Notes!$B$25</f>
        <v>44.95644844057319</v>
      </c>
      <c r="P112" s="48">
        <f>+C112/Notes!$B$25</f>
        <v>26.973869064343916</v>
      </c>
      <c r="Q112" s="48">
        <f>+D112/Notes!$B$25</f>
        <v>0</v>
      </c>
      <c r="R112" s="48">
        <f>+E112/Notes!$B$25</f>
        <v>26.973869064343916</v>
      </c>
      <c r="S112" s="48">
        <f>+F112/Notes!$B$26</f>
        <v>266.0016625103907</v>
      </c>
      <c r="T112" s="48">
        <f>+G112/Notes!$B$26</f>
        <v>41.56275976724855</v>
      </c>
      <c r="U112" s="48">
        <f>+H112/Notes!$B$26</f>
        <v>33.25020781379884</v>
      </c>
      <c r="V112" s="48">
        <f t="shared" si="4"/>
        <v>280</v>
      </c>
      <c r="W112" s="48">
        <f t="shared" si="5"/>
        <v>900</v>
      </c>
      <c r="X112" s="48">
        <f>+K112/Notes!$B$27</f>
        <v>319.3612774451098</v>
      </c>
      <c r="Y112" s="47">
        <f t="shared" si="6"/>
        <v>1350</v>
      </c>
      <c r="Z112" s="48">
        <f>+M112/Notes!$B$28</f>
        <v>522.875816993464</v>
      </c>
      <c r="AA112" s="48">
        <f t="shared" si="7"/>
        <v>0</v>
      </c>
      <c r="AB112" s="48">
        <f>+O112*'Course of the exchange'!$J109</f>
        <v>0.878353470075864</v>
      </c>
      <c r="AC112" s="48">
        <f>+P112*'Course of the exchange'!$J109</f>
        <v>0.5270120820455184</v>
      </c>
      <c r="AD112" s="48">
        <f>+Q112*'Course of the exchange'!$J109</f>
        <v>0</v>
      </c>
      <c r="AE112" s="48">
        <f>+R112*'Course of the exchange'!$J109</f>
        <v>0.5270120820455184</v>
      </c>
      <c r="AF112" s="48">
        <f>+S112*'Course of the exchange'!$J109</f>
        <v>5.197107231920199</v>
      </c>
      <c r="AG112" s="48">
        <f>+T112*'Course of the exchange'!$J109</f>
        <v>0.8120480049875313</v>
      </c>
      <c r="AH112" s="48">
        <f>+U112*'Course of the exchange'!$J109</f>
        <v>0.6496384039900249</v>
      </c>
      <c r="AI112" s="48">
        <f>+V112*'Course of the exchange'!$J109</f>
        <v>5.470605</v>
      </c>
      <c r="AJ112" s="48">
        <f>+W112*'Course of the exchange'!$J109</f>
        <v>17.5840875</v>
      </c>
      <c r="AK112" s="48">
        <f>+X112*'Course of the exchange'!$J109</f>
        <v>6.239640718562875</v>
      </c>
      <c r="AL112" s="48">
        <f>+Y112*'Course of the exchange'!$J109</f>
        <v>26.37613125</v>
      </c>
      <c r="AM112" s="48">
        <f>+Z112*'Course of the exchange'!$J109</f>
        <v>10.215882352941176</v>
      </c>
      <c r="AN112" s="48">
        <f>+AA112*'Course of the exchange'!$J109</f>
        <v>0</v>
      </c>
      <c r="AO112" s="48">
        <f>+AB112/Notes!$B$30</f>
        <v>1.2199353751053665</v>
      </c>
      <c r="AP112" s="48">
        <f>+AC112/Notes!$B$30</f>
        <v>0.73196122506322</v>
      </c>
      <c r="AQ112" s="48">
        <f>+AD112/Notes!$B$30</f>
        <v>0</v>
      </c>
      <c r="AR112" s="48">
        <f>+AE112/Notes!$B$30</f>
        <v>0.73196122506322</v>
      </c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7"/>
      <c r="BF112" s="47"/>
      <c r="BH112" s="53"/>
      <c r="BI112" s="53"/>
      <c r="BJ112" s="53"/>
      <c r="BK112" s="53"/>
    </row>
    <row r="113" spans="1:58" ht="12.75">
      <c r="A113" s="46">
        <v>1854</v>
      </c>
      <c r="B113" s="47">
        <v>800</v>
      </c>
      <c r="C113" s="47">
        <v>650</v>
      </c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8">
        <f>+B113/Notes!$B$25</f>
        <v>44.95644844057319</v>
      </c>
      <c r="P113" s="48">
        <f>+C113/Notes!$B$25</f>
        <v>36.527114357965715</v>
      </c>
      <c r="Q113" s="48">
        <f>+D113/Notes!$B$25</f>
        <v>0</v>
      </c>
      <c r="R113" s="48">
        <f>+E113/Notes!$B$25</f>
        <v>0</v>
      </c>
      <c r="S113" s="48">
        <f>+F113/Notes!$B$26</f>
        <v>0</v>
      </c>
      <c r="T113" s="48">
        <f>+G113/Notes!$B$26</f>
        <v>0</v>
      </c>
      <c r="U113" s="48">
        <f>+H113/Notes!$B$26</f>
        <v>0</v>
      </c>
      <c r="V113" s="48">
        <f t="shared" si="4"/>
        <v>0</v>
      </c>
      <c r="W113" s="48">
        <f t="shared" si="5"/>
        <v>0</v>
      </c>
      <c r="X113" s="48">
        <f>+K113/Notes!$B$27</f>
        <v>0</v>
      </c>
      <c r="Y113" s="47">
        <f t="shared" si="6"/>
        <v>0</v>
      </c>
      <c r="Z113" s="48">
        <f>+M113/Notes!$B$28</f>
        <v>0</v>
      </c>
      <c r="AA113" s="48">
        <f t="shared" si="7"/>
        <v>0</v>
      </c>
      <c r="AB113" s="48">
        <f>+O113*'Course of the exchange'!$J110</f>
        <v>0.8683697667884237</v>
      </c>
      <c r="AC113" s="48">
        <f>+P113*'Course of the exchange'!$J110</f>
        <v>0.7055504355155942</v>
      </c>
      <c r="AD113" s="48">
        <f>+Q113*'Course of the exchange'!$J110</f>
        <v>0</v>
      </c>
      <c r="AE113" s="48">
        <f>+R113*'Course of the exchange'!$J110</f>
        <v>0</v>
      </c>
      <c r="AF113" s="48">
        <f>+S113*'Course of the exchange'!$J110</f>
        <v>0</v>
      </c>
      <c r="AG113" s="48">
        <f>+T113*'Course of the exchange'!$J110</f>
        <v>0</v>
      </c>
      <c r="AH113" s="48">
        <f>+U113*'Course of the exchange'!$J110</f>
        <v>0</v>
      </c>
      <c r="AI113" s="48">
        <f>+V113*'Course of the exchange'!$J110</f>
        <v>0</v>
      </c>
      <c r="AJ113" s="48">
        <f>+W113*'Course of the exchange'!$J110</f>
        <v>0</v>
      </c>
      <c r="AK113" s="48">
        <f>+X113*'Course of the exchange'!$J110</f>
        <v>0</v>
      </c>
      <c r="AL113" s="48">
        <f>+Y113*'Course of the exchange'!$J110</f>
        <v>0</v>
      </c>
      <c r="AM113" s="48">
        <f>+Z113*'Course of the exchange'!$J110</f>
        <v>0</v>
      </c>
      <c r="AN113" s="48">
        <f>+AA113*'Course of the exchange'!$J110</f>
        <v>0</v>
      </c>
      <c r="AO113" s="48">
        <f>+AB113/Notes!$B$30</f>
        <v>1.2060691205394773</v>
      </c>
      <c r="AP113" s="48">
        <f>+AC113/Notes!$B$30</f>
        <v>0.9799311604383253</v>
      </c>
      <c r="AQ113" s="48">
        <f>+AD113/Notes!$B$30</f>
        <v>0</v>
      </c>
      <c r="AR113" s="48">
        <f>+AE113/Notes!$B$30</f>
        <v>0</v>
      </c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7"/>
      <c r="BF113" s="47"/>
    </row>
    <row r="114" ht="12.75">
      <c r="O114" s="48"/>
    </row>
    <row r="115" ht="12.75">
      <c r="O115" s="49"/>
    </row>
    <row r="116" ht="12.75">
      <c r="O116" s="49"/>
    </row>
    <row r="117" ht="12.75">
      <c r="O117" s="48"/>
    </row>
    <row r="118" spans="15:32" ht="12.75">
      <c r="O118" s="48"/>
      <c r="AD118" s="48"/>
      <c r="AE118" s="48"/>
      <c r="AF118" s="48"/>
    </row>
    <row r="119" spans="15:32" ht="12.75">
      <c r="O119" s="48"/>
      <c r="AD119" s="48"/>
      <c r="AE119" s="48"/>
      <c r="AF119" s="48"/>
    </row>
    <row r="120" spans="15:44" ht="12.75">
      <c r="O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</row>
    <row r="121" spans="15:44" ht="12.75">
      <c r="O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</row>
    <row r="122" ht="12.75">
      <c r="O122" s="48"/>
    </row>
    <row r="123" ht="12.75">
      <c r="O123" s="48"/>
    </row>
    <row r="124" ht="12.75">
      <c r="O124" s="48"/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34"/>
  <sheetViews>
    <sheetView showZeros="0" workbookViewId="0" topLeftCell="A1">
      <pane xSplit="5380" ySplit="2660" topLeftCell="B102" activePane="bottomRight" state="split"/>
      <selection pane="topLeft" activeCell="C1" sqref="C1"/>
      <selection pane="topRight" activeCell="Q3" sqref="Q3"/>
      <selection pane="bottomLeft" activeCell="A7" sqref="A7"/>
      <selection pane="bottomRight" activeCell="H127" sqref="H127"/>
    </sheetView>
  </sheetViews>
  <sheetFormatPr defaultColWidth="12" defaultRowHeight="12.75"/>
  <cols>
    <col min="1" max="1" width="17" style="46" customWidth="1"/>
    <col min="2" max="8" width="12.83203125" style="48" customWidth="1"/>
    <col min="9" max="15" width="12.83203125" style="46" customWidth="1"/>
    <col min="16" max="16" width="3" style="46" customWidth="1"/>
    <col min="17" max="23" width="12.83203125" style="46" customWidth="1"/>
    <col min="24" max="16384" width="9" style="46" customWidth="1"/>
  </cols>
  <sheetData>
    <row r="1" spans="1:3" ht="13.5">
      <c r="A1" s="29" t="s">
        <v>66</v>
      </c>
      <c r="B1" s="30"/>
      <c r="C1" s="56" t="s">
        <v>20</v>
      </c>
    </row>
    <row r="2" spans="1:3" ht="13.5">
      <c r="A2" s="33" t="s">
        <v>67</v>
      </c>
      <c r="B2" s="34"/>
      <c r="C2" s="32"/>
    </row>
    <row r="3" spans="1:17" ht="13.5">
      <c r="A3" s="20" t="s">
        <v>77</v>
      </c>
      <c r="B3" s="21"/>
      <c r="C3" s="35"/>
      <c r="Q3" s="56" t="s">
        <v>20</v>
      </c>
    </row>
    <row r="4" spans="1:2" ht="12.75">
      <c r="A4" s="22" t="s">
        <v>78</v>
      </c>
      <c r="B4" s="23"/>
    </row>
    <row r="5" spans="1:17" ht="12.75">
      <c r="A5" s="45"/>
      <c r="B5" s="27" t="s">
        <v>97</v>
      </c>
      <c r="I5" s="28" t="s">
        <v>98</v>
      </c>
      <c r="Q5" s="28" t="s">
        <v>101</v>
      </c>
    </row>
    <row r="6" spans="1:29" ht="12.75">
      <c r="A6" s="24" t="s">
        <v>85</v>
      </c>
      <c r="B6" s="47" t="s">
        <v>23</v>
      </c>
      <c r="C6" s="47" t="s">
        <v>25</v>
      </c>
      <c r="D6" s="47" t="s">
        <v>6</v>
      </c>
      <c r="E6" s="47" t="s">
        <v>26</v>
      </c>
      <c r="F6" s="47" t="s">
        <v>38</v>
      </c>
      <c r="G6" s="47" t="s">
        <v>21</v>
      </c>
      <c r="H6" s="47" t="s">
        <v>39</v>
      </c>
      <c r="I6" s="47" t="s">
        <v>23</v>
      </c>
      <c r="J6" s="47" t="s">
        <v>25</v>
      </c>
      <c r="K6" s="47" t="s">
        <v>6</v>
      </c>
      <c r="L6" s="47" t="s">
        <v>26</v>
      </c>
      <c r="M6" s="47" t="s">
        <v>38</v>
      </c>
      <c r="N6" s="47" t="s">
        <v>21</v>
      </c>
      <c r="O6" s="47" t="s">
        <v>39</v>
      </c>
      <c r="P6" s="47"/>
      <c r="Q6" s="47" t="s">
        <v>23</v>
      </c>
      <c r="R6" s="47" t="s">
        <v>25</v>
      </c>
      <c r="S6" s="47" t="s">
        <v>6</v>
      </c>
      <c r="T6" s="47" t="s">
        <v>26</v>
      </c>
      <c r="U6" s="47" t="s">
        <v>38</v>
      </c>
      <c r="V6" s="47" t="s">
        <v>21</v>
      </c>
      <c r="W6" s="47" t="s">
        <v>39</v>
      </c>
      <c r="X6" s="48"/>
      <c r="Y6" s="48"/>
      <c r="Z6" s="48"/>
      <c r="AA6" s="48"/>
      <c r="AB6" s="48"/>
      <c r="AC6" s="48"/>
    </row>
    <row r="7" spans="1:29" s="50" customFormat="1" ht="12.75">
      <c r="A7" s="24" t="s">
        <v>86</v>
      </c>
      <c r="B7" s="47" t="s">
        <v>84</v>
      </c>
      <c r="C7" s="47" t="s">
        <v>84</v>
      </c>
      <c r="D7" s="47" t="s">
        <v>84</v>
      </c>
      <c r="E7" s="47" t="s">
        <v>84</v>
      </c>
      <c r="F7" s="47" t="s">
        <v>1</v>
      </c>
      <c r="G7" s="47" t="s">
        <v>7</v>
      </c>
      <c r="H7" s="47" t="s">
        <v>83</v>
      </c>
      <c r="I7" s="47" t="s">
        <v>58</v>
      </c>
      <c r="J7" s="47" t="s">
        <v>58</v>
      </c>
      <c r="K7" s="47" t="s">
        <v>58</v>
      </c>
      <c r="L7" s="47" t="s">
        <v>58</v>
      </c>
      <c r="M7" s="47" t="s">
        <v>58</v>
      </c>
      <c r="N7" s="47" t="s">
        <v>58</v>
      </c>
      <c r="O7" s="47" t="s">
        <v>5</v>
      </c>
      <c r="P7" s="47"/>
      <c r="Q7" s="47" t="s">
        <v>58</v>
      </c>
      <c r="R7" s="48" t="s">
        <v>58</v>
      </c>
      <c r="S7" s="47" t="s">
        <v>58</v>
      </c>
      <c r="T7" s="47" t="s">
        <v>58</v>
      </c>
      <c r="U7" s="47" t="s">
        <v>58</v>
      </c>
      <c r="V7" s="47" t="s">
        <v>58</v>
      </c>
      <c r="W7" s="47" t="s">
        <v>5</v>
      </c>
      <c r="X7" s="51"/>
      <c r="Y7" s="51"/>
      <c r="Z7" s="51"/>
      <c r="AA7" s="51"/>
      <c r="AB7" s="51"/>
      <c r="AC7" s="51"/>
    </row>
    <row r="8" spans="1:23" ht="12.75">
      <c r="A8" s="25" t="s">
        <v>87</v>
      </c>
      <c r="B8" s="51" t="s">
        <v>88</v>
      </c>
      <c r="C8" s="51" t="s">
        <v>88</v>
      </c>
      <c r="D8" s="51" t="s">
        <v>88</v>
      </c>
      <c r="E8" s="51" t="s">
        <v>88</v>
      </c>
      <c r="F8" s="51" t="s">
        <v>88</v>
      </c>
      <c r="G8" s="51" t="s">
        <v>88</v>
      </c>
      <c r="H8" s="51" t="s">
        <v>88</v>
      </c>
      <c r="I8" s="51" t="s">
        <v>88</v>
      </c>
      <c r="J8" s="51" t="s">
        <v>88</v>
      </c>
      <c r="K8" s="51" t="s">
        <v>88</v>
      </c>
      <c r="L8" s="51" t="s">
        <v>88</v>
      </c>
      <c r="M8" s="51" t="s">
        <v>88</v>
      </c>
      <c r="N8" s="51" t="s">
        <v>88</v>
      </c>
      <c r="O8" s="51" t="s">
        <v>88</v>
      </c>
      <c r="P8" s="51"/>
      <c r="Q8" s="51" t="s">
        <v>102</v>
      </c>
      <c r="R8" s="51" t="s">
        <v>102</v>
      </c>
      <c r="S8" s="51" t="s">
        <v>102</v>
      </c>
      <c r="T8" s="51" t="s">
        <v>102</v>
      </c>
      <c r="U8" s="51" t="s">
        <v>102</v>
      </c>
      <c r="V8" s="51" t="s">
        <v>102</v>
      </c>
      <c r="W8" s="51" t="s">
        <v>102</v>
      </c>
    </row>
    <row r="9" spans="1:29" ht="12.75">
      <c r="A9" s="46">
        <v>1750</v>
      </c>
      <c r="B9" s="47">
        <v>200</v>
      </c>
      <c r="C9" s="47">
        <v>170</v>
      </c>
      <c r="D9" s="47">
        <v>240</v>
      </c>
      <c r="E9" s="47">
        <v>120</v>
      </c>
      <c r="F9" s="47">
        <v>320</v>
      </c>
      <c r="G9" s="47"/>
      <c r="H9" s="47"/>
      <c r="I9" s="54">
        <f>+B9/Notes!$B$25</f>
        <v>11.239112110143298</v>
      </c>
      <c r="J9" s="54">
        <f>+C9/Notes!$B$25</f>
        <v>9.553245293621803</v>
      </c>
      <c r="K9" s="54">
        <f>+D9/Notes!$B$25</f>
        <v>13.486934532171958</v>
      </c>
      <c r="L9" s="54">
        <f>+E9/Notes!$B$25</f>
        <v>6.743467266085979</v>
      </c>
      <c r="M9" s="54">
        <f>+F9/Notes!$B$26</f>
        <v>13.300083125519535</v>
      </c>
      <c r="N9" s="54">
        <f>+G9/Notes!$B$27</f>
        <v>0</v>
      </c>
      <c r="O9" s="54">
        <f>+H9/Notes!$B$24</f>
        <v>0</v>
      </c>
      <c r="P9" s="54"/>
      <c r="Q9" s="54">
        <f>+I9*'Course of the exchange'!$J6</f>
        <v>0.246311941556617</v>
      </c>
      <c r="R9" s="54">
        <f>+J9*'Course of the exchange'!$J6</f>
        <v>0.20936515032312447</v>
      </c>
      <c r="S9" s="54">
        <f>+K9*'Course of the exchange'!$J6</f>
        <v>0.2955743298679404</v>
      </c>
      <c r="T9" s="54">
        <f>+L9*'Course of the exchange'!$J6</f>
        <v>0.1477871649339702</v>
      </c>
      <c r="U9" s="54">
        <f>+M9*'Course of the exchange'!$J6</f>
        <v>0.2914793682460516</v>
      </c>
      <c r="V9" s="54">
        <f>+N9*'Course of the exchange'!$J6</f>
        <v>0</v>
      </c>
      <c r="W9" s="54">
        <f>+O9*'Course of the exchange'!$J6</f>
        <v>0</v>
      </c>
      <c r="X9" s="48"/>
      <c r="Y9" s="48"/>
      <c r="Z9" s="48"/>
      <c r="AA9" s="48"/>
      <c r="AB9" s="48"/>
      <c r="AC9" s="48"/>
    </row>
    <row r="10" spans="1:29" ht="12.75">
      <c r="A10" s="46">
        <v>1751</v>
      </c>
      <c r="B10" s="47">
        <v>300</v>
      </c>
      <c r="C10" s="47">
        <v>240</v>
      </c>
      <c r="D10" s="47">
        <v>320</v>
      </c>
      <c r="E10" s="47">
        <v>200</v>
      </c>
      <c r="F10" s="47">
        <v>300</v>
      </c>
      <c r="G10" s="47"/>
      <c r="H10" s="47"/>
      <c r="I10" s="54">
        <f>+B10/Notes!$B$25</f>
        <v>16.858668165214947</v>
      </c>
      <c r="J10" s="54">
        <f>+C10/Notes!$B$25</f>
        <v>13.486934532171958</v>
      </c>
      <c r="K10" s="54">
        <f>+D10/Notes!$B$25</f>
        <v>17.982579376229275</v>
      </c>
      <c r="L10" s="54">
        <f>+E10/Notes!$B$25</f>
        <v>11.239112110143298</v>
      </c>
      <c r="M10" s="54">
        <f>+F10/Notes!$B$26</f>
        <v>12.468827930174564</v>
      </c>
      <c r="N10" s="54">
        <f>+G10/Notes!$B$27</f>
        <v>0</v>
      </c>
      <c r="O10" s="54">
        <f>+H10/Notes!$B$24</f>
        <v>0</v>
      </c>
      <c r="P10" s="54"/>
      <c r="Q10" s="54">
        <f>+I10*'Course of the exchange'!$J7</f>
        <v>0.37635341388030347</v>
      </c>
      <c r="R10" s="54">
        <f>+J10*'Course of the exchange'!$J7</f>
        <v>0.3010827311042428</v>
      </c>
      <c r="S10" s="54">
        <f>+K10*'Course of the exchange'!$J7</f>
        <v>0.40144364147232364</v>
      </c>
      <c r="T10" s="54">
        <f>+L10*'Course of the exchange'!$J7</f>
        <v>0.2509022759202023</v>
      </c>
      <c r="U10" s="54">
        <f>+M10*'Course of the exchange'!$J7</f>
        <v>0.2783544887780549</v>
      </c>
      <c r="V10" s="54">
        <f>+N10*'Course of the exchange'!$J7</f>
        <v>0</v>
      </c>
      <c r="W10" s="54">
        <f>+O10*'Course of the exchange'!$J7</f>
        <v>0</v>
      </c>
      <c r="X10" s="48"/>
      <c r="Y10" s="48"/>
      <c r="Z10" s="48"/>
      <c r="AA10" s="48"/>
      <c r="AB10" s="48"/>
      <c r="AC10" s="48"/>
    </row>
    <row r="11" spans="1:29" ht="12.75">
      <c r="A11" s="46">
        <v>1752</v>
      </c>
      <c r="B11" s="47">
        <v>300</v>
      </c>
      <c r="C11" s="47">
        <v>240</v>
      </c>
      <c r="D11" s="47">
        <v>320</v>
      </c>
      <c r="E11" s="47">
        <v>200</v>
      </c>
      <c r="F11" s="47">
        <v>400</v>
      </c>
      <c r="G11" s="47"/>
      <c r="H11" s="47"/>
      <c r="I11" s="54">
        <f>+B11/Notes!$B$25</f>
        <v>16.858668165214947</v>
      </c>
      <c r="J11" s="54">
        <f>+C11/Notes!$B$25</f>
        <v>13.486934532171958</v>
      </c>
      <c r="K11" s="54">
        <f>+D11/Notes!$B$25</f>
        <v>17.982579376229275</v>
      </c>
      <c r="L11" s="54">
        <f>+E11/Notes!$B$25</f>
        <v>11.239112110143298</v>
      </c>
      <c r="M11" s="54">
        <f>+F11/Notes!$B$26</f>
        <v>16.62510390689942</v>
      </c>
      <c r="N11" s="54">
        <f>+G11/Notes!$B$27</f>
        <v>0</v>
      </c>
      <c r="O11" s="54">
        <f>+H11/Notes!$B$24</f>
        <v>0</v>
      </c>
      <c r="P11" s="54"/>
      <c r="Q11" s="54">
        <f>+I11*'Course of the exchange'!$J8</f>
        <v>0.3732751896600168</v>
      </c>
      <c r="R11" s="54">
        <f>+J11*'Course of the exchange'!$J8</f>
        <v>0.2986201517280134</v>
      </c>
      <c r="S11" s="54">
        <f>+K11*'Course of the exchange'!$J8</f>
        <v>0.3981602023040179</v>
      </c>
      <c r="T11" s="54">
        <f>+L11*'Course of the exchange'!$J8</f>
        <v>0.2488501264400112</v>
      </c>
      <c r="U11" s="54">
        <f>+M11*'Course of the exchange'!$J8</f>
        <v>0.36810374064837903</v>
      </c>
      <c r="V11" s="54">
        <f>+N11*'Course of the exchange'!$J8</f>
        <v>0</v>
      </c>
      <c r="W11" s="54">
        <f>+O11*'Course of the exchange'!$J8</f>
        <v>0</v>
      </c>
      <c r="X11" s="48"/>
      <c r="Y11" s="48"/>
      <c r="Z11" s="48"/>
      <c r="AA11" s="48"/>
      <c r="AB11" s="48"/>
      <c r="AC11" s="48"/>
    </row>
    <row r="12" spans="1:29" ht="12.75">
      <c r="A12" s="46">
        <v>1753</v>
      </c>
      <c r="B12" s="47">
        <v>210</v>
      </c>
      <c r="C12" s="47">
        <v>160</v>
      </c>
      <c r="D12" s="47">
        <v>240</v>
      </c>
      <c r="E12" s="47">
        <v>140</v>
      </c>
      <c r="F12" s="47">
        <v>400</v>
      </c>
      <c r="G12" s="47"/>
      <c r="H12" s="47"/>
      <c r="I12" s="54">
        <f>+B12/Notes!$B$25</f>
        <v>11.801067715650463</v>
      </c>
      <c r="J12" s="54">
        <f>+C12/Notes!$B$25</f>
        <v>8.991289688114637</v>
      </c>
      <c r="K12" s="54">
        <f>+D12/Notes!$B$25</f>
        <v>13.486934532171958</v>
      </c>
      <c r="L12" s="54">
        <f>+E12/Notes!$B$25</f>
        <v>7.867378477100308</v>
      </c>
      <c r="M12" s="54">
        <f>+F12/Notes!$B$26</f>
        <v>16.62510390689942</v>
      </c>
      <c r="N12" s="54">
        <f>+G12/Notes!$B$27</f>
        <v>0</v>
      </c>
      <c r="O12" s="54">
        <f>+H12/Notes!$B$24</f>
        <v>0</v>
      </c>
      <c r="P12" s="54"/>
      <c r="Q12" s="54">
        <f>+I12*'Course of the exchange'!$J9</f>
        <v>0.2608389997190222</v>
      </c>
      <c r="R12" s="54">
        <f>+J12*'Course of the exchange'!$J9</f>
        <v>0.19873447597639785</v>
      </c>
      <c r="S12" s="54">
        <f>+K12*'Course of the exchange'!$J9</f>
        <v>0.2981017139645968</v>
      </c>
      <c r="T12" s="54">
        <f>+L12*'Course of the exchange'!$J9</f>
        <v>0.17389266647934812</v>
      </c>
      <c r="U12" s="54">
        <f>+M12*'Course of the exchange'!$J9</f>
        <v>0.3674646716541979</v>
      </c>
      <c r="V12" s="54">
        <f>+N12*'Course of the exchange'!$J9</f>
        <v>0</v>
      </c>
      <c r="W12" s="54">
        <f>+O12*'Course of the exchange'!$J9</f>
        <v>0</v>
      </c>
      <c r="X12" s="48"/>
      <c r="Y12" s="48"/>
      <c r="Z12" s="48"/>
      <c r="AA12" s="48"/>
      <c r="AB12" s="48"/>
      <c r="AC12" s="48"/>
    </row>
    <row r="13" spans="1:29" ht="12.75">
      <c r="A13" s="46">
        <v>1754</v>
      </c>
      <c r="B13" s="47">
        <v>160</v>
      </c>
      <c r="C13" s="47">
        <v>140</v>
      </c>
      <c r="D13" s="47">
        <v>200</v>
      </c>
      <c r="E13" s="47">
        <v>120</v>
      </c>
      <c r="F13" s="47">
        <v>300</v>
      </c>
      <c r="G13" s="47"/>
      <c r="H13" s="47"/>
      <c r="I13" s="54">
        <f>+B13/Notes!$B$25</f>
        <v>8.991289688114637</v>
      </c>
      <c r="J13" s="54">
        <f>+C13/Notes!$B$25</f>
        <v>7.867378477100308</v>
      </c>
      <c r="K13" s="54">
        <f>+D13/Notes!$B$25</f>
        <v>11.239112110143298</v>
      </c>
      <c r="L13" s="54">
        <f>+E13/Notes!$B$25</f>
        <v>6.743467266085979</v>
      </c>
      <c r="M13" s="54">
        <f>+F13/Notes!$B$26</f>
        <v>12.468827930174564</v>
      </c>
      <c r="N13" s="54">
        <f>+G13/Notes!$B$27</f>
        <v>0</v>
      </c>
      <c r="O13" s="54">
        <f>+H13/Notes!$B$24</f>
        <v>0</v>
      </c>
      <c r="P13" s="54"/>
      <c r="Q13" s="54">
        <f>+I13*'Course of the exchange'!$J10</f>
        <v>0.20210432143860632</v>
      </c>
      <c r="R13" s="54">
        <f>+J13*'Course of the exchange'!$J10</f>
        <v>0.17684128125878054</v>
      </c>
      <c r="S13" s="54">
        <f>+K13*'Course of the exchange'!$J10</f>
        <v>0.2526304017982579</v>
      </c>
      <c r="T13" s="54">
        <f>+L13*'Course of the exchange'!$J10</f>
        <v>0.15157824107895476</v>
      </c>
      <c r="U13" s="54">
        <f>+M13*'Course of the exchange'!$J10</f>
        <v>0.2802716957605985</v>
      </c>
      <c r="V13" s="54">
        <f>+N13*'Course of the exchange'!$J10</f>
        <v>0</v>
      </c>
      <c r="W13" s="54">
        <f>+O13*'Course of the exchange'!$J10</f>
        <v>0</v>
      </c>
      <c r="X13" s="48"/>
      <c r="Y13" s="48"/>
      <c r="Z13" s="48"/>
      <c r="AA13" s="48"/>
      <c r="AB13" s="48"/>
      <c r="AC13" s="48"/>
    </row>
    <row r="14" spans="1:29" ht="12.75">
      <c r="A14" s="46">
        <v>1755</v>
      </c>
      <c r="B14" s="47">
        <v>150</v>
      </c>
      <c r="C14" s="47">
        <v>125</v>
      </c>
      <c r="D14" s="47">
        <v>160</v>
      </c>
      <c r="E14" s="47">
        <v>120</v>
      </c>
      <c r="F14" s="47">
        <v>400</v>
      </c>
      <c r="G14" s="47"/>
      <c r="H14" s="47"/>
      <c r="I14" s="54">
        <f>+B14/Notes!$B$25</f>
        <v>8.429334082607474</v>
      </c>
      <c r="J14" s="54">
        <f>+C14/Notes!$B$25</f>
        <v>7.024445068839561</v>
      </c>
      <c r="K14" s="54">
        <f>+D14/Notes!$B$25</f>
        <v>8.991289688114637</v>
      </c>
      <c r="L14" s="54">
        <f>+E14/Notes!$B$25</f>
        <v>6.743467266085979</v>
      </c>
      <c r="M14" s="54">
        <f>+F14/Notes!$B$26</f>
        <v>16.62510390689942</v>
      </c>
      <c r="N14" s="54">
        <f>+G14/Notes!$B$27</f>
        <v>0</v>
      </c>
      <c r="O14" s="54">
        <f>+H14/Notes!$B$24</f>
        <v>0</v>
      </c>
      <c r="P14" s="54"/>
      <c r="Q14" s="54">
        <f>+I14*'Course of the exchange'!$J11</f>
        <v>0.18971581905029503</v>
      </c>
      <c r="R14" s="54">
        <f>+J14*'Course of the exchange'!$J11</f>
        <v>0.15809651587524584</v>
      </c>
      <c r="S14" s="54">
        <f>+K14*'Course of the exchange'!$J11</f>
        <v>0.20236354032031467</v>
      </c>
      <c r="T14" s="54">
        <f>+L14*'Course of the exchange'!$J11</f>
        <v>0.15177265524023603</v>
      </c>
      <c r="U14" s="54">
        <f>+M14*'Course of the exchange'!$J11</f>
        <v>0.3741748960931006</v>
      </c>
      <c r="V14" s="54">
        <f>+N14*'Course of the exchange'!$J11</f>
        <v>0</v>
      </c>
      <c r="W14" s="54">
        <f>+O14*'Course of the exchange'!$J11</f>
        <v>0</v>
      </c>
      <c r="X14" s="48"/>
      <c r="Y14" s="48"/>
      <c r="Z14" s="48"/>
      <c r="AA14" s="48"/>
      <c r="AB14" s="48"/>
      <c r="AC14" s="48"/>
    </row>
    <row r="15" spans="1:29" ht="12.75">
      <c r="A15" s="46">
        <v>1756</v>
      </c>
      <c r="B15" s="47">
        <v>120</v>
      </c>
      <c r="C15" s="47">
        <v>80</v>
      </c>
      <c r="D15" s="47">
        <v>160</v>
      </c>
      <c r="E15" s="47">
        <v>80</v>
      </c>
      <c r="F15" s="47">
        <v>400</v>
      </c>
      <c r="G15" s="47"/>
      <c r="H15" s="47"/>
      <c r="I15" s="54">
        <f>+B15/Notes!$B$25</f>
        <v>6.743467266085979</v>
      </c>
      <c r="J15" s="54">
        <f>+C15/Notes!$B$25</f>
        <v>4.495644844057319</v>
      </c>
      <c r="K15" s="54">
        <f>+D15/Notes!$B$25</f>
        <v>8.991289688114637</v>
      </c>
      <c r="L15" s="54">
        <f>+E15/Notes!$B$25</f>
        <v>4.495644844057319</v>
      </c>
      <c r="M15" s="54">
        <f>+F15/Notes!$B$26</f>
        <v>16.62510390689942</v>
      </c>
      <c r="N15" s="54">
        <f>+G15/Notes!$B$27</f>
        <v>0</v>
      </c>
      <c r="O15" s="54">
        <f>+H15/Notes!$B$24</f>
        <v>0</v>
      </c>
      <c r="P15" s="54"/>
      <c r="Q15" s="54">
        <f>+I15*'Course of the exchange'!$J12</f>
        <v>0.14999052542849112</v>
      </c>
      <c r="R15" s="54">
        <f>+J15*'Course of the exchange'!$J12</f>
        <v>0.09999368361899406</v>
      </c>
      <c r="S15" s="54">
        <f>+K15*'Course of the exchange'!$J12</f>
        <v>0.19998736723798813</v>
      </c>
      <c r="T15" s="54">
        <f>+L15*'Course of the exchange'!$J12</f>
        <v>0.09999368361899406</v>
      </c>
      <c r="U15" s="54">
        <f>+M15*'Course of the exchange'!$J12</f>
        <v>0.3697812967581047</v>
      </c>
      <c r="V15" s="54">
        <f>+N15*'Course of the exchange'!$J12</f>
        <v>0</v>
      </c>
      <c r="W15" s="54">
        <f>+O15*'Course of the exchange'!$J12</f>
        <v>0</v>
      </c>
      <c r="X15" s="48"/>
      <c r="Y15" s="48"/>
      <c r="Z15" s="48"/>
      <c r="AA15" s="48"/>
      <c r="AB15" s="48"/>
      <c r="AC15" s="48"/>
    </row>
    <row r="16" spans="1:29" ht="12.75">
      <c r="A16" s="46">
        <v>1757</v>
      </c>
      <c r="B16" s="47">
        <v>180</v>
      </c>
      <c r="C16" s="47">
        <v>140</v>
      </c>
      <c r="D16" s="47">
        <v>220</v>
      </c>
      <c r="E16" s="47">
        <v>120</v>
      </c>
      <c r="F16" s="47">
        <v>240</v>
      </c>
      <c r="G16" s="47"/>
      <c r="H16" s="47"/>
      <c r="I16" s="54">
        <f>+B16/Notes!$B$25</f>
        <v>10.115200899128968</v>
      </c>
      <c r="J16" s="54">
        <f>+C16/Notes!$B$25</f>
        <v>7.867378477100308</v>
      </c>
      <c r="K16" s="54">
        <f>+D16/Notes!$B$25</f>
        <v>12.363023321157627</v>
      </c>
      <c r="L16" s="54">
        <f>+E16/Notes!$B$25</f>
        <v>6.743467266085979</v>
      </c>
      <c r="M16" s="54">
        <f>+F16/Notes!$B$26</f>
        <v>9.975062344139651</v>
      </c>
      <c r="N16" s="54">
        <f>+G16/Notes!$B$27</f>
        <v>0</v>
      </c>
      <c r="O16" s="54">
        <f>+H16/Notes!$B$24</f>
        <v>0</v>
      </c>
      <c r="P16" s="54"/>
      <c r="Q16" s="54">
        <f>+I16*'Course of the exchange'!$J13</f>
        <v>0.2187159314414161</v>
      </c>
      <c r="R16" s="54">
        <f>+J16*'Course of the exchange'!$J13</f>
        <v>0.1701123911211014</v>
      </c>
      <c r="S16" s="54">
        <f>+K16*'Course of the exchange'!$J13</f>
        <v>0.26731947176173076</v>
      </c>
      <c r="T16" s="54">
        <f>+L16*'Course of the exchange'!$J13</f>
        <v>0.14581062096094408</v>
      </c>
      <c r="U16" s="54">
        <f>+M16*'Course of the exchange'!$J13</f>
        <v>0.2156857855361596</v>
      </c>
      <c r="V16" s="54">
        <f>+N16*'Course of the exchange'!$J13</f>
        <v>0</v>
      </c>
      <c r="W16" s="54">
        <f>+O16*'Course of the exchange'!$J13</f>
        <v>0</v>
      </c>
      <c r="X16" s="48"/>
      <c r="Y16" s="48"/>
      <c r="Z16" s="48"/>
      <c r="AA16" s="48"/>
      <c r="AB16" s="48"/>
      <c r="AC16" s="48"/>
    </row>
    <row r="17" spans="1:29" ht="12.75">
      <c r="A17" s="46">
        <v>1758</v>
      </c>
      <c r="B17" s="47">
        <v>120</v>
      </c>
      <c r="C17" s="47">
        <v>80</v>
      </c>
      <c r="D17" s="47">
        <v>160</v>
      </c>
      <c r="E17" s="47">
        <v>80</v>
      </c>
      <c r="F17" s="47">
        <v>240</v>
      </c>
      <c r="G17" s="47"/>
      <c r="H17" s="47"/>
      <c r="I17" s="54">
        <f>+B17/Notes!$B$25</f>
        <v>6.743467266085979</v>
      </c>
      <c r="J17" s="54">
        <f>+C17/Notes!$B$25</f>
        <v>4.495644844057319</v>
      </c>
      <c r="K17" s="54">
        <f>+D17/Notes!$B$25</f>
        <v>8.991289688114637</v>
      </c>
      <c r="L17" s="54">
        <f>+E17/Notes!$B$25</f>
        <v>4.495644844057319</v>
      </c>
      <c r="M17" s="54">
        <f>+F17/Notes!$B$26</f>
        <v>9.975062344139651</v>
      </c>
      <c r="N17" s="54">
        <f>+G17/Notes!$B$27</f>
        <v>0</v>
      </c>
      <c r="O17" s="54">
        <f>+H17/Notes!$B$24</f>
        <v>0</v>
      </c>
      <c r="P17" s="54"/>
      <c r="Q17" s="54">
        <f>+I17*'Course of the exchange'!$J14</f>
        <v>0.1459078280415847</v>
      </c>
      <c r="R17" s="54">
        <f>+J17*'Course of the exchange'!$J14</f>
        <v>0.09727188536105645</v>
      </c>
      <c r="S17" s="54">
        <f>+K17*'Course of the exchange'!$J14</f>
        <v>0.1945437707221129</v>
      </c>
      <c r="T17" s="54">
        <f>+L17*'Course of the exchange'!$J14</f>
        <v>0.09727188536105645</v>
      </c>
      <c r="U17" s="54">
        <f>+M17*'Course of the exchange'!$J14</f>
        <v>0.21582957605985037</v>
      </c>
      <c r="V17" s="54">
        <f>+N17*'Course of the exchange'!$J14</f>
        <v>0</v>
      </c>
      <c r="W17" s="54">
        <f>+O17*'Course of the exchange'!$J14</f>
        <v>0</v>
      </c>
      <c r="X17" s="48"/>
      <c r="Y17" s="48"/>
      <c r="Z17" s="48"/>
      <c r="AA17" s="48"/>
      <c r="AB17" s="48"/>
      <c r="AC17" s="48"/>
    </row>
    <row r="18" spans="1:29" ht="12.75">
      <c r="A18" s="46">
        <v>1759</v>
      </c>
      <c r="B18" s="47">
        <v>180</v>
      </c>
      <c r="C18" s="47">
        <v>140</v>
      </c>
      <c r="D18" s="47">
        <v>220</v>
      </c>
      <c r="E18" s="47">
        <v>120</v>
      </c>
      <c r="F18" s="47">
        <v>160</v>
      </c>
      <c r="G18" s="47"/>
      <c r="H18" s="47"/>
      <c r="I18" s="54">
        <f>+B18/Notes!$B$25</f>
        <v>10.115200899128968</v>
      </c>
      <c r="J18" s="54">
        <f>+C18/Notes!$B$25</f>
        <v>7.867378477100308</v>
      </c>
      <c r="K18" s="54">
        <f>+D18/Notes!$B$25</f>
        <v>12.363023321157627</v>
      </c>
      <c r="L18" s="54">
        <f>+E18/Notes!$B$25</f>
        <v>6.743467266085979</v>
      </c>
      <c r="M18" s="54">
        <f>+F18/Notes!$B$26</f>
        <v>6.6500415627597675</v>
      </c>
      <c r="N18" s="54">
        <f>+G18/Notes!$B$27</f>
        <v>0</v>
      </c>
      <c r="O18" s="54">
        <f>+H18/Notes!$B$24</f>
        <v>0</v>
      </c>
      <c r="P18" s="54"/>
      <c r="Q18" s="54">
        <f>+I18*'Course of the exchange'!$J15</f>
        <v>0.22085448721550996</v>
      </c>
      <c r="R18" s="54">
        <f>+J18*'Course of the exchange'!$J15</f>
        <v>0.17177571227872995</v>
      </c>
      <c r="S18" s="54">
        <f>+K18*'Course of the exchange'!$J15</f>
        <v>0.2699332621522899</v>
      </c>
      <c r="T18" s="54">
        <f>+L18*'Course of the exchange'!$J15</f>
        <v>0.14723632481033996</v>
      </c>
      <c r="U18" s="54">
        <f>+M18*'Course of the exchange'!$J15</f>
        <v>0.14519647547797174</v>
      </c>
      <c r="V18" s="54">
        <f>+N18*'Course of the exchange'!$J15</f>
        <v>0</v>
      </c>
      <c r="W18" s="54">
        <f>+O18*'Course of the exchange'!$J15</f>
        <v>0</v>
      </c>
      <c r="X18" s="48"/>
      <c r="Y18" s="48"/>
      <c r="Z18" s="48"/>
      <c r="AA18" s="48"/>
      <c r="AB18" s="48"/>
      <c r="AC18" s="48"/>
    </row>
    <row r="19" spans="1:29" ht="12.75">
      <c r="A19" s="46">
        <v>1760</v>
      </c>
      <c r="B19" s="47">
        <v>300</v>
      </c>
      <c r="C19" s="47">
        <v>260</v>
      </c>
      <c r="D19" s="47">
        <v>340</v>
      </c>
      <c r="E19" s="47">
        <v>200</v>
      </c>
      <c r="F19" s="47">
        <v>360</v>
      </c>
      <c r="G19" s="47"/>
      <c r="H19" s="47"/>
      <c r="I19" s="54">
        <f>+B19/Notes!$B$25</f>
        <v>16.858668165214947</v>
      </c>
      <c r="J19" s="54">
        <f>+C19/Notes!$B$25</f>
        <v>14.610845743186287</v>
      </c>
      <c r="K19" s="54">
        <f>+D19/Notes!$B$25</f>
        <v>19.106490587243606</v>
      </c>
      <c r="L19" s="54">
        <f>+E19/Notes!$B$25</f>
        <v>11.239112110143298</v>
      </c>
      <c r="M19" s="54">
        <f>+F19/Notes!$B$26</f>
        <v>14.962593516209477</v>
      </c>
      <c r="N19" s="54">
        <f>+G19/Notes!$B$27</f>
        <v>0</v>
      </c>
      <c r="O19" s="54">
        <f>+H19/Notes!$B$24</f>
        <v>0</v>
      </c>
      <c r="P19" s="54"/>
      <c r="Q19" s="54">
        <f>+I19*'Course of the exchange'!$J16</f>
        <v>0.37141205394773813</v>
      </c>
      <c r="R19" s="54">
        <f>+J19*'Course of the exchange'!$J16</f>
        <v>0.32189044675470635</v>
      </c>
      <c r="S19" s="54">
        <f>+K19*'Course of the exchange'!$J16</f>
        <v>0.42093366114076985</v>
      </c>
      <c r="T19" s="54">
        <f>+L19*'Course of the exchange'!$J16</f>
        <v>0.24760803596515873</v>
      </c>
      <c r="U19" s="54">
        <f>+M19*'Course of the exchange'!$J16</f>
        <v>0.32963977556109725</v>
      </c>
      <c r="V19" s="54">
        <f>+N19*'Course of the exchange'!$J16</f>
        <v>0</v>
      </c>
      <c r="W19" s="54">
        <f>+O19*'Course of the exchange'!$J16</f>
        <v>0</v>
      </c>
      <c r="X19" s="48"/>
      <c r="Y19" s="48"/>
      <c r="Z19" s="48"/>
      <c r="AA19" s="48"/>
      <c r="AB19" s="48"/>
      <c r="AC19" s="48"/>
    </row>
    <row r="20" spans="1:29" ht="12.75">
      <c r="A20" s="46">
        <v>1761</v>
      </c>
      <c r="B20" s="47">
        <v>200</v>
      </c>
      <c r="C20" s="47">
        <v>180</v>
      </c>
      <c r="D20" s="47">
        <v>240</v>
      </c>
      <c r="E20" s="47">
        <v>160</v>
      </c>
      <c r="F20" s="47">
        <v>240</v>
      </c>
      <c r="G20" s="47"/>
      <c r="H20" s="47"/>
      <c r="I20" s="54">
        <f>+B20/Notes!$B$25</f>
        <v>11.239112110143298</v>
      </c>
      <c r="J20" s="54">
        <f>+C20/Notes!$B$25</f>
        <v>10.115200899128968</v>
      </c>
      <c r="K20" s="54">
        <f>+D20/Notes!$B$25</f>
        <v>13.486934532171958</v>
      </c>
      <c r="L20" s="54">
        <f>+E20/Notes!$B$25</f>
        <v>8.991289688114637</v>
      </c>
      <c r="M20" s="54">
        <f>+F20/Notes!$B$26</f>
        <v>9.975062344139651</v>
      </c>
      <c r="N20" s="54">
        <f>+G20/Notes!$B$27</f>
        <v>0</v>
      </c>
      <c r="O20" s="54">
        <f>+H20/Notes!$B$24</f>
        <v>0</v>
      </c>
      <c r="P20" s="54"/>
      <c r="Q20" s="54">
        <f>+I20*'Course of the exchange'!$J17</f>
        <v>0.2449078392806968</v>
      </c>
      <c r="R20" s="54">
        <f>+J20*'Course of the exchange'!$J17</f>
        <v>0.22041705535262712</v>
      </c>
      <c r="S20" s="54">
        <f>+K20*'Course of the exchange'!$J17</f>
        <v>0.29388940713683614</v>
      </c>
      <c r="T20" s="54">
        <f>+L20*'Course of the exchange'!$J17</f>
        <v>0.1959262714245574</v>
      </c>
      <c r="U20" s="54">
        <f>+M20*'Course of the exchange'!$J17</f>
        <v>0.21736334164588528</v>
      </c>
      <c r="V20" s="54">
        <f>+N20*'Course of the exchange'!$J17</f>
        <v>0</v>
      </c>
      <c r="W20" s="54">
        <f>+O20*'Course of the exchange'!$J17</f>
        <v>0</v>
      </c>
      <c r="X20" s="48"/>
      <c r="Y20" s="48"/>
      <c r="Z20" s="48"/>
      <c r="AA20" s="48"/>
      <c r="AB20" s="48"/>
      <c r="AC20" s="48"/>
    </row>
    <row r="21" spans="1:29" ht="12.75">
      <c r="A21" s="46">
        <v>1762</v>
      </c>
      <c r="B21" s="47">
        <v>280</v>
      </c>
      <c r="C21" s="47">
        <v>240</v>
      </c>
      <c r="D21" s="47">
        <v>320</v>
      </c>
      <c r="E21" s="47">
        <v>200</v>
      </c>
      <c r="F21" s="47">
        <v>400</v>
      </c>
      <c r="G21" s="47"/>
      <c r="H21" s="47"/>
      <c r="I21" s="54">
        <f>+B21/Notes!$B$25</f>
        <v>15.734756954200616</v>
      </c>
      <c r="J21" s="54">
        <f>+C21/Notes!$B$25</f>
        <v>13.486934532171958</v>
      </c>
      <c r="K21" s="54">
        <f>+D21/Notes!$B$25</f>
        <v>17.982579376229275</v>
      </c>
      <c r="L21" s="54">
        <f>+E21/Notes!$B$25</f>
        <v>11.239112110143298</v>
      </c>
      <c r="M21" s="54">
        <f>+F21/Notes!$B$26</f>
        <v>16.62510390689942</v>
      </c>
      <c r="N21" s="54">
        <f>+G21/Notes!$B$27</f>
        <v>0</v>
      </c>
      <c r="O21" s="54">
        <f>+H21/Notes!$B$24</f>
        <v>0</v>
      </c>
      <c r="P21" s="54"/>
      <c r="Q21" s="54">
        <f>+I21*'Course of the exchange'!$J18</f>
        <v>0.3460464062939027</v>
      </c>
      <c r="R21" s="54">
        <f>+J21*'Course of the exchange'!$J18</f>
        <v>0.2966112053947738</v>
      </c>
      <c r="S21" s="54">
        <f>+K21*'Course of the exchange'!$J18</f>
        <v>0.39548160719303166</v>
      </c>
      <c r="T21" s="54">
        <f>+L21*'Course of the exchange'!$J18</f>
        <v>0.2471760044956448</v>
      </c>
      <c r="U21" s="54">
        <f>+M21*'Course of the exchange'!$J18</f>
        <v>0.36562734829592686</v>
      </c>
      <c r="V21" s="54">
        <f>+N21*'Course of the exchange'!$J18</f>
        <v>0</v>
      </c>
      <c r="W21" s="54">
        <f>+O21*'Course of the exchange'!$J18</f>
        <v>0</v>
      </c>
      <c r="X21" s="48"/>
      <c r="Y21" s="48"/>
      <c r="Z21" s="48"/>
      <c r="AA21" s="48"/>
      <c r="AB21" s="48"/>
      <c r="AC21" s="48"/>
    </row>
    <row r="22" spans="1:29" ht="12.75">
      <c r="A22" s="46">
        <v>1763</v>
      </c>
      <c r="B22" s="47">
        <v>400</v>
      </c>
      <c r="C22" s="47">
        <v>400</v>
      </c>
      <c r="D22" s="47">
        <v>420</v>
      </c>
      <c r="E22" s="47">
        <v>360</v>
      </c>
      <c r="F22" s="47">
        <v>480</v>
      </c>
      <c r="G22" s="47"/>
      <c r="H22" s="47"/>
      <c r="I22" s="54">
        <f>+B22/Notes!$B$25</f>
        <v>22.478224220286595</v>
      </c>
      <c r="J22" s="54">
        <f>+C22/Notes!$B$25</f>
        <v>22.478224220286595</v>
      </c>
      <c r="K22" s="54">
        <f>+D22/Notes!$B$25</f>
        <v>23.602135431300926</v>
      </c>
      <c r="L22" s="54">
        <f>+E22/Notes!$B$25</f>
        <v>20.230401798257937</v>
      </c>
      <c r="M22" s="54">
        <f>+F22/Notes!$B$26</f>
        <v>19.950124688279303</v>
      </c>
      <c r="N22" s="54">
        <f>+G22/Notes!$B$27</f>
        <v>0</v>
      </c>
      <c r="O22" s="54">
        <f>+H22/Notes!$B$24</f>
        <v>0</v>
      </c>
      <c r="P22" s="54"/>
      <c r="Q22" s="54">
        <f>+I22*'Course of the exchange'!$J19</f>
        <v>0.49964439449283493</v>
      </c>
      <c r="R22" s="54">
        <f>+J22*'Course of the exchange'!$J19</f>
        <v>0.49964439449283493</v>
      </c>
      <c r="S22" s="54">
        <f>+K22*'Course of the exchange'!$J19</f>
        <v>0.5246266142174767</v>
      </c>
      <c r="T22" s="54">
        <f>+L22*'Course of the exchange'!$J19</f>
        <v>0.44967995504355146</v>
      </c>
      <c r="U22" s="54">
        <f>+M22*'Course of the exchange'!$J19</f>
        <v>0.44344997506234407</v>
      </c>
      <c r="V22" s="54">
        <f>+N22*'Course of the exchange'!$J19</f>
        <v>0</v>
      </c>
      <c r="W22" s="54">
        <f>+O22*'Course of the exchange'!$J19</f>
        <v>0</v>
      </c>
      <c r="X22" s="48"/>
      <c r="Y22" s="48"/>
      <c r="Z22" s="48"/>
      <c r="AA22" s="48"/>
      <c r="AB22" s="48"/>
      <c r="AC22" s="48"/>
    </row>
    <row r="23" spans="1:29" ht="12.75">
      <c r="A23" s="46">
        <v>1764</v>
      </c>
      <c r="B23" s="47">
        <v>540</v>
      </c>
      <c r="C23" s="47">
        <v>500</v>
      </c>
      <c r="D23" s="47">
        <v>560</v>
      </c>
      <c r="E23" s="47">
        <v>400</v>
      </c>
      <c r="F23" s="47">
        <v>480</v>
      </c>
      <c r="G23" s="47"/>
      <c r="H23" s="47"/>
      <c r="I23" s="54">
        <f>+B23/Notes!$B$25</f>
        <v>30.345602697386905</v>
      </c>
      <c r="J23" s="54">
        <f>+C23/Notes!$B$25</f>
        <v>28.097780275358243</v>
      </c>
      <c r="K23" s="54">
        <f>+D23/Notes!$B$25</f>
        <v>31.469513908401233</v>
      </c>
      <c r="L23" s="54">
        <f>+E23/Notes!$B$25</f>
        <v>22.478224220286595</v>
      </c>
      <c r="M23" s="54">
        <f>+F23/Notes!$B$26</f>
        <v>19.950124688279303</v>
      </c>
      <c r="N23" s="54">
        <f>+G23/Notes!$B$27</f>
        <v>0</v>
      </c>
      <c r="O23" s="54">
        <f>+H23/Notes!$B$24</f>
        <v>0</v>
      </c>
      <c r="P23" s="54"/>
      <c r="Q23" s="54">
        <f>+I23*'Course of the exchange'!$J20</f>
        <v>0.6917255858387187</v>
      </c>
      <c r="R23" s="54">
        <f>+J23*'Course of the exchange'!$J20</f>
        <v>0.6404866535543691</v>
      </c>
      <c r="S23" s="54">
        <f>+K23*'Course of the exchange'!$J20</f>
        <v>0.7173450519808934</v>
      </c>
      <c r="T23" s="54">
        <f>+L23*'Course of the exchange'!$J20</f>
        <v>0.5123893228434953</v>
      </c>
      <c r="U23" s="54">
        <f>+M23*'Course of the exchange'!$J20</f>
        <v>0.45476149625935164</v>
      </c>
      <c r="V23" s="54">
        <f>+N23*'Course of the exchange'!$J20</f>
        <v>0</v>
      </c>
      <c r="W23" s="54">
        <f>+O23*'Course of the exchange'!$J20</f>
        <v>0</v>
      </c>
      <c r="X23" s="48"/>
      <c r="Y23" s="48"/>
      <c r="Z23" s="48"/>
      <c r="AA23" s="48"/>
      <c r="AB23" s="48"/>
      <c r="AC23" s="48"/>
    </row>
    <row r="24" spans="1:29" ht="12.75">
      <c r="A24" s="46">
        <v>1765</v>
      </c>
      <c r="B24" s="47">
        <v>300</v>
      </c>
      <c r="C24" s="47">
        <v>240</v>
      </c>
      <c r="D24" s="47">
        <v>320</v>
      </c>
      <c r="E24" s="47">
        <v>220</v>
      </c>
      <c r="F24" s="47">
        <v>300</v>
      </c>
      <c r="G24" s="47"/>
      <c r="H24" s="47"/>
      <c r="I24" s="54">
        <f>+B24/Notes!$B$25</f>
        <v>16.858668165214947</v>
      </c>
      <c r="J24" s="54">
        <f>+C24/Notes!$B$25</f>
        <v>13.486934532171958</v>
      </c>
      <c r="K24" s="54">
        <f>+D24/Notes!$B$25</f>
        <v>17.982579376229275</v>
      </c>
      <c r="L24" s="54">
        <f>+E24/Notes!$B$25</f>
        <v>12.363023321157627</v>
      </c>
      <c r="M24" s="54">
        <f>+F24/Notes!$B$26</f>
        <v>12.468827930174564</v>
      </c>
      <c r="N24" s="54">
        <f>+G24/Notes!$B$27</f>
        <v>0</v>
      </c>
      <c r="O24" s="54">
        <f>+H24/Notes!$B$24</f>
        <v>0</v>
      </c>
      <c r="P24" s="54"/>
      <c r="Q24" s="54">
        <f>+I24*'Course of the exchange'!$J21</f>
        <v>0.38599311604383246</v>
      </c>
      <c r="R24" s="54">
        <f>+J24*'Course of the exchange'!$J21</f>
        <v>0.308794492835066</v>
      </c>
      <c r="S24" s="54">
        <f>+K24*'Course of the exchange'!$J21</f>
        <v>0.4117259904467546</v>
      </c>
      <c r="T24" s="54">
        <f>+L24*'Course of the exchange'!$J21</f>
        <v>0.2830616184321438</v>
      </c>
      <c r="U24" s="54">
        <f>+M24*'Course of the exchange'!$J21</f>
        <v>0.285484102244389</v>
      </c>
      <c r="V24" s="54">
        <f>+N24*'Course of the exchange'!$J21</f>
        <v>0</v>
      </c>
      <c r="W24" s="54">
        <f>+O24*'Course of the exchange'!$J21</f>
        <v>0</v>
      </c>
      <c r="X24" s="48"/>
      <c r="Y24" s="48"/>
      <c r="Z24" s="48"/>
      <c r="AA24" s="48"/>
      <c r="AB24" s="48"/>
      <c r="AC24" s="48"/>
    </row>
    <row r="25" spans="1:29" ht="12.75">
      <c r="A25" s="46">
        <v>1766</v>
      </c>
      <c r="B25" s="47">
        <v>300</v>
      </c>
      <c r="C25" s="47">
        <v>240</v>
      </c>
      <c r="D25" s="47">
        <v>320</v>
      </c>
      <c r="E25" s="47">
        <v>220</v>
      </c>
      <c r="F25" s="47">
        <v>160</v>
      </c>
      <c r="G25" s="47"/>
      <c r="H25" s="47"/>
      <c r="I25" s="54">
        <f>+B25/Notes!$B$25</f>
        <v>16.858668165214947</v>
      </c>
      <c r="J25" s="54">
        <f>+C25/Notes!$B$25</f>
        <v>13.486934532171958</v>
      </c>
      <c r="K25" s="54">
        <f>+D25/Notes!$B$25</f>
        <v>17.982579376229275</v>
      </c>
      <c r="L25" s="54">
        <f>+E25/Notes!$B$25</f>
        <v>12.363023321157627</v>
      </c>
      <c r="M25" s="54">
        <f>+F25/Notes!$B$26</f>
        <v>6.6500415627597675</v>
      </c>
      <c r="N25" s="54">
        <f>+G25/Notes!$B$27</f>
        <v>0</v>
      </c>
      <c r="O25" s="54">
        <f>+H25/Notes!$B$24</f>
        <v>0</v>
      </c>
      <c r="P25" s="54"/>
      <c r="Q25" s="54">
        <f>+I25*'Course of the exchange'!$J22</f>
        <v>0.3718980893509412</v>
      </c>
      <c r="R25" s="54">
        <f>+J25*'Course of the exchange'!$J22</f>
        <v>0.29751847148075294</v>
      </c>
      <c r="S25" s="54">
        <f>+K25*'Course of the exchange'!$J22</f>
        <v>0.39669129530767056</v>
      </c>
      <c r="T25" s="54">
        <f>+L25*'Course of the exchange'!$J22</f>
        <v>0.27272526552402354</v>
      </c>
      <c r="U25" s="54">
        <f>+M25*'Course of the exchange'!$J22</f>
        <v>0.14669828761429757</v>
      </c>
      <c r="V25" s="54">
        <f>+N25*'Course of the exchange'!$J22</f>
        <v>0</v>
      </c>
      <c r="W25" s="54">
        <f>+O25*'Course of the exchange'!$J22</f>
        <v>0</v>
      </c>
      <c r="X25" s="48"/>
      <c r="Y25" s="48"/>
      <c r="Z25" s="48"/>
      <c r="AA25" s="48"/>
      <c r="AB25" s="48"/>
      <c r="AC25" s="48"/>
    </row>
    <row r="26" spans="1:29" ht="12.75">
      <c r="A26" s="46">
        <v>1767</v>
      </c>
      <c r="B26" s="47">
        <v>300</v>
      </c>
      <c r="C26" s="47">
        <v>240</v>
      </c>
      <c r="D26" s="47">
        <v>320</v>
      </c>
      <c r="E26" s="47">
        <v>200</v>
      </c>
      <c r="F26" s="47">
        <v>240</v>
      </c>
      <c r="G26" s="47"/>
      <c r="H26" s="47"/>
      <c r="I26" s="54">
        <f>+B26/Notes!$B$25</f>
        <v>16.858668165214947</v>
      </c>
      <c r="J26" s="54">
        <f>+C26/Notes!$B$25</f>
        <v>13.486934532171958</v>
      </c>
      <c r="K26" s="54">
        <f>+D26/Notes!$B$25</f>
        <v>17.982579376229275</v>
      </c>
      <c r="L26" s="54">
        <f>+E26/Notes!$B$25</f>
        <v>11.239112110143298</v>
      </c>
      <c r="M26" s="54">
        <f>+F26/Notes!$B$26</f>
        <v>9.975062344139651</v>
      </c>
      <c r="N26" s="54">
        <f>+G26/Notes!$B$27</f>
        <v>0</v>
      </c>
      <c r="O26" s="54">
        <f>+H26/Notes!$B$24</f>
        <v>0</v>
      </c>
      <c r="P26" s="54"/>
      <c r="Q26" s="54">
        <f>+I26*'Course of the exchange'!$J23</f>
        <v>0.372627142455746</v>
      </c>
      <c r="R26" s="54">
        <f>+J26*'Course of the exchange'!$J23</f>
        <v>0.2981017139645968</v>
      </c>
      <c r="S26" s="54">
        <f>+K26*'Course of the exchange'!$J23</f>
        <v>0.3974689519527957</v>
      </c>
      <c r="T26" s="54">
        <f>+L26*'Course of the exchange'!$J23</f>
        <v>0.24841809497049733</v>
      </c>
      <c r="U26" s="54">
        <f>+M26*'Course of the exchange'!$J23</f>
        <v>0.22047880299251874</v>
      </c>
      <c r="V26" s="54">
        <f>+N26*'Course of the exchange'!$J23</f>
        <v>0</v>
      </c>
      <c r="W26" s="54">
        <f>+O26*'Course of the exchange'!$J23</f>
        <v>0</v>
      </c>
      <c r="X26" s="48"/>
      <c r="Y26" s="48"/>
      <c r="Z26" s="48"/>
      <c r="AA26" s="48"/>
      <c r="AB26" s="48"/>
      <c r="AC26" s="48"/>
    </row>
    <row r="27" spans="1:29" ht="12.75">
      <c r="A27" s="46">
        <v>1768</v>
      </c>
      <c r="B27" s="47">
        <v>300</v>
      </c>
      <c r="C27" s="47">
        <v>240</v>
      </c>
      <c r="D27" s="47">
        <v>320</v>
      </c>
      <c r="E27" s="47">
        <v>200</v>
      </c>
      <c r="F27" s="47">
        <v>400</v>
      </c>
      <c r="G27" s="47"/>
      <c r="H27" s="47"/>
      <c r="I27" s="54">
        <f>+B27/Notes!$B$25</f>
        <v>16.858668165214947</v>
      </c>
      <c r="J27" s="54">
        <f>+C27/Notes!$B$25</f>
        <v>13.486934532171958</v>
      </c>
      <c r="K27" s="54">
        <f>+D27/Notes!$B$25</f>
        <v>17.982579376229275</v>
      </c>
      <c r="L27" s="54">
        <f>+E27/Notes!$B$25</f>
        <v>11.239112110143298</v>
      </c>
      <c r="M27" s="54">
        <f>+F27/Notes!$B$26</f>
        <v>16.62510390689942</v>
      </c>
      <c r="N27" s="54">
        <f>+G27/Notes!$B$27</f>
        <v>0</v>
      </c>
      <c r="O27" s="54">
        <f>+H27/Notes!$B$24</f>
        <v>0</v>
      </c>
      <c r="P27" s="54"/>
      <c r="Q27" s="54">
        <f>+I27*'Course of the exchange'!$J24</f>
        <v>0.37278915425681364</v>
      </c>
      <c r="R27" s="54">
        <f>+J27*'Course of the exchange'!$J24</f>
        <v>0.29823132340545094</v>
      </c>
      <c r="S27" s="54">
        <f>+K27*'Course of the exchange'!$J24</f>
        <v>0.3976417645406012</v>
      </c>
      <c r="T27" s="54">
        <f>+L27*'Course of the exchange'!$J24</f>
        <v>0.24852610283787577</v>
      </c>
      <c r="U27" s="54">
        <f>+M27*'Course of the exchange'!$J24</f>
        <v>0.3676244389027431</v>
      </c>
      <c r="V27" s="54">
        <f>+N27*'Course of the exchange'!$J24</f>
        <v>0</v>
      </c>
      <c r="W27" s="54">
        <f>+O27*'Course of the exchange'!$J24</f>
        <v>0</v>
      </c>
      <c r="X27" s="48"/>
      <c r="Y27" s="48"/>
      <c r="Z27" s="48"/>
      <c r="AA27" s="48"/>
      <c r="AB27" s="48"/>
      <c r="AC27" s="48"/>
    </row>
    <row r="28" spans="1:29" ht="12.75">
      <c r="A28" s="46">
        <v>1769</v>
      </c>
      <c r="B28" s="47">
        <v>420</v>
      </c>
      <c r="C28" s="47">
        <v>400</v>
      </c>
      <c r="D28" s="47">
        <v>440</v>
      </c>
      <c r="E28" s="47">
        <v>360</v>
      </c>
      <c r="F28" s="47">
        <v>400</v>
      </c>
      <c r="G28" s="47"/>
      <c r="H28" s="47"/>
      <c r="I28" s="54">
        <f>+B28/Notes!$B$25</f>
        <v>23.602135431300926</v>
      </c>
      <c r="J28" s="54">
        <f>+C28/Notes!$B$25</f>
        <v>22.478224220286595</v>
      </c>
      <c r="K28" s="54">
        <f>+D28/Notes!$B$25</f>
        <v>24.726046642315254</v>
      </c>
      <c r="L28" s="54">
        <f>+E28/Notes!$B$25</f>
        <v>20.230401798257937</v>
      </c>
      <c r="M28" s="54">
        <f>+F28/Notes!$B$26</f>
        <v>16.62510390689942</v>
      </c>
      <c r="N28" s="54">
        <f>+G28/Notes!$B$27</f>
        <v>0</v>
      </c>
      <c r="O28" s="54">
        <f>+H28/Notes!$B$24</f>
        <v>0</v>
      </c>
      <c r="P28" s="54"/>
      <c r="Q28" s="54">
        <f>+I28*'Course of the exchange'!$J25</f>
        <v>0.5191830177016015</v>
      </c>
      <c r="R28" s="54">
        <f>+J28*'Course of the exchange'!$J25</f>
        <v>0.49446001685866803</v>
      </c>
      <c r="S28" s="54">
        <f>+K28*'Course of the exchange'!$J25</f>
        <v>0.5439060185445348</v>
      </c>
      <c r="T28" s="54">
        <f>+L28*'Course of the exchange'!$J25</f>
        <v>0.44501401517280126</v>
      </c>
      <c r="U28" s="54">
        <f>+M28*'Course of the exchange'!$J25</f>
        <v>0.36570723192019944</v>
      </c>
      <c r="V28" s="54">
        <f>+N28*'Course of the exchange'!$J25</f>
        <v>0</v>
      </c>
      <c r="W28" s="54">
        <f>+O28*'Course of the exchange'!$J25</f>
        <v>0</v>
      </c>
      <c r="X28" s="48"/>
      <c r="Y28" s="48"/>
      <c r="Z28" s="48"/>
      <c r="AA28" s="48"/>
      <c r="AB28" s="48"/>
      <c r="AC28" s="48"/>
    </row>
    <row r="29" spans="1:29" ht="12.75">
      <c r="A29" s="46">
        <v>1770</v>
      </c>
      <c r="B29" s="47">
        <v>240</v>
      </c>
      <c r="C29" s="47">
        <v>160</v>
      </c>
      <c r="D29" s="47">
        <v>260</v>
      </c>
      <c r="E29" s="47">
        <v>140</v>
      </c>
      <c r="F29" s="47">
        <v>240</v>
      </c>
      <c r="G29" s="47"/>
      <c r="H29" s="47"/>
      <c r="I29" s="54">
        <f>+B29/Notes!$B$25</f>
        <v>13.486934532171958</v>
      </c>
      <c r="J29" s="54">
        <f>+C29/Notes!$B$25</f>
        <v>8.991289688114637</v>
      </c>
      <c r="K29" s="54">
        <f>+D29/Notes!$B$25</f>
        <v>14.610845743186287</v>
      </c>
      <c r="L29" s="54">
        <f>+E29/Notes!$B$25</f>
        <v>7.867378477100308</v>
      </c>
      <c r="M29" s="54">
        <f>+F29/Notes!$B$26</f>
        <v>9.975062344139651</v>
      </c>
      <c r="N29" s="54">
        <f>+G29/Notes!$B$27</f>
        <v>0</v>
      </c>
      <c r="O29" s="54">
        <f>+H29/Notes!$B$24</f>
        <v>0</v>
      </c>
      <c r="P29" s="54"/>
      <c r="Q29" s="54">
        <f>+I29*'Course of the exchange'!$J26</f>
        <v>0.2951206968249508</v>
      </c>
      <c r="R29" s="54">
        <f>+J29*'Course of the exchange'!$J26</f>
        <v>0.1967471312166338</v>
      </c>
      <c r="S29" s="54">
        <f>+K29*'Course of the exchange'!$J26</f>
        <v>0.31971408822703</v>
      </c>
      <c r="T29" s="54">
        <f>+L29*'Course of the exchange'!$J26</f>
        <v>0.17215373981455462</v>
      </c>
      <c r="U29" s="54">
        <f>+M29*'Course of the exchange'!$J26</f>
        <v>0.2182740149625935</v>
      </c>
      <c r="V29" s="54">
        <f>+N29*'Course of the exchange'!$J26</f>
        <v>0</v>
      </c>
      <c r="W29" s="54">
        <f>+O29*'Course of the exchange'!$J26</f>
        <v>0</v>
      </c>
      <c r="X29" s="48"/>
      <c r="Y29" s="48"/>
      <c r="Z29" s="48"/>
      <c r="AA29" s="48"/>
      <c r="AB29" s="48"/>
      <c r="AC29" s="48"/>
    </row>
    <row r="30" spans="1:29" ht="12.75">
      <c r="A30" s="46">
        <v>1771</v>
      </c>
      <c r="B30" s="47">
        <v>240</v>
      </c>
      <c r="C30" s="47">
        <v>160</v>
      </c>
      <c r="D30" s="47">
        <v>260</v>
      </c>
      <c r="E30" s="47">
        <v>120</v>
      </c>
      <c r="F30" s="47">
        <v>160</v>
      </c>
      <c r="G30" s="47"/>
      <c r="H30" s="47"/>
      <c r="I30" s="54">
        <f>+B30/Notes!$B$25</f>
        <v>13.486934532171958</v>
      </c>
      <c r="J30" s="54">
        <f>+C30/Notes!$B$25</f>
        <v>8.991289688114637</v>
      </c>
      <c r="K30" s="54">
        <f>+D30/Notes!$B$25</f>
        <v>14.610845743186287</v>
      </c>
      <c r="L30" s="54">
        <f>+E30/Notes!$B$25</f>
        <v>6.743467266085979</v>
      </c>
      <c r="M30" s="54">
        <f>+F30/Notes!$B$26</f>
        <v>6.6500415627597675</v>
      </c>
      <c r="N30" s="54">
        <f>+G30/Notes!$B$27</f>
        <v>0</v>
      </c>
      <c r="O30" s="54">
        <f>+H30/Notes!$B$24</f>
        <v>0</v>
      </c>
      <c r="P30" s="54"/>
      <c r="Q30" s="54">
        <f>+I30*'Course of the exchange'!$J27</f>
        <v>0.29946261309356553</v>
      </c>
      <c r="R30" s="54">
        <f>+J30*'Course of the exchange'!$J27</f>
        <v>0.199641742062377</v>
      </c>
      <c r="S30" s="54">
        <f>+K30*'Course of the exchange'!$J27</f>
        <v>0.32441783085136267</v>
      </c>
      <c r="T30" s="54">
        <f>+L30*'Course of the exchange'!$J27</f>
        <v>0.14973130654678277</v>
      </c>
      <c r="U30" s="54">
        <f>+M30*'Course of the exchange'!$J27</f>
        <v>0.1476568911055694</v>
      </c>
      <c r="V30" s="54">
        <f>+N30*'Course of the exchange'!$J27</f>
        <v>0</v>
      </c>
      <c r="W30" s="54">
        <f>+O30*'Course of the exchange'!$J27</f>
        <v>0</v>
      </c>
      <c r="X30" s="48"/>
      <c r="Y30" s="48"/>
      <c r="Z30" s="48"/>
      <c r="AA30" s="48"/>
      <c r="AB30" s="48"/>
      <c r="AC30" s="48"/>
    </row>
    <row r="31" spans="1:29" ht="12.75">
      <c r="A31" s="46">
        <v>1772</v>
      </c>
      <c r="B31" s="47">
        <v>240</v>
      </c>
      <c r="C31" s="47">
        <v>200</v>
      </c>
      <c r="D31" s="47">
        <v>260</v>
      </c>
      <c r="E31" s="47">
        <v>180</v>
      </c>
      <c r="F31" s="47">
        <v>200</v>
      </c>
      <c r="G31" s="47"/>
      <c r="H31" s="47"/>
      <c r="I31" s="54">
        <f>+B31/Notes!$B$25</f>
        <v>13.486934532171958</v>
      </c>
      <c r="J31" s="54">
        <f>+C31/Notes!$B$25</f>
        <v>11.239112110143298</v>
      </c>
      <c r="K31" s="54">
        <f>+D31/Notes!$B$25</f>
        <v>14.610845743186287</v>
      </c>
      <c r="L31" s="54">
        <f>+E31/Notes!$B$25</f>
        <v>10.115200899128968</v>
      </c>
      <c r="M31" s="54">
        <f>+F31/Notes!$B$26</f>
        <v>8.31255195344971</v>
      </c>
      <c r="N31" s="54">
        <f>+G31/Notes!$B$27</f>
        <v>0</v>
      </c>
      <c r="O31" s="54">
        <f>+H31/Notes!$B$24</f>
        <v>0</v>
      </c>
      <c r="P31" s="54"/>
      <c r="Q31" s="54">
        <f>+I31*'Course of the exchange'!$J28</f>
        <v>0.30160116886765936</v>
      </c>
      <c r="R31" s="54">
        <f>+J31*'Course of the exchange'!$J28</f>
        <v>0.2513343073897161</v>
      </c>
      <c r="S31" s="54">
        <f>+K31*'Course of the exchange'!$J28</f>
        <v>0.326734599606631</v>
      </c>
      <c r="T31" s="54">
        <f>+L31*'Course of the exchange'!$J28</f>
        <v>0.22620087665074454</v>
      </c>
      <c r="U31" s="54">
        <f>+M31*'Course of the exchange'!$J28</f>
        <v>0.18588919368246049</v>
      </c>
      <c r="V31" s="54">
        <f>+N31*'Course of the exchange'!$J28</f>
        <v>0</v>
      </c>
      <c r="W31" s="54">
        <f>+O31*'Course of the exchange'!$J28</f>
        <v>0</v>
      </c>
      <c r="X31" s="48"/>
      <c r="Y31" s="48"/>
      <c r="Z31" s="48"/>
      <c r="AA31" s="48"/>
      <c r="AB31" s="48"/>
      <c r="AC31" s="48"/>
    </row>
    <row r="32" spans="1:29" ht="12.75">
      <c r="A32" s="46">
        <v>1773</v>
      </c>
      <c r="B32" s="47">
        <v>280</v>
      </c>
      <c r="C32" s="47">
        <v>240</v>
      </c>
      <c r="D32" s="47">
        <v>300</v>
      </c>
      <c r="E32" s="47">
        <v>200</v>
      </c>
      <c r="F32" s="47">
        <v>160</v>
      </c>
      <c r="G32" s="47"/>
      <c r="H32" s="47"/>
      <c r="I32" s="54">
        <f>+B32/Notes!$B$25</f>
        <v>15.734756954200616</v>
      </c>
      <c r="J32" s="54">
        <f>+C32/Notes!$B$25</f>
        <v>13.486934532171958</v>
      </c>
      <c r="K32" s="54">
        <f>+D32/Notes!$B$25</f>
        <v>16.858668165214947</v>
      </c>
      <c r="L32" s="54">
        <f>+E32/Notes!$B$25</f>
        <v>11.239112110143298</v>
      </c>
      <c r="M32" s="54">
        <f>+F32/Notes!$B$26</f>
        <v>6.6500415627597675</v>
      </c>
      <c r="N32" s="54">
        <f>+G32/Notes!$B$27</f>
        <v>0</v>
      </c>
      <c r="O32" s="54">
        <f>+H32/Notes!$B$24</f>
        <v>0</v>
      </c>
      <c r="P32" s="54"/>
      <c r="Q32" s="54">
        <f>+I32*'Course of the exchange'!$J29</f>
        <v>0.3551190671536948</v>
      </c>
      <c r="R32" s="54">
        <f>+J32*'Course of the exchange'!$J29</f>
        <v>0.3043877718460241</v>
      </c>
      <c r="S32" s="54">
        <f>+K32*'Course of the exchange'!$J29</f>
        <v>0.38048471480753016</v>
      </c>
      <c r="T32" s="54">
        <f>+L32*'Course of the exchange'!$J29</f>
        <v>0.25365647653835344</v>
      </c>
      <c r="U32" s="54">
        <f>+M32*'Course of the exchange'!$J29</f>
        <v>0.150085353283458</v>
      </c>
      <c r="V32" s="54">
        <f>+N32*'Course of the exchange'!$J29</f>
        <v>0</v>
      </c>
      <c r="W32" s="54">
        <f>+O32*'Course of the exchange'!$J29</f>
        <v>0</v>
      </c>
      <c r="X32" s="48"/>
      <c r="Y32" s="48"/>
      <c r="Z32" s="48"/>
      <c r="AA32" s="48"/>
      <c r="AB32" s="48"/>
      <c r="AC32" s="48"/>
    </row>
    <row r="33" spans="1:29" ht="12.75">
      <c r="A33" s="46">
        <v>1774</v>
      </c>
      <c r="B33" s="47">
        <v>280</v>
      </c>
      <c r="C33" s="47">
        <v>240</v>
      </c>
      <c r="D33" s="47">
        <v>320</v>
      </c>
      <c r="E33" s="47">
        <v>200</v>
      </c>
      <c r="F33" s="47">
        <v>80</v>
      </c>
      <c r="G33" s="47"/>
      <c r="H33" s="47"/>
      <c r="I33" s="54">
        <f>+B33/Notes!$B$25</f>
        <v>15.734756954200616</v>
      </c>
      <c r="J33" s="54">
        <f>+C33/Notes!$B$25</f>
        <v>13.486934532171958</v>
      </c>
      <c r="K33" s="54">
        <f>+D33/Notes!$B$25</f>
        <v>17.982579376229275</v>
      </c>
      <c r="L33" s="54">
        <f>+E33/Notes!$B$25</f>
        <v>11.239112110143298</v>
      </c>
      <c r="M33" s="54">
        <f>+F33/Notes!$B$26</f>
        <v>3.3250207813798838</v>
      </c>
      <c r="N33" s="54">
        <f>+G33/Notes!$B$27</f>
        <v>0</v>
      </c>
      <c r="O33" s="54">
        <f>+H33/Notes!$B$24</f>
        <v>0</v>
      </c>
      <c r="P33" s="54"/>
      <c r="Q33" s="54">
        <f>+I33*'Course of the exchange'!$J30</f>
        <v>0.3567823883113233</v>
      </c>
      <c r="R33" s="54">
        <f>+J33*'Course of the exchange'!$J30</f>
        <v>0.30581347569542</v>
      </c>
      <c r="S33" s="54">
        <f>+K33*'Course of the exchange'!$J30</f>
        <v>0.4077513009272266</v>
      </c>
      <c r="T33" s="54">
        <f>+L33*'Course of the exchange'!$J30</f>
        <v>0.25484456307951664</v>
      </c>
      <c r="U33" s="54">
        <f>+M33*'Course of the exchange'!$J30</f>
        <v>0.07539416458852867</v>
      </c>
      <c r="V33" s="54">
        <f>+N33*'Course of the exchange'!$J30</f>
        <v>0</v>
      </c>
      <c r="W33" s="54">
        <f>+O33*'Course of the exchange'!$J30</f>
        <v>0</v>
      </c>
      <c r="X33" s="48"/>
      <c r="Y33" s="48"/>
      <c r="Z33" s="48"/>
      <c r="AA33" s="48"/>
      <c r="AB33" s="48"/>
      <c r="AC33" s="48"/>
    </row>
    <row r="34" spans="1:29" ht="12.75">
      <c r="A34" s="46">
        <v>1775</v>
      </c>
      <c r="B34" s="47">
        <v>320</v>
      </c>
      <c r="C34" s="47">
        <v>300</v>
      </c>
      <c r="D34" s="47">
        <v>340</v>
      </c>
      <c r="E34" s="47">
        <v>280</v>
      </c>
      <c r="F34" s="47">
        <v>240</v>
      </c>
      <c r="G34" s="47"/>
      <c r="H34" s="47"/>
      <c r="I34" s="54">
        <f>+B34/Notes!$B$25</f>
        <v>17.982579376229275</v>
      </c>
      <c r="J34" s="54">
        <f>+C34/Notes!$B$25</f>
        <v>16.858668165214947</v>
      </c>
      <c r="K34" s="54">
        <f>+D34/Notes!$B$25</f>
        <v>19.106490587243606</v>
      </c>
      <c r="L34" s="54">
        <f>+E34/Notes!$B$25</f>
        <v>15.734756954200616</v>
      </c>
      <c r="M34" s="54">
        <f>+F34/Notes!$B$26</f>
        <v>9.975062344139651</v>
      </c>
      <c r="N34" s="54">
        <f>+G34/Notes!$B$27</f>
        <v>0</v>
      </c>
      <c r="O34" s="54">
        <f>+H34/Notes!$B$24</f>
        <v>0</v>
      </c>
      <c r="P34" s="54"/>
      <c r="Q34" s="54">
        <f>+I34*'Course of the exchange'!$J31</f>
        <v>0.39807379601011517</v>
      </c>
      <c r="R34" s="54">
        <f>+J34*'Course of the exchange'!$J31</f>
        <v>0.373194183759483</v>
      </c>
      <c r="S34" s="54">
        <f>+K34*'Course of the exchange'!$J31</f>
        <v>0.4229534082607474</v>
      </c>
      <c r="T34" s="54">
        <f>+L34*'Course of the exchange'!$J31</f>
        <v>0.3483145715088508</v>
      </c>
      <c r="U34" s="54">
        <f>+M34*'Course of the exchange'!$J31</f>
        <v>0.22081431421446387</v>
      </c>
      <c r="V34" s="54">
        <f>+N34*'Course of the exchange'!$J31</f>
        <v>0</v>
      </c>
      <c r="W34" s="54">
        <f>+O34*'Course of the exchange'!$J31</f>
        <v>0</v>
      </c>
      <c r="X34" s="48"/>
      <c r="Y34" s="48"/>
      <c r="Z34" s="48"/>
      <c r="AA34" s="48"/>
      <c r="AB34" s="48"/>
      <c r="AC34" s="48"/>
    </row>
    <row r="35" spans="1:29" ht="12.75">
      <c r="A35" s="46">
        <v>1776</v>
      </c>
      <c r="B35" s="47">
        <v>320</v>
      </c>
      <c r="C35" s="47">
        <v>300</v>
      </c>
      <c r="D35" s="47">
        <v>340</v>
      </c>
      <c r="E35" s="47">
        <v>280</v>
      </c>
      <c r="F35" s="47">
        <v>300</v>
      </c>
      <c r="G35" s="47"/>
      <c r="H35" s="47"/>
      <c r="I35" s="54">
        <f>+B35/Notes!$B$25</f>
        <v>17.982579376229275</v>
      </c>
      <c r="J35" s="54">
        <f>+C35/Notes!$B$25</f>
        <v>16.858668165214947</v>
      </c>
      <c r="K35" s="54">
        <f>+D35/Notes!$B$25</f>
        <v>19.106490587243606</v>
      </c>
      <c r="L35" s="54">
        <f>+E35/Notes!$B$25</f>
        <v>15.734756954200616</v>
      </c>
      <c r="M35" s="54">
        <f>+F35/Notes!$B$26</f>
        <v>12.468827930174564</v>
      </c>
      <c r="N35" s="54">
        <f>+G35/Notes!$B$27</f>
        <v>0</v>
      </c>
      <c r="O35" s="54">
        <f>+H35/Notes!$B$24</f>
        <v>0</v>
      </c>
      <c r="P35" s="54"/>
      <c r="Q35" s="54">
        <f>+I35*'Course of the exchange'!$J32</f>
        <v>0.3928894183759482</v>
      </c>
      <c r="R35" s="54">
        <f>+J35*'Course of the exchange'!$J32</f>
        <v>0.3683338297274515</v>
      </c>
      <c r="S35" s="54">
        <f>+K35*'Course of the exchange'!$J32</f>
        <v>0.41744500702444504</v>
      </c>
      <c r="T35" s="54">
        <f>+L35*'Course of the exchange'!$J32</f>
        <v>0.3437782410789547</v>
      </c>
      <c r="U35" s="54">
        <f>+M35*'Course of the exchange'!$J32</f>
        <v>0.2724231296758105</v>
      </c>
      <c r="V35" s="54">
        <f>+N35*'Course of the exchange'!$J32</f>
        <v>0</v>
      </c>
      <c r="W35" s="54">
        <f>+O35*'Course of the exchange'!$J32</f>
        <v>0</v>
      </c>
      <c r="X35" s="48"/>
      <c r="Y35" s="48"/>
      <c r="Z35" s="48"/>
      <c r="AA35" s="48"/>
      <c r="AB35" s="48"/>
      <c r="AC35" s="48"/>
    </row>
    <row r="36" spans="1:29" ht="12.75">
      <c r="A36" s="46">
        <v>1777</v>
      </c>
      <c r="B36" s="47">
        <v>320</v>
      </c>
      <c r="C36" s="47">
        <v>300</v>
      </c>
      <c r="D36" s="47">
        <v>340</v>
      </c>
      <c r="E36" s="47">
        <v>280</v>
      </c>
      <c r="F36" s="47">
        <v>320</v>
      </c>
      <c r="G36" s="47"/>
      <c r="H36" s="47"/>
      <c r="I36" s="54">
        <f>+B36/Notes!$B$25</f>
        <v>17.982579376229275</v>
      </c>
      <c r="J36" s="54">
        <f>+C36/Notes!$B$25</f>
        <v>16.858668165214947</v>
      </c>
      <c r="K36" s="54">
        <f>+D36/Notes!$B$25</f>
        <v>19.106490587243606</v>
      </c>
      <c r="L36" s="54">
        <f>+E36/Notes!$B$25</f>
        <v>15.734756954200616</v>
      </c>
      <c r="M36" s="54">
        <f>+F36/Notes!$B$26</f>
        <v>13.300083125519535</v>
      </c>
      <c r="N36" s="54">
        <f>+G36/Notes!$B$27</f>
        <v>0</v>
      </c>
      <c r="O36" s="54">
        <f>+H36/Notes!$B$24</f>
        <v>0</v>
      </c>
      <c r="P36" s="54"/>
      <c r="Q36" s="54">
        <f>+I36*'Course of the exchange'!$J33</f>
        <v>0.38692738409665633</v>
      </c>
      <c r="R36" s="54">
        <f>+J36*'Course of the exchange'!$J33</f>
        <v>0.36274442259061535</v>
      </c>
      <c r="S36" s="54">
        <f>+K36*'Course of the exchange'!$J33</f>
        <v>0.4111103456026974</v>
      </c>
      <c r="T36" s="54">
        <f>+L36*'Course of the exchange'!$J33</f>
        <v>0.3385614610845743</v>
      </c>
      <c r="U36" s="54">
        <f>+M36*'Course of the exchange'!$J33</f>
        <v>0.2861750955943475</v>
      </c>
      <c r="V36" s="54">
        <f>+N36*'Course of the exchange'!$J33</f>
        <v>0</v>
      </c>
      <c r="W36" s="54">
        <f>+O36*'Course of the exchange'!$J33</f>
        <v>0</v>
      </c>
      <c r="X36" s="48"/>
      <c r="Y36" s="48"/>
      <c r="Z36" s="48"/>
      <c r="AA36" s="48"/>
      <c r="AB36" s="48"/>
      <c r="AC36" s="48"/>
    </row>
    <row r="37" spans="1:29" ht="12.75">
      <c r="A37" s="46">
        <v>1778</v>
      </c>
      <c r="B37" s="47">
        <v>320</v>
      </c>
      <c r="C37" s="47">
        <v>300</v>
      </c>
      <c r="D37" s="47">
        <v>340</v>
      </c>
      <c r="E37" s="47">
        <v>240</v>
      </c>
      <c r="F37" s="47">
        <v>360</v>
      </c>
      <c r="G37" s="47"/>
      <c r="H37" s="47"/>
      <c r="I37" s="54">
        <f>+B37/Notes!$B$25</f>
        <v>17.982579376229275</v>
      </c>
      <c r="J37" s="54">
        <f>+C37/Notes!$B$25</f>
        <v>16.858668165214947</v>
      </c>
      <c r="K37" s="54">
        <f>+D37/Notes!$B$25</f>
        <v>19.106490587243606</v>
      </c>
      <c r="L37" s="54">
        <f>+E37/Notes!$B$25</f>
        <v>13.486934532171958</v>
      </c>
      <c r="M37" s="54">
        <f>+F37/Notes!$B$26</f>
        <v>14.962593516209477</v>
      </c>
      <c r="N37" s="54">
        <f>+G37/Notes!$B$27</f>
        <v>0</v>
      </c>
      <c r="O37" s="54">
        <f>+H37/Notes!$B$24</f>
        <v>0</v>
      </c>
      <c r="P37" s="54"/>
      <c r="Q37" s="54">
        <f>+I37*'Course of the exchange'!$J34</f>
        <v>0.3930622309637538</v>
      </c>
      <c r="R37" s="54">
        <f>+J37*'Course of the exchange'!$J34</f>
        <v>0.3684958415285192</v>
      </c>
      <c r="S37" s="54">
        <f>+K37*'Course of the exchange'!$J34</f>
        <v>0.41762862039898846</v>
      </c>
      <c r="T37" s="54">
        <f>+L37*'Course of the exchange'!$J34</f>
        <v>0.2947966732228154</v>
      </c>
      <c r="U37" s="54">
        <f>+M37*'Course of the exchange'!$J34</f>
        <v>0.32705154613466336</v>
      </c>
      <c r="V37" s="54">
        <f>+N37*'Course of the exchange'!$J34</f>
        <v>0</v>
      </c>
      <c r="W37" s="54">
        <f>+O37*'Course of the exchange'!$J34</f>
        <v>0</v>
      </c>
      <c r="X37" s="48"/>
      <c r="Y37" s="48"/>
      <c r="Z37" s="48"/>
      <c r="AA37" s="48"/>
      <c r="AB37" s="48"/>
      <c r="AC37" s="48"/>
    </row>
    <row r="38" spans="1:29" ht="12.75">
      <c r="A38" s="46">
        <v>1779</v>
      </c>
      <c r="B38" s="47">
        <v>380</v>
      </c>
      <c r="C38" s="47">
        <v>340</v>
      </c>
      <c r="D38" s="47">
        <v>400</v>
      </c>
      <c r="E38" s="47">
        <v>800</v>
      </c>
      <c r="F38" s="47">
        <v>300</v>
      </c>
      <c r="G38" s="47"/>
      <c r="H38" s="47"/>
      <c r="I38" s="54">
        <f>+B38/Notes!$B$25</f>
        <v>21.354313009272264</v>
      </c>
      <c r="J38" s="54">
        <f>+C38/Notes!$B$25</f>
        <v>19.106490587243606</v>
      </c>
      <c r="K38" s="54">
        <f>+D38/Notes!$B$25</f>
        <v>22.478224220286595</v>
      </c>
      <c r="L38" s="54">
        <f>+E38/Notes!$B$25</f>
        <v>44.95644844057319</v>
      </c>
      <c r="M38" s="54">
        <f>+F38/Notes!$B$26</f>
        <v>12.468827930174564</v>
      </c>
      <c r="N38" s="54">
        <f>+G38/Notes!$B$27</f>
        <v>0</v>
      </c>
      <c r="O38" s="54">
        <f>+H38/Notes!$B$24</f>
        <v>0</v>
      </c>
      <c r="P38" s="54"/>
      <c r="Q38" s="54">
        <f>+I38*'Course of the exchange'!$J35</f>
        <v>0.4644014273672379</v>
      </c>
      <c r="R38" s="54">
        <f>+J38*'Course of the exchange'!$J35</f>
        <v>0.41551706659173915</v>
      </c>
      <c r="S38" s="54">
        <f>+K38*'Course of the exchange'!$J35</f>
        <v>0.48884360775498725</v>
      </c>
      <c r="T38" s="54">
        <f>+L38*'Course of the exchange'!$J35</f>
        <v>0.9776872155099745</v>
      </c>
      <c r="U38" s="54">
        <f>+M38*'Course of the exchange'!$J35</f>
        <v>0.2711649625935162</v>
      </c>
      <c r="V38" s="54">
        <f>+N38*'Course of the exchange'!$J35</f>
        <v>0</v>
      </c>
      <c r="W38" s="54">
        <f>+O38*'Course of the exchange'!$J35</f>
        <v>0</v>
      </c>
      <c r="X38" s="48"/>
      <c r="Y38" s="48"/>
      <c r="Z38" s="48"/>
      <c r="AA38" s="48"/>
      <c r="AB38" s="48"/>
      <c r="AC38" s="48"/>
    </row>
    <row r="39" spans="1:29" ht="12.75">
      <c r="A39" s="46">
        <v>1780</v>
      </c>
      <c r="B39" s="47">
        <v>360</v>
      </c>
      <c r="C39" s="47">
        <v>340</v>
      </c>
      <c r="D39" s="47">
        <v>400</v>
      </c>
      <c r="E39" s="47">
        <v>800</v>
      </c>
      <c r="F39" s="47">
        <v>400</v>
      </c>
      <c r="G39" s="47"/>
      <c r="H39" s="47"/>
      <c r="I39" s="54">
        <f>+B39/Notes!$B$25</f>
        <v>20.230401798257937</v>
      </c>
      <c r="J39" s="54">
        <f>+C39/Notes!$B$25</f>
        <v>19.106490587243606</v>
      </c>
      <c r="K39" s="54">
        <f>+D39/Notes!$B$25</f>
        <v>22.478224220286595</v>
      </c>
      <c r="L39" s="54">
        <f>+E39/Notes!$B$25</f>
        <v>44.95644844057319</v>
      </c>
      <c r="M39" s="54">
        <f>+F39/Notes!$B$26</f>
        <v>16.62510390689942</v>
      </c>
      <c r="N39" s="54">
        <f>+G39/Notes!$B$27</f>
        <v>0</v>
      </c>
      <c r="O39" s="54">
        <f>+H39/Notes!$B$24</f>
        <v>0</v>
      </c>
      <c r="P39" s="54"/>
      <c r="Q39" s="54">
        <f>+I39*'Course of the exchange'!$J36</f>
        <v>0.44423635852767634</v>
      </c>
      <c r="R39" s="54">
        <f>+J39*'Course of the exchange'!$J36</f>
        <v>0.4195565608316943</v>
      </c>
      <c r="S39" s="54">
        <f>+K39*'Course of the exchange'!$J36</f>
        <v>0.49359595391964034</v>
      </c>
      <c r="T39" s="54">
        <f>+L39*'Course of the exchange'!$J36</f>
        <v>0.9871919078392807</v>
      </c>
      <c r="U39" s="54">
        <f>+M39*'Course of the exchange'!$J36</f>
        <v>0.36506816292601835</v>
      </c>
      <c r="V39" s="54">
        <f>+N39*'Course of the exchange'!$J36</f>
        <v>0</v>
      </c>
      <c r="W39" s="54">
        <f>+O39*'Course of the exchange'!$J36</f>
        <v>0</v>
      </c>
      <c r="X39" s="48"/>
      <c r="Y39" s="48"/>
      <c r="Z39" s="48"/>
      <c r="AA39" s="48"/>
      <c r="AB39" s="48"/>
      <c r="AC39" s="48"/>
    </row>
    <row r="40" spans="1:29" ht="12.75">
      <c r="A40" s="46">
        <v>1781</v>
      </c>
      <c r="B40" s="47">
        <v>240</v>
      </c>
      <c r="C40" s="47">
        <v>160</v>
      </c>
      <c r="D40" s="47">
        <v>260</v>
      </c>
      <c r="E40" s="47">
        <v>120</v>
      </c>
      <c r="F40" s="47">
        <v>700</v>
      </c>
      <c r="G40" s="47"/>
      <c r="H40" s="47"/>
      <c r="I40" s="54">
        <f>+B40/Notes!$B$25</f>
        <v>13.486934532171958</v>
      </c>
      <c r="J40" s="54">
        <f>+C40/Notes!$B$25</f>
        <v>8.991289688114637</v>
      </c>
      <c r="K40" s="54">
        <f>+D40/Notes!$B$25</f>
        <v>14.610845743186287</v>
      </c>
      <c r="L40" s="54">
        <f>+E40/Notes!$B$25</f>
        <v>6.743467266085979</v>
      </c>
      <c r="M40" s="54">
        <f>+F40/Notes!$B$26</f>
        <v>29.093931837073985</v>
      </c>
      <c r="N40" s="54">
        <f>+G40/Notes!$B$27</f>
        <v>0</v>
      </c>
      <c r="O40" s="54">
        <f>+H40/Notes!$B$24</f>
        <v>0</v>
      </c>
      <c r="P40" s="54"/>
      <c r="Q40" s="54">
        <f>+I40*'Course of the exchange'!$J37</f>
        <v>0.2920748749648777</v>
      </c>
      <c r="R40" s="54">
        <f>+J40*'Course of the exchange'!$J37</f>
        <v>0.19471658330991845</v>
      </c>
      <c r="S40" s="54">
        <f>+K40*'Course of the exchange'!$J37</f>
        <v>0.3164144478786175</v>
      </c>
      <c r="T40" s="54">
        <f>+L40*'Course of the exchange'!$J37</f>
        <v>0.14603743748243886</v>
      </c>
      <c r="U40" s="54">
        <f>+M40*'Course of the exchange'!$J37</f>
        <v>0.6300621155444721</v>
      </c>
      <c r="V40" s="54">
        <f>+N40*'Course of the exchange'!$J37</f>
        <v>0</v>
      </c>
      <c r="W40" s="54">
        <f>+O40*'Course of the exchange'!$J37</f>
        <v>0</v>
      </c>
      <c r="X40" s="48"/>
      <c r="Y40" s="48"/>
      <c r="Z40" s="48"/>
      <c r="AA40" s="48"/>
      <c r="AB40" s="48"/>
      <c r="AC40" s="48"/>
    </row>
    <row r="41" spans="1:29" ht="12.75">
      <c r="A41" s="46">
        <v>1782</v>
      </c>
      <c r="B41" s="47">
        <v>200</v>
      </c>
      <c r="C41" s="47">
        <v>140</v>
      </c>
      <c r="D41" s="47">
        <v>240</v>
      </c>
      <c r="E41" s="47">
        <v>120</v>
      </c>
      <c r="F41" s="47">
        <v>400</v>
      </c>
      <c r="G41" s="47"/>
      <c r="H41" s="47"/>
      <c r="I41" s="54">
        <f>+B41/Notes!$B$25</f>
        <v>11.239112110143298</v>
      </c>
      <c r="J41" s="54">
        <f>+C41/Notes!$B$25</f>
        <v>7.867378477100308</v>
      </c>
      <c r="K41" s="54">
        <f>+D41/Notes!$B$25</f>
        <v>13.486934532171958</v>
      </c>
      <c r="L41" s="54">
        <f>+E41/Notes!$B$25</f>
        <v>6.743467266085979</v>
      </c>
      <c r="M41" s="54">
        <f>+F41/Notes!$B$26</f>
        <v>16.62510390689942</v>
      </c>
      <c r="N41" s="54">
        <f>+G41/Notes!$B$27</f>
        <v>0</v>
      </c>
      <c r="O41" s="54">
        <f>+H41/Notes!$B$24</f>
        <v>0</v>
      </c>
      <c r="P41" s="54"/>
      <c r="Q41" s="54">
        <f>+I41*'Course of the exchange'!$J38</f>
        <v>0.24506985108176454</v>
      </c>
      <c r="R41" s="54">
        <f>+J41*'Course of the exchange'!$J38</f>
        <v>0.17154889575723517</v>
      </c>
      <c r="S41" s="54">
        <f>+K41*'Course of the exchange'!$J38</f>
        <v>0.2940838212981175</v>
      </c>
      <c r="T41" s="54">
        <f>+L41*'Course of the exchange'!$J38</f>
        <v>0.14704191064905875</v>
      </c>
      <c r="U41" s="54">
        <f>+M41*'Course of the exchange'!$J38</f>
        <v>0.3625118869492935</v>
      </c>
      <c r="V41" s="54">
        <f>+N41*'Course of the exchange'!$J38</f>
        <v>0</v>
      </c>
      <c r="W41" s="54">
        <f>+O41*'Course of the exchange'!$J38</f>
        <v>0</v>
      </c>
      <c r="X41" s="48"/>
      <c r="Y41" s="48"/>
      <c r="Z41" s="48"/>
      <c r="AA41" s="48"/>
      <c r="AB41" s="48"/>
      <c r="AC41" s="48"/>
    </row>
    <row r="42" spans="1:29" ht="12.75">
      <c r="A42" s="46">
        <v>1783</v>
      </c>
      <c r="B42" s="47">
        <v>200</v>
      </c>
      <c r="C42" s="47">
        <v>160</v>
      </c>
      <c r="D42" s="47">
        <v>240</v>
      </c>
      <c r="E42" s="47">
        <v>160</v>
      </c>
      <c r="F42" s="47">
        <v>400</v>
      </c>
      <c r="G42" s="47"/>
      <c r="H42" s="47"/>
      <c r="I42" s="54">
        <f>+B42/Notes!$B$25</f>
        <v>11.239112110143298</v>
      </c>
      <c r="J42" s="54">
        <f>+C42/Notes!$B$25</f>
        <v>8.991289688114637</v>
      </c>
      <c r="K42" s="54">
        <f>+D42/Notes!$B$25</f>
        <v>13.486934532171958</v>
      </c>
      <c r="L42" s="54">
        <f>+E42/Notes!$B$25</f>
        <v>8.991289688114637</v>
      </c>
      <c r="M42" s="54">
        <f>+F42/Notes!$B$26</f>
        <v>16.62510390689942</v>
      </c>
      <c r="N42" s="54">
        <f>+G42/Notes!$B$27</f>
        <v>0</v>
      </c>
      <c r="O42" s="54">
        <f>+H42/Notes!$B$24</f>
        <v>0</v>
      </c>
      <c r="P42" s="54"/>
      <c r="Q42" s="54">
        <f>+I42*'Course of the exchange'!$J39</f>
        <v>0.2527924135993256</v>
      </c>
      <c r="R42" s="54">
        <f>+J42*'Course of the exchange'!$J39</f>
        <v>0.20223393087946046</v>
      </c>
      <c r="S42" s="54">
        <f>+K42*'Course of the exchange'!$J39</f>
        <v>0.30335089631919077</v>
      </c>
      <c r="T42" s="54">
        <f>+L42*'Course of the exchange'!$J39</f>
        <v>0.20223393087946046</v>
      </c>
      <c r="U42" s="54">
        <f>+M42*'Course of the exchange'!$J39</f>
        <v>0.3739352452202826</v>
      </c>
      <c r="V42" s="54">
        <f>+N42*'Course of the exchange'!$J39</f>
        <v>0</v>
      </c>
      <c r="W42" s="54">
        <f>+O42*'Course of the exchange'!$J39</f>
        <v>0</v>
      </c>
      <c r="X42" s="48"/>
      <c r="Y42" s="48"/>
      <c r="Z42" s="48"/>
      <c r="AA42" s="48"/>
      <c r="AB42" s="48"/>
      <c r="AC42" s="48"/>
    </row>
    <row r="43" spans="1:29" ht="12.75">
      <c r="A43" s="46">
        <v>1784</v>
      </c>
      <c r="B43" s="47">
        <v>250</v>
      </c>
      <c r="C43" s="47">
        <v>210</v>
      </c>
      <c r="D43" s="47">
        <v>280</v>
      </c>
      <c r="E43" s="47">
        <v>160</v>
      </c>
      <c r="F43" s="47">
        <v>500</v>
      </c>
      <c r="G43" s="47"/>
      <c r="H43" s="47"/>
      <c r="I43" s="54">
        <f>+B43/Notes!$B$25</f>
        <v>14.048890137679122</v>
      </c>
      <c r="J43" s="54">
        <f>+C43/Notes!$B$25</f>
        <v>11.801067715650463</v>
      </c>
      <c r="K43" s="54">
        <f>+D43/Notes!$B$25</f>
        <v>15.734756954200616</v>
      </c>
      <c r="L43" s="54">
        <f>+E43/Notes!$B$25</f>
        <v>8.991289688114637</v>
      </c>
      <c r="M43" s="54">
        <f>+F43/Notes!$B$26</f>
        <v>20.781379883624275</v>
      </c>
      <c r="N43" s="54">
        <f>+G43/Notes!$B$27</f>
        <v>0</v>
      </c>
      <c r="O43" s="54">
        <f>+H43/Notes!$B$24</f>
        <v>0</v>
      </c>
      <c r="P43" s="54"/>
      <c r="Q43" s="54">
        <f>+I43*'Course of the exchange'!$J40</f>
        <v>0.3230785332958696</v>
      </c>
      <c r="R43" s="54">
        <f>+J43*'Course of the exchange'!$J40</f>
        <v>0.2713859679685305</v>
      </c>
      <c r="S43" s="54">
        <f>+K43*'Course of the exchange'!$J40</f>
        <v>0.3618479572913739</v>
      </c>
      <c r="T43" s="54">
        <f>+L43*'Course of the exchange'!$J40</f>
        <v>0.20677026130935652</v>
      </c>
      <c r="U43" s="54">
        <f>+M43*'Course of the exchange'!$J40</f>
        <v>0.4779037822111389</v>
      </c>
      <c r="V43" s="54">
        <f>+N43*'Course of the exchange'!$J40</f>
        <v>0</v>
      </c>
      <c r="W43" s="54">
        <f>+O43*'Course of the exchange'!$J40</f>
        <v>0</v>
      </c>
      <c r="X43" s="48"/>
      <c r="Y43" s="48"/>
      <c r="Z43" s="48"/>
      <c r="AA43" s="48"/>
      <c r="AB43" s="48"/>
      <c r="AC43" s="48"/>
    </row>
    <row r="44" spans="1:29" ht="12.75">
      <c r="A44" s="46">
        <v>1785</v>
      </c>
      <c r="B44" s="47">
        <v>260</v>
      </c>
      <c r="C44" s="47">
        <v>220</v>
      </c>
      <c r="D44" s="47">
        <v>320</v>
      </c>
      <c r="E44" s="47">
        <v>200</v>
      </c>
      <c r="F44" s="47">
        <v>300</v>
      </c>
      <c r="G44" s="47"/>
      <c r="H44" s="47"/>
      <c r="I44" s="54">
        <f>+B44/Notes!$B$25</f>
        <v>14.610845743186287</v>
      </c>
      <c r="J44" s="54">
        <f>+C44/Notes!$B$25</f>
        <v>12.363023321157627</v>
      </c>
      <c r="K44" s="54">
        <f>+D44/Notes!$B$25</f>
        <v>17.982579376229275</v>
      </c>
      <c r="L44" s="54">
        <f>+E44/Notes!$B$25</f>
        <v>11.239112110143298</v>
      </c>
      <c r="M44" s="54">
        <f>+F44/Notes!$B$26</f>
        <v>12.468827930174564</v>
      </c>
      <c r="N44" s="54">
        <f>+G44/Notes!$B$27</f>
        <v>0</v>
      </c>
      <c r="O44" s="54">
        <f>+H44/Notes!$B$24</f>
        <v>0</v>
      </c>
      <c r="P44" s="54"/>
      <c r="Q44" s="54">
        <f>+I44*'Course of the exchange'!$J41</f>
        <v>0.33368490587243604</v>
      </c>
      <c r="R44" s="54">
        <f>+J44*'Course of the exchange'!$J41</f>
        <v>0.2823487665074459</v>
      </c>
      <c r="S44" s="54">
        <f>+K44*'Course of the exchange'!$J41</f>
        <v>0.41068911491992127</v>
      </c>
      <c r="T44" s="54">
        <f>+L44*'Course of the exchange'!$J41</f>
        <v>0.2566806968249508</v>
      </c>
      <c r="U44" s="54">
        <f>+M44*'Course of the exchange'!$J41</f>
        <v>0.2847651496259352</v>
      </c>
      <c r="V44" s="54">
        <f>+N44*'Course of the exchange'!$J41</f>
        <v>0</v>
      </c>
      <c r="W44" s="54">
        <f>+O44*'Course of the exchange'!$J41</f>
        <v>0</v>
      </c>
      <c r="X44" s="48"/>
      <c r="Y44" s="48"/>
      <c r="Z44" s="48"/>
      <c r="AA44" s="48"/>
      <c r="AB44" s="48"/>
      <c r="AC44" s="48"/>
    </row>
    <row r="45" spans="1:29" ht="12.75">
      <c r="A45" s="46">
        <v>1786</v>
      </c>
      <c r="B45" s="47">
        <v>360</v>
      </c>
      <c r="C45" s="47">
        <v>300</v>
      </c>
      <c r="D45" s="47">
        <v>400</v>
      </c>
      <c r="E45" s="47">
        <v>240</v>
      </c>
      <c r="F45" s="47">
        <v>300</v>
      </c>
      <c r="G45" s="47"/>
      <c r="H45" s="47"/>
      <c r="I45" s="54">
        <f>+B45/Notes!$B$25</f>
        <v>20.230401798257937</v>
      </c>
      <c r="J45" s="54">
        <f>+C45/Notes!$B$25</f>
        <v>16.858668165214947</v>
      </c>
      <c r="K45" s="54">
        <f>+D45/Notes!$B$25</f>
        <v>22.478224220286595</v>
      </c>
      <c r="L45" s="54">
        <f>+E45/Notes!$B$25</f>
        <v>13.486934532171958</v>
      </c>
      <c r="M45" s="54">
        <f>+F45/Notes!$B$26</f>
        <v>12.468827930174564</v>
      </c>
      <c r="N45" s="54">
        <f>+G45/Notes!$B$27</f>
        <v>0</v>
      </c>
      <c r="O45" s="54">
        <f>+H45/Notes!$B$24</f>
        <v>0</v>
      </c>
      <c r="P45" s="54"/>
      <c r="Q45" s="54">
        <f>+I45*'Course of the exchange'!$J42</f>
        <v>0.4693157853329587</v>
      </c>
      <c r="R45" s="54">
        <f>+J45*'Course of the exchange'!$J42</f>
        <v>0.3910964877774656</v>
      </c>
      <c r="S45" s="54">
        <f>+K45*'Course of the exchange'!$J42</f>
        <v>0.5214619837032874</v>
      </c>
      <c r="T45" s="54">
        <f>+L45*'Course of the exchange'!$J42</f>
        <v>0.31287719022197247</v>
      </c>
      <c r="U45" s="54">
        <f>+M45*'Course of the exchange'!$J42</f>
        <v>0.28925860349127186</v>
      </c>
      <c r="V45" s="54">
        <f>+N45*'Course of the exchange'!$J42</f>
        <v>0</v>
      </c>
      <c r="W45" s="54">
        <f>+O45*'Course of the exchange'!$J42</f>
        <v>0</v>
      </c>
      <c r="X45" s="48"/>
      <c r="Y45" s="48"/>
      <c r="Z45" s="48"/>
      <c r="AA45" s="48"/>
      <c r="AB45" s="48"/>
      <c r="AC45" s="48"/>
    </row>
    <row r="46" spans="1:29" ht="12.75">
      <c r="A46" s="46">
        <v>1787</v>
      </c>
      <c r="B46" s="47">
        <v>400</v>
      </c>
      <c r="C46" s="47">
        <v>360</v>
      </c>
      <c r="D46" s="47">
        <v>440</v>
      </c>
      <c r="E46" s="47">
        <v>300</v>
      </c>
      <c r="F46" s="47">
        <v>400</v>
      </c>
      <c r="G46" s="47"/>
      <c r="H46" s="47"/>
      <c r="I46" s="54">
        <f>+B46/Notes!$B$25</f>
        <v>22.478224220286595</v>
      </c>
      <c r="J46" s="54">
        <f>+C46/Notes!$B$25</f>
        <v>20.230401798257937</v>
      </c>
      <c r="K46" s="54">
        <f>+D46/Notes!$B$25</f>
        <v>24.726046642315254</v>
      </c>
      <c r="L46" s="54">
        <f>+E46/Notes!$B$25</f>
        <v>16.858668165214947</v>
      </c>
      <c r="M46" s="54">
        <f>+F46/Notes!$B$26</f>
        <v>16.62510390689942</v>
      </c>
      <c r="N46" s="54">
        <f>+G46/Notes!$B$27</f>
        <v>0</v>
      </c>
      <c r="O46" s="54">
        <f>+H46/Notes!$B$24</f>
        <v>0</v>
      </c>
      <c r="P46" s="54"/>
      <c r="Q46" s="54">
        <f>+I46*'Course of the exchange'!$J43</f>
        <v>0.5259983141331834</v>
      </c>
      <c r="R46" s="54">
        <f>+J46*'Course of the exchange'!$J43</f>
        <v>0.4733984827198651</v>
      </c>
      <c r="S46" s="54">
        <f>+K46*'Course of the exchange'!$J43</f>
        <v>0.5785981455465018</v>
      </c>
      <c r="T46" s="54">
        <f>+L46*'Course of the exchange'!$J43</f>
        <v>0.3944987355998876</v>
      </c>
      <c r="U46" s="54">
        <f>+M46*'Course of the exchange'!$J43</f>
        <v>0.3890332502078138</v>
      </c>
      <c r="V46" s="54">
        <f>+N46*'Course of the exchange'!$J43</f>
        <v>0</v>
      </c>
      <c r="W46" s="54">
        <f>+O46*'Course of the exchange'!$J43</f>
        <v>0</v>
      </c>
      <c r="X46" s="48"/>
      <c r="Y46" s="48"/>
      <c r="Z46" s="48"/>
      <c r="AA46" s="48"/>
      <c r="AB46" s="48"/>
      <c r="AC46" s="48"/>
    </row>
    <row r="47" spans="1:29" ht="12.75">
      <c r="A47" s="46">
        <v>1788</v>
      </c>
      <c r="B47" s="47">
        <v>360</v>
      </c>
      <c r="C47" s="47">
        <v>340</v>
      </c>
      <c r="D47" s="47">
        <v>400</v>
      </c>
      <c r="E47" s="47">
        <v>240</v>
      </c>
      <c r="F47" s="47">
        <v>500</v>
      </c>
      <c r="G47" s="47"/>
      <c r="H47" s="47"/>
      <c r="I47" s="54">
        <f>+B47/Notes!$B$25</f>
        <v>20.230401798257937</v>
      </c>
      <c r="J47" s="54">
        <f>+C47/Notes!$B$25</f>
        <v>19.106490587243606</v>
      </c>
      <c r="K47" s="54">
        <f>+D47/Notes!$B$25</f>
        <v>22.478224220286595</v>
      </c>
      <c r="L47" s="54">
        <f>+E47/Notes!$B$25</f>
        <v>13.486934532171958</v>
      </c>
      <c r="M47" s="54">
        <f>+F47/Notes!$B$26</f>
        <v>20.781379883624275</v>
      </c>
      <c r="N47" s="54">
        <f>+G47/Notes!$B$27</f>
        <v>0</v>
      </c>
      <c r="O47" s="54">
        <f>+H47/Notes!$B$24</f>
        <v>0</v>
      </c>
      <c r="P47" s="54"/>
      <c r="Q47" s="54">
        <f>+I47*'Course of the exchange'!$J44</f>
        <v>0.4795225288002247</v>
      </c>
      <c r="R47" s="54">
        <f>+J47*'Course of the exchange'!$J44</f>
        <v>0.4528823883113233</v>
      </c>
      <c r="S47" s="54">
        <f>+K47*'Course of the exchange'!$J44</f>
        <v>0.5328028097780274</v>
      </c>
      <c r="T47" s="54">
        <f>+L47*'Course of the exchange'!$J44</f>
        <v>0.3196816858668165</v>
      </c>
      <c r="U47" s="54">
        <f>+M47*'Course of the exchange'!$J44</f>
        <v>0.4925823981712386</v>
      </c>
      <c r="V47" s="54">
        <f>+N47*'Course of the exchange'!$J44</f>
        <v>0</v>
      </c>
      <c r="W47" s="54">
        <f>+O47*'Course of the exchange'!$J44</f>
        <v>0</v>
      </c>
      <c r="X47" s="48"/>
      <c r="Y47" s="48"/>
      <c r="Z47" s="48"/>
      <c r="AA47" s="48"/>
      <c r="AB47" s="48"/>
      <c r="AC47" s="48"/>
    </row>
    <row r="48" spans="1:29" ht="12.75">
      <c r="A48" s="46">
        <v>1789</v>
      </c>
      <c r="B48" s="47"/>
      <c r="C48" s="47"/>
      <c r="D48" s="47"/>
      <c r="E48" s="47"/>
      <c r="F48" s="47">
        <v>820</v>
      </c>
      <c r="G48" s="47"/>
      <c r="H48" s="47"/>
      <c r="I48" s="54">
        <f>+B48/Notes!$B$25</f>
        <v>0</v>
      </c>
      <c r="J48" s="54">
        <f>+C48/Notes!$B$25</f>
        <v>0</v>
      </c>
      <c r="K48" s="54">
        <f>+D48/Notes!$B$25</f>
        <v>0</v>
      </c>
      <c r="L48" s="54">
        <f>+E48/Notes!$B$25</f>
        <v>0</v>
      </c>
      <c r="M48" s="54">
        <f>+F48/Notes!$B$26</f>
        <v>34.08146300914381</v>
      </c>
      <c r="N48" s="54">
        <f>+G48/Notes!$B$27</f>
        <v>0</v>
      </c>
      <c r="O48" s="54">
        <f>+H48/Notes!$B$24</f>
        <v>0</v>
      </c>
      <c r="P48" s="54"/>
      <c r="Q48" s="54">
        <f>+I48*'Course of the exchange'!$J45</f>
        <v>0</v>
      </c>
      <c r="R48" s="54">
        <f>+J48*'Course of the exchange'!$J45</f>
        <v>0</v>
      </c>
      <c r="S48" s="54">
        <f>+K48*'Course of the exchange'!$J45</f>
        <v>0</v>
      </c>
      <c r="T48" s="54">
        <f>+L48*'Course of the exchange'!$J45</f>
        <v>0</v>
      </c>
      <c r="U48" s="54">
        <f>+M48*'Course of the exchange'!$J45</f>
        <v>0.8174970573566086</v>
      </c>
      <c r="V48" s="54">
        <f>+N48*'Course of the exchange'!$J45</f>
        <v>0</v>
      </c>
      <c r="W48" s="54">
        <f>+O48*'Course of the exchange'!$J45</f>
        <v>0</v>
      </c>
      <c r="X48" s="48"/>
      <c r="Y48" s="48"/>
      <c r="Z48" s="48"/>
      <c r="AA48" s="48"/>
      <c r="AB48" s="48"/>
      <c r="AC48" s="48"/>
    </row>
    <row r="49" spans="1:29" ht="12.75">
      <c r="A49" s="46">
        <v>1790</v>
      </c>
      <c r="B49" s="47"/>
      <c r="C49" s="47"/>
      <c r="D49" s="47"/>
      <c r="E49" s="47"/>
      <c r="F49" s="47">
        <v>672.5</v>
      </c>
      <c r="G49" s="47"/>
      <c r="H49" s="47"/>
      <c r="I49" s="54">
        <f>+B49/Notes!$B$25</f>
        <v>0</v>
      </c>
      <c r="J49" s="54">
        <f>+C49/Notes!$B$25</f>
        <v>0</v>
      </c>
      <c r="K49" s="54">
        <f>+D49/Notes!$B$25</f>
        <v>0</v>
      </c>
      <c r="L49" s="54">
        <f>+E49/Notes!$B$25</f>
        <v>0</v>
      </c>
      <c r="M49" s="54">
        <f>+F49/Notes!$B$26</f>
        <v>27.95095594347465</v>
      </c>
      <c r="N49" s="54">
        <f>+G49/Notes!$B$27</f>
        <v>0</v>
      </c>
      <c r="O49" s="54">
        <f>+H49/Notes!$B$24</f>
        <v>0</v>
      </c>
      <c r="P49" s="54"/>
      <c r="Q49" s="54">
        <f>+I49*'Course of the exchange'!$J46</f>
        <v>0</v>
      </c>
      <c r="R49" s="54">
        <f>+J49*'Course of the exchange'!$J46</f>
        <v>0</v>
      </c>
      <c r="S49" s="54">
        <f>+K49*'Course of the exchange'!$J46</f>
        <v>0</v>
      </c>
      <c r="T49" s="54">
        <f>+L49*'Course of the exchange'!$J46</f>
        <v>0</v>
      </c>
      <c r="U49" s="54">
        <f>+M49*'Course of the exchange'!$J46</f>
        <v>0.6883097594555279</v>
      </c>
      <c r="V49" s="54">
        <f>+N49*'Course of the exchange'!$J46</f>
        <v>0</v>
      </c>
      <c r="W49" s="54">
        <f>+O49*'Course of the exchange'!$J46</f>
        <v>0</v>
      </c>
      <c r="X49" s="48"/>
      <c r="Y49" s="48"/>
      <c r="Z49" s="48"/>
      <c r="AA49" s="48"/>
      <c r="AB49" s="48"/>
      <c r="AC49" s="48"/>
    </row>
    <row r="50" spans="1:29" ht="12.75">
      <c r="A50" s="46">
        <v>1791</v>
      </c>
      <c r="B50" s="47"/>
      <c r="C50" s="47"/>
      <c r="D50" s="47"/>
      <c r="E50" s="47"/>
      <c r="F50" s="47">
        <v>525</v>
      </c>
      <c r="G50" s="47"/>
      <c r="H50" s="47"/>
      <c r="I50" s="54">
        <f>+B50/Notes!$B$25</f>
        <v>0</v>
      </c>
      <c r="J50" s="54">
        <f>+C50/Notes!$B$25</f>
        <v>0</v>
      </c>
      <c r="K50" s="54">
        <f>+D50/Notes!$B$25</f>
        <v>0</v>
      </c>
      <c r="L50" s="54">
        <f>+E50/Notes!$B$25</f>
        <v>0</v>
      </c>
      <c r="M50" s="54">
        <f>+F50/Notes!$B$26</f>
        <v>21.820448877805486</v>
      </c>
      <c r="N50" s="54">
        <f>+G50/Notes!$B$27</f>
        <v>0</v>
      </c>
      <c r="O50" s="54">
        <f>+H50/Notes!$B$24</f>
        <v>0</v>
      </c>
      <c r="P50" s="54"/>
      <c r="Q50" s="54">
        <f>+I50*'Course of the exchange'!$J47</f>
        <v>0</v>
      </c>
      <c r="R50" s="54">
        <f>+J50*'Course of the exchange'!$J47</f>
        <v>0</v>
      </c>
      <c r="S50" s="54">
        <f>+K50*'Course of the exchange'!$J47</f>
        <v>0</v>
      </c>
      <c r="T50" s="54">
        <f>+L50*'Course of the exchange'!$J47</f>
        <v>0</v>
      </c>
      <c r="U50" s="54">
        <f>+M50*'Course of the exchange'!$J47</f>
        <v>0.5449960411471321</v>
      </c>
      <c r="V50" s="54">
        <f>+N50*'Course of the exchange'!$J47</f>
        <v>0</v>
      </c>
      <c r="W50" s="54">
        <f>+O50*'Course of the exchange'!$J47</f>
        <v>0</v>
      </c>
      <c r="X50" s="48"/>
      <c r="Y50" s="48"/>
      <c r="Z50" s="48"/>
      <c r="AA50" s="48"/>
      <c r="AB50" s="48"/>
      <c r="AC50" s="48"/>
    </row>
    <row r="51" spans="1:29" ht="12.75">
      <c r="A51" s="46">
        <v>1792</v>
      </c>
      <c r="B51" s="47"/>
      <c r="C51" s="47"/>
      <c r="D51" s="47"/>
      <c r="E51" s="47"/>
      <c r="F51" s="47">
        <v>700</v>
      </c>
      <c r="G51" s="47"/>
      <c r="H51" s="47"/>
      <c r="I51" s="54">
        <f>+B51/Notes!$B$25</f>
        <v>0</v>
      </c>
      <c r="J51" s="54">
        <f>+C51/Notes!$B$25</f>
        <v>0</v>
      </c>
      <c r="K51" s="54">
        <f>+D51/Notes!$B$25</f>
        <v>0</v>
      </c>
      <c r="L51" s="54">
        <f>+E51/Notes!$B$25</f>
        <v>0</v>
      </c>
      <c r="M51" s="54">
        <f>+F51/Notes!$B$26</f>
        <v>29.093931837073985</v>
      </c>
      <c r="N51" s="54">
        <f>+G51/Notes!$B$27</f>
        <v>0</v>
      </c>
      <c r="O51" s="54">
        <f>+H51/Notes!$B$24</f>
        <v>0</v>
      </c>
      <c r="P51" s="54"/>
      <c r="Q51" s="54">
        <f>+I51*'Course of the exchange'!$J48</f>
        <v>0</v>
      </c>
      <c r="R51" s="54">
        <f>+J51*'Course of the exchange'!$J48</f>
        <v>0</v>
      </c>
      <c r="S51" s="54">
        <f>+K51*'Course of the exchange'!$J48</f>
        <v>0</v>
      </c>
      <c r="T51" s="54">
        <f>+L51*'Course of the exchange'!$J48</f>
        <v>0</v>
      </c>
      <c r="U51" s="54">
        <f>+M51*'Course of the exchange'!$J48</f>
        <v>0.7301562967581048</v>
      </c>
      <c r="V51" s="54">
        <f>+N51*'Course of the exchange'!$J48</f>
        <v>0</v>
      </c>
      <c r="W51" s="54">
        <f>+O51*'Course of the exchange'!$J48</f>
        <v>0</v>
      </c>
      <c r="X51" s="48"/>
      <c r="Y51" s="48"/>
      <c r="Z51" s="48"/>
      <c r="AA51" s="48"/>
      <c r="AB51" s="48"/>
      <c r="AC51" s="48"/>
    </row>
    <row r="52" spans="1:29" ht="12.75">
      <c r="A52" s="46">
        <v>1793</v>
      </c>
      <c r="B52" s="47"/>
      <c r="C52" s="47"/>
      <c r="D52" s="47"/>
      <c r="E52" s="47"/>
      <c r="F52" s="47"/>
      <c r="G52" s="47"/>
      <c r="H52" s="47"/>
      <c r="I52" s="54">
        <f>+B52/Notes!$B$25</f>
        <v>0</v>
      </c>
      <c r="J52" s="54">
        <f>+C52/Notes!$B$25</f>
        <v>0</v>
      </c>
      <c r="K52" s="54">
        <f>+D52/Notes!$B$25</f>
        <v>0</v>
      </c>
      <c r="L52" s="54">
        <f>+E52/Notes!$B$25</f>
        <v>0</v>
      </c>
      <c r="M52" s="54">
        <f>+F52/Notes!$B$26</f>
        <v>0</v>
      </c>
      <c r="N52" s="54">
        <f>+G52/Notes!$B$27</f>
        <v>0</v>
      </c>
      <c r="O52" s="54">
        <f>+H52/Notes!$B$24</f>
        <v>0</v>
      </c>
      <c r="P52" s="54"/>
      <c r="Q52" s="54">
        <f>+I52*'Course of the exchange'!$J49</f>
        <v>0</v>
      </c>
      <c r="R52" s="54">
        <f>+J52*'Course of the exchange'!$J49</f>
        <v>0</v>
      </c>
      <c r="S52" s="54">
        <f>+K52*'Course of the exchange'!$J49</f>
        <v>0</v>
      </c>
      <c r="T52" s="54">
        <f>+L52*'Course of the exchange'!$J49</f>
        <v>0</v>
      </c>
      <c r="U52" s="54">
        <f>+M52*'Course of the exchange'!$J49</f>
        <v>0</v>
      </c>
      <c r="V52" s="54">
        <f>+N52*'Course of the exchange'!$J49</f>
        <v>0</v>
      </c>
      <c r="W52" s="54">
        <f>+O52*'Course of the exchange'!$J49</f>
        <v>0</v>
      </c>
      <c r="X52" s="48"/>
      <c r="Y52" s="48"/>
      <c r="Z52" s="48"/>
      <c r="AA52" s="48"/>
      <c r="AB52" s="48"/>
      <c r="AC52" s="48"/>
    </row>
    <row r="53" spans="1:29" ht="12.75">
      <c r="A53" s="46">
        <v>1794</v>
      </c>
      <c r="B53" s="47"/>
      <c r="C53" s="47"/>
      <c r="D53" s="47"/>
      <c r="E53" s="47"/>
      <c r="F53" s="47"/>
      <c r="G53" s="47"/>
      <c r="H53" s="47">
        <v>450</v>
      </c>
      <c r="I53" s="54">
        <f>+B53/Notes!$B$25</f>
        <v>0</v>
      </c>
      <c r="J53" s="54">
        <f>+C53/Notes!$B$25</f>
        <v>0</v>
      </c>
      <c r="K53" s="54">
        <f>+D53/Notes!$B$25</f>
        <v>0</v>
      </c>
      <c r="L53" s="54">
        <f>+E53/Notes!$B$25</f>
        <v>0</v>
      </c>
      <c r="M53" s="54">
        <f>+F53/Notes!$B$26</f>
        <v>0</v>
      </c>
      <c r="N53" s="54">
        <f>+G53/Notes!$B$27</f>
        <v>0</v>
      </c>
      <c r="O53" s="54">
        <f>+H53/Notes!$B$24</f>
        <v>980.3921568627451</v>
      </c>
      <c r="P53" s="54"/>
      <c r="Q53" s="54">
        <f>+I53*'Course of the exchange'!$J50</f>
        <v>0</v>
      </c>
      <c r="R53" s="54">
        <f>+J53*'Course of the exchange'!$J50</f>
        <v>0</v>
      </c>
      <c r="S53" s="54">
        <f>+K53*'Course of the exchange'!$J50</f>
        <v>0</v>
      </c>
      <c r="T53" s="54">
        <f>+L53*'Course of the exchange'!$J50</f>
        <v>0</v>
      </c>
      <c r="U53" s="54">
        <f>+M53*'Course of the exchange'!$J50</f>
        <v>0</v>
      </c>
      <c r="V53" s="54">
        <f>+N53*'Course of the exchange'!$J50</f>
        <v>0</v>
      </c>
      <c r="W53" s="54">
        <f>+O53*'Course of the exchange'!$J50</f>
        <v>24.08624019607843</v>
      </c>
      <c r="X53" s="48"/>
      <c r="Y53" s="48"/>
      <c r="Z53" s="48"/>
      <c r="AA53" s="48"/>
      <c r="AB53" s="48"/>
      <c r="AC53" s="48"/>
    </row>
    <row r="54" spans="1:29" ht="12.75">
      <c r="A54" s="46">
        <v>1795</v>
      </c>
      <c r="B54" s="47"/>
      <c r="C54" s="47"/>
      <c r="D54" s="47"/>
      <c r="E54" s="47"/>
      <c r="F54" s="47"/>
      <c r="G54" s="47">
        <v>120</v>
      </c>
      <c r="H54" s="47">
        <v>550</v>
      </c>
      <c r="I54" s="54">
        <f>+B54/Notes!$B$25</f>
        <v>0</v>
      </c>
      <c r="J54" s="54">
        <f>+C54/Notes!$B$25</f>
        <v>0</v>
      </c>
      <c r="K54" s="54">
        <f>+D54/Notes!$B$25</f>
        <v>0</v>
      </c>
      <c r="L54" s="54">
        <f>+E54/Notes!$B$25</f>
        <v>0</v>
      </c>
      <c r="M54" s="54">
        <f>+F54/Notes!$B$26</f>
        <v>0</v>
      </c>
      <c r="N54" s="54">
        <f>+G54/Notes!$B$27</f>
        <v>239.52095808383234</v>
      </c>
      <c r="O54" s="54">
        <f>+H54/Notes!$B$24</f>
        <v>1198.2570806100218</v>
      </c>
      <c r="P54" s="54"/>
      <c r="Q54" s="54">
        <f>+I54*'Course of the exchange'!$J51</f>
        <v>0</v>
      </c>
      <c r="R54" s="54">
        <f>+J54*'Course of the exchange'!$J51</f>
        <v>0</v>
      </c>
      <c r="S54" s="54">
        <f>+K54*'Course of the exchange'!$J51</f>
        <v>0</v>
      </c>
      <c r="T54" s="54">
        <f>+L54*'Course of the exchange'!$J51</f>
        <v>0</v>
      </c>
      <c r="U54" s="54">
        <f>+M54*'Course of the exchange'!$J51</f>
        <v>0</v>
      </c>
      <c r="V54" s="54">
        <f>+N54*'Course of the exchange'!$J51</f>
        <v>6.267791616766466</v>
      </c>
      <c r="W54" s="54">
        <f>+O54*'Course of the exchange'!$J51</f>
        <v>31.356027233115462</v>
      </c>
      <c r="X54" s="48"/>
      <c r="Y54" s="48"/>
      <c r="Z54" s="48"/>
      <c r="AA54" s="48"/>
      <c r="AB54" s="48"/>
      <c r="AC54" s="48"/>
    </row>
    <row r="55" spans="1:29" ht="12.75">
      <c r="A55" s="46">
        <v>1796</v>
      </c>
      <c r="B55" s="47"/>
      <c r="C55" s="47"/>
      <c r="D55" s="47"/>
      <c r="E55" s="47"/>
      <c r="F55" s="47"/>
      <c r="G55" s="47"/>
      <c r="H55" s="47"/>
      <c r="I55" s="54">
        <f>+B55/Notes!$B$25</f>
        <v>0</v>
      </c>
      <c r="J55" s="54">
        <f>+C55/Notes!$B$25</f>
        <v>0</v>
      </c>
      <c r="K55" s="54">
        <f>+D55/Notes!$B$25</f>
        <v>0</v>
      </c>
      <c r="L55" s="54">
        <f>+E55/Notes!$B$25</f>
        <v>0</v>
      </c>
      <c r="M55" s="54">
        <f>+F55/Notes!$B$26</f>
        <v>0</v>
      </c>
      <c r="N55" s="54">
        <f>+G55/Notes!$B$27</f>
        <v>0</v>
      </c>
      <c r="O55" s="54">
        <f>+H55/Notes!$B$24</f>
        <v>0</v>
      </c>
      <c r="P55" s="54"/>
      <c r="Q55" s="54">
        <f>+I55*'Course of the exchange'!$J52</f>
        <v>0</v>
      </c>
      <c r="R55" s="54">
        <f>+J55*'Course of the exchange'!$J52</f>
        <v>0</v>
      </c>
      <c r="S55" s="54">
        <f>+K55*'Course of the exchange'!$J52</f>
        <v>0</v>
      </c>
      <c r="T55" s="54">
        <f>+L55*'Course of the exchange'!$J52</f>
        <v>0</v>
      </c>
      <c r="U55" s="54">
        <f>+M55*'Course of the exchange'!$J52</f>
        <v>0</v>
      </c>
      <c r="V55" s="54">
        <f>+N55*'Course of the exchange'!$J52</f>
        <v>0</v>
      </c>
      <c r="W55" s="54">
        <f>+O55*'Course of the exchange'!$J52</f>
        <v>0</v>
      </c>
      <c r="X55" s="48"/>
      <c r="Y55" s="48"/>
      <c r="Z55" s="48"/>
      <c r="AA55" s="48"/>
      <c r="AB55" s="48"/>
      <c r="AC55" s="48"/>
    </row>
    <row r="56" spans="1:29" ht="12.75">
      <c r="A56" s="46">
        <v>1797</v>
      </c>
      <c r="B56" s="47"/>
      <c r="C56" s="47"/>
      <c r="D56" s="47"/>
      <c r="E56" s="47"/>
      <c r="F56" s="47"/>
      <c r="G56" s="47"/>
      <c r="H56" s="47"/>
      <c r="I56" s="54">
        <f>+B56/Notes!$B$25</f>
        <v>0</v>
      </c>
      <c r="J56" s="54">
        <f>+C56/Notes!$B$25</f>
        <v>0</v>
      </c>
      <c r="K56" s="54">
        <f>+D56/Notes!$B$25</f>
        <v>0</v>
      </c>
      <c r="L56" s="54">
        <f>+E56/Notes!$B$25</f>
        <v>0</v>
      </c>
      <c r="M56" s="54">
        <f>+F56/Notes!$B$26</f>
        <v>0</v>
      </c>
      <c r="N56" s="54">
        <f>+G56/Notes!$B$27</f>
        <v>0</v>
      </c>
      <c r="O56" s="54">
        <f>+H56/Notes!$B$24</f>
        <v>0</v>
      </c>
      <c r="P56" s="54"/>
      <c r="Q56" s="54">
        <f>+I56*'Course of the exchange'!$J53</f>
        <v>0</v>
      </c>
      <c r="R56" s="54">
        <f>+J56*'Course of the exchange'!$J53</f>
        <v>0</v>
      </c>
      <c r="S56" s="54">
        <f>+K56*'Course of the exchange'!$J53</f>
        <v>0</v>
      </c>
      <c r="T56" s="54">
        <f>+L56*'Course of the exchange'!$J53</f>
        <v>0</v>
      </c>
      <c r="U56" s="54">
        <f>+M56*'Course of the exchange'!$J53</f>
        <v>0</v>
      </c>
      <c r="V56" s="54">
        <f>+N56*'Course of the exchange'!$J53</f>
        <v>0</v>
      </c>
      <c r="W56" s="54">
        <f>+O56*'Course of the exchange'!$J53</f>
        <v>0</v>
      </c>
      <c r="X56" s="48"/>
      <c r="Y56" s="48"/>
      <c r="Z56" s="48"/>
      <c r="AA56" s="48"/>
      <c r="AB56" s="48"/>
      <c r="AC56" s="48"/>
    </row>
    <row r="57" spans="1:29" ht="12.75">
      <c r="A57" s="46">
        <v>1798</v>
      </c>
      <c r="B57" s="47"/>
      <c r="C57" s="47"/>
      <c r="D57" s="47"/>
      <c r="E57" s="47"/>
      <c r="F57" s="47"/>
      <c r="G57" s="47"/>
      <c r="H57" s="47"/>
      <c r="I57" s="54">
        <f>+B57/Notes!$B$25</f>
        <v>0</v>
      </c>
      <c r="J57" s="54">
        <f>+C57/Notes!$B$25</f>
        <v>0</v>
      </c>
      <c r="K57" s="54">
        <f>+D57/Notes!$B$25</f>
        <v>0</v>
      </c>
      <c r="L57" s="54">
        <f>+E57/Notes!$B$25</f>
        <v>0</v>
      </c>
      <c r="M57" s="54">
        <f>+F57/Notes!$B$26</f>
        <v>0</v>
      </c>
      <c r="N57" s="54">
        <f>+G57/Notes!$B$27</f>
        <v>0</v>
      </c>
      <c r="O57" s="54">
        <f>+H57/Notes!$B$24</f>
        <v>0</v>
      </c>
      <c r="P57" s="54"/>
      <c r="Q57" s="54">
        <f>+I57*'Course of the exchange'!$J54</f>
        <v>0</v>
      </c>
      <c r="R57" s="54">
        <f>+J57*'Course of the exchange'!$J54</f>
        <v>0</v>
      </c>
      <c r="S57" s="54">
        <f>+K57*'Course of the exchange'!$J54</f>
        <v>0</v>
      </c>
      <c r="T57" s="54">
        <f>+L57*'Course of the exchange'!$J54</f>
        <v>0</v>
      </c>
      <c r="U57" s="54">
        <f>+M57*'Course of the exchange'!$J54</f>
        <v>0</v>
      </c>
      <c r="V57" s="54">
        <f>+N57*'Course of the exchange'!$J54</f>
        <v>0</v>
      </c>
      <c r="W57" s="54">
        <f>+O57*'Course of the exchange'!$J54</f>
        <v>0</v>
      </c>
      <c r="X57" s="48"/>
      <c r="Y57" s="48"/>
      <c r="Z57" s="48"/>
      <c r="AA57" s="48"/>
      <c r="AB57" s="48"/>
      <c r="AC57" s="48"/>
    </row>
    <row r="58" spans="1:29" ht="12.75">
      <c r="A58" s="46">
        <v>1799</v>
      </c>
      <c r="B58" s="47"/>
      <c r="C58" s="47"/>
      <c r="D58" s="47"/>
      <c r="E58" s="47"/>
      <c r="F58" s="47"/>
      <c r="G58" s="47"/>
      <c r="H58" s="47"/>
      <c r="I58" s="54">
        <f>+B58/Notes!$B$25</f>
        <v>0</v>
      </c>
      <c r="J58" s="54">
        <f>+C58/Notes!$B$25</f>
        <v>0</v>
      </c>
      <c r="K58" s="54">
        <f>+D58/Notes!$B$25</f>
        <v>0</v>
      </c>
      <c r="L58" s="54">
        <f>+E58/Notes!$B$25</f>
        <v>0</v>
      </c>
      <c r="M58" s="54">
        <f>+F58/Notes!$B$26</f>
        <v>0</v>
      </c>
      <c r="N58" s="54">
        <f>+G58/Notes!$B$27</f>
        <v>0</v>
      </c>
      <c r="O58" s="54">
        <f>+H58/Notes!$B$24</f>
        <v>0</v>
      </c>
      <c r="P58" s="54"/>
      <c r="Q58" s="54">
        <f>+I58*'Course of the exchange'!$J55</f>
        <v>0</v>
      </c>
      <c r="R58" s="54">
        <f>+J58*'Course of the exchange'!$J55</f>
        <v>0</v>
      </c>
      <c r="S58" s="54">
        <f>+K58*'Course of the exchange'!$J55</f>
        <v>0</v>
      </c>
      <c r="T58" s="54">
        <f>+L58*'Course of the exchange'!$J55</f>
        <v>0</v>
      </c>
      <c r="U58" s="54">
        <f>+M58*'Course of the exchange'!$J55</f>
        <v>0</v>
      </c>
      <c r="V58" s="54">
        <f>+N58*'Course of the exchange'!$J55</f>
        <v>0</v>
      </c>
      <c r="W58" s="54">
        <f>+O58*'Course of the exchange'!$J55</f>
        <v>0</v>
      </c>
      <c r="X58" s="48"/>
      <c r="Y58" s="48"/>
      <c r="Z58" s="48"/>
      <c r="AA58" s="48"/>
      <c r="AB58" s="48"/>
      <c r="AC58" s="48"/>
    </row>
    <row r="59" spans="1:29" ht="12.75">
      <c r="A59" s="46">
        <v>1800</v>
      </c>
      <c r="B59" s="47">
        <v>1800</v>
      </c>
      <c r="C59" s="47">
        <v>1750</v>
      </c>
      <c r="D59" s="47">
        <v>1800</v>
      </c>
      <c r="E59" s="47">
        <v>1400</v>
      </c>
      <c r="F59" s="47">
        <v>1700</v>
      </c>
      <c r="G59" s="47"/>
      <c r="H59" s="47"/>
      <c r="I59" s="54">
        <f>+B59/Notes!$B$25</f>
        <v>101.15200899128968</v>
      </c>
      <c r="J59" s="54">
        <f>+C59/Notes!$B$25</f>
        <v>98.34223096375385</v>
      </c>
      <c r="K59" s="54">
        <f>+D59/Notes!$B$25</f>
        <v>101.15200899128968</v>
      </c>
      <c r="L59" s="54">
        <f>+E59/Notes!$B$25</f>
        <v>78.67378477100308</v>
      </c>
      <c r="M59" s="54">
        <f>+F59/Notes!$B$26</f>
        <v>70.65669160432253</v>
      </c>
      <c r="N59" s="54">
        <f>+G59/Notes!$B$27</f>
        <v>0</v>
      </c>
      <c r="O59" s="54">
        <f>+H59/Notes!$B$24</f>
        <v>0</v>
      </c>
      <c r="P59" s="54"/>
      <c r="Q59" s="54">
        <f>+I59*'Course of the exchange'!$J56</f>
        <v>2.272215509974712</v>
      </c>
      <c r="R59" s="54">
        <f>+J59*'Course of the exchange'!$J56</f>
        <v>2.2090984124754143</v>
      </c>
      <c r="S59" s="54">
        <f>+K59*'Course of the exchange'!$J56</f>
        <v>2.272215509974712</v>
      </c>
      <c r="T59" s="54">
        <f>+L59*'Course of the exchange'!$J56</f>
        <v>1.7672787299803314</v>
      </c>
      <c r="U59" s="54">
        <f>+M59*'Course of the exchange'!$J56</f>
        <v>1.5871877597672488</v>
      </c>
      <c r="V59" s="54">
        <f>+N59*'Course of the exchange'!$J56</f>
        <v>0</v>
      </c>
      <c r="W59" s="54">
        <f>+O59*'Course of the exchange'!$J56</f>
        <v>0</v>
      </c>
      <c r="X59" s="48"/>
      <c r="Y59" s="48"/>
      <c r="Z59" s="48"/>
      <c r="AA59" s="48"/>
      <c r="AB59" s="48"/>
      <c r="AC59" s="48"/>
    </row>
    <row r="60" spans="1:29" ht="12.75">
      <c r="A60" s="46">
        <v>1801</v>
      </c>
      <c r="B60" s="47"/>
      <c r="C60" s="47"/>
      <c r="D60" s="47"/>
      <c r="E60" s="47"/>
      <c r="F60" s="47"/>
      <c r="G60" s="47"/>
      <c r="H60" s="47"/>
      <c r="I60" s="54">
        <f>+B60/Notes!$B$25</f>
        <v>0</v>
      </c>
      <c r="J60" s="54">
        <f>+C60/Notes!$B$25</f>
        <v>0</v>
      </c>
      <c r="K60" s="54">
        <f>+D60/Notes!$B$25</f>
        <v>0</v>
      </c>
      <c r="L60" s="54">
        <f>+E60/Notes!$B$25</f>
        <v>0</v>
      </c>
      <c r="M60" s="54">
        <f>+F60/Notes!$B$26</f>
        <v>0</v>
      </c>
      <c r="N60" s="54">
        <f>+G60/Notes!$B$27</f>
        <v>0</v>
      </c>
      <c r="O60" s="54">
        <f>+H60/Notes!$B$24</f>
        <v>0</v>
      </c>
      <c r="P60" s="54"/>
      <c r="Q60" s="54">
        <f>+I60*'Course of the exchange'!$J57</f>
        <v>0</v>
      </c>
      <c r="R60" s="54">
        <f>+J60*'Course of the exchange'!$J57</f>
        <v>0</v>
      </c>
      <c r="S60" s="54">
        <f>+K60*'Course of the exchange'!$J57</f>
        <v>0</v>
      </c>
      <c r="T60" s="54">
        <f>+L60*'Course of the exchange'!$J57</f>
        <v>0</v>
      </c>
      <c r="U60" s="54">
        <f>+M60*'Course of the exchange'!$J57</f>
        <v>0</v>
      </c>
      <c r="V60" s="54">
        <f>+N60*'Course of the exchange'!$J57</f>
        <v>0</v>
      </c>
      <c r="W60" s="54">
        <f>+O60*'Course of the exchange'!$J57</f>
        <v>0</v>
      </c>
      <c r="X60" s="48"/>
      <c r="Y60" s="48"/>
      <c r="Z60" s="48"/>
      <c r="AA60" s="48"/>
      <c r="AB60" s="48"/>
      <c r="AC60" s="48"/>
    </row>
    <row r="61" spans="1:29" ht="12.75">
      <c r="A61" s="46">
        <v>1802</v>
      </c>
      <c r="B61" s="47"/>
      <c r="C61" s="47"/>
      <c r="D61" s="47"/>
      <c r="E61" s="47"/>
      <c r="F61" s="47"/>
      <c r="G61" s="47"/>
      <c r="H61" s="47"/>
      <c r="I61" s="54">
        <f>+B61/Notes!$B$25</f>
        <v>0</v>
      </c>
      <c r="J61" s="54">
        <f>+C61/Notes!$B$25</f>
        <v>0</v>
      </c>
      <c r="K61" s="54">
        <f>+D61/Notes!$B$25</f>
        <v>0</v>
      </c>
      <c r="L61" s="54">
        <f>+E61/Notes!$B$25</f>
        <v>0</v>
      </c>
      <c r="M61" s="54">
        <f>+F61/Notes!$B$26</f>
        <v>0</v>
      </c>
      <c r="N61" s="54">
        <f>+G61/Notes!$B$27</f>
        <v>0</v>
      </c>
      <c r="O61" s="54">
        <f>+H61/Notes!$B$24</f>
        <v>0</v>
      </c>
      <c r="P61" s="54"/>
      <c r="Q61" s="54">
        <f>+I61*'Course of the exchange'!$J58</f>
        <v>0</v>
      </c>
      <c r="R61" s="54">
        <f>+J61*'Course of the exchange'!$J58</f>
        <v>0</v>
      </c>
      <c r="S61" s="54">
        <f>+K61*'Course of the exchange'!$J58</f>
        <v>0</v>
      </c>
      <c r="T61" s="54">
        <f>+L61*'Course of the exchange'!$J58</f>
        <v>0</v>
      </c>
      <c r="U61" s="54">
        <f>+M61*'Course of the exchange'!$J58</f>
        <v>0</v>
      </c>
      <c r="V61" s="54">
        <f>+N61*'Course of the exchange'!$J58</f>
        <v>0</v>
      </c>
      <c r="W61" s="54">
        <f>+O61*'Course of the exchange'!$J58</f>
        <v>0</v>
      </c>
      <c r="X61" s="48"/>
      <c r="Y61" s="48"/>
      <c r="Z61" s="48"/>
      <c r="AA61" s="48"/>
      <c r="AB61" s="48"/>
      <c r="AC61" s="48"/>
    </row>
    <row r="62" spans="1:29" ht="12.75">
      <c r="A62" s="46">
        <v>1803</v>
      </c>
      <c r="B62" s="47">
        <v>580</v>
      </c>
      <c r="C62" s="47">
        <v>550</v>
      </c>
      <c r="D62" s="47"/>
      <c r="E62" s="47"/>
      <c r="F62" s="47"/>
      <c r="G62" s="47"/>
      <c r="H62" s="47">
        <v>530</v>
      </c>
      <c r="I62" s="54">
        <f>+B62/Notes!$B$25</f>
        <v>32.59342511941556</v>
      </c>
      <c r="J62" s="54">
        <f>+C62/Notes!$B$25</f>
        <v>30.907558302894067</v>
      </c>
      <c r="K62" s="54">
        <f>+D62/Notes!$B$25</f>
        <v>0</v>
      </c>
      <c r="L62" s="54">
        <f>+E62/Notes!$B$25</f>
        <v>0</v>
      </c>
      <c r="M62" s="54">
        <f>+F62/Notes!$B$26</f>
        <v>0</v>
      </c>
      <c r="N62" s="54">
        <f>+G62/Notes!$B$27</f>
        <v>0</v>
      </c>
      <c r="O62" s="54">
        <f>+H62/Notes!$B$24</f>
        <v>1154.6840958605665</v>
      </c>
      <c r="P62" s="54"/>
      <c r="Q62" s="54">
        <f>+I62*'Course of the exchange'!$J59</f>
        <v>0.7058476144984545</v>
      </c>
      <c r="R62" s="54">
        <f>+J62*'Course of the exchange'!$J59</f>
        <v>0.6693382551278447</v>
      </c>
      <c r="S62" s="54">
        <f>+K62*'Course of the exchange'!$J59</f>
        <v>0</v>
      </c>
      <c r="T62" s="54">
        <f>+L62*'Course of the exchange'!$J59</f>
        <v>0</v>
      </c>
      <c r="U62" s="54">
        <f>+M62*'Course of the exchange'!$J59</f>
        <v>0</v>
      </c>
      <c r="V62" s="54">
        <f>+N62*'Course of the exchange'!$J59</f>
        <v>0</v>
      </c>
      <c r="W62" s="54">
        <f>+O62*'Course of the exchange'!$J59</f>
        <v>25.005994662309366</v>
      </c>
      <c r="X62" s="48"/>
      <c r="Y62" s="48"/>
      <c r="Z62" s="48"/>
      <c r="AA62" s="48"/>
      <c r="AB62" s="48"/>
      <c r="AC62" s="48"/>
    </row>
    <row r="63" spans="1:29" ht="12.75">
      <c r="A63" s="46">
        <v>1804</v>
      </c>
      <c r="B63" s="47">
        <v>1800</v>
      </c>
      <c r="C63" s="47">
        <v>1700</v>
      </c>
      <c r="D63" s="47">
        <v>1800</v>
      </c>
      <c r="E63" s="47">
        <v>1400</v>
      </c>
      <c r="F63" s="47">
        <v>1760</v>
      </c>
      <c r="G63" s="47"/>
      <c r="H63" s="47"/>
      <c r="I63" s="54">
        <f>+B63/Notes!$B$25</f>
        <v>101.15200899128968</v>
      </c>
      <c r="J63" s="54">
        <f>+C63/Notes!$B$25</f>
        <v>95.53245293621804</v>
      </c>
      <c r="K63" s="54">
        <f>+D63/Notes!$B$25</f>
        <v>101.15200899128968</v>
      </c>
      <c r="L63" s="54">
        <f>+E63/Notes!$B$25</f>
        <v>78.67378477100308</v>
      </c>
      <c r="M63" s="54">
        <f>+F63/Notes!$B$26</f>
        <v>73.15045719035744</v>
      </c>
      <c r="N63" s="54">
        <f>+G63/Notes!$B$27</f>
        <v>0</v>
      </c>
      <c r="O63" s="54">
        <f>+H63/Notes!$B$24</f>
        <v>0</v>
      </c>
      <c r="P63" s="54"/>
      <c r="Q63" s="54">
        <f>+I63*'Course of the exchange'!$J60</f>
        <v>2.1944498454622083</v>
      </c>
      <c r="R63" s="54">
        <f>+J63*'Course of the exchange'!$J60</f>
        <v>2.0725359651587523</v>
      </c>
      <c r="S63" s="54">
        <f>+K63*'Course of the exchange'!$J60</f>
        <v>2.1944498454622083</v>
      </c>
      <c r="T63" s="54">
        <f>+L63*'Course of the exchange'!$J60</f>
        <v>1.7067943242483843</v>
      </c>
      <c r="U63" s="54">
        <f>+M63*'Course of the exchange'!$J60</f>
        <v>1.5869680798004988</v>
      </c>
      <c r="V63" s="54">
        <f>+N63*'Course of the exchange'!$J60</f>
        <v>0</v>
      </c>
      <c r="W63" s="54">
        <f>+O63*'Course of the exchange'!$J60</f>
        <v>0</v>
      </c>
      <c r="X63" s="48"/>
      <c r="Y63" s="48"/>
      <c r="Z63" s="48"/>
      <c r="AA63" s="48"/>
      <c r="AB63" s="48"/>
      <c r="AC63" s="48"/>
    </row>
    <row r="64" spans="1:29" ht="12.75">
      <c r="A64" s="46">
        <v>1805</v>
      </c>
      <c r="B64" s="47">
        <v>880</v>
      </c>
      <c r="C64" s="47">
        <v>840</v>
      </c>
      <c r="D64" s="47">
        <v>960</v>
      </c>
      <c r="E64" s="47">
        <v>500</v>
      </c>
      <c r="F64" s="47">
        <v>400</v>
      </c>
      <c r="G64" s="47"/>
      <c r="H64" s="47"/>
      <c r="I64" s="54">
        <f>+B64/Notes!$B$25</f>
        <v>49.45209328463051</v>
      </c>
      <c r="J64" s="54">
        <f>+C64/Notes!$B$25</f>
        <v>47.20427086260185</v>
      </c>
      <c r="K64" s="54">
        <f>+D64/Notes!$B$25</f>
        <v>53.94773812868783</v>
      </c>
      <c r="L64" s="54">
        <f>+E64/Notes!$B$25</f>
        <v>28.097780275358243</v>
      </c>
      <c r="M64" s="54">
        <f>+F64/Notes!$B$26</f>
        <v>16.62510390689942</v>
      </c>
      <c r="N64" s="54">
        <f>+G64/Notes!$B$27</f>
        <v>0</v>
      </c>
      <c r="O64" s="54">
        <f>+H64/Notes!$B$24</f>
        <v>0</v>
      </c>
      <c r="P64" s="54"/>
      <c r="Q64" s="54">
        <f>+I64*'Course of the exchange'!$J61</f>
        <v>1.0616741331834783</v>
      </c>
      <c r="R64" s="54">
        <f>+J64*'Course of the exchange'!$J61</f>
        <v>1.013416218038775</v>
      </c>
      <c r="S64" s="54">
        <f>+K64*'Course of the exchange'!$J61</f>
        <v>1.1581899634728856</v>
      </c>
      <c r="T64" s="54">
        <f>+L64*'Course of the exchange'!$J61</f>
        <v>0.6032239393087945</v>
      </c>
      <c r="U64" s="54">
        <f>+M64*'Course of the exchange'!$J61</f>
        <v>0.3569200332502078</v>
      </c>
      <c r="V64" s="54">
        <f>+N64*'Course of the exchange'!$J61</f>
        <v>0</v>
      </c>
      <c r="W64" s="54">
        <f>+O64*'Course of the exchange'!$J61</f>
        <v>0</v>
      </c>
      <c r="X64" s="48"/>
      <c r="Y64" s="48"/>
      <c r="Z64" s="48"/>
      <c r="AA64" s="48"/>
      <c r="AB64" s="48"/>
      <c r="AC64" s="48"/>
    </row>
    <row r="65" spans="1:29" ht="12.75">
      <c r="A65" s="46">
        <v>1806</v>
      </c>
      <c r="B65" s="47">
        <v>600</v>
      </c>
      <c r="C65" s="47">
        <v>550</v>
      </c>
      <c r="D65" s="47">
        <v>600</v>
      </c>
      <c r="E65" s="47">
        <v>400</v>
      </c>
      <c r="F65" s="47">
        <v>500</v>
      </c>
      <c r="G65" s="47"/>
      <c r="H65" s="47"/>
      <c r="I65" s="54">
        <f>+B65/Notes!$B$25</f>
        <v>33.717336330429895</v>
      </c>
      <c r="J65" s="54">
        <f>+C65/Notes!$B$25</f>
        <v>30.907558302894067</v>
      </c>
      <c r="K65" s="54">
        <f>+D65/Notes!$B$25</f>
        <v>33.717336330429895</v>
      </c>
      <c r="L65" s="54">
        <f>+E65/Notes!$B$25</f>
        <v>22.478224220286595</v>
      </c>
      <c r="M65" s="54">
        <f>+F65/Notes!$B$26</f>
        <v>20.781379883624275</v>
      </c>
      <c r="N65" s="54">
        <f>+G65/Notes!$B$27</f>
        <v>0</v>
      </c>
      <c r="O65" s="54">
        <f>+H65/Notes!$B$24</f>
        <v>0</v>
      </c>
      <c r="P65" s="54"/>
      <c r="Q65" s="54">
        <f>+I65*'Course of the exchange'!$J62</f>
        <v>0.713337960101152</v>
      </c>
      <c r="R65" s="54">
        <f>+J65*'Course of the exchange'!$J62</f>
        <v>0.6538931300927227</v>
      </c>
      <c r="S65" s="54">
        <f>+K65*'Course of the exchange'!$J62</f>
        <v>0.713337960101152</v>
      </c>
      <c r="T65" s="54">
        <f>+L65*'Course of the exchange'!$J62</f>
        <v>0.47555864006743465</v>
      </c>
      <c r="U65" s="54">
        <f>+M65*'Course of the exchange'!$J62</f>
        <v>0.4396594970906069</v>
      </c>
      <c r="V65" s="54">
        <f>+N65*'Course of the exchange'!$J62</f>
        <v>0</v>
      </c>
      <c r="W65" s="54">
        <f>+O65*'Course of the exchange'!$J62</f>
        <v>0</v>
      </c>
      <c r="X65" s="48"/>
      <c r="Y65" s="48"/>
      <c r="Z65" s="48"/>
      <c r="AA65" s="48"/>
      <c r="AB65" s="48"/>
      <c r="AC65" s="48"/>
    </row>
    <row r="66" spans="1:29" ht="12.75">
      <c r="A66" s="46">
        <v>1807</v>
      </c>
      <c r="B66" s="47">
        <v>480</v>
      </c>
      <c r="C66" s="47">
        <v>440</v>
      </c>
      <c r="D66" s="47">
        <v>550</v>
      </c>
      <c r="E66" s="47">
        <v>360</v>
      </c>
      <c r="F66" s="47">
        <v>800</v>
      </c>
      <c r="G66" s="47"/>
      <c r="H66" s="47">
        <v>600</v>
      </c>
      <c r="I66" s="54">
        <f>+B66/Notes!$B$25</f>
        <v>26.973869064343916</v>
      </c>
      <c r="J66" s="54">
        <f>+C66/Notes!$B$25</f>
        <v>24.726046642315254</v>
      </c>
      <c r="K66" s="54">
        <f>+D66/Notes!$B$25</f>
        <v>30.907558302894067</v>
      </c>
      <c r="L66" s="54">
        <f>+E66/Notes!$B$25</f>
        <v>20.230401798257937</v>
      </c>
      <c r="M66" s="54">
        <f>+F66/Notes!$B$26</f>
        <v>33.25020781379884</v>
      </c>
      <c r="N66" s="54">
        <f>+G66/Notes!$B$27</f>
        <v>0</v>
      </c>
      <c r="O66" s="54">
        <f>+H66/Notes!$B$24</f>
        <v>1307.18954248366</v>
      </c>
      <c r="P66" s="54"/>
      <c r="Q66" s="54">
        <f>+I66*'Course of the exchange'!$J63</f>
        <v>0.59050061253161</v>
      </c>
      <c r="R66" s="54">
        <f>+J66*'Course of the exchange'!$J63</f>
        <v>0.5412922281539758</v>
      </c>
      <c r="S66" s="54">
        <f>+K66*'Course of the exchange'!$J63</f>
        <v>0.6766152851924697</v>
      </c>
      <c r="T66" s="54">
        <f>+L66*'Course of the exchange'!$J63</f>
        <v>0.4428754593987075</v>
      </c>
      <c r="U66" s="54">
        <f>+M66*'Course of the exchange'!$J63</f>
        <v>0.7278995843724024</v>
      </c>
      <c r="V66" s="54">
        <f>+N66*'Course of the exchange'!$J63</f>
        <v>0</v>
      </c>
      <c r="W66" s="54">
        <f>+O66*'Course of the exchange'!$J63</f>
        <v>28.616444444444443</v>
      </c>
      <c r="X66" s="48"/>
      <c r="Y66" s="48"/>
      <c r="Z66" s="48"/>
      <c r="AA66" s="48"/>
      <c r="AB66" s="48"/>
      <c r="AC66" s="48"/>
    </row>
    <row r="67" spans="1:29" ht="12.75">
      <c r="A67" s="46">
        <v>1808</v>
      </c>
      <c r="B67" s="47">
        <v>400</v>
      </c>
      <c r="C67" s="47">
        <v>320</v>
      </c>
      <c r="D67" s="47">
        <v>440</v>
      </c>
      <c r="E67" s="47">
        <v>240</v>
      </c>
      <c r="F67" s="47">
        <v>960</v>
      </c>
      <c r="G67" s="47"/>
      <c r="H67" s="47">
        <v>570</v>
      </c>
      <c r="I67" s="54">
        <f>+B67/Notes!$B$25</f>
        <v>22.478224220286595</v>
      </c>
      <c r="J67" s="54">
        <f>+C67/Notes!$B$25</f>
        <v>17.982579376229275</v>
      </c>
      <c r="K67" s="54">
        <f>+D67/Notes!$B$25</f>
        <v>24.726046642315254</v>
      </c>
      <c r="L67" s="54">
        <f>+E67/Notes!$B$25</f>
        <v>13.486934532171958</v>
      </c>
      <c r="M67" s="54">
        <f>+F67/Notes!$B$26</f>
        <v>39.900249376558605</v>
      </c>
      <c r="N67" s="54">
        <f>+G67/Notes!$B$27</f>
        <v>0</v>
      </c>
      <c r="O67" s="54">
        <f>+H67/Notes!$B$24</f>
        <v>1241.830065359477</v>
      </c>
      <c r="P67" s="54"/>
      <c r="Q67" s="54">
        <f>+I67*'Course of the exchange'!$J64</f>
        <v>0.526106322000562</v>
      </c>
      <c r="R67" s="54">
        <f>+J67*'Course of the exchange'!$J64</f>
        <v>0.4208850576004495</v>
      </c>
      <c r="S67" s="54">
        <f>+K67*'Course of the exchange'!$J64</f>
        <v>0.5787169542006181</v>
      </c>
      <c r="T67" s="54">
        <f>+L67*'Course of the exchange'!$J64</f>
        <v>0.31566379320033716</v>
      </c>
      <c r="U67" s="54">
        <f>+M67*'Course of the exchange'!$J64</f>
        <v>0.9338715211970076</v>
      </c>
      <c r="V67" s="54">
        <f>+N67*'Course of the exchange'!$J64</f>
        <v>0</v>
      </c>
      <c r="W67" s="54">
        <f>+O67*'Course of the exchange'!$J64</f>
        <v>29.06522516339869</v>
      </c>
      <c r="X67" s="48"/>
      <c r="Y67" s="48"/>
      <c r="Z67" s="48"/>
      <c r="AA67" s="48"/>
      <c r="AB67" s="48"/>
      <c r="AC67" s="48"/>
    </row>
    <row r="68" spans="1:29" ht="12.75">
      <c r="A68" s="46">
        <v>1809</v>
      </c>
      <c r="B68" s="47">
        <v>300</v>
      </c>
      <c r="C68" s="47">
        <v>240</v>
      </c>
      <c r="D68" s="47">
        <v>360</v>
      </c>
      <c r="E68" s="47">
        <v>180</v>
      </c>
      <c r="F68" s="47">
        <v>1750</v>
      </c>
      <c r="G68" s="47"/>
      <c r="H68" s="47">
        <v>550</v>
      </c>
      <c r="I68" s="54">
        <f>+B68/Notes!$B$25</f>
        <v>16.858668165214947</v>
      </c>
      <c r="J68" s="54">
        <f>+C68/Notes!$B$25</f>
        <v>13.486934532171958</v>
      </c>
      <c r="K68" s="54">
        <f>+D68/Notes!$B$25</f>
        <v>20.230401798257937</v>
      </c>
      <c r="L68" s="54">
        <f>+E68/Notes!$B$25</f>
        <v>10.115200899128968</v>
      </c>
      <c r="M68" s="54">
        <f>+F68/Notes!$B$26</f>
        <v>72.73482959268496</v>
      </c>
      <c r="N68" s="54">
        <f>+G68/Notes!$B$27</f>
        <v>0</v>
      </c>
      <c r="O68" s="54">
        <f>+H68/Notes!$B$24</f>
        <v>1198.2570806100218</v>
      </c>
      <c r="P68" s="54"/>
      <c r="Q68" s="54">
        <f>+I68*'Course of the exchange'!$J65</f>
        <v>0.3884629109300365</v>
      </c>
      <c r="R68" s="54">
        <f>+J68*'Course of the exchange'!$J65</f>
        <v>0.3107703287440292</v>
      </c>
      <c r="S68" s="54">
        <f>+K68*'Course of the exchange'!$J65</f>
        <v>0.4661554931160438</v>
      </c>
      <c r="T68" s="54">
        <f>+L68*'Course of the exchange'!$J65</f>
        <v>0.2330777465580219</v>
      </c>
      <c r="U68" s="54">
        <f>+M68*'Course of the exchange'!$J65</f>
        <v>1.6759795822942645</v>
      </c>
      <c r="V68" s="54">
        <f>+N68*'Course of the exchange'!$J65</f>
        <v>0</v>
      </c>
      <c r="W68" s="54">
        <f>+O68*'Course of the exchange'!$J65</f>
        <v>27.61062908496732</v>
      </c>
      <c r="X68" s="48"/>
      <c r="Y68" s="48"/>
      <c r="Z68" s="48"/>
      <c r="AA68" s="48"/>
      <c r="AB68" s="48"/>
      <c r="AC68" s="48"/>
    </row>
    <row r="69" spans="1:29" ht="12.75">
      <c r="A69" s="46">
        <v>1810</v>
      </c>
      <c r="B69" s="47">
        <v>640</v>
      </c>
      <c r="C69" s="47">
        <v>600</v>
      </c>
      <c r="D69" s="47">
        <v>700</v>
      </c>
      <c r="E69" s="47">
        <v>480</v>
      </c>
      <c r="F69" s="47">
        <v>2400</v>
      </c>
      <c r="G69" s="47"/>
      <c r="H69" s="47">
        <v>600</v>
      </c>
      <c r="I69" s="54">
        <f>+B69/Notes!$B$25</f>
        <v>35.96515875245855</v>
      </c>
      <c r="J69" s="54">
        <f>+C69/Notes!$B$25</f>
        <v>33.717336330429895</v>
      </c>
      <c r="K69" s="54">
        <f>+D69/Notes!$B$25</f>
        <v>39.33689238550154</v>
      </c>
      <c r="L69" s="54">
        <f>+E69/Notes!$B$25</f>
        <v>26.973869064343916</v>
      </c>
      <c r="M69" s="54">
        <f>+F69/Notes!$B$26</f>
        <v>99.75062344139651</v>
      </c>
      <c r="N69" s="54">
        <f>+G69/Notes!$B$27</f>
        <v>0</v>
      </c>
      <c r="O69" s="54">
        <f>+H69/Notes!$B$24</f>
        <v>1307.18954248366</v>
      </c>
      <c r="P69" s="54"/>
      <c r="Q69" s="54">
        <f>+I69*'Course of the exchange'!$J66</f>
        <v>0.8156716381005898</v>
      </c>
      <c r="R69" s="54">
        <f>+J69*'Course of the exchange'!$J66</f>
        <v>0.764692160719303</v>
      </c>
      <c r="S69" s="54">
        <f>+K69*'Course of the exchange'!$J66</f>
        <v>0.8921408541725202</v>
      </c>
      <c r="T69" s="54">
        <f>+L69*'Course of the exchange'!$J66</f>
        <v>0.6117537285754424</v>
      </c>
      <c r="U69" s="54">
        <f>+M69*'Course of the exchange'!$J66</f>
        <v>2.2622937655860347</v>
      </c>
      <c r="V69" s="54">
        <f>+N69*'Course of the exchange'!$J66</f>
        <v>0</v>
      </c>
      <c r="W69" s="54">
        <f>+O69*'Course of the exchange'!$J66</f>
        <v>29.64639869281045</v>
      </c>
      <c r="X69" s="48"/>
      <c r="Y69" s="48"/>
      <c r="Z69" s="48"/>
      <c r="AA69" s="48"/>
      <c r="AB69" s="48"/>
      <c r="AC69" s="48"/>
    </row>
    <row r="70" spans="1:29" ht="12.75">
      <c r="A70" s="46">
        <v>1811</v>
      </c>
      <c r="B70" s="47">
        <v>960</v>
      </c>
      <c r="C70" s="47">
        <v>800</v>
      </c>
      <c r="D70" s="47">
        <v>1120</v>
      </c>
      <c r="E70" s="47">
        <v>600</v>
      </c>
      <c r="F70" s="47">
        <v>2400</v>
      </c>
      <c r="G70" s="47"/>
      <c r="H70" s="47">
        <v>500</v>
      </c>
      <c r="I70" s="54">
        <f>+B70/Notes!$B$25</f>
        <v>53.94773812868783</v>
      </c>
      <c r="J70" s="54">
        <f>+C70/Notes!$B$25</f>
        <v>44.95644844057319</v>
      </c>
      <c r="K70" s="54">
        <f>+D70/Notes!$B$25</f>
        <v>62.939027816802465</v>
      </c>
      <c r="L70" s="54">
        <f>+E70/Notes!$B$25</f>
        <v>33.717336330429895</v>
      </c>
      <c r="M70" s="54">
        <f>+F70/Notes!$B$26</f>
        <v>99.75062344139651</v>
      </c>
      <c r="N70" s="54">
        <f>+G70/Notes!$B$27</f>
        <v>0</v>
      </c>
      <c r="O70" s="54">
        <f>+H70/Notes!$B$24</f>
        <v>1089.3246187363834</v>
      </c>
      <c r="P70" s="54"/>
      <c r="Q70" s="54">
        <f>+I70*'Course of the exchange'!$J67</f>
        <v>1.203933599325653</v>
      </c>
      <c r="R70" s="54">
        <f>+J70*'Course of the exchange'!$J67</f>
        <v>1.003277999438044</v>
      </c>
      <c r="S70" s="54">
        <f>+K70*'Course of the exchange'!$J67</f>
        <v>1.4045891992132618</v>
      </c>
      <c r="T70" s="54">
        <f>+L70*'Course of the exchange'!$J67</f>
        <v>0.7524584995785332</v>
      </c>
      <c r="U70" s="54">
        <f>+M70*'Course of the exchange'!$J67</f>
        <v>2.2261012468827928</v>
      </c>
      <c r="V70" s="54">
        <f>+N70*'Course of the exchange'!$J67</f>
        <v>0</v>
      </c>
      <c r="W70" s="54">
        <f>+O70*'Course of the exchange'!$J67</f>
        <v>24.310092592592586</v>
      </c>
      <c r="X70" s="48"/>
      <c r="Y70" s="48"/>
      <c r="Z70" s="48"/>
      <c r="AA70" s="48"/>
      <c r="AB70" s="48"/>
      <c r="AC70" s="48"/>
    </row>
    <row r="71" spans="1:29" ht="12.75">
      <c r="A71" s="46">
        <v>1812</v>
      </c>
      <c r="B71" s="47">
        <v>2600</v>
      </c>
      <c r="C71" s="47">
        <v>2400</v>
      </c>
      <c r="D71" s="47">
        <v>2800</v>
      </c>
      <c r="E71" s="47">
        <v>1800</v>
      </c>
      <c r="F71" s="47">
        <v>2400</v>
      </c>
      <c r="G71" s="47"/>
      <c r="H71" s="47"/>
      <c r="I71" s="54">
        <f>+B71/Notes!$B$25</f>
        <v>146.10845743186286</v>
      </c>
      <c r="J71" s="54">
        <f>+C71/Notes!$B$25</f>
        <v>134.86934532171958</v>
      </c>
      <c r="K71" s="54">
        <f>+D71/Notes!$B$25</f>
        <v>157.34756954200617</v>
      </c>
      <c r="L71" s="54">
        <f>+E71/Notes!$B$25</f>
        <v>101.15200899128968</v>
      </c>
      <c r="M71" s="54">
        <f>+F71/Notes!$B$26</f>
        <v>99.75062344139651</v>
      </c>
      <c r="N71" s="54">
        <f>+G71/Notes!$B$27</f>
        <v>0</v>
      </c>
      <c r="O71" s="54">
        <f>+H71/Notes!$B$24</f>
        <v>0</v>
      </c>
      <c r="P71" s="54"/>
      <c r="Q71" s="54">
        <f>+I71*'Course of the exchange'!$J68</f>
        <v>3.2076409665636403</v>
      </c>
      <c r="R71" s="54">
        <f>+J71*'Course of the exchange'!$J68</f>
        <v>2.960899353751053</v>
      </c>
      <c r="S71" s="54">
        <f>+K71*'Course of the exchange'!$J68</f>
        <v>3.454382579376228</v>
      </c>
      <c r="T71" s="54">
        <f>+L71*'Course of the exchange'!$J68</f>
        <v>2.2206745153132896</v>
      </c>
      <c r="U71" s="54">
        <f>+M71*'Course of the exchange'!$J68</f>
        <v>2.189908728179551</v>
      </c>
      <c r="V71" s="54">
        <f>+N71*'Course of the exchange'!$J68</f>
        <v>0</v>
      </c>
      <c r="W71" s="54">
        <f>+O71*'Course of the exchange'!$J68</f>
        <v>0</v>
      </c>
      <c r="X71" s="48"/>
      <c r="Y71" s="48"/>
      <c r="Z71" s="48"/>
      <c r="AA71" s="48"/>
      <c r="AB71" s="48"/>
      <c r="AC71" s="48"/>
    </row>
    <row r="72" spans="1:29" ht="12.75">
      <c r="A72" s="46">
        <v>1813</v>
      </c>
      <c r="B72" s="47"/>
      <c r="C72" s="47">
        <v>2120</v>
      </c>
      <c r="D72" s="47"/>
      <c r="E72" s="47"/>
      <c r="F72" s="47">
        <v>2000</v>
      </c>
      <c r="G72" s="47">
        <v>200</v>
      </c>
      <c r="H72" s="47"/>
      <c r="I72" s="54">
        <f>+B72/Notes!$B$25</f>
        <v>0</v>
      </c>
      <c r="J72" s="54">
        <f>+C72/Notes!$B$25</f>
        <v>119.13458836751896</v>
      </c>
      <c r="K72" s="54">
        <f>+D72/Notes!$B$25</f>
        <v>0</v>
      </c>
      <c r="L72" s="54">
        <f>+E72/Notes!$B$25</f>
        <v>0</v>
      </c>
      <c r="M72" s="54">
        <f>+F72/Notes!$B$26</f>
        <v>83.1255195344971</v>
      </c>
      <c r="N72" s="54">
        <f>+G72/Notes!$B$27</f>
        <v>399.2015968063872</v>
      </c>
      <c r="O72" s="54">
        <f>+H72/Notes!$B$24</f>
        <v>0</v>
      </c>
      <c r="P72" s="54"/>
      <c r="Q72" s="54">
        <f>+I72*'Course of the exchange'!$J69</f>
        <v>0</v>
      </c>
      <c r="R72" s="54">
        <f>+J72*'Course of the exchange'!$J69</f>
        <v>2.5722354931160427</v>
      </c>
      <c r="S72" s="54">
        <f>+K72*'Course of the exchange'!$J69</f>
        <v>0</v>
      </c>
      <c r="T72" s="54">
        <f>+L72*'Course of the exchange'!$J69</f>
        <v>0</v>
      </c>
      <c r="U72" s="54">
        <f>+M72*'Course of the exchange'!$J69</f>
        <v>1.794763507896924</v>
      </c>
      <c r="V72" s="54">
        <f>+N72*'Course of the exchange'!$J69</f>
        <v>8.619163672654688</v>
      </c>
      <c r="W72" s="54">
        <f>+O72*'Course of the exchange'!$J69</f>
        <v>0</v>
      </c>
      <c r="X72" s="48"/>
      <c r="Y72" s="48"/>
      <c r="Z72" s="48"/>
      <c r="AA72" s="48"/>
      <c r="AB72" s="48"/>
      <c r="AC72" s="48"/>
    </row>
    <row r="73" spans="1:29" ht="12.75">
      <c r="A73" s="46">
        <v>1814</v>
      </c>
      <c r="B73" s="47"/>
      <c r="C73" s="47">
        <v>850</v>
      </c>
      <c r="D73" s="47"/>
      <c r="E73" s="47"/>
      <c r="F73" s="47">
        <v>1080</v>
      </c>
      <c r="G73" s="47"/>
      <c r="H73" s="47">
        <v>660</v>
      </c>
      <c r="I73" s="54">
        <f>+B73/Notes!$B$25</f>
        <v>0</v>
      </c>
      <c r="J73" s="54">
        <f>+C73/Notes!$B$25</f>
        <v>47.76622646810902</v>
      </c>
      <c r="K73" s="54">
        <f>+D73/Notes!$B$25</f>
        <v>0</v>
      </c>
      <c r="L73" s="54">
        <f>+E73/Notes!$B$25</f>
        <v>0</v>
      </c>
      <c r="M73" s="54">
        <f>+F73/Notes!$B$26</f>
        <v>44.887780548628434</v>
      </c>
      <c r="N73" s="54">
        <f>+G73/Notes!$B$27</f>
        <v>0</v>
      </c>
      <c r="O73" s="54">
        <f>+H73/Notes!$B$24</f>
        <v>1437.9084967320262</v>
      </c>
      <c r="P73" s="54"/>
      <c r="Q73" s="54">
        <f>+I73*'Course of the exchange'!$J70</f>
        <v>0</v>
      </c>
      <c r="R73" s="54">
        <f>+J73*'Course of the exchange'!$J70</f>
        <v>1.0140048609159873</v>
      </c>
      <c r="S73" s="54">
        <f>+K73*'Course of the exchange'!$J70</f>
        <v>0</v>
      </c>
      <c r="T73" s="54">
        <f>+L73*'Course of the exchange'!$J70</f>
        <v>0</v>
      </c>
      <c r="U73" s="54">
        <f>+M73*'Course of the exchange'!$J70</f>
        <v>0.952899800498753</v>
      </c>
      <c r="V73" s="54">
        <f>+N73*'Course of the exchange'!$J70</f>
        <v>0</v>
      </c>
      <c r="W73" s="54">
        <f>+O73*'Course of the exchange'!$J70</f>
        <v>30.524626143790844</v>
      </c>
      <c r="X73" s="48"/>
      <c r="Y73" s="48"/>
      <c r="Z73" s="48"/>
      <c r="AA73" s="48"/>
      <c r="AB73" s="48"/>
      <c r="AC73" s="48"/>
    </row>
    <row r="74" spans="1:29" ht="12.75">
      <c r="A74" s="46">
        <v>1815</v>
      </c>
      <c r="B74" s="47"/>
      <c r="C74" s="47">
        <v>460</v>
      </c>
      <c r="D74" s="47"/>
      <c r="E74" s="47"/>
      <c r="F74" s="47">
        <v>1000</v>
      </c>
      <c r="G74" s="47">
        <v>210</v>
      </c>
      <c r="H74" s="47">
        <v>600</v>
      </c>
      <c r="I74" s="54">
        <f>+B74/Notes!$B$25</f>
        <v>0</v>
      </c>
      <c r="J74" s="54">
        <f>+C74/Notes!$B$25</f>
        <v>25.849957853329585</v>
      </c>
      <c r="K74" s="54">
        <f>+D74/Notes!$B$25</f>
        <v>0</v>
      </c>
      <c r="L74" s="54">
        <f>+E74/Notes!$B$25</f>
        <v>0</v>
      </c>
      <c r="M74" s="54">
        <f>+F74/Notes!$B$26</f>
        <v>41.56275976724855</v>
      </c>
      <c r="N74" s="54">
        <f>+G74/Notes!$B$27</f>
        <v>419.1616766467066</v>
      </c>
      <c r="O74" s="54">
        <f>+H74/Notes!$B$24</f>
        <v>1307.18954248366</v>
      </c>
      <c r="P74" s="54"/>
      <c r="Q74" s="54">
        <f>+I74*'Course of the exchange'!$J71</f>
        <v>0</v>
      </c>
      <c r="R74" s="54">
        <f>+J74*'Course of the exchange'!$J71</f>
        <v>0.5390672660859791</v>
      </c>
      <c r="S74" s="54">
        <f>+K74*'Course of the exchange'!$J71</f>
        <v>0</v>
      </c>
      <c r="T74" s="54">
        <f>+L74*'Course of the exchange'!$J71</f>
        <v>0</v>
      </c>
      <c r="U74" s="54">
        <f>+M74*'Course of the exchange'!$J71</f>
        <v>0.8667373233582709</v>
      </c>
      <c r="V74" s="54">
        <f>+N74*'Course of the exchange'!$J71</f>
        <v>8.741071856287425</v>
      </c>
      <c r="W74" s="54">
        <f>+O74*'Course of the exchange'!$J71</f>
        <v>27.259738562091496</v>
      </c>
      <c r="X74" s="48"/>
      <c r="Y74" s="48"/>
      <c r="Z74" s="48"/>
      <c r="AA74" s="48"/>
      <c r="AB74" s="48"/>
      <c r="AC74" s="48"/>
    </row>
    <row r="75" spans="1:29" ht="12.75">
      <c r="A75" s="46">
        <v>1816</v>
      </c>
      <c r="B75" s="47"/>
      <c r="C75" s="47">
        <v>550</v>
      </c>
      <c r="D75" s="47"/>
      <c r="E75" s="47"/>
      <c r="F75" s="47">
        <v>1000</v>
      </c>
      <c r="G75" s="47">
        <v>200</v>
      </c>
      <c r="H75" s="47"/>
      <c r="I75" s="54">
        <f>+B75/Notes!$B$25</f>
        <v>0</v>
      </c>
      <c r="J75" s="54">
        <f>+C75/Notes!$B$25</f>
        <v>30.907558302894067</v>
      </c>
      <c r="K75" s="54">
        <f>+D75/Notes!$B$25</f>
        <v>0</v>
      </c>
      <c r="L75" s="54">
        <f>+E75/Notes!$B$25</f>
        <v>0</v>
      </c>
      <c r="M75" s="54">
        <f>+F75/Notes!$B$26</f>
        <v>41.56275976724855</v>
      </c>
      <c r="N75" s="54">
        <f>+G75/Notes!$B$27</f>
        <v>399.2015968063872</v>
      </c>
      <c r="O75" s="54">
        <f>+H75/Notes!$B$24</f>
        <v>0</v>
      </c>
      <c r="P75" s="54"/>
      <c r="Q75" s="54">
        <f>+I75*'Course of the exchange'!$J72</f>
        <v>0</v>
      </c>
      <c r="R75" s="54">
        <f>+J75*'Course of the exchange'!$J72</f>
        <v>0.656269303175049</v>
      </c>
      <c r="S75" s="54">
        <f>+K75*'Course of the exchange'!$J72</f>
        <v>0</v>
      </c>
      <c r="T75" s="54">
        <f>+L75*'Course of the exchange'!$J72</f>
        <v>0</v>
      </c>
      <c r="U75" s="54">
        <f>+M75*'Course of the exchange'!$J72</f>
        <v>0.8825143391521196</v>
      </c>
      <c r="V75" s="54">
        <f>+N75*'Course of the exchange'!$J72</f>
        <v>8.476365269461075</v>
      </c>
      <c r="W75" s="54">
        <f>+O75*'Course of the exchange'!$J72</f>
        <v>0</v>
      </c>
      <c r="X75" s="48"/>
      <c r="Y75" s="48"/>
      <c r="Z75" s="48"/>
      <c r="AA75" s="48"/>
      <c r="AB75" s="48"/>
      <c r="AC75" s="48"/>
    </row>
    <row r="76" spans="1:29" ht="12.75">
      <c r="A76" s="46">
        <v>1817</v>
      </c>
      <c r="B76" s="47"/>
      <c r="C76" s="47">
        <v>600</v>
      </c>
      <c r="D76" s="47"/>
      <c r="E76" s="47"/>
      <c r="F76" s="47">
        <v>900</v>
      </c>
      <c r="G76" s="47">
        <v>200</v>
      </c>
      <c r="H76" s="47"/>
      <c r="I76" s="54">
        <f>+B76/Notes!$B$25</f>
        <v>0</v>
      </c>
      <c r="J76" s="54">
        <f>+C76/Notes!$B$25</f>
        <v>33.717336330429895</v>
      </c>
      <c r="K76" s="54">
        <f>+D76/Notes!$B$25</f>
        <v>0</v>
      </c>
      <c r="L76" s="54">
        <f>+E76/Notes!$B$25</f>
        <v>0</v>
      </c>
      <c r="M76" s="54">
        <f>+F76/Notes!$B$26</f>
        <v>37.406483790523694</v>
      </c>
      <c r="N76" s="54">
        <f>+G76/Notes!$B$27</f>
        <v>399.2015968063872</v>
      </c>
      <c r="O76" s="54">
        <f>+H76/Notes!$B$24</f>
        <v>0</v>
      </c>
      <c r="P76" s="54"/>
      <c r="Q76" s="54">
        <f>+I76*'Course of the exchange'!$J73</f>
        <v>0</v>
      </c>
      <c r="R76" s="54">
        <f>+J76*'Course of the exchange'!$J73</f>
        <v>0.7125279010958133</v>
      </c>
      <c r="S76" s="54">
        <f>+K76*'Course of the exchange'!$J73</f>
        <v>0</v>
      </c>
      <c r="T76" s="54">
        <f>+L76*'Course of the exchange'!$J73</f>
        <v>0</v>
      </c>
      <c r="U76" s="54">
        <f>+M76*'Course of the exchange'!$J73</f>
        <v>0.790488403990025</v>
      </c>
      <c r="V76" s="54">
        <f>+N76*'Course of the exchange'!$J73</f>
        <v>8.436083832335328</v>
      </c>
      <c r="W76" s="54">
        <f>+O76*'Course of the exchange'!$J73</f>
        <v>0</v>
      </c>
      <c r="X76" s="48"/>
      <c r="Y76" s="48"/>
      <c r="Z76" s="48"/>
      <c r="AA76" s="48"/>
      <c r="AB76" s="48"/>
      <c r="AC76" s="48"/>
    </row>
    <row r="77" spans="1:29" ht="12.75">
      <c r="A77" s="46">
        <v>1818</v>
      </c>
      <c r="B77" s="47"/>
      <c r="C77" s="47">
        <v>480</v>
      </c>
      <c r="D77" s="47"/>
      <c r="E77" s="47"/>
      <c r="F77" s="47">
        <v>1000</v>
      </c>
      <c r="G77" s="47">
        <v>250</v>
      </c>
      <c r="H77" s="47">
        <v>480</v>
      </c>
      <c r="I77" s="54">
        <f>+B77/Notes!$B$25</f>
        <v>0</v>
      </c>
      <c r="J77" s="54">
        <f>+C77/Notes!$B$25</f>
        <v>26.973869064343916</v>
      </c>
      <c r="K77" s="54">
        <f>+D77/Notes!$B$25</f>
        <v>0</v>
      </c>
      <c r="L77" s="54">
        <f>+E77/Notes!$B$25</f>
        <v>0</v>
      </c>
      <c r="M77" s="54">
        <f>+F77/Notes!$B$26</f>
        <v>41.56275976724855</v>
      </c>
      <c r="N77" s="54">
        <f>+G77/Notes!$B$27</f>
        <v>499.001996007984</v>
      </c>
      <c r="O77" s="54">
        <f>+H77/Notes!$B$24</f>
        <v>1045.751633986928</v>
      </c>
      <c r="P77" s="54"/>
      <c r="Q77" s="54">
        <f>+I77*'Course of the exchange'!$J74</f>
        <v>0</v>
      </c>
      <c r="R77" s="54">
        <f>+J77*'Course of the exchange'!$J74</f>
        <v>0.5574502051137958</v>
      </c>
      <c r="S77" s="54">
        <f>+K77*'Course of the exchange'!$J74</f>
        <v>0</v>
      </c>
      <c r="T77" s="54">
        <f>+L77*'Course of the exchange'!$J74</f>
        <v>0</v>
      </c>
      <c r="U77" s="54">
        <f>+M77*'Course of the exchange'!$J74</f>
        <v>0.8589486699916874</v>
      </c>
      <c r="V77" s="54">
        <f>+N77*'Course of the exchange'!$J74</f>
        <v>10.312527445109778</v>
      </c>
      <c r="W77" s="54">
        <f>+O77*'Course of the exchange'!$J74</f>
        <v>21.611822222222216</v>
      </c>
      <c r="X77" s="48"/>
      <c r="Y77" s="48"/>
      <c r="Z77" s="48"/>
      <c r="AA77" s="48"/>
      <c r="AB77" s="48"/>
      <c r="AC77" s="48"/>
    </row>
    <row r="78" spans="1:29" ht="12.75">
      <c r="A78" s="46">
        <v>1819</v>
      </c>
      <c r="B78" s="47">
        <v>300</v>
      </c>
      <c r="C78" s="47">
        <v>400</v>
      </c>
      <c r="D78" s="47"/>
      <c r="E78" s="47"/>
      <c r="F78" s="47">
        <v>1240</v>
      </c>
      <c r="G78" s="47">
        <v>240</v>
      </c>
      <c r="H78" s="47"/>
      <c r="I78" s="54">
        <f>+B78/Notes!$B$25</f>
        <v>16.858668165214947</v>
      </c>
      <c r="J78" s="54">
        <f>+C78/Notes!$B$25</f>
        <v>22.478224220286595</v>
      </c>
      <c r="K78" s="54">
        <f>+D78/Notes!$B$25</f>
        <v>0</v>
      </c>
      <c r="L78" s="54">
        <f>+E78/Notes!$B$25</f>
        <v>0</v>
      </c>
      <c r="M78" s="54">
        <f>+F78/Notes!$B$26</f>
        <v>51.5378221113882</v>
      </c>
      <c r="N78" s="54">
        <f>+G78/Notes!$B$27</f>
        <v>479.0419161676647</v>
      </c>
      <c r="O78" s="54">
        <f>+H78/Notes!$B$24</f>
        <v>0</v>
      </c>
      <c r="P78" s="54"/>
      <c r="Q78" s="54">
        <f>+I78*'Course of the exchange'!$J75</f>
        <v>0.3353644282101714</v>
      </c>
      <c r="R78" s="54">
        <f>+J78*'Course of the exchange'!$J75</f>
        <v>0.44715257094689514</v>
      </c>
      <c r="S78" s="54">
        <f>+K78*'Course of the exchange'!$J75</f>
        <v>0</v>
      </c>
      <c r="T78" s="54">
        <f>+L78*'Course of the exchange'!$J75</f>
        <v>0</v>
      </c>
      <c r="U78" s="54">
        <f>+M78*'Course of the exchange'!$J75</f>
        <v>1.025226433915212</v>
      </c>
      <c r="V78" s="54">
        <f>+N78*'Course of the exchange'!$J75</f>
        <v>9.529437125748503</v>
      </c>
      <c r="W78" s="54">
        <f>+O78*'Course of the exchange'!$J75</f>
        <v>0</v>
      </c>
      <c r="X78" s="48"/>
      <c r="Y78" s="48"/>
      <c r="Z78" s="48"/>
      <c r="AA78" s="48"/>
      <c r="AB78" s="48"/>
      <c r="AC78" s="48"/>
    </row>
    <row r="79" spans="1:29" ht="12.75">
      <c r="A79" s="46">
        <v>1820</v>
      </c>
      <c r="B79" s="47"/>
      <c r="C79" s="47">
        <v>260</v>
      </c>
      <c r="D79" s="47"/>
      <c r="E79" s="47"/>
      <c r="F79" s="47">
        <v>700</v>
      </c>
      <c r="G79" s="47">
        <v>180</v>
      </c>
      <c r="H79" s="47">
        <v>480</v>
      </c>
      <c r="I79" s="54">
        <f>+B79/Notes!$B$25</f>
        <v>0</v>
      </c>
      <c r="J79" s="54">
        <f>+C79/Notes!$B$25</f>
        <v>14.610845743186287</v>
      </c>
      <c r="K79" s="54">
        <f>+D79/Notes!$B$25</f>
        <v>0</v>
      </c>
      <c r="L79" s="54">
        <f>+E79/Notes!$B$25</f>
        <v>0</v>
      </c>
      <c r="M79" s="54">
        <f>+F79/Notes!$B$26</f>
        <v>29.093931837073985</v>
      </c>
      <c r="N79" s="54">
        <f>+G79/Notes!$B$27</f>
        <v>359.2814371257485</v>
      </c>
      <c r="O79" s="54">
        <f>+H79/Notes!$B$24</f>
        <v>1045.751633986928</v>
      </c>
      <c r="P79" s="54"/>
      <c r="Q79" s="54">
        <f>+I79*'Course of the exchange'!$J76</f>
        <v>0</v>
      </c>
      <c r="R79" s="54">
        <f>+J79*'Course of the exchange'!$J76</f>
        <v>0.284751941556617</v>
      </c>
      <c r="S79" s="54">
        <f>+K79*'Course of the exchange'!$J76</f>
        <v>0</v>
      </c>
      <c r="T79" s="54">
        <f>+L79*'Course of the exchange'!$J76</f>
        <v>0</v>
      </c>
      <c r="U79" s="54">
        <f>+M79*'Course of the exchange'!$J76</f>
        <v>0.5670139650872819</v>
      </c>
      <c r="V79" s="54">
        <f>+N79*'Course of the exchange'!$J76</f>
        <v>7.002064670658682</v>
      </c>
      <c r="W79" s="54">
        <f>+O79*'Course of the exchange'!$J76</f>
        <v>20.38073725490196</v>
      </c>
      <c r="X79" s="48"/>
      <c r="Y79" s="48"/>
      <c r="Z79" s="48"/>
      <c r="AA79" s="48"/>
      <c r="AB79" s="48"/>
      <c r="AC79" s="48"/>
    </row>
    <row r="80" spans="1:29" ht="12.75">
      <c r="A80" s="46">
        <v>1821</v>
      </c>
      <c r="B80" s="47"/>
      <c r="C80" s="47">
        <v>240</v>
      </c>
      <c r="D80" s="47"/>
      <c r="E80" s="47"/>
      <c r="F80" s="47">
        <v>360</v>
      </c>
      <c r="G80" s="47">
        <v>150</v>
      </c>
      <c r="H80" s="47"/>
      <c r="I80" s="54">
        <f>+B80/Notes!$B$25</f>
        <v>0</v>
      </c>
      <c r="J80" s="54">
        <f>+C80/Notes!$B$25</f>
        <v>13.486934532171958</v>
      </c>
      <c r="K80" s="54">
        <f>+D80/Notes!$B$25</f>
        <v>0</v>
      </c>
      <c r="L80" s="54">
        <f>+E80/Notes!$B$25</f>
        <v>0</v>
      </c>
      <c r="M80" s="54">
        <f>+F80/Notes!$B$26</f>
        <v>14.962593516209477</v>
      </c>
      <c r="N80" s="54">
        <f>+G80/Notes!$B$27</f>
        <v>299.4011976047904</v>
      </c>
      <c r="O80" s="54">
        <f>+H80/Notes!$B$24</f>
        <v>0</v>
      </c>
      <c r="P80" s="54"/>
      <c r="Q80" s="54">
        <f>+I80*'Course of the exchange'!$J77</f>
        <v>0</v>
      </c>
      <c r="R80" s="54">
        <f>+J80*'Course of the exchange'!$J77</f>
        <v>0.2682915425681371</v>
      </c>
      <c r="S80" s="54">
        <f>+K80*'Course of the exchange'!$J77</f>
        <v>0</v>
      </c>
      <c r="T80" s="54">
        <f>+L80*'Course of the exchange'!$J77</f>
        <v>0</v>
      </c>
      <c r="U80" s="54">
        <f>+M80*'Course of the exchange'!$J77</f>
        <v>0.29764638403990024</v>
      </c>
      <c r="V80" s="54">
        <f>+N80*'Course of the exchange'!$J77</f>
        <v>5.955898203592814</v>
      </c>
      <c r="W80" s="54">
        <f>+O80*'Course of the exchange'!$J77</f>
        <v>0</v>
      </c>
      <c r="X80" s="48"/>
      <c r="Y80" s="48"/>
      <c r="Z80" s="48"/>
      <c r="AA80" s="48"/>
      <c r="AB80" s="48"/>
      <c r="AC80" s="48"/>
    </row>
    <row r="81" spans="1:29" ht="12.75">
      <c r="A81" s="46">
        <v>1822</v>
      </c>
      <c r="B81" s="47"/>
      <c r="C81" s="47">
        <v>260</v>
      </c>
      <c r="D81" s="47"/>
      <c r="E81" s="47"/>
      <c r="F81" s="47">
        <v>480</v>
      </c>
      <c r="G81" s="47"/>
      <c r="H81" s="47"/>
      <c r="I81" s="54">
        <f>+B81/Notes!$B$25</f>
        <v>0</v>
      </c>
      <c r="J81" s="54">
        <f>+C81/Notes!$B$25</f>
        <v>14.610845743186287</v>
      </c>
      <c r="K81" s="54">
        <f>+D81/Notes!$B$25</f>
        <v>0</v>
      </c>
      <c r="L81" s="54">
        <f>+E81/Notes!$B$25</f>
        <v>0</v>
      </c>
      <c r="M81" s="54">
        <f>+F81/Notes!$B$26</f>
        <v>19.950124688279303</v>
      </c>
      <c r="N81" s="54">
        <f>+G81/Notes!$B$27</f>
        <v>0</v>
      </c>
      <c r="O81" s="54">
        <f>+H81/Notes!$B$24</f>
        <v>0</v>
      </c>
      <c r="P81" s="54"/>
      <c r="Q81" s="54">
        <f>+I81*'Course of the exchange'!$J78</f>
        <v>0</v>
      </c>
      <c r="R81" s="54">
        <f>+J81*'Course of the exchange'!$J78</f>
        <v>0.29198306827760606</v>
      </c>
      <c r="S81" s="54">
        <f>+K81*'Course of the exchange'!$J78</f>
        <v>0</v>
      </c>
      <c r="T81" s="54">
        <f>+L81*'Course of the exchange'!$J78</f>
        <v>0</v>
      </c>
      <c r="U81" s="54">
        <f>+M81*'Course of the exchange'!$J78</f>
        <v>0.39868319201995017</v>
      </c>
      <c r="V81" s="54">
        <f>+N81*'Course of the exchange'!$J78</f>
        <v>0</v>
      </c>
      <c r="W81" s="54">
        <f>+O81*'Course of the exchange'!$J78</f>
        <v>0</v>
      </c>
      <c r="X81" s="48"/>
      <c r="Y81" s="48"/>
      <c r="Z81" s="48"/>
      <c r="AA81" s="48"/>
      <c r="AB81" s="48"/>
      <c r="AC81" s="48"/>
    </row>
    <row r="82" spans="1:29" ht="12.75">
      <c r="A82" s="46">
        <v>1823</v>
      </c>
      <c r="B82" s="47"/>
      <c r="C82" s="47">
        <v>280</v>
      </c>
      <c r="D82" s="47"/>
      <c r="E82" s="47"/>
      <c r="F82" s="47">
        <v>490</v>
      </c>
      <c r="G82" s="47"/>
      <c r="H82" s="47"/>
      <c r="I82" s="54">
        <f>+B82/Notes!$B$25</f>
        <v>0</v>
      </c>
      <c r="J82" s="54">
        <f>+C82/Notes!$B$25</f>
        <v>15.734756954200616</v>
      </c>
      <c r="K82" s="54">
        <f>+D82/Notes!$B$25</f>
        <v>0</v>
      </c>
      <c r="L82" s="54">
        <f>+E82/Notes!$B$25</f>
        <v>0</v>
      </c>
      <c r="M82" s="54">
        <f>+F82/Notes!$B$26</f>
        <v>20.36575228595179</v>
      </c>
      <c r="N82" s="54">
        <f>+G82/Notes!$B$27</f>
        <v>0</v>
      </c>
      <c r="O82" s="54">
        <f>+H82/Notes!$B$24</f>
        <v>0</v>
      </c>
      <c r="P82" s="54"/>
      <c r="Q82" s="54">
        <f>+I82*'Course of the exchange'!$J79</f>
        <v>0</v>
      </c>
      <c r="R82" s="54">
        <f>+J82*'Course of the exchange'!$J79</f>
        <v>0.3186016071930317</v>
      </c>
      <c r="S82" s="54">
        <f>+K82*'Course of the exchange'!$J79</f>
        <v>0</v>
      </c>
      <c r="T82" s="54">
        <f>+L82*'Course of the exchange'!$J79</f>
        <v>0</v>
      </c>
      <c r="U82" s="54">
        <f>+M82*'Course of the exchange'!$J79</f>
        <v>0.412371251039069</v>
      </c>
      <c r="V82" s="54">
        <f>+N82*'Course of the exchange'!$J79</f>
        <v>0</v>
      </c>
      <c r="W82" s="54">
        <f>+O82*'Course of the exchange'!$J79</f>
        <v>0</v>
      </c>
      <c r="X82" s="48"/>
      <c r="Y82" s="48"/>
      <c r="Z82" s="48"/>
      <c r="AA82" s="48"/>
      <c r="AB82" s="48"/>
      <c r="AC82" s="48"/>
    </row>
    <row r="83" spans="1:29" ht="12.75">
      <c r="A83" s="46">
        <v>1824</v>
      </c>
      <c r="B83" s="47"/>
      <c r="C83" s="47">
        <v>300</v>
      </c>
      <c r="D83" s="47"/>
      <c r="E83" s="47"/>
      <c r="F83" s="47">
        <v>500</v>
      </c>
      <c r="G83" s="47"/>
      <c r="H83" s="47"/>
      <c r="I83" s="54">
        <f>+B83/Notes!$B$25</f>
        <v>0</v>
      </c>
      <c r="J83" s="54">
        <f>+C83/Notes!$B$25</f>
        <v>16.858668165214947</v>
      </c>
      <c r="K83" s="54">
        <f>+D83/Notes!$B$25</f>
        <v>0</v>
      </c>
      <c r="L83" s="54">
        <f>+E83/Notes!$B$25</f>
        <v>0</v>
      </c>
      <c r="M83" s="54">
        <f>+F83/Notes!$B$26</f>
        <v>20.781379883624275</v>
      </c>
      <c r="N83" s="54">
        <f>+G83/Notes!$B$27</f>
        <v>0</v>
      </c>
      <c r="O83" s="54">
        <f>+H83/Notes!$B$24</f>
        <v>0</v>
      </c>
      <c r="P83" s="54"/>
      <c r="Q83" s="54">
        <f>+I83*'Course of the exchange'!$J80</f>
        <v>0</v>
      </c>
      <c r="R83" s="54">
        <f>+J83*'Course of the exchange'!$J80</f>
        <v>0.32726383815678556</v>
      </c>
      <c r="S83" s="54">
        <f>+K83*'Course of the exchange'!$J80</f>
        <v>0</v>
      </c>
      <c r="T83" s="54">
        <f>+L83*'Course of the exchange'!$J80</f>
        <v>0</v>
      </c>
      <c r="U83" s="54">
        <f>+M83*'Course of the exchange'!$J80</f>
        <v>0.4034123025768911</v>
      </c>
      <c r="V83" s="54">
        <f>+N83*'Course of the exchange'!$J80</f>
        <v>0</v>
      </c>
      <c r="W83" s="54">
        <f>+O83*'Course of the exchange'!$J80</f>
        <v>0</v>
      </c>
      <c r="X83" s="48"/>
      <c r="Y83" s="48"/>
      <c r="Z83" s="48"/>
      <c r="AA83" s="48"/>
      <c r="AB83" s="48"/>
      <c r="AC83" s="48"/>
    </row>
    <row r="84" spans="1:29" ht="12.75">
      <c r="A84" s="46">
        <v>1825</v>
      </c>
      <c r="B84" s="47"/>
      <c r="C84" s="47">
        <v>360</v>
      </c>
      <c r="D84" s="47"/>
      <c r="E84" s="47"/>
      <c r="F84" s="47">
        <v>525</v>
      </c>
      <c r="G84" s="47">
        <v>140</v>
      </c>
      <c r="H84" s="47">
        <v>540</v>
      </c>
      <c r="I84" s="54">
        <f>+B84/Notes!$B$25</f>
        <v>0</v>
      </c>
      <c r="J84" s="54">
        <f>+C84/Notes!$B$25</f>
        <v>20.230401798257937</v>
      </c>
      <c r="K84" s="54">
        <f>+D84/Notes!$B$25</f>
        <v>0</v>
      </c>
      <c r="L84" s="54">
        <f>+E84/Notes!$B$25</f>
        <v>0</v>
      </c>
      <c r="M84" s="54">
        <f>+F84/Notes!$B$26</f>
        <v>21.820448877805486</v>
      </c>
      <c r="N84" s="54">
        <f>+G84/Notes!$B$27</f>
        <v>279.4411177644711</v>
      </c>
      <c r="O84" s="54">
        <f>+H84/Notes!$B$24</f>
        <v>1176.4705882352941</v>
      </c>
      <c r="P84" s="54"/>
      <c r="Q84" s="54">
        <f>+I84*'Course of the exchange'!$J81</f>
        <v>0</v>
      </c>
      <c r="R84" s="54">
        <f>+J84*'Course of the exchange'!$J81</f>
        <v>0.39699371733633043</v>
      </c>
      <c r="S84" s="54">
        <f>+K84*'Course of the exchange'!$J81</f>
        <v>0</v>
      </c>
      <c r="T84" s="54">
        <f>+L84*'Course of the exchange'!$J81</f>
        <v>0</v>
      </c>
      <c r="U84" s="54">
        <f>+M84*'Course of the exchange'!$J81</f>
        <v>0.4281961970074813</v>
      </c>
      <c r="V84" s="54">
        <f>+N84*'Course of the exchange'!$J81</f>
        <v>5.48364630738523</v>
      </c>
      <c r="W84" s="54">
        <f>+O84*'Course of the exchange'!$J81</f>
        <v>23.086611764705886</v>
      </c>
      <c r="X84" s="48"/>
      <c r="Y84" s="48"/>
      <c r="Z84" s="48"/>
      <c r="AA84" s="48"/>
      <c r="AB84" s="48"/>
      <c r="AC84" s="48"/>
    </row>
    <row r="85" spans="1:29" ht="12.75">
      <c r="A85" s="46">
        <v>1826</v>
      </c>
      <c r="B85" s="47"/>
      <c r="C85" s="47">
        <v>230</v>
      </c>
      <c r="D85" s="47"/>
      <c r="E85" s="47"/>
      <c r="F85" s="47">
        <v>550</v>
      </c>
      <c r="G85" s="47"/>
      <c r="H85" s="47"/>
      <c r="I85" s="54">
        <f>+B85/Notes!$B$25</f>
        <v>0</v>
      </c>
      <c r="J85" s="54">
        <f>+C85/Notes!$B$25</f>
        <v>12.924978926664792</v>
      </c>
      <c r="K85" s="54">
        <f>+D85/Notes!$B$25</f>
        <v>0</v>
      </c>
      <c r="L85" s="54">
        <f>+E85/Notes!$B$25</f>
        <v>0</v>
      </c>
      <c r="M85" s="54">
        <f>+F85/Notes!$B$26</f>
        <v>22.8595178719867</v>
      </c>
      <c r="N85" s="54">
        <f>+G85/Notes!$B$27</f>
        <v>0</v>
      </c>
      <c r="O85" s="54">
        <f>+H85/Notes!$B$24</f>
        <v>0</v>
      </c>
      <c r="P85" s="54"/>
      <c r="Q85" s="54">
        <f>+I85*'Course of the exchange'!$J82</f>
        <v>0</v>
      </c>
      <c r="R85" s="54">
        <f>+J85*'Course of the exchange'!$J82</f>
        <v>0.24953597639786454</v>
      </c>
      <c r="S85" s="54">
        <f>+K85*'Course of the exchange'!$J82</f>
        <v>0</v>
      </c>
      <c r="T85" s="54">
        <f>+L85*'Course of the exchange'!$J82</f>
        <v>0</v>
      </c>
      <c r="U85" s="54">
        <f>+M85*'Course of the exchange'!$J82</f>
        <v>0.4413370532003325</v>
      </c>
      <c r="V85" s="54">
        <f>+N85*'Course of the exchange'!$J82</f>
        <v>0</v>
      </c>
      <c r="W85" s="54">
        <f>+O85*'Course of the exchange'!$J82</f>
        <v>0</v>
      </c>
      <c r="X85" s="48"/>
      <c r="Y85" s="48"/>
      <c r="Z85" s="48"/>
      <c r="AA85" s="48"/>
      <c r="AB85" s="48"/>
      <c r="AC85" s="48"/>
    </row>
    <row r="86" spans="1:29" ht="12.75">
      <c r="A86" s="46">
        <v>1827</v>
      </c>
      <c r="B86" s="47"/>
      <c r="C86" s="47">
        <v>200</v>
      </c>
      <c r="D86" s="47"/>
      <c r="E86" s="47"/>
      <c r="F86" s="47">
        <v>520</v>
      </c>
      <c r="G86" s="47"/>
      <c r="H86" s="47">
        <v>550</v>
      </c>
      <c r="I86" s="54">
        <f>+B86/Notes!$B$25</f>
        <v>0</v>
      </c>
      <c r="J86" s="54">
        <f>+C86/Notes!$B$25</f>
        <v>11.239112110143298</v>
      </c>
      <c r="K86" s="54">
        <f>+D86/Notes!$B$25</f>
        <v>0</v>
      </c>
      <c r="L86" s="54">
        <f>+E86/Notes!$B$25</f>
        <v>0</v>
      </c>
      <c r="M86" s="54">
        <f>+F86/Notes!$B$26</f>
        <v>21.612635078969245</v>
      </c>
      <c r="N86" s="54">
        <f>+G86/Notes!$B$27</f>
        <v>0</v>
      </c>
      <c r="O86" s="54">
        <f>+H86/Notes!$B$24</f>
        <v>1198.2570806100218</v>
      </c>
      <c r="P86" s="54"/>
      <c r="Q86" s="54">
        <f>+I86*'Course of the exchange'!$J83</f>
        <v>0</v>
      </c>
      <c r="R86" s="54">
        <f>+J86*'Course of the exchange'!$J83</f>
        <v>0.21191143579657207</v>
      </c>
      <c r="S86" s="54">
        <f>+K86*'Course of the exchange'!$J83</f>
        <v>0</v>
      </c>
      <c r="T86" s="54">
        <f>+L86*'Course of the exchange'!$J83</f>
        <v>0</v>
      </c>
      <c r="U86" s="54">
        <f>+M86*'Course of the exchange'!$J83</f>
        <v>0.4075023441396509</v>
      </c>
      <c r="V86" s="54">
        <f>+N86*'Course of the exchange'!$J83</f>
        <v>0</v>
      </c>
      <c r="W86" s="54">
        <f>+O86*'Course of the exchange'!$J83</f>
        <v>22.592921568627453</v>
      </c>
      <c r="X86" s="48"/>
      <c r="Y86" s="48"/>
      <c r="Z86" s="48"/>
      <c r="AA86" s="48"/>
      <c r="AB86" s="48"/>
      <c r="AC86" s="48"/>
    </row>
    <row r="87" spans="1:29" ht="12.75">
      <c r="A87" s="46">
        <v>1828</v>
      </c>
      <c r="B87" s="47">
        <v>280</v>
      </c>
      <c r="C87" s="47">
        <v>170</v>
      </c>
      <c r="D87" s="47"/>
      <c r="E87" s="47"/>
      <c r="F87" s="47">
        <v>600</v>
      </c>
      <c r="G87" s="47"/>
      <c r="H87" s="47"/>
      <c r="I87" s="54">
        <f>+B87/Notes!$B$25</f>
        <v>15.734756954200616</v>
      </c>
      <c r="J87" s="54">
        <f>+C87/Notes!$B$25</f>
        <v>9.553245293621803</v>
      </c>
      <c r="K87" s="54">
        <f>+D87/Notes!$B$25</f>
        <v>0</v>
      </c>
      <c r="L87" s="54">
        <f>+E87/Notes!$B$25</f>
        <v>0</v>
      </c>
      <c r="M87" s="54">
        <f>+F87/Notes!$B$26</f>
        <v>24.93765586034913</v>
      </c>
      <c r="N87" s="54">
        <f>+G87/Notes!$B$27</f>
        <v>0</v>
      </c>
      <c r="O87" s="54">
        <f>+H87/Notes!$B$24</f>
        <v>0</v>
      </c>
      <c r="P87" s="54"/>
      <c r="Q87" s="54">
        <f>+I87*'Course of the exchange'!$J84</f>
        <v>0.27815266085979207</v>
      </c>
      <c r="R87" s="54">
        <f>+J87*'Course of the exchange'!$J84</f>
        <v>0.16887840123630232</v>
      </c>
      <c r="S87" s="54">
        <f>+K87*'Course of the exchange'!$J84</f>
        <v>0</v>
      </c>
      <c r="T87" s="54">
        <f>+L87*'Course of the exchange'!$J84</f>
        <v>0</v>
      </c>
      <c r="U87" s="54">
        <f>+M87*'Course of the exchange'!$J84</f>
        <v>0.4408377805486285</v>
      </c>
      <c r="V87" s="54">
        <f>+N87*'Course of the exchange'!$J84</f>
        <v>0</v>
      </c>
      <c r="W87" s="54">
        <f>+O87*'Course of the exchange'!$J84</f>
        <v>0</v>
      </c>
      <c r="X87" s="48"/>
      <c r="Y87" s="48"/>
      <c r="Z87" s="48"/>
      <c r="AA87" s="48"/>
      <c r="AB87" s="48"/>
      <c r="AC87" s="48"/>
    </row>
    <row r="88" spans="1:29" ht="12.75">
      <c r="A88" s="46">
        <v>1829</v>
      </c>
      <c r="B88" s="47"/>
      <c r="C88" s="47">
        <v>200</v>
      </c>
      <c r="D88" s="47"/>
      <c r="E88" s="47"/>
      <c r="F88" s="47">
        <v>400</v>
      </c>
      <c r="G88" s="47">
        <v>100</v>
      </c>
      <c r="H88" s="47"/>
      <c r="I88" s="54">
        <f>+B88/Notes!$B$25</f>
        <v>0</v>
      </c>
      <c r="J88" s="54">
        <f>+C88/Notes!$B$25</f>
        <v>11.239112110143298</v>
      </c>
      <c r="K88" s="54">
        <f>+D88/Notes!$B$25</f>
        <v>0</v>
      </c>
      <c r="L88" s="54">
        <f>+E88/Notes!$B$25</f>
        <v>0</v>
      </c>
      <c r="M88" s="54">
        <f>+F88/Notes!$B$26</f>
        <v>16.62510390689942</v>
      </c>
      <c r="N88" s="54">
        <f>+G88/Notes!$B$27</f>
        <v>199.6007984031936</v>
      </c>
      <c r="O88" s="54">
        <f>+H88/Notes!$B$24</f>
        <v>0</v>
      </c>
      <c r="P88" s="54"/>
      <c r="Q88" s="54">
        <f>+I88*'Course of the exchange'!$J85</f>
        <v>0</v>
      </c>
      <c r="R88" s="54">
        <f>+J88*'Course of the exchange'!$J85</f>
        <v>0.19646631076144982</v>
      </c>
      <c r="S88" s="54">
        <f>+K88*'Course of the exchange'!$J85</f>
        <v>0</v>
      </c>
      <c r="T88" s="54">
        <f>+L88*'Course of the exchange'!$J85</f>
        <v>0</v>
      </c>
      <c r="U88" s="54">
        <f>+M88*'Course of the exchange'!$J85</f>
        <v>0.2906166251039069</v>
      </c>
      <c r="V88" s="54">
        <f>+N88*'Course of the exchange'!$J85</f>
        <v>3.489139720558882</v>
      </c>
      <c r="W88" s="54">
        <f>+O88*'Course of the exchange'!$J85</f>
        <v>0</v>
      </c>
      <c r="X88" s="48"/>
      <c r="Y88" s="48"/>
      <c r="Z88" s="48"/>
      <c r="AA88" s="48"/>
      <c r="AB88" s="48"/>
      <c r="AC88" s="48"/>
    </row>
    <row r="89" spans="1:29" ht="12.75">
      <c r="A89" s="46">
        <v>1830</v>
      </c>
      <c r="B89" s="47"/>
      <c r="C89" s="47">
        <v>180</v>
      </c>
      <c r="D89" s="47"/>
      <c r="E89" s="47"/>
      <c r="F89" s="47">
        <v>480</v>
      </c>
      <c r="G89" s="47">
        <v>110</v>
      </c>
      <c r="H89" s="47"/>
      <c r="I89" s="54">
        <f>+B89/Notes!$B$25</f>
        <v>0</v>
      </c>
      <c r="J89" s="54">
        <f>+C89/Notes!$B$25</f>
        <v>10.115200899128968</v>
      </c>
      <c r="K89" s="54">
        <f>+D89/Notes!$B$25</f>
        <v>0</v>
      </c>
      <c r="L89" s="54">
        <f>+E89/Notes!$B$25</f>
        <v>0</v>
      </c>
      <c r="M89" s="54">
        <f>+F89/Notes!$B$26</f>
        <v>19.950124688279303</v>
      </c>
      <c r="N89" s="54">
        <f>+G89/Notes!$B$27</f>
        <v>219.56087824351297</v>
      </c>
      <c r="O89" s="54">
        <f>+H89/Notes!$B$24</f>
        <v>0</v>
      </c>
      <c r="P89" s="54"/>
      <c r="Q89" s="54">
        <f>+I89*'Course of the exchange'!$J86</f>
        <v>0</v>
      </c>
      <c r="R89" s="54">
        <f>+J89*'Course of the exchange'!$J86</f>
        <v>0.17302860354032032</v>
      </c>
      <c r="S89" s="54">
        <f>+K89*'Course of the exchange'!$J86</f>
        <v>0</v>
      </c>
      <c r="T89" s="54">
        <f>+L89*'Course of the exchange'!$J86</f>
        <v>0</v>
      </c>
      <c r="U89" s="54">
        <f>+M89*'Course of the exchange'!$J86</f>
        <v>0.3412628428927681</v>
      </c>
      <c r="V89" s="54">
        <f>+N89*'Course of the exchange'!$J86</f>
        <v>3.7557644710578844</v>
      </c>
      <c r="W89" s="54">
        <f>+O89*'Course of the exchange'!$J86</f>
        <v>0</v>
      </c>
      <c r="X89" s="48"/>
      <c r="Y89" s="48"/>
      <c r="Z89" s="48"/>
      <c r="AA89" s="48"/>
      <c r="AB89" s="48"/>
      <c r="AC89" s="48"/>
    </row>
    <row r="90" spans="1:29" ht="12.75">
      <c r="A90" s="46">
        <v>1831</v>
      </c>
      <c r="B90" s="47"/>
      <c r="C90" s="47">
        <v>150</v>
      </c>
      <c r="D90" s="47"/>
      <c r="E90" s="47"/>
      <c r="F90" s="47">
        <v>740</v>
      </c>
      <c r="G90" s="47">
        <v>100</v>
      </c>
      <c r="H90" s="47"/>
      <c r="I90" s="54">
        <f>+B90/Notes!$B$25</f>
        <v>0</v>
      </c>
      <c r="J90" s="54">
        <f>+C90/Notes!$B$25</f>
        <v>8.429334082607474</v>
      </c>
      <c r="K90" s="54">
        <f>+D90/Notes!$B$25</f>
        <v>0</v>
      </c>
      <c r="L90" s="54">
        <f>+E90/Notes!$B$25</f>
        <v>0</v>
      </c>
      <c r="M90" s="54">
        <f>+F90/Notes!$B$26</f>
        <v>30.756442227763927</v>
      </c>
      <c r="N90" s="54">
        <f>+G90/Notes!$B$27</f>
        <v>199.6007984031936</v>
      </c>
      <c r="O90" s="54">
        <f>+H90/Notes!$B$24</f>
        <v>0</v>
      </c>
      <c r="P90" s="54"/>
      <c r="Q90" s="54">
        <f>+I90*'Course of the exchange'!$J87</f>
        <v>0</v>
      </c>
      <c r="R90" s="54">
        <f>+J90*'Course of the exchange'!$J87</f>
        <v>0.14937488058443385</v>
      </c>
      <c r="S90" s="54">
        <f>+K90*'Course of the exchange'!$J87</f>
        <v>0</v>
      </c>
      <c r="T90" s="54">
        <f>+L90*'Course of the exchange'!$J87</f>
        <v>0</v>
      </c>
      <c r="U90" s="54">
        <f>+M90*'Course of the exchange'!$J87</f>
        <v>0.5450299916874481</v>
      </c>
      <c r="V90" s="54">
        <f>+N90*'Course of the exchange'!$J87</f>
        <v>3.53709381237525</v>
      </c>
      <c r="W90" s="54">
        <f>+O90*'Course of the exchange'!$J87</f>
        <v>0</v>
      </c>
      <c r="X90" s="48"/>
      <c r="Y90" s="48"/>
      <c r="Z90" s="48"/>
      <c r="AA90" s="48"/>
      <c r="AB90" s="48"/>
      <c r="AC90" s="48"/>
    </row>
    <row r="91" spans="1:29" ht="12.75">
      <c r="A91" s="46">
        <v>1832</v>
      </c>
      <c r="B91" s="47"/>
      <c r="C91" s="47">
        <v>260</v>
      </c>
      <c r="D91" s="47"/>
      <c r="E91" s="47"/>
      <c r="F91" s="47">
        <v>240</v>
      </c>
      <c r="G91" s="47">
        <v>100</v>
      </c>
      <c r="H91" s="47"/>
      <c r="I91" s="54">
        <f>+B91/Notes!$B$25</f>
        <v>0</v>
      </c>
      <c r="J91" s="54">
        <f>+C91/Notes!$B$25</f>
        <v>14.610845743186287</v>
      </c>
      <c r="K91" s="54">
        <f>+D91/Notes!$B$25</f>
        <v>0</v>
      </c>
      <c r="L91" s="54">
        <f>+E91/Notes!$B$25</f>
        <v>0</v>
      </c>
      <c r="M91" s="54">
        <f>+F91/Notes!$B$26</f>
        <v>9.975062344139651</v>
      </c>
      <c r="N91" s="54">
        <f>+G91/Notes!$B$27</f>
        <v>199.6007984031936</v>
      </c>
      <c r="O91" s="54">
        <f>+H91/Notes!$B$24</f>
        <v>0</v>
      </c>
      <c r="P91" s="54"/>
      <c r="Q91" s="54">
        <f>+I91*'Course of the exchange'!$J88</f>
        <v>0</v>
      </c>
      <c r="R91" s="54">
        <f>+J91*'Course of the exchange'!$J88</f>
        <v>0.26727086822141044</v>
      </c>
      <c r="S91" s="54">
        <f>+K91*'Course of the exchange'!$J88</f>
        <v>0</v>
      </c>
      <c r="T91" s="54">
        <f>+L91*'Course of the exchange'!$J88</f>
        <v>0</v>
      </c>
      <c r="U91" s="54">
        <f>+M91*'Course of the exchange'!$J88</f>
        <v>0.18247017456359102</v>
      </c>
      <c r="V91" s="54">
        <f>+N91*'Course of the exchange'!$J88</f>
        <v>3.651224550898203</v>
      </c>
      <c r="W91" s="54">
        <f>+O91*'Course of the exchange'!$J88</f>
        <v>0</v>
      </c>
      <c r="X91" s="48"/>
      <c r="Y91" s="48"/>
      <c r="Z91" s="48"/>
      <c r="AA91" s="48"/>
      <c r="AB91" s="48"/>
      <c r="AC91" s="48"/>
    </row>
    <row r="92" spans="1:29" ht="12.75">
      <c r="A92" s="46">
        <v>1833</v>
      </c>
      <c r="B92" s="47"/>
      <c r="C92" s="47">
        <v>180</v>
      </c>
      <c r="D92" s="47"/>
      <c r="E92" s="47"/>
      <c r="F92" s="47">
        <v>120</v>
      </c>
      <c r="G92" s="47">
        <v>80</v>
      </c>
      <c r="H92" s="47"/>
      <c r="I92" s="54">
        <f>+B92/Notes!$B$25</f>
        <v>0</v>
      </c>
      <c r="J92" s="54">
        <f>+C92/Notes!$B$25</f>
        <v>10.115200899128968</v>
      </c>
      <c r="K92" s="54">
        <f>+D92/Notes!$B$25</f>
        <v>0</v>
      </c>
      <c r="L92" s="54">
        <f>+E92/Notes!$B$25</f>
        <v>0</v>
      </c>
      <c r="M92" s="54">
        <f>+F92/Notes!$B$26</f>
        <v>4.987531172069826</v>
      </c>
      <c r="N92" s="54">
        <f>+G92/Notes!$B$27</f>
        <v>159.6806387225549</v>
      </c>
      <c r="O92" s="54">
        <f>+H92/Notes!$B$24</f>
        <v>0</v>
      </c>
      <c r="P92" s="54"/>
      <c r="Q92" s="54">
        <f>+I92*'Course of the exchange'!$J89</f>
        <v>0</v>
      </c>
      <c r="R92" s="54">
        <f>+J92*'Course of the exchange'!$J89</f>
        <v>0.18658899128968812</v>
      </c>
      <c r="S92" s="54">
        <f>+K92*'Course of the exchange'!$J89</f>
        <v>0</v>
      </c>
      <c r="T92" s="54">
        <f>+L92*'Course of the exchange'!$J89</f>
        <v>0</v>
      </c>
      <c r="U92" s="54">
        <f>+M92*'Course of the exchange'!$J89</f>
        <v>0.09200197007481298</v>
      </c>
      <c r="V92" s="54">
        <f>+N92*'Course of the exchange'!$J89</f>
        <v>2.945532135728543</v>
      </c>
      <c r="W92" s="54">
        <f>+O92*'Course of the exchange'!$J89</f>
        <v>0</v>
      </c>
      <c r="X92" s="48"/>
      <c r="Y92" s="48"/>
      <c r="Z92" s="48"/>
      <c r="AA92" s="48"/>
      <c r="AB92" s="48"/>
      <c r="AC92" s="48"/>
    </row>
    <row r="93" spans="1:29" ht="12.75">
      <c r="A93" s="46">
        <v>1834</v>
      </c>
      <c r="B93" s="47"/>
      <c r="C93" s="47">
        <v>200</v>
      </c>
      <c r="D93" s="47"/>
      <c r="E93" s="47"/>
      <c r="F93" s="47"/>
      <c r="G93" s="47">
        <v>90</v>
      </c>
      <c r="H93" s="47"/>
      <c r="I93" s="54">
        <f>+B93/Notes!$B$25</f>
        <v>0</v>
      </c>
      <c r="J93" s="54">
        <f>+C93/Notes!$B$25</f>
        <v>11.239112110143298</v>
      </c>
      <c r="K93" s="54">
        <f>+D93/Notes!$B$25</f>
        <v>0</v>
      </c>
      <c r="L93" s="54">
        <f>+E93/Notes!$B$25</f>
        <v>0</v>
      </c>
      <c r="M93" s="54">
        <f>+F93/Notes!$B$26</f>
        <v>0</v>
      </c>
      <c r="N93" s="54">
        <f>+G93/Notes!$B$27</f>
        <v>179.64071856287424</v>
      </c>
      <c r="O93" s="54">
        <f>+H93/Notes!$B$24</f>
        <v>0</v>
      </c>
      <c r="P93" s="54"/>
      <c r="Q93" s="54">
        <f>+I93*'Course of the exchange'!$J90</f>
        <v>0</v>
      </c>
      <c r="R93" s="54">
        <f>+J93*'Course of the exchange'!$J90</f>
        <v>0.23475509974711992</v>
      </c>
      <c r="S93" s="54">
        <f>+K93*'Course of the exchange'!$J90</f>
        <v>0</v>
      </c>
      <c r="T93" s="54">
        <f>+L93*'Course of the exchange'!$J90</f>
        <v>0</v>
      </c>
      <c r="U93" s="54">
        <f>+M93*'Course of the exchange'!$J90</f>
        <v>0</v>
      </c>
      <c r="V93" s="54">
        <f>+N93*'Course of the exchange'!$J90</f>
        <v>3.7522158682634723</v>
      </c>
      <c r="W93" s="54">
        <f>+O93*'Course of the exchange'!$J90</f>
        <v>0</v>
      </c>
      <c r="X93" s="48"/>
      <c r="Y93" s="48"/>
      <c r="Z93" s="48"/>
      <c r="AA93" s="48"/>
      <c r="AB93" s="48"/>
      <c r="AC93" s="48"/>
    </row>
    <row r="94" spans="1:29" ht="12.75">
      <c r="A94" s="46">
        <v>1835</v>
      </c>
      <c r="B94" s="47"/>
      <c r="C94" s="47">
        <v>140</v>
      </c>
      <c r="D94" s="47"/>
      <c r="E94" s="47"/>
      <c r="F94" s="47"/>
      <c r="G94" s="47">
        <v>100</v>
      </c>
      <c r="H94" s="47"/>
      <c r="I94" s="54">
        <f>+B94/Notes!$B$25</f>
        <v>0</v>
      </c>
      <c r="J94" s="54">
        <f>+C94/Notes!$B$25</f>
        <v>7.867378477100308</v>
      </c>
      <c r="K94" s="54">
        <f>+D94/Notes!$B$25</f>
        <v>0</v>
      </c>
      <c r="L94" s="54">
        <f>+E94/Notes!$B$25</f>
        <v>0</v>
      </c>
      <c r="M94" s="54">
        <f>+F94/Notes!$B$26</f>
        <v>0</v>
      </c>
      <c r="N94" s="54">
        <f>+G94/Notes!$B$27</f>
        <v>199.6007984031936</v>
      </c>
      <c r="O94" s="54">
        <f>+H94/Notes!$B$24</f>
        <v>0</v>
      </c>
      <c r="P94" s="54"/>
      <c r="Q94" s="54">
        <f>+I94*'Course of the exchange'!$J91</f>
        <v>0</v>
      </c>
      <c r="R94" s="54">
        <f>+J94*'Course of the exchange'!$J91</f>
        <v>0.17427069401517276</v>
      </c>
      <c r="S94" s="54">
        <f>+K94*'Course of the exchange'!$J91</f>
        <v>0</v>
      </c>
      <c r="T94" s="54">
        <f>+L94*'Course of the exchange'!$J91</f>
        <v>0</v>
      </c>
      <c r="U94" s="54">
        <f>+M94*'Course of the exchange'!$J91</f>
        <v>0</v>
      </c>
      <c r="V94" s="54">
        <f>+N94*'Course of the exchange'!$J91</f>
        <v>4.421367265469062</v>
      </c>
      <c r="W94" s="54">
        <f>+O94*'Course of the exchange'!$J91</f>
        <v>0</v>
      </c>
      <c r="X94" s="48"/>
      <c r="Y94" s="48"/>
      <c r="Z94" s="48"/>
      <c r="AA94" s="48"/>
      <c r="AB94" s="48"/>
      <c r="AC94" s="48"/>
    </row>
    <row r="95" spans="1:29" ht="12.75">
      <c r="A95" s="46">
        <v>1836</v>
      </c>
      <c r="B95" s="47"/>
      <c r="C95" s="47">
        <v>220</v>
      </c>
      <c r="D95" s="47"/>
      <c r="E95" s="47"/>
      <c r="F95" s="47">
        <v>110</v>
      </c>
      <c r="G95" s="47">
        <v>420</v>
      </c>
      <c r="H95" s="47"/>
      <c r="I95" s="54">
        <f>+B95/Notes!$B$25</f>
        <v>0</v>
      </c>
      <c r="J95" s="54">
        <f>+C95/Notes!$B$25</f>
        <v>12.363023321157627</v>
      </c>
      <c r="K95" s="54">
        <f>+D95/Notes!$B$25</f>
        <v>0</v>
      </c>
      <c r="L95" s="54">
        <f>+E95/Notes!$B$25</f>
        <v>0</v>
      </c>
      <c r="M95" s="54">
        <f>+F95/Notes!$B$26</f>
        <v>4.57190357439734</v>
      </c>
      <c r="N95" s="54">
        <f>+G95/Notes!$B$27</f>
        <v>838.3233532934132</v>
      </c>
      <c r="O95" s="54">
        <f>+H95/Notes!$B$24</f>
        <v>0</v>
      </c>
      <c r="P95" s="54"/>
      <c r="Q95" s="54">
        <f>+I95*'Course of the exchange'!$J92</f>
        <v>0</v>
      </c>
      <c r="R95" s="54">
        <f>+J95*'Course of the exchange'!$J92</f>
        <v>0.26327997752177573</v>
      </c>
      <c r="S95" s="54">
        <f>+K95*'Course of the exchange'!$J92</f>
        <v>0</v>
      </c>
      <c r="T95" s="54">
        <f>+L95*'Course of the exchange'!$J92</f>
        <v>0</v>
      </c>
      <c r="U95" s="54">
        <f>+M95*'Course of the exchange'!$J92</f>
        <v>0.09736216126350788</v>
      </c>
      <c r="V95" s="54">
        <f>+N95*'Course of the exchange'!$J92</f>
        <v>17.852732934131733</v>
      </c>
      <c r="W95" s="54">
        <f>+O95*'Course of the exchange'!$J92</f>
        <v>0</v>
      </c>
      <c r="X95" s="48"/>
      <c r="Y95" s="48"/>
      <c r="Z95" s="48"/>
      <c r="AA95" s="48"/>
      <c r="AB95" s="48"/>
      <c r="AC95" s="48"/>
    </row>
    <row r="96" spans="1:29" ht="12.75">
      <c r="A96" s="46">
        <v>1837</v>
      </c>
      <c r="B96" s="47"/>
      <c r="C96" s="47">
        <v>400</v>
      </c>
      <c r="D96" s="47"/>
      <c r="E96" s="47"/>
      <c r="F96" s="47">
        <v>180</v>
      </c>
      <c r="G96" s="47">
        <v>400</v>
      </c>
      <c r="H96" s="47"/>
      <c r="I96" s="54">
        <f>+B96/Notes!$B$25</f>
        <v>0</v>
      </c>
      <c r="J96" s="54">
        <f>+C96/Notes!$B$25</f>
        <v>22.478224220286595</v>
      </c>
      <c r="K96" s="54">
        <f>+D96/Notes!$B$25</f>
        <v>0</v>
      </c>
      <c r="L96" s="54">
        <f>+E96/Notes!$B$25</f>
        <v>0</v>
      </c>
      <c r="M96" s="54">
        <f>+F96/Notes!$B$26</f>
        <v>7.4812967581047385</v>
      </c>
      <c r="N96" s="54">
        <f>+G96/Notes!$B$27</f>
        <v>798.4031936127744</v>
      </c>
      <c r="O96" s="54">
        <f>+H96/Notes!$B$24</f>
        <v>0</v>
      </c>
      <c r="P96" s="54"/>
      <c r="Q96" s="54">
        <f>+I96*'Course of the exchange'!$J93</f>
        <v>0</v>
      </c>
      <c r="R96" s="54">
        <f>+J96*'Course of the exchange'!$J93</f>
        <v>0.4487726889575722</v>
      </c>
      <c r="S96" s="54">
        <f>+K96*'Course of the exchange'!$J93</f>
        <v>0</v>
      </c>
      <c r="T96" s="54">
        <f>+L96*'Course of the exchange'!$J93</f>
        <v>0</v>
      </c>
      <c r="U96" s="54">
        <f>+M96*'Course of the exchange'!$J93</f>
        <v>0.1493624064837905</v>
      </c>
      <c r="V96" s="54">
        <f>+N96*'Course of the exchange'!$J93</f>
        <v>15.939940119760477</v>
      </c>
      <c r="W96" s="54">
        <f>+O96*'Course of the exchange'!$J93</f>
        <v>0</v>
      </c>
      <c r="X96" s="48"/>
      <c r="Y96" s="48"/>
      <c r="Z96" s="48"/>
      <c r="AA96" s="48"/>
      <c r="AB96" s="48"/>
      <c r="AC96" s="48"/>
    </row>
    <row r="97" spans="1:29" ht="12.75">
      <c r="A97" s="46">
        <v>1838</v>
      </c>
      <c r="B97" s="47"/>
      <c r="C97" s="47">
        <v>340</v>
      </c>
      <c r="D97" s="47"/>
      <c r="E97" s="47"/>
      <c r="F97" s="47">
        <v>120</v>
      </c>
      <c r="G97" s="47">
        <v>400</v>
      </c>
      <c r="H97" s="47"/>
      <c r="I97" s="54">
        <f>+B97/Notes!$B$25</f>
        <v>0</v>
      </c>
      <c r="J97" s="54">
        <f>+C97/Notes!$B$25</f>
        <v>19.106490587243606</v>
      </c>
      <c r="K97" s="54">
        <f>+D97/Notes!$B$25</f>
        <v>0</v>
      </c>
      <c r="L97" s="54">
        <f>+E97/Notes!$B$25</f>
        <v>0</v>
      </c>
      <c r="M97" s="54">
        <f>+F97/Notes!$B$26</f>
        <v>4.987531172069826</v>
      </c>
      <c r="N97" s="54">
        <f>+G97/Notes!$B$27</f>
        <v>798.4031936127744</v>
      </c>
      <c r="O97" s="54">
        <f>+H97/Notes!$B$24</f>
        <v>0</v>
      </c>
      <c r="P97" s="54"/>
      <c r="Q97" s="54">
        <f>+I97*'Course of the exchange'!$J94</f>
        <v>0</v>
      </c>
      <c r="R97" s="54">
        <f>+J97*'Course of the exchange'!$J94</f>
        <v>0.3975229558864849</v>
      </c>
      <c r="S97" s="54">
        <f>+K97*'Course of the exchange'!$J94</f>
        <v>0</v>
      </c>
      <c r="T97" s="54">
        <f>+L97*'Course of the exchange'!$J94</f>
        <v>0</v>
      </c>
      <c r="U97" s="54">
        <f>+M97*'Course of the exchange'!$J94</f>
        <v>0.10376882793017456</v>
      </c>
      <c r="V97" s="54">
        <f>+N97*'Course of the exchange'!$J94</f>
        <v>16.611297405189617</v>
      </c>
      <c r="W97" s="54">
        <f>+O97*'Course of the exchange'!$J94</f>
        <v>0</v>
      </c>
      <c r="X97" s="48"/>
      <c r="Y97" s="48"/>
      <c r="Z97" s="48"/>
      <c r="AA97" s="48"/>
      <c r="AB97" s="48"/>
      <c r="AC97" s="48"/>
    </row>
    <row r="98" spans="1:29" ht="12.75">
      <c r="A98" s="46">
        <v>1839</v>
      </c>
      <c r="B98" s="47"/>
      <c r="C98" s="47">
        <v>370</v>
      </c>
      <c r="D98" s="47"/>
      <c r="E98" s="47"/>
      <c r="F98" s="47"/>
      <c r="G98" s="47"/>
      <c r="H98" s="47"/>
      <c r="I98" s="54">
        <f>+B98/Notes!$B$25</f>
        <v>0</v>
      </c>
      <c r="J98" s="54">
        <f>+C98/Notes!$B$25</f>
        <v>20.792357403765102</v>
      </c>
      <c r="K98" s="54">
        <f>+D98/Notes!$B$25</f>
        <v>0</v>
      </c>
      <c r="L98" s="54">
        <f>+E98/Notes!$B$25</f>
        <v>0</v>
      </c>
      <c r="M98" s="54">
        <f>+F98/Notes!$B$26</f>
        <v>0</v>
      </c>
      <c r="N98" s="54">
        <f>+G98/Notes!$B$27</f>
        <v>0</v>
      </c>
      <c r="O98" s="54">
        <f>+H98/Notes!$B$24</f>
        <v>0</v>
      </c>
      <c r="P98" s="54"/>
      <c r="Q98" s="54">
        <f>+I98*'Course of the exchange'!$J95</f>
        <v>0</v>
      </c>
      <c r="R98" s="54">
        <f>+J98*'Course of the exchange'!$J95</f>
        <v>0.4313996234897443</v>
      </c>
      <c r="S98" s="54">
        <f>+K98*'Course of the exchange'!$J95</f>
        <v>0</v>
      </c>
      <c r="T98" s="54">
        <f>+L98*'Course of the exchange'!$J95</f>
        <v>0</v>
      </c>
      <c r="U98" s="54">
        <f>+M98*'Course of the exchange'!$J95</f>
        <v>0</v>
      </c>
      <c r="V98" s="54">
        <f>+N98*'Course of the exchange'!$J95</f>
        <v>0</v>
      </c>
      <c r="W98" s="54">
        <f>+O98*'Course of the exchange'!$J95</f>
        <v>0</v>
      </c>
      <c r="X98" s="48"/>
      <c r="Y98" s="48"/>
      <c r="Z98" s="48"/>
      <c r="AA98" s="48"/>
      <c r="AB98" s="48"/>
      <c r="AC98" s="48"/>
    </row>
    <row r="99" spans="1:29" ht="12.75">
      <c r="A99" s="46">
        <v>1840</v>
      </c>
      <c r="B99" s="47"/>
      <c r="C99" s="47">
        <v>400</v>
      </c>
      <c r="D99" s="47"/>
      <c r="E99" s="47"/>
      <c r="F99" s="47"/>
      <c r="G99" s="47"/>
      <c r="H99" s="47"/>
      <c r="I99" s="54">
        <f>+B99/Notes!$B$25</f>
        <v>0</v>
      </c>
      <c r="J99" s="54">
        <f>+C99/Notes!$B$25</f>
        <v>22.478224220286595</v>
      </c>
      <c r="K99" s="54">
        <f>+D99/Notes!$B$25</f>
        <v>0</v>
      </c>
      <c r="L99" s="54">
        <f>+E99/Notes!$B$25</f>
        <v>0</v>
      </c>
      <c r="M99" s="54">
        <f>+F99/Notes!$B$26</f>
        <v>0</v>
      </c>
      <c r="N99" s="54">
        <f>+G99/Notes!$B$27</f>
        <v>0</v>
      </c>
      <c r="O99" s="54">
        <f>+H99/Notes!$B$24</f>
        <v>0</v>
      </c>
      <c r="P99" s="54"/>
      <c r="Q99" s="54">
        <f>+I99*'Course of the exchange'!$J96</f>
        <v>0</v>
      </c>
      <c r="R99" s="54">
        <f>+J99*'Course of the exchange'!$J96</f>
        <v>0.46659398707502103</v>
      </c>
      <c r="S99" s="54">
        <f>+K99*'Course of the exchange'!$J96</f>
        <v>0</v>
      </c>
      <c r="T99" s="54">
        <f>+L99*'Course of the exchange'!$J96</f>
        <v>0</v>
      </c>
      <c r="U99" s="54">
        <f>+M99*'Course of the exchange'!$J96</f>
        <v>0</v>
      </c>
      <c r="V99" s="54">
        <f>+N99*'Course of the exchange'!$J96</f>
        <v>0</v>
      </c>
      <c r="W99" s="54">
        <f>+O99*'Course of the exchange'!$J96</f>
        <v>0</v>
      </c>
      <c r="X99" s="48"/>
      <c r="Y99" s="48"/>
      <c r="Z99" s="48"/>
      <c r="AA99" s="48"/>
      <c r="AB99" s="48"/>
      <c r="AC99" s="48"/>
    </row>
    <row r="100" spans="1:29" ht="12.75">
      <c r="A100" s="46">
        <v>1841</v>
      </c>
      <c r="B100" s="47"/>
      <c r="C100" s="47">
        <v>260</v>
      </c>
      <c r="D100" s="47"/>
      <c r="E100" s="47"/>
      <c r="F100" s="47"/>
      <c r="G100" s="47"/>
      <c r="H100" s="47"/>
      <c r="I100" s="54">
        <f>+B100/Notes!$B$25</f>
        <v>0</v>
      </c>
      <c r="J100" s="54">
        <f>+C100/Notes!$B$25</f>
        <v>14.610845743186287</v>
      </c>
      <c r="K100" s="54">
        <f>+D100/Notes!$B$25</f>
        <v>0</v>
      </c>
      <c r="L100" s="54">
        <f>+E100/Notes!$B$25</f>
        <v>0</v>
      </c>
      <c r="M100" s="54">
        <f>+F100/Notes!$B$26</f>
        <v>0</v>
      </c>
      <c r="N100" s="54">
        <f>+G100/Notes!$B$27</f>
        <v>0</v>
      </c>
      <c r="O100" s="54">
        <f>+H100/Notes!$B$24</f>
        <v>0</v>
      </c>
      <c r="P100" s="54"/>
      <c r="Q100" s="54">
        <f>+I100*'Course of the exchange'!$J97</f>
        <v>0</v>
      </c>
      <c r="R100" s="54">
        <f>+J100*'Course of the exchange'!$J97</f>
        <v>0.2952827086260185</v>
      </c>
      <c r="S100" s="54">
        <f>+K100*'Course of the exchange'!$J97</f>
        <v>0</v>
      </c>
      <c r="T100" s="54">
        <f>+L100*'Course of the exchange'!$J97</f>
        <v>0</v>
      </c>
      <c r="U100" s="54">
        <f>+M100*'Course of the exchange'!$J97</f>
        <v>0</v>
      </c>
      <c r="V100" s="54">
        <f>+N100*'Course of the exchange'!$J97</f>
        <v>0</v>
      </c>
      <c r="W100" s="54">
        <f>+O100*'Course of the exchange'!$J97</f>
        <v>0</v>
      </c>
      <c r="X100" s="48"/>
      <c r="Y100" s="48"/>
      <c r="Z100" s="48"/>
      <c r="AA100" s="48"/>
      <c r="AB100" s="48"/>
      <c r="AC100" s="48"/>
    </row>
    <row r="101" spans="1:29" ht="12.75">
      <c r="A101" s="46">
        <v>1842</v>
      </c>
      <c r="B101" s="47"/>
      <c r="C101" s="47">
        <v>420</v>
      </c>
      <c r="D101" s="47"/>
      <c r="E101" s="47"/>
      <c r="F101" s="47"/>
      <c r="G101" s="47">
        <v>125</v>
      </c>
      <c r="H101" s="47">
        <v>400</v>
      </c>
      <c r="I101" s="54">
        <f>+B101/Notes!$B$25</f>
        <v>0</v>
      </c>
      <c r="J101" s="54">
        <f>+C101/Notes!$B$25</f>
        <v>23.602135431300926</v>
      </c>
      <c r="K101" s="54">
        <f>+D101/Notes!$B$25</f>
        <v>0</v>
      </c>
      <c r="L101" s="54">
        <f>+E101/Notes!$B$25</f>
        <v>0</v>
      </c>
      <c r="M101" s="54">
        <f>+F101/Notes!$B$26</f>
        <v>0</v>
      </c>
      <c r="N101" s="54">
        <f>+G101/Notes!$B$27</f>
        <v>249.500998003992</v>
      </c>
      <c r="O101" s="54">
        <f>+H101/Notes!$B$24</f>
        <v>871.4596949891068</v>
      </c>
      <c r="P101" s="54"/>
      <c r="Q101" s="54">
        <f>+I101*'Course of the exchange'!$J98</f>
        <v>0</v>
      </c>
      <c r="R101" s="54">
        <f>+J101*'Course of the exchange'!$J98</f>
        <v>0.481985108176454</v>
      </c>
      <c r="S101" s="54">
        <f>+K101*'Course of the exchange'!$J98</f>
        <v>0</v>
      </c>
      <c r="T101" s="54">
        <f>+L101*'Course of the exchange'!$J98</f>
        <v>0</v>
      </c>
      <c r="U101" s="54">
        <f>+M101*'Course of the exchange'!$J98</f>
        <v>0</v>
      </c>
      <c r="V101" s="54">
        <f>+N101*'Course of the exchange'!$J98</f>
        <v>5.095122255489022</v>
      </c>
      <c r="W101" s="54">
        <f>+O101*'Course of the exchange'!$J98</f>
        <v>17.796296296296294</v>
      </c>
      <c r="X101" s="48"/>
      <c r="Y101" s="48"/>
      <c r="Z101" s="48"/>
      <c r="AA101" s="48"/>
      <c r="AB101" s="48"/>
      <c r="AC101" s="48"/>
    </row>
    <row r="102" spans="1:29" ht="12.75">
      <c r="A102" s="46">
        <v>1843</v>
      </c>
      <c r="B102" s="47"/>
      <c r="C102" s="47">
        <v>330</v>
      </c>
      <c r="D102" s="47"/>
      <c r="E102" s="47"/>
      <c r="F102" s="47"/>
      <c r="G102" s="47">
        <v>100</v>
      </c>
      <c r="H102" s="47">
        <v>400</v>
      </c>
      <c r="I102" s="54">
        <f>+B102/Notes!$B$25</f>
        <v>0</v>
      </c>
      <c r="J102" s="54">
        <f>+C102/Notes!$B$25</f>
        <v>18.54453498173644</v>
      </c>
      <c r="K102" s="54">
        <f>+D102/Notes!$B$25</f>
        <v>0</v>
      </c>
      <c r="L102" s="54">
        <f>+E102/Notes!$B$25</f>
        <v>0</v>
      </c>
      <c r="M102" s="54">
        <f>+F102/Notes!$B$26</f>
        <v>0</v>
      </c>
      <c r="N102" s="54">
        <f>+G102/Notes!$B$27</f>
        <v>199.6007984031936</v>
      </c>
      <c r="O102" s="54">
        <f>+H102/Notes!$B$24</f>
        <v>871.4596949891068</v>
      </c>
      <c r="P102" s="54"/>
      <c r="Q102" s="54">
        <f>+I102*'Course of the exchange'!$J99</f>
        <v>0</v>
      </c>
      <c r="R102" s="54">
        <f>+J102*'Course of the exchange'!$J99</f>
        <v>0.3813757797134026</v>
      </c>
      <c r="S102" s="54">
        <f>+K102*'Course of the exchange'!$J99</f>
        <v>0</v>
      </c>
      <c r="T102" s="54">
        <f>+L102*'Course of the exchange'!$J99</f>
        <v>0</v>
      </c>
      <c r="U102" s="54">
        <f>+M102*'Course of the exchange'!$J99</f>
        <v>0</v>
      </c>
      <c r="V102" s="54">
        <f>+N102*'Course of the exchange'!$J99</f>
        <v>4.1048702594810385</v>
      </c>
      <c r="W102" s="54">
        <f>+O102*'Course of the exchange'!$J99</f>
        <v>17.921917211328978</v>
      </c>
      <c r="X102" s="48"/>
      <c r="Y102" s="48"/>
      <c r="Z102" s="48"/>
      <c r="AA102" s="48"/>
      <c r="AB102" s="48"/>
      <c r="AC102" s="48"/>
    </row>
    <row r="103" spans="1:29" ht="12.75">
      <c r="A103" s="46">
        <v>1844</v>
      </c>
      <c r="B103" s="47"/>
      <c r="C103" s="47">
        <v>240</v>
      </c>
      <c r="D103" s="47"/>
      <c r="E103" s="47"/>
      <c r="F103" s="47">
        <v>300</v>
      </c>
      <c r="G103" s="47"/>
      <c r="H103" s="47">
        <v>420</v>
      </c>
      <c r="I103" s="54">
        <f>+B103/Notes!$B$25</f>
        <v>0</v>
      </c>
      <c r="J103" s="54">
        <f>+C103/Notes!$B$25</f>
        <v>13.486934532171958</v>
      </c>
      <c r="K103" s="54">
        <f>+D103/Notes!$B$25</f>
        <v>0</v>
      </c>
      <c r="L103" s="54">
        <f>+E103/Notes!$B$25</f>
        <v>0</v>
      </c>
      <c r="M103" s="54">
        <f>+F103/Notes!$B$26</f>
        <v>12.468827930174564</v>
      </c>
      <c r="N103" s="54">
        <f>+G103/Notes!$B$27</f>
        <v>0</v>
      </c>
      <c r="O103" s="54">
        <f>+H103/Notes!$B$24</f>
        <v>915.032679738562</v>
      </c>
      <c r="P103" s="54"/>
      <c r="Q103" s="54">
        <f>+I103*'Course of the exchange'!$J100</f>
        <v>0</v>
      </c>
      <c r="R103" s="54">
        <f>+J103*'Course of the exchange'!$J100</f>
        <v>0.28293740938465856</v>
      </c>
      <c r="S103" s="54">
        <f>+K103*'Course of the exchange'!$J100</f>
        <v>0</v>
      </c>
      <c r="T103" s="54">
        <f>+L103*'Course of the exchange'!$J100</f>
        <v>0</v>
      </c>
      <c r="U103" s="54">
        <f>+M103*'Course of the exchange'!$J100</f>
        <v>0.261578927680798</v>
      </c>
      <c r="V103" s="54">
        <f>+N103*'Course of the exchange'!$J100</f>
        <v>0</v>
      </c>
      <c r="W103" s="54">
        <f>+O103*'Course of the exchange'!$J100</f>
        <v>19.196132026143786</v>
      </c>
      <c r="X103" s="48"/>
      <c r="Y103" s="48"/>
      <c r="Z103" s="48"/>
      <c r="AA103" s="48"/>
      <c r="AB103" s="48"/>
      <c r="AC103" s="48"/>
    </row>
    <row r="104" spans="1:29" ht="12.75">
      <c r="A104" s="46">
        <v>1845</v>
      </c>
      <c r="B104" s="47"/>
      <c r="C104" s="47">
        <v>180</v>
      </c>
      <c r="D104" s="47"/>
      <c r="E104" s="47"/>
      <c r="F104" s="47">
        <v>800</v>
      </c>
      <c r="G104" s="47">
        <v>100</v>
      </c>
      <c r="H104" s="47">
        <v>400</v>
      </c>
      <c r="I104" s="54">
        <f>+B104/Notes!$B$25</f>
        <v>0</v>
      </c>
      <c r="J104" s="54">
        <f>+C104/Notes!$B$25</f>
        <v>10.115200899128968</v>
      </c>
      <c r="K104" s="54">
        <f>+D104/Notes!$B$25</f>
        <v>0</v>
      </c>
      <c r="L104" s="54">
        <f>+E104/Notes!$B$25</f>
        <v>0</v>
      </c>
      <c r="M104" s="54">
        <f>+F104/Notes!$B$26</f>
        <v>33.25020781379884</v>
      </c>
      <c r="N104" s="54">
        <f>+G104/Notes!$B$27</f>
        <v>199.6007984031936</v>
      </c>
      <c r="O104" s="54">
        <f>+H104/Notes!$B$24</f>
        <v>871.4596949891068</v>
      </c>
      <c r="P104" s="54"/>
      <c r="Q104" s="54">
        <f>+I104*'Course of the exchange'!$J101</f>
        <v>0</v>
      </c>
      <c r="R104" s="54">
        <f>+J104*'Course of the exchange'!$J101</f>
        <v>0.20771413318347848</v>
      </c>
      <c r="S104" s="54">
        <f>+K104*'Course of the exchange'!$J101</f>
        <v>0</v>
      </c>
      <c r="T104" s="54">
        <f>+L104*'Course of the exchange'!$J101</f>
        <v>0</v>
      </c>
      <c r="U104" s="54">
        <f>+M104*'Course of the exchange'!$J101</f>
        <v>0.682788029925187</v>
      </c>
      <c r="V104" s="54">
        <f>+N104*'Course of the exchange'!$J101</f>
        <v>4.0987724550898195</v>
      </c>
      <c r="W104" s="54">
        <f>+O104*'Course of the exchange'!$J101</f>
        <v>17.895294117647055</v>
      </c>
      <c r="X104" s="48"/>
      <c r="Y104" s="48"/>
      <c r="Z104" s="48"/>
      <c r="AA104" s="48"/>
      <c r="AB104" s="48"/>
      <c r="AC104" s="48"/>
    </row>
    <row r="105" spans="1:29" ht="12.75">
      <c r="A105" s="46">
        <v>1846</v>
      </c>
      <c r="B105" s="47"/>
      <c r="C105" s="47">
        <v>200</v>
      </c>
      <c r="D105" s="47"/>
      <c r="E105" s="47"/>
      <c r="F105" s="47">
        <v>390</v>
      </c>
      <c r="G105" s="47"/>
      <c r="H105" s="47"/>
      <c r="I105" s="54">
        <f>+B105/Notes!$B$25</f>
        <v>0</v>
      </c>
      <c r="J105" s="54">
        <f>+C105/Notes!$B$25</f>
        <v>11.239112110143298</v>
      </c>
      <c r="K105" s="54">
        <f>+D105/Notes!$B$25</f>
        <v>0</v>
      </c>
      <c r="L105" s="54">
        <f>+E105/Notes!$B$25</f>
        <v>0</v>
      </c>
      <c r="M105" s="54">
        <f>+F105/Notes!$B$26</f>
        <v>16.209476309226932</v>
      </c>
      <c r="N105" s="54">
        <f>+G105/Notes!$B$27</f>
        <v>0</v>
      </c>
      <c r="O105" s="54">
        <f>+H105/Notes!$B$24</f>
        <v>0</v>
      </c>
      <c r="P105" s="54"/>
      <c r="Q105" s="54">
        <f>+I105*'Course of the exchange'!$J102</f>
        <v>0</v>
      </c>
      <c r="R105" s="54">
        <f>+J105*'Course of the exchange'!$J102</f>
        <v>0.22659820174206233</v>
      </c>
      <c r="S105" s="54">
        <f>+K105*'Course of the exchange'!$J102</f>
        <v>0</v>
      </c>
      <c r="T105" s="54">
        <f>+L105*'Course of the exchange'!$J102</f>
        <v>0</v>
      </c>
      <c r="U105" s="54">
        <f>+M105*'Course of the exchange'!$J102</f>
        <v>0.32680857231920196</v>
      </c>
      <c r="V105" s="54">
        <f>+N105*'Course of the exchange'!$J102</f>
        <v>0</v>
      </c>
      <c r="W105" s="54">
        <f>+O105*'Course of the exchange'!$J102</f>
        <v>0</v>
      </c>
      <c r="X105" s="48"/>
      <c r="Y105" s="48"/>
      <c r="Z105" s="48"/>
      <c r="AA105" s="48"/>
      <c r="AB105" s="48"/>
      <c r="AC105" s="48"/>
    </row>
    <row r="106" spans="1:29" ht="12.75">
      <c r="A106" s="46">
        <v>1847</v>
      </c>
      <c r="B106" s="47"/>
      <c r="C106" s="47">
        <v>400</v>
      </c>
      <c r="D106" s="47"/>
      <c r="E106" s="47"/>
      <c r="F106" s="47">
        <v>380</v>
      </c>
      <c r="G106" s="47"/>
      <c r="H106" s="47"/>
      <c r="I106" s="54">
        <f>+B106/Notes!$B$25</f>
        <v>0</v>
      </c>
      <c r="J106" s="54">
        <f>+C106/Notes!$B$25</f>
        <v>22.478224220286595</v>
      </c>
      <c r="K106" s="54">
        <f>+D106/Notes!$B$25</f>
        <v>0</v>
      </c>
      <c r="L106" s="54">
        <f>+E106/Notes!$B$25</f>
        <v>0</v>
      </c>
      <c r="M106" s="54">
        <f>+F106/Notes!$B$26</f>
        <v>15.793848711554448</v>
      </c>
      <c r="N106" s="54">
        <f>+G106/Notes!$B$27</f>
        <v>0</v>
      </c>
      <c r="O106" s="54">
        <f>+H106/Notes!$B$24</f>
        <v>0</v>
      </c>
      <c r="P106" s="54"/>
      <c r="Q106" s="54">
        <f>+I106*'Course of the exchange'!$J103</f>
        <v>0</v>
      </c>
      <c r="R106" s="54">
        <f>+J106*'Course of the exchange'!$J103</f>
        <v>0.4465051980893509</v>
      </c>
      <c r="S106" s="54">
        <f>+K106*'Course of the exchange'!$J103</f>
        <v>0</v>
      </c>
      <c r="T106" s="54">
        <f>+L106*'Course of the exchange'!$J103</f>
        <v>0</v>
      </c>
      <c r="U106" s="54">
        <f>+M106*'Course of the exchange'!$J103</f>
        <v>0.3137274314214464</v>
      </c>
      <c r="V106" s="54">
        <f>+N106*'Course of the exchange'!$J103</f>
        <v>0</v>
      </c>
      <c r="W106" s="54">
        <f>+O106*'Course of the exchange'!$J103</f>
        <v>0</v>
      </c>
      <c r="X106" s="48"/>
      <c r="Y106" s="48"/>
      <c r="Z106" s="48"/>
      <c r="AA106" s="48"/>
      <c r="AB106" s="48"/>
      <c r="AC106" s="48"/>
    </row>
    <row r="107" spans="1:29" ht="12.75">
      <c r="A107" s="46">
        <v>1848</v>
      </c>
      <c r="B107" s="47"/>
      <c r="C107" s="47">
        <v>200</v>
      </c>
      <c r="D107" s="47"/>
      <c r="E107" s="47"/>
      <c r="F107" s="47">
        <v>300</v>
      </c>
      <c r="G107" s="47"/>
      <c r="H107" s="47">
        <v>400</v>
      </c>
      <c r="I107" s="54">
        <f>+B107/Notes!$B$25</f>
        <v>0</v>
      </c>
      <c r="J107" s="54">
        <f>+C107/Notes!$B$25</f>
        <v>11.239112110143298</v>
      </c>
      <c r="K107" s="54">
        <f>+D107/Notes!$B$25</f>
        <v>0</v>
      </c>
      <c r="L107" s="54">
        <f>+E107/Notes!$B$25</f>
        <v>0</v>
      </c>
      <c r="M107" s="54">
        <f>+F107/Notes!$B$26</f>
        <v>12.468827930174564</v>
      </c>
      <c r="N107" s="54">
        <f>+G107/Notes!$B$27</f>
        <v>0</v>
      </c>
      <c r="O107" s="54">
        <f>+H107/Notes!$B$24</f>
        <v>871.4596949891068</v>
      </c>
      <c r="P107" s="54"/>
      <c r="Q107" s="54">
        <f>+I107*'Course of the exchange'!$J104</f>
        <v>0</v>
      </c>
      <c r="R107" s="54">
        <f>+J107*'Course of the exchange'!$J104</f>
        <v>0.21539308794605222</v>
      </c>
      <c r="S107" s="54">
        <f>+K107*'Course of the exchange'!$J104</f>
        <v>0</v>
      </c>
      <c r="T107" s="54">
        <f>+L107*'Course of the exchange'!$J104</f>
        <v>0</v>
      </c>
      <c r="U107" s="54">
        <f>+M107*'Course of the exchange'!$J104</f>
        <v>0.2389600997506234</v>
      </c>
      <c r="V107" s="54">
        <f>+N107*'Course of the exchange'!$J104</f>
        <v>0</v>
      </c>
      <c r="W107" s="54">
        <f>+O107*'Course of the exchange'!$J104</f>
        <v>16.701176470588234</v>
      </c>
      <c r="X107" s="48"/>
      <c r="Y107" s="48"/>
      <c r="Z107" s="48"/>
      <c r="AA107" s="48"/>
      <c r="AB107" s="48"/>
      <c r="AC107" s="48"/>
    </row>
    <row r="108" spans="1:29" ht="12.75">
      <c r="A108" s="46">
        <v>1849</v>
      </c>
      <c r="B108" s="47"/>
      <c r="C108" s="47">
        <v>150</v>
      </c>
      <c r="D108" s="47"/>
      <c r="E108" s="47"/>
      <c r="F108" s="47">
        <v>290</v>
      </c>
      <c r="G108" s="47">
        <v>120</v>
      </c>
      <c r="H108" s="47">
        <v>400</v>
      </c>
      <c r="I108" s="54">
        <f>+B108/Notes!$B$25</f>
        <v>0</v>
      </c>
      <c r="J108" s="54">
        <f>+C108/Notes!$B$25</f>
        <v>8.429334082607474</v>
      </c>
      <c r="K108" s="54">
        <f>+D108/Notes!$B$25</f>
        <v>0</v>
      </c>
      <c r="L108" s="54">
        <f>+E108/Notes!$B$25</f>
        <v>0</v>
      </c>
      <c r="M108" s="54">
        <f>+F108/Notes!$B$26</f>
        <v>12.05320033250208</v>
      </c>
      <c r="N108" s="54">
        <f>+G108/Notes!$B$27</f>
        <v>239.52095808383234</v>
      </c>
      <c r="O108" s="54">
        <f>+H108/Notes!$B$24</f>
        <v>871.4596949891068</v>
      </c>
      <c r="P108" s="54"/>
      <c r="Q108" s="54">
        <f>+I108*'Course of the exchange'!$J105</f>
        <v>0</v>
      </c>
      <c r="R108" s="54">
        <f>+J108*'Course of the exchange'!$J105</f>
        <v>0.16612510536667602</v>
      </c>
      <c r="S108" s="54">
        <f>+K108*'Course of the exchange'!$J105</f>
        <v>0</v>
      </c>
      <c r="T108" s="54">
        <f>+L108*'Course of the exchange'!$J105</f>
        <v>0</v>
      </c>
      <c r="U108" s="54">
        <f>+M108*'Course of the exchange'!$J105</f>
        <v>0.23754417082294266</v>
      </c>
      <c r="V108" s="54">
        <f>+N108*'Course of the exchange'!$J105</f>
        <v>4.720473053892215</v>
      </c>
      <c r="W108" s="54">
        <f>+O108*'Course of the exchange'!$J105</f>
        <v>17.174705882352942</v>
      </c>
      <c r="X108" s="48"/>
      <c r="Y108" s="48"/>
      <c r="Z108" s="48"/>
      <c r="AA108" s="48"/>
      <c r="AB108" s="48"/>
      <c r="AC108" s="48"/>
    </row>
    <row r="109" spans="1:29" ht="12.75">
      <c r="A109" s="46">
        <v>1850</v>
      </c>
      <c r="B109" s="47"/>
      <c r="C109" s="47">
        <v>160</v>
      </c>
      <c r="D109" s="47"/>
      <c r="E109" s="47"/>
      <c r="F109" s="47">
        <v>440</v>
      </c>
      <c r="G109" s="47">
        <v>100</v>
      </c>
      <c r="H109" s="47">
        <v>380</v>
      </c>
      <c r="I109" s="54">
        <f>+B109/Notes!$B$25</f>
        <v>0</v>
      </c>
      <c r="J109" s="54">
        <f>+C109/Notes!$B$25</f>
        <v>8.991289688114637</v>
      </c>
      <c r="K109" s="54">
        <f>+D109/Notes!$B$25</f>
        <v>0</v>
      </c>
      <c r="L109" s="54">
        <f>+E109/Notes!$B$25</f>
        <v>0</v>
      </c>
      <c r="M109" s="54">
        <f>+F109/Notes!$B$26</f>
        <v>18.28761429758936</v>
      </c>
      <c r="N109" s="54">
        <f>+G109/Notes!$B$27</f>
        <v>199.6007984031936</v>
      </c>
      <c r="O109" s="54">
        <f>+H109/Notes!$B$24</f>
        <v>827.8867102396514</v>
      </c>
      <c r="P109" s="54"/>
      <c r="Q109" s="54">
        <f>+I109*'Course of the exchange'!$J106</f>
        <v>0</v>
      </c>
      <c r="R109" s="54">
        <f>+J109*'Course of the exchange'!$J106</f>
        <v>0.17923933689238544</v>
      </c>
      <c r="S109" s="54">
        <f>+K109*'Course of the exchange'!$J106</f>
        <v>0</v>
      </c>
      <c r="T109" s="54">
        <f>+L109*'Course of the exchange'!$J106</f>
        <v>0</v>
      </c>
      <c r="U109" s="54">
        <f>+M109*'Course of the exchange'!$J106</f>
        <v>0.3645594763092269</v>
      </c>
      <c r="V109" s="54">
        <f>+N109*'Course of the exchange'!$J106</f>
        <v>3.9789970059880235</v>
      </c>
      <c r="W109" s="54">
        <f>+O109*'Course of the exchange'!$J106</f>
        <v>16.503735294117647</v>
      </c>
      <c r="X109" s="48"/>
      <c r="Y109" s="48"/>
      <c r="Z109" s="48"/>
      <c r="AA109" s="48"/>
      <c r="AB109" s="48"/>
      <c r="AC109" s="48"/>
    </row>
    <row r="110" spans="1:29" ht="12.75">
      <c r="A110" s="46">
        <v>1851</v>
      </c>
      <c r="B110" s="47"/>
      <c r="C110" s="47">
        <v>260</v>
      </c>
      <c r="D110" s="47"/>
      <c r="E110" s="47"/>
      <c r="F110" s="47">
        <v>510</v>
      </c>
      <c r="G110" s="47"/>
      <c r="H110" s="47">
        <v>400</v>
      </c>
      <c r="I110" s="54">
        <f>+B110/Notes!$B$25</f>
        <v>0</v>
      </c>
      <c r="J110" s="54">
        <f>+C110/Notes!$B$25</f>
        <v>14.610845743186287</v>
      </c>
      <c r="K110" s="54">
        <f>+D110/Notes!$B$25</f>
        <v>0</v>
      </c>
      <c r="L110" s="54">
        <f>+E110/Notes!$B$25</f>
        <v>0</v>
      </c>
      <c r="M110" s="54">
        <f>+F110/Notes!$B$26</f>
        <v>21.197007481296758</v>
      </c>
      <c r="N110" s="54">
        <f>+G110/Notes!$B$27</f>
        <v>0</v>
      </c>
      <c r="O110" s="54">
        <f>+H110/Notes!$B$24</f>
        <v>871.4596949891068</v>
      </c>
      <c r="P110" s="54"/>
      <c r="Q110" s="54">
        <f>+I110*'Course of the exchange'!$J107</f>
        <v>0</v>
      </c>
      <c r="R110" s="54">
        <f>+J110*'Course of the exchange'!$J107</f>
        <v>0.2859481314976116</v>
      </c>
      <c r="S110" s="54">
        <f>+K110*'Course of the exchange'!$J107</f>
        <v>0</v>
      </c>
      <c r="T110" s="54">
        <f>+L110*'Course of the exchange'!$J107</f>
        <v>0</v>
      </c>
      <c r="U110" s="54">
        <f>+M110*'Course of the exchange'!$J107</f>
        <v>0.4148455735660847</v>
      </c>
      <c r="V110" s="54">
        <f>+N110*'Course of the exchange'!$J107</f>
        <v>0</v>
      </c>
      <c r="W110" s="54">
        <f>+O110*'Course of the exchange'!$J107</f>
        <v>17.055294117647055</v>
      </c>
      <c r="X110" s="48"/>
      <c r="Y110" s="48"/>
      <c r="Z110" s="48"/>
      <c r="AA110" s="48"/>
      <c r="AB110" s="48"/>
      <c r="AC110" s="48"/>
    </row>
    <row r="111" spans="1:29" ht="12.75">
      <c r="A111" s="46">
        <v>1852</v>
      </c>
      <c r="B111" s="47"/>
      <c r="C111" s="47">
        <v>150</v>
      </c>
      <c r="D111" s="47"/>
      <c r="E111" s="47"/>
      <c r="F111" s="47"/>
      <c r="G111" s="47"/>
      <c r="H111" s="47">
        <v>440</v>
      </c>
      <c r="I111" s="54">
        <f>+B111/Notes!$B$25</f>
        <v>0</v>
      </c>
      <c r="J111" s="54">
        <f>+C111/Notes!$B$25</f>
        <v>8.429334082607474</v>
      </c>
      <c r="K111" s="54">
        <f>+D111/Notes!$B$25</f>
        <v>0</v>
      </c>
      <c r="L111" s="54">
        <f>+E111/Notes!$B$25</f>
        <v>0</v>
      </c>
      <c r="M111" s="54">
        <f>+F111/Notes!$B$26</f>
        <v>0</v>
      </c>
      <c r="N111" s="54">
        <f>+G111/Notes!$B$27</f>
        <v>0</v>
      </c>
      <c r="O111" s="54">
        <f>+H111/Notes!$B$24</f>
        <v>958.6056644880174</v>
      </c>
      <c r="P111" s="54"/>
      <c r="Q111" s="54">
        <f>+I111*'Course of the exchange'!$J108</f>
        <v>0</v>
      </c>
      <c r="R111" s="54">
        <f>+J111*'Course of the exchange'!$J108</f>
        <v>0.16620476257375663</v>
      </c>
      <c r="S111" s="54">
        <f>+K111*'Course of the exchange'!$J108</f>
        <v>0</v>
      </c>
      <c r="T111" s="54">
        <f>+L111*'Course of the exchange'!$J108</f>
        <v>0</v>
      </c>
      <c r="U111" s="54">
        <f>+M111*'Course of the exchange'!$J108</f>
        <v>0</v>
      </c>
      <c r="V111" s="54">
        <f>+N111*'Course of the exchange'!$J108</f>
        <v>0</v>
      </c>
      <c r="W111" s="54">
        <f>+O111*'Course of the exchange'!$J108</f>
        <v>18.901235294117644</v>
      </c>
      <c r="X111" s="48"/>
      <c r="Y111" s="48"/>
      <c r="Z111" s="48"/>
      <c r="AA111" s="48"/>
      <c r="AB111" s="48"/>
      <c r="AC111" s="48"/>
    </row>
    <row r="112" spans="1:29" ht="12.75">
      <c r="A112" s="46">
        <v>1853</v>
      </c>
      <c r="B112" s="47"/>
      <c r="C112" s="47">
        <v>200</v>
      </c>
      <c r="D112" s="47"/>
      <c r="E112" s="47"/>
      <c r="F112" s="47">
        <v>400</v>
      </c>
      <c r="G112" s="47"/>
      <c r="H112" s="47"/>
      <c r="I112" s="54">
        <f>+B112/Notes!$B$25</f>
        <v>0</v>
      </c>
      <c r="J112" s="54">
        <f>+C112/Notes!$B$25</f>
        <v>11.239112110143298</v>
      </c>
      <c r="K112" s="54">
        <f>+D112/Notes!$B$25</f>
        <v>0</v>
      </c>
      <c r="L112" s="54">
        <f>+E112/Notes!$B$25</f>
        <v>0</v>
      </c>
      <c r="M112" s="54">
        <f>+F112/Notes!$B$26</f>
        <v>16.62510390689942</v>
      </c>
      <c r="N112" s="54">
        <f>+G112/Notes!$B$27</f>
        <v>0</v>
      </c>
      <c r="O112" s="54">
        <f>+H112/Notes!$B$24</f>
        <v>0</v>
      </c>
      <c r="P112" s="54"/>
      <c r="Q112" s="54">
        <f>+I112*'Course of the exchange'!$J109</f>
        <v>0</v>
      </c>
      <c r="R112" s="54">
        <f>+J112*'Course of the exchange'!$J109</f>
        <v>0.219588367518966</v>
      </c>
      <c r="S112" s="54">
        <f>+K112*'Course of the exchange'!$J109</f>
        <v>0</v>
      </c>
      <c r="T112" s="54">
        <f>+L112*'Course of the exchange'!$J109</f>
        <v>0</v>
      </c>
      <c r="U112" s="54">
        <f>+M112*'Course of the exchange'!$J109</f>
        <v>0.32481920199501246</v>
      </c>
      <c r="V112" s="54">
        <f>+N112*'Course of the exchange'!$J109</f>
        <v>0</v>
      </c>
      <c r="W112" s="54">
        <f>+O112*'Course of the exchange'!$J109</f>
        <v>0</v>
      </c>
      <c r="X112" s="48"/>
      <c r="Y112" s="48"/>
      <c r="Z112" s="48"/>
      <c r="AA112" s="48"/>
      <c r="AB112" s="48"/>
      <c r="AC112" s="48"/>
    </row>
    <row r="113" spans="1:29" ht="12.75">
      <c r="A113" s="46">
        <v>1854</v>
      </c>
      <c r="B113" s="47"/>
      <c r="C113" s="47">
        <v>340</v>
      </c>
      <c r="D113" s="47"/>
      <c r="E113" s="47"/>
      <c r="F113" s="47">
        <v>870</v>
      </c>
      <c r="G113" s="47">
        <v>140</v>
      </c>
      <c r="H113" s="47">
        <v>460</v>
      </c>
      <c r="I113" s="54">
        <f>+B113/Notes!$B$25</f>
        <v>0</v>
      </c>
      <c r="J113" s="54">
        <f>+C113/Notes!$B$25</f>
        <v>19.106490587243606</v>
      </c>
      <c r="K113" s="54">
        <f>+D113/Notes!$B$25</f>
        <v>0</v>
      </c>
      <c r="L113" s="54">
        <f>+E113/Notes!$B$25</f>
        <v>0</v>
      </c>
      <c r="M113" s="54">
        <f>+F113/Notes!$B$26</f>
        <v>36.15960099750624</v>
      </c>
      <c r="N113" s="54">
        <f>+G113/Notes!$B$27</f>
        <v>279.4411177644711</v>
      </c>
      <c r="O113" s="54">
        <f>+H113/Notes!$B$24</f>
        <v>1002.1786492374728</v>
      </c>
      <c r="P113" s="54"/>
      <c r="Q113" s="54">
        <f>+I113*'Course of the exchange'!$J110</f>
        <v>0</v>
      </c>
      <c r="R113" s="54">
        <f>+J113*'Course of the exchange'!$J110</f>
        <v>0.36905715088508007</v>
      </c>
      <c r="S113" s="54">
        <f>+K113*'Course of the exchange'!$J110</f>
        <v>0</v>
      </c>
      <c r="T113" s="54">
        <f>+L113*'Course of the exchange'!$J110</f>
        <v>0</v>
      </c>
      <c r="U113" s="54">
        <f>+M113*'Course of the exchange'!$J110</f>
        <v>0.698451620947631</v>
      </c>
      <c r="V113" s="54">
        <f>+N113*'Course of the exchange'!$J110</f>
        <v>5.3976287425149705</v>
      </c>
      <c r="W113" s="54">
        <f>+O113*'Course of the exchange'!$J110</f>
        <v>19.35788235294118</v>
      </c>
      <c r="X113" s="48"/>
      <c r="Y113" s="48"/>
      <c r="Z113" s="48"/>
      <c r="AA113" s="48"/>
      <c r="AB113" s="48"/>
      <c r="AC113" s="48"/>
    </row>
    <row r="114" spans="1:29" ht="12.75">
      <c r="A114" s="46">
        <v>1855</v>
      </c>
      <c r="B114" s="47"/>
      <c r="C114" s="47">
        <v>380</v>
      </c>
      <c r="D114" s="47"/>
      <c r="E114" s="47"/>
      <c r="F114" s="47">
        <v>800</v>
      </c>
      <c r="G114" s="47">
        <v>140</v>
      </c>
      <c r="H114" s="47"/>
      <c r="I114" s="54">
        <f>+B114/Notes!$B$25</f>
        <v>0</v>
      </c>
      <c r="J114" s="54">
        <f>+C114/Notes!$B$25</f>
        <v>21.354313009272264</v>
      </c>
      <c r="K114" s="54">
        <f>+D114/Notes!$B$25</f>
        <v>0</v>
      </c>
      <c r="L114" s="54">
        <f>+E114/Notes!$B$25</f>
        <v>0</v>
      </c>
      <c r="M114" s="54">
        <f>+F114/Notes!$B$26</f>
        <v>33.25020781379884</v>
      </c>
      <c r="N114" s="54">
        <f>+G114/Notes!$B$27</f>
        <v>279.4411177644711</v>
      </c>
      <c r="O114" s="54">
        <f>+H114/Notes!$B$24</f>
        <v>0</v>
      </c>
      <c r="P114" s="54"/>
      <c r="Q114" s="54">
        <f>+I114*'Course of the exchange'!$J111</f>
        <v>0</v>
      </c>
      <c r="R114" s="54">
        <f>+J114*'Course of the exchange'!$J111</f>
        <v>0.4183277887046922</v>
      </c>
      <c r="S114" s="54">
        <f>+K114*'Course of the exchange'!$J111</f>
        <v>0</v>
      </c>
      <c r="T114" s="54">
        <f>+L114*'Course of the exchange'!$J111</f>
        <v>0</v>
      </c>
      <c r="U114" s="54">
        <f>+M114*'Course of the exchange'!$J111</f>
        <v>0.6513665835411471</v>
      </c>
      <c r="V114" s="54">
        <f>+N114*'Course of the exchange'!$J111</f>
        <v>5.474209580838323</v>
      </c>
      <c r="W114" s="54">
        <f>+O114*'Course of the exchange'!$J111</f>
        <v>0</v>
      </c>
      <c r="X114" s="48"/>
      <c r="Y114" s="48"/>
      <c r="Z114" s="48"/>
      <c r="AA114" s="48"/>
      <c r="AB114" s="48"/>
      <c r="AC114" s="48"/>
    </row>
    <row r="115" spans="2:29" ht="12.75">
      <c r="B115" s="46"/>
      <c r="C115" s="46"/>
      <c r="D115" s="46"/>
      <c r="E115" s="46"/>
      <c r="F115" s="46"/>
      <c r="G115" s="46"/>
      <c r="H115" s="46"/>
      <c r="X115" s="48"/>
      <c r="Y115" s="48"/>
      <c r="Z115" s="48"/>
      <c r="AA115" s="48"/>
      <c r="AB115" s="48"/>
      <c r="AC115" s="48"/>
    </row>
    <row r="116" spans="2:29" ht="12.75">
      <c r="B116" s="46"/>
      <c r="C116" s="46"/>
      <c r="D116" s="46"/>
      <c r="E116" s="46"/>
      <c r="F116" s="46"/>
      <c r="G116" s="46"/>
      <c r="H116" s="46"/>
      <c r="X116" s="48"/>
      <c r="Y116" s="48"/>
      <c r="Z116" s="48"/>
      <c r="AA116" s="48"/>
      <c r="AB116" s="48"/>
      <c r="AC116" s="48"/>
    </row>
    <row r="117" spans="2:29" ht="12.75">
      <c r="B117" s="46"/>
      <c r="C117" s="46"/>
      <c r="D117" s="46"/>
      <c r="E117" s="46"/>
      <c r="F117" s="46"/>
      <c r="G117" s="46"/>
      <c r="H117" s="46"/>
      <c r="X117" s="48"/>
      <c r="Y117" s="48"/>
      <c r="Z117" s="48"/>
      <c r="AA117" s="48"/>
      <c r="AB117" s="48"/>
      <c r="AC117" s="48"/>
    </row>
    <row r="118" spans="2:29" ht="12.75">
      <c r="B118" s="46"/>
      <c r="C118" s="46"/>
      <c r="D118" s="46"/>
      <c r="E118" s="46"/>
      <c r="F118" s="46"/>
      <c r="G118" s="46"/>
      <c r="H118" s="46"/>
      <c r="X118" s="48"/>
      <c r="Y118" s="48"/>
      <c r="Z118" s="48"/>
      <c r="AA118" s="48"/>
      <c r="AB118" s="48"/>
      <c r="AC118" s="48"/>
    </row>
    <row r="119" spans="2:29" ht="12.75">
      <c r="B119" s="46"/>
      <c r="C119" s="46"/>
      <c r="D119" s="46"/>
      <c r="E119" s="46"/>
      <c r="F119" s="46"/>
      <c r="G119" s="46"/>
      <c r="H119" s="46"/>
      <c r="X119" s="48"/>
      <c r="Y119" s="48"/>
      <c r="Z119" s="48"/>
      <c r="AA119" s="48"/>
      <c r="AB119" s="48"/>
      <c r="AC119" s="48"/>
    </row>
    <row r="120" spans="2:29" ht="12.75">
      <c r="B120" s="46"/>
      <c r="C120" s="46"/>
      <c r="D120" s="46"/>
      <c r="E120" s="46"/>
      <c r="F120" s="46"/>
      <c r="G120" s="46"/>
      <c r="H120" s="46"/>
      <c r="X120" s="48"/>
      <c r="Y120" s="48"/>
      <c r="Z120" s="48"/>
      <c r="AA120" s="48"/>
      <c r="AB120" s="48"/>
      <c r="AC120" s="48"/>
    </row>
    <row r="121" spans="2:29" ht="12.75">
      <c r="B121" s="46"/>
      <c r="C121" s="46"/>
      <c r="D121" s="46"/>
      <c r="E121" s="46"/>
      <c r="F121" s="46"/>
      <c r="G121" s="46"/>
      <c r="H121" s="46"/>
      <c r="X121" s="48"/>
      <c r="Y121" s="48"/>
      <c r="Z121" s="48"/>
      <c r="AA121" s="48"/>
      <c r="AB121" s="48"/>
      <c r="AC121" s="48"/>
    </row>
    <row r="122" spans="2:29" ht="12.75">
      <c r="B122" s="46"/>
      <c r="C122" s="46"/>
      <c r="D122" s="46"/>
      <c r="E122" s="46"/>
      <c r="F122" s="46"/>
      <c r="G122" s="46"/>
      <c r="H122" s="46"/>
      <c r="X122" s="48"/>
      <c r="Y122" s="48"/>
      <c r="Z122" s="48"/>
      <c r="AA122" s="48"/>
      <c r="AB122" s="48"/>
      <c r="AC122" s="48"/>
    </row>
    <row r="123" spans="2:29" ht="12.75">
      <c r="B123" s="46"/>
      <c r="C123" s="46"/>
      <c r="D123" s="46"/>
      <c r="E123" s="46"/>
      <c r="F123" s="46"/>
      <c r="G123" s="46"/>
      <c r="H123" s="46"/>
      <c r="X123" s="48"/>
      <c r="Y123" s="48"/>
      <c r="Z123" s="48"/>
      <c r="AA123" s="48"/>
      <c r="AB123" s="48"/>
      <c r="AC123" s="48"/>
    </row>
    <row r="124" spans="2:29" ht="12.75">
      <c r="B124" s="46"/>
      <c r="C124" s="46"/>
      <c r="D124" s="46"/>
      <c r="E124" s="46"/>
      <c r="F124" s="46"/>
      <c r="G124" s="46"/>
      <c r="H124" s="46"/>
      <c r="X124" s="48"/>
      <c r="Y124" s="48"/>
      <c r="Z124" s="48"/>
      <c r="AA124" s="48"/>
      <c r="AB124" s="48"/>
      <c r="AC124" s="48"/>
    </row>
    <row r="125" spans="2:29" ht="12.75">
      <c r="B125" s="46"/>
      <c r="C125" s="46"/>
      <c r="D125" s="46"/>
      <c r="E125" s="46"/>
      <c r="F125" s="46"/>
      <c r="G125" s="46"/>
      <c r="H125" s="46"/>
      <c r="X125" s="48"/>
      <c r="Y125" s="48"/>
      <c r="Z125" s="48"/>
      <c r="AA125" s="48"/>
      <c r="AB125" s="48"/>
      <c r="AC125" s="48"/>
    </row>
    <row r="126" spans="2:29" ht="12.75">
      <c r="B126" s="46"/>
      <c r="C126" s="46"/>
      <c r="D126" s="46"/>
      <c r="E126" s="46"/>
      <c r="F126" s="46"/>
      <c r="G126" s="46"/>
      <c r="H126" s="46"/>
      <c r="X126" s="48"/>
      <c r="Y126" s="48"/>
      <c r="Z126" s="48"/>
      <c r="AA126" s="48"/>
      <c r="AB126" s="48"/>
      <c r="AC126" s="48"/>
    </row>
    <row r="127" spans="2:29" ht="12.75">
      <c r="B127" s="46"/>
      <c r="C127" s="46"/>
      <c r="D127" s="46"/>
      <c r="E127" s="46"/>
      <c r="F127" s="46"/>
      <c r="G127" s="46"/>
      <c r="H127" s="46"/>
      <c r="X127" s="48"/>
      <c r="Y127" s="48"/>
      <c r="Z127" s="48"/>
      <c r="AA127" s="48"/>
      <c r="AB127" s="48"/>
      <c r="AC127" s="48"/>
    </row>
    <row r="128" spans="2:29" ht="12.75">
      <c r="B128" s="46"/>
      <c r="C128" s="46"/>
      <c r="D128" s="46"/>
      <c r="E128" s="46"/>
      <c r="F128" s="46"/>
      <c r="G128" s="46"/>
      <c r="H128" s="46"/>
      <c r="X128" s="48"/>
      <c r="Y128" s="48"/>
      <c r="Z128" s="48"/>
      <c r="AA128" s="48"/>
      <c r="AB128" s="48"/>
      <c r="AC128" s="48"/>
    </row>
    <row r="129" spans="2:29" ht="12.75">
      <c r="B129" s="46"/>
      <c r="C129" s="46"/>
      <c r="D129" s="46"/>
      <c r="E129" s="46"/>
      <c r="F129" s="46"/>
      <c r="G129" s="46"/>
      <c r="H129" s="46"/>
      <c r="Y129" s="48"/>
      <c r="Z129" s="48"/>
      <c r="AA129" s="48"/>
      <c r="AB129" s="48"/>
      <c r="AC129" s="48"/>
    </row>
    <row r="130" spans="2:29" ht="12.75">
      <c r="B130" s="46"/>
      <c r="C130" s="46"/>
      <c r="D130" s="46"/>
      <c r="E130" s="46"/>
      <c r="F130" s="46"/>
      <c r="G130" s="46"/>
      <c r="H130" s="46"/>
      <c r="Y130" s="48"/>
      <c r="Z130" s="48"/>
      <c r="AA130" s="48"/>
      <c r="AB130" s="48"/>
      <c r="AC130" s="48"/>
    </row>
    <row r="131" spans="2:8" ht="12.75">
      <c r="B131" s="46"/>
      <c r="C131" s="46"/>
      <c r="D131" s="46"/>
      <c r="E131" s="46"/>
      <c r="F131" s="46"/>
      <c r="G131" s="46"/>
      <c r="H131" s="46"/>
    </row>
    <row r="132" spans="2:8" ht="12.75">
      <c r="B132" s="46"/>
      <c r="C132" s="46"/>
      <c r="D132" s="46"/>
      <c r="E132" s="46"/>
      <c r="F132" s="46"/>
      <c r="G132" s="46"/>
      <c r="H132" s="46"/>
    </row>
    <row r="133" spans="2:8" ht="12.75">
      <c r="B133" s="46"/>
      <c r="C133" s="46"/>
      <c r="D133" s="46"/>
      <c r="E133" s="46"/>
      <c r="F133" s="46"/>
      <c r="G133" s="46"/>
      <c r="H133" s="46"/>
    </row>
    <row r="134" spans="2:8" ht="12.75">
      <c r="B134" s="46"/>
      <c r="C134" s="46"/>
      <c r="D134" s="46"/>
      <c r="E134" s="46"/>
      <c r="F134" s="46"/>
      <c r="G134" s="46"/>
      <c r="H134" s="4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pane xSplit="5320" ySplit="3960" topLeftCell="C8" activePane="bottomRight" state="split"/>
      <selection pane="topLeft" activeCell="C1" sqref="C1"/>
      <selection pane="topRight" activeCell="H5" sqref="H5"/>
      <selection pane="bottomLeft" activeCell="A8" sqref="A8"/>
      <selection pane="bottomRight" activeCell="I30" sqref="I30"/>
    </sheetView>
  </sheetViews>
  <sheetFormatPr defaultColWidth="12" defaultRowHeight="12.75"/>
  <cols>
    <col min="1" max="1" width="14.33203125" style="46" customWidth="1"/>
    <col min="2" max="2" width="13.33203125" style="46" customWidth="1"/>
    <col min="3" max="16384" width="9" style="46" customWidth="1"/>
  </cols>
  <sheetData>
    <row r="1" spans="1:3" ht="13.5">
      <c r="A1" s="29" t="s">
        <v>66</v>
      </c>
      <c r="B1" s="30"/>
      <c r="C1" s="58" t="s">
        <v>11</v>
      </c>
    </row>
    <row r="2" spans="1:2" ht="13.5">
      <c r="A2" s="33" t="s">
        <v>67</v>
      </c>
      <c r="B2" s="34"/>
    </row>
    <row r="3" spans="1:2" ht="12.75">
      <c r="A3" s="20" t="s">
        <v>77</v>
      </c>
      <c r="B3" s="21"/>
    </row>
    <row r="4" spans="1:2" ht="12.75">
      <c r="A4" s="22" t="s">
        <v>78</v>
      </c>
      <c r="B4" s="23"/>
    </row>
    <row r="5" spans="3:8" ht="15">
      <c r="C5" s="50" t="s">
        <v>9</v>
      </c>
      <c r="H5" s="60" t="s">
        <v>10</v>
      </c>
    </row>
    <row r="6" spans="4:11" ht="12.75">
      <c r="D6" s="47" t="s">
        <v>47</v>
      </c>
      <c r="E6" s="47" t="s">
        <v>48</v>
      </c>
      <c r="F6" s="47" t="s">
        <v>50</v>
      </c>
      <c r="G6" s="47" t="s">
        <v>8</v>
      </c>
      <c r="H6" s="47" t="s">
        <v>47</v>
      </c>
      <c r="I6" s="47" t="s">
        <v>48</v>
      </c>
      <c r="J6" s="47" t="s">
        <v>50</v>
      </c>
      <c r="K6" s="47" t="s">
        <v>64</v>
      </c>
    </row>
    <row r="7" spans="4:11" ht="12.75">
      <c r="D7" s="47"/>
      <c r="E7" s="47" t="s">
        <v>49</v>
      </c>
      <c r="F7" s="47" t="s">
        <v>51</v>
      </c>
      <c r="G7" s="47" t="s">
        <v>49</v>
      </c>
      <c r="H7" s="47"/>
      <c r="I7" s="47" t="s">
        <v>49</v>
      </c>
      <c r="J7" s="47" t="s">
        <v>51</v>
      </c>
      <c r="K7" s="47" t="s">
        <v>49</v>
      </c>
    </row>
    <row r="8" spans="1:11" ht="12.75">
      <c r="A8" s="46" t="s">
        <v>40</v>
      </c>
      <c r="D8" s="47"/>
      <c r="E8" s="47"/>
      <c r="F8" s="47"/>
      <c r="G8" s="47"/>
      <c r="H8" s="47"/>
      <c r="I8" s="47"/>
      <c r="J8" s="47"/>
      <c r="K8" s="47"/>
    </row>
    <row r="9" spans="2:11" ht="12.75">
      <c r="B9" s="46" t="s">
        <v>42</v>
      </c>
      <c r="D9" s="47">
        <v>400</v>
      </c>
      <c r="E9" s="47">
        <v>450</v>
      </c>
      <c r="F9" s="47"/>
      <c r="G9" s="47"/>
      <c r="H9" s="48">
        <v>8.798915999999998</v>
      </c>
      <c r="I9" s="48">
        <v>10.0173951</v>
      </c>
      <c r="J9" s="47"/>
      <c r="K9" s="47"/>
    </row>
    <row r="10" spans="2:11" ht="12.75">
      <c r="B10" s="46" t="s">
        <v>43</v>
      </c>
      <c r="D10" s="47">
        <v>350</v>
      </c>
      <c r="E10" s="47">
        <v>350</v>
      </c>
      <c r="F10" s="47"/>
      <c r="G10" s="47"/>
      <c r="H10" s="48">
        <v>7.699051499999999</v>
      </c>
      <c r="I10" s="48">
        <v>7.791307300000001</v>
      </c>
      <c r="J10" s="47"/>
      <c r="K10" s="47"/>
    </row>
    <row r="11" spans="2:11" ht="12.75">
      <c r="B11" s="46" t="s">
        <v>44</v>
      </c>
      <c r="D11" s="47">
        <v>300</v>
      </c>
      <c r="E11" s="47">
        <v>300</v>
      </c>
      <c r="F11" s="47"/>
      <c r="G11" s="47"/>
      <c r="H11" s="48">
        <v>6.599186999999999</v>
      </c>
      <c r="I11" s="48">
        <v>6.6782634000000005</v>
      </c>
      <c r="J11" s="47"/>
      <c r="K11" s="47"/>
    </row>
    <row r="12" spans="2:11" ht="12.75">
      <c r="B12" s="46" t="s">
        <v>41</v>
      </c>
      <c r="D12" s="47">
        <v>200</v>
      </c>
      <c r="E12" s="47">
        <v>200</v>
      </c>
      <c r="F12" s="47"/>
      <c r="G12" s="47"/>
      <c r="H12" s="48">
        <v>4.399457999999999</v>
      </c>
      <c r="I12" s="48">
        <v>4.4521756</v>
      </c>
      <c r="J12" s="47"/>
      <c r="K12" s="47"/>
    </row>
    <row r="13" spans="1:11" ht="12.75">
      <c r="A13" s="46" t="s">
        <v>45</v>
      </c>
      <c r="D13" s="47"/>
      <c r="E13" s="47"/>
      <c r="F13" s="47"/>
      <c r="G13" s="47"/>
      <c r="H13" s="48"/>
      <c r="I13" s="48"/>
      <c r="J13" s="47"/>
      <c r="K13" s="47"/>
    </row>
    <row r="14" spans="2:11" ht="12.75">
      <c r="B14" s="46" t="s">
        <v>42</v>
      </c>
      <c r="D14" s="47">
        <v>400</v>
      </c>
      <c r="E14" s="47">
        <v>450</v>
      </c>
      <c r="F14" s="47"/>
      <c r="G14" s="47"/>
      <c r="H14" s="48">
        <v>8.798915999999998</v>
      </c>
      <c r="I14" s="48">
        <v>10.0173951</v>
      </c>
      <c r="J14" s="47"/>
      <c r="K14" s="47"/>
    </row>
    <row r="15" spans="2:11" ht="12.75">
      <c r="B15" s="46" t="s">
        <v>43</v>
      </c>
      <c r="D15" s="47">
        <v>350</v>
      </c>
      <c r="E15" s="47">
        <v>400</v>
      </c>
      <c r="F15" s="47"/>
      <c r="G15" s="47"/>
      <c r="H15" s="48">
        <v>7.699051499999999</v>
      </c>
      <c r="I15" s="48">
        <v>8.9043512</v>
      </c>
      <c r="J15" s="47"/>
      <c r="K15" s="47"/>
    </row>
    <row r="16" spans="2:11" ht="12.75">
      <c r="B16" s="46" t="s">
        <v>44</v>
      </c>
      <c r="D16" s="47">
        <v>300</v>
      </c>
      <c r="E16" s="47">
        <v>300</v>
      </c>
      <c r="F16" s="47"/>
      <c r="G16" s="47"/>
      <c r="H16" s="48">
        <v>6.599186999999999</v>
      </c>
      <c r="I16" s="48">
        <v>6.6782634000000005</v>
      </c>
      <c r="J16" s="47"/>
      <c r="K16" s="47"/>
    </row>
    <row r="17" spans="2:11" ht="12.75">
      <c r="B17" s="46" t="s">
        <v>41</v>
      </c>
      <c r="D17" s="47"/>
      <c r="E17" s="47">
        <v>200</v>
      </c>
      <c r="F17" s="47"/>
      <c r="G17" s="47"/>
      <c r="H17" s="47"/>
      <c r="I17" s="48">
        <v>4.4521756</v>
      </c>
      <c r="J17" s="47"/>
      <c r="K17" s="47"/>
    </row>
    <row r="18" spans="1:11" ht="12.75">
      <c r="A18" s="46" t="s">
        <v>46</v>
      </c>
      <c r="D18" s="47"/>
      <c r="E18" s="47"/>
      <c r="F18" s="47"/>
      <c r="G18" s="47"/>
      <c r="H18" s="47"/>
      <c r="I18" s="48"/>
      <c r="J18" s="47"/>
      <c r="K18" s="47"/>
    </row>
    <row r="19" spans="2:11" ht="12.75">
      <c r="B19" s="46" t="s">
        <v>42</v>
      </c>
      <c r="D19" s="47"/>
      <c r="E19" s="47">
        <v>400</v>
      </c>
      <c r="F19" s="47"/>
      <c r="G19" s="47"/>
      <c r="H19" s="47"/>
      <c r="I19" s="48">
        <v>8.9043512</v>
      </c>
      <c r="J19" s="47"/>
      <c r="K19" s="47"/>
    </row>
    <row r="20" spans="2:11" ht="12.75">
      <c r="B20" s="46" t="s">
        <v>43</v>
      </c>
      <c r="D20" s="47"/>
      <c r="E20" s="47"/>
      <c r="F20" s="47"/>
      <c r="G20" s="47"/>
      <c r="H20" s="47"/>
      <c r="I20" s="48"/>
      <c r="J20" s="47"/>
      <c r="K20" s="47"/>
    </row>
    <row r="21" spans="2:11" ht="12.75">
      <c r="B21" s="46" t="s">
        <v>44</v>
      </c>
      <c r="D21" s="47"/>
      <c r="E21" s="47">
        <v>300</v>
      </c>
      <c r="F21" s="47"/>
      <c r="G21" s="47"/>
      <c r="H21" s="47"/>
      <c r="I21" s="48">
        <v>6.6782634000000005</v>
      </c>
      <c r="J21" s="47"/>
      <c r="K21" s="47"/>
    </row>
    <row r="22" spans="2:11" ht="12.75">
      <c r="B22" s="46" t="s">
        <v>41</v>
      </c>
      <c r="D22" s="47"/>
      <c r="E22" s="47"/>
      <c r="F22" s="47"/>
      <c r="G22" s="47"/>
      <c r="H22" s="47"/>
      <c r="I22" s="47"/>
      <c r="J22" s="47"/>
      <c r="K22" s="47"/>
    </row>
    <row r="23" spans="1:11" ht="12.75">
      <c r="A23" s="46" t="s">
        <v>52</v>
      </c>
      <c r="D23" s="47"/>
      <c r="E23" s="47"/>
      <c r="F23" s="47">
        <v>200</v>
      </c>
      <c r="G23" s="47">
        <v>200</v>
      </c>
      <c r="H23" s="47"/>
      <c r="I23" s="47"/>
      <c r="J23" s="48">
        <v>4.4055442</v>
      </c>
      <c r="K23" s="48">
        <v>4.4871492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J1982"/>
  <sheetViews>
    <sheetView tabSelected="1" workbookViewId="0" topLeftCell="A1">
      <selection activeCell="Q36" sqref="Q36"/>
    </sheetView>
  </sheetViews>
  <sheetFormatPr defaultColWidth="12" defaultRowHeight="12.75"/>
  <cols>
    <col min="1" max="1" width="3.16015625" style="0" customWidth="1"/>
    <col min="2" max="2" width="5.16015625" style="0" customWidth="1"/>
    <col min="3" max="3" width="16.33203125" style="0" bestFit="1" customWidth="1"/>
    <col min="4" max="4" width="9" style="0" customWidth="1"/>
    <col min="5" max="5" width="5.16015625" style="0" customWidth="1"/>
    <col min="6" max="6" width="15.33203125" style="11" bestFit="1" customWidth="1"/>
    <col min="7" max="7" width="9" style="11" customWidth="1"/>
    <col min="8" max="8" width="19" style="5" bestFit="1" customWidth="1"/>
    <col min="9" max="9" width="20.33203125" style="5" bestFit="1" customWidth="1"/>
    <col min="10" max="10" width="17" style="1" bestFit="1" customWidth="1"/>
    <col min="11" max="16384" width="9" style="0" customWidth="1"/>
  </cols>
  <sheetData>
    <row r="3" ht="15">
      <c r="A3" s="59" t="s">
        <v>55</v>
      </c>
    </row>
    <row r="4" ht="12">
      <c r="H4" s="6" t="s">
        <v>61</v>
      </c>
    </row>
    <row r="5" spans="3:10" s="7" customFormat="1" ht="12">
      <c r="C5" s="7" t="s">
        <v>56</v>
      </c>
      <c r="F5" s="12" t="s">
        <v>57</v>
      </c>
      <c r="G5" s="12"/>
      <c r="H5" s="10" t="s">
        <v>60</v>
      </c>
      <c r="I5" s="10" t="s">
        <v>62</v>
      </c>
      <c r="J5" s="9" t="s">
        <v>63</v>
      </c>
    </row>
    <row r="6" spans="1:10" ht="12">
      <c r="A6">
        <v>4</v>
      </c>
      <c r="B6">
        <v>1750</v>
      </c>
      <c r="C6" s="4">
        <v>45.46875</v>
      </c>
      <c r="D6" s="4"/>
      <c r="E6" s="2">
        <v>1750</v>
      </c>
      <c r="F6" s="13">
        <v>45.61</v>
      </c>
      <c r="H6" s="5">
        <f>F6/50</f>
        <v>0.9122</v>
      </c>
      <c r="I6" s="5">
        <f>H6*9.61</f>
        <v>8.766242</v>
      </c>
      <c r="J6" s="5">
        <f>I6/400</f>
        <v>0.021915605</v>
      </c>
    </row>
    <row r="7" spans="1:10" ht="12">
      <c r="A7">
        <v>5</v>
      </c>
      <c r="C7" s="4">
        <v>45.5</v>
      </c>
      <c r="D7" s="4"/>
      <c r="E7" s="2">
        <v>1751</v>
      </c>
      <c r="F7" s="13">
        <v>46.46</v>
      </c>
      <c r="H7" s="5">
        <f aca="true" t="shared" si="0" ref="H7:H64">F7/50</f>
        <v>0.9292</v>
      </c>
      <c r="I7" s="5">
        <f aca="true" t="shared" si="1" ref="I7:I70">H7*9.61</f>
        <v>8.929612</v>
      </c>
      <c r="J7" s="5">
        <f aca="true" t="shared" si="2" ref="J7:J70">I7/400</f>
        <v>0.02232403</v>
      </c>
    </row>
    <row r="8" spans="1:10" ht="12">
      <c r="A8">
        <v>6</v>
      </c>
      <c r="C8" s="4">
        <v>45.34375</v>
      </c>
      <c r="D8" s="4"/>
      <c r="E8" s="2">
        <v>1752</v>
      </c>
      <c r="F8" s="13">
        <v>46.08</v>
      </c>
      <c r="H8" s="5">
        <f t="shared" si="0"/>
        <v>0.9216</v>
      </c>
      <c r="I8" s="5">
        <f t="shared" si="1"/>
        <v>8.856575999999999</v>
      </c>
      <c r="J8" s="5">
        <f t="shared" si="2"/>
        <v>0.02214144</v>
      </c>
    </row>
    <row r="9" spans="1:10" ht="12">
      <c r="A9">
        <v>7</v>
      </c>
      <c r="C9" s="4">
        <v>45.5</v>
      </c>
      <c r="D9" s="4"/>
      <c r="E9" s="2">
        <v>1753</v>
      </c>
      <c r="F9" s="13">
        <f>AVERAGE(C39:C50)</f>
        <v>46</v>
      </c>
      <c r="H9" s="5">
        <f t="shared" si="0"/>
        <v>0.92</v>
      </c>
      <c r="I9" s="5">
        <f t="shared" si="1"/>
        <v>8.8412</v>
      </c>
      <c r="J9" s="5">
        <f t="shared" si="2"/>
        <v>0.022103</v>
      </c>
    </row>
    <row r="10" spans="1:10" ht="12">
      <c r="A10">
        <v>8</v>
      </c>
      <c r="C10" s="4">
        <v>45.8125</v>
      </c>
      <c r="D10" s="4"/>
      <c r="E10" s="2">
        <v>1754</v>
      </c>
      <c r="F10" s="13">
        <v>46.78</v>
      </c>
      <c r="H10" s="5">
        <f t="shared" si="0"/>
        <v>0.9356</v>
      </c>
      <c r="I10" s="5">
        <f t="shared" si="1"/>
        <v>8.991116</v>
      </c>
      <c r="J10" s="5">
        <f t="shared" si="2"/>
        <v>0.02247779</v>
      </c>
    </row>
    <row r="11" spans="1:10" ht="12">
      <c r="A11">
        <v>9</v>
      </c>
      <c r="C11" s="4">
        <v>45.625</v>
      </c>
      <c r="D11" s="4"/>
      <c r="E11" s="2">
        <v>1755</v>
      </c>
      <c r="F11" s="13">
        <v>46.84</v>
      </c>
      <c r="H11" s="5">
        <f t="shared" si="0"/>
        <v>0.9368000000000001</v>
      </c>
      <c r="I11" s="5">
        <f t="shared" si="1"/>
        <v>9.002648</v>
      </c>
      <c r="J11" s="5">
        <f t="shared" si="2"/>
        <v>0.02250662</v>
      </c>
    </row>
    <row r="12" spans="1:10" ht="12">
      <c r="A12">
        <v>10</v>
      </c>
      <c r="C12" s="4">
        <v>45.9375</v>
      </c>
      <c r="D12" s="4"/>
      <c r="E12" s="2">
        <v>1756</v>
      </c>
      <c r="F12" s="13">
        <v>46.29</v>
      </c>
      <c r="H12" s="5">
        <f t="shared" si="0"/>
        <v>0.9258</v>
      </c>
      <c r="I12" s="5">
        <f t="shared" si="1"/>
        <v>8.896937999999999</v>
      </c>
      <c r="J12" s="5">
        <f t="shared" si="2"/>
        <v>0.022242344999999997</v>
      </c>
    </row>
    <row r="13" spans="1:10" ht="12">
      <c r="A13">
        <v>11</v>
      </c>
      <c r="C13" s="4">
        <v>45.71875</v>
      </c>
      <c r="D13" s="4"/>
      <c r="E13" s="2">
        <v>1757</v>
      </c>
      <c r="F13" s="13">
        <f>AVERAGE(C88:C97)</f>
        <v>45</v>
      </c>
      <c r="H13" s="5">
        <f t="shared" si="0"/>
        <v>0.9</v>
      </c>
      <c r="I13" s="5">
        <f t="shared" si="1"/>
        <v>8.649</v>
      </c>
      <c r="J13" s="5">
        <f t="shared" si="2"/>
        <v>0.0216225</v>
      </c>
    </row>
    <row r="14" spans="1:10" ht="12">
      <c r="A14">
        <v>12</v>
      </c>
      <c r="C14" s="4"/>
      <c r="D14" s="4"/>
      <c r="E14" s="2">
        <v>1758</v>
      </c>
      <c r="F14" s="13">
        <v>45.03</v>
      </c>
      <c r="H14" s="5">
        <f t="shared" si="0"/>
        <v>0.9006000000000001</v>
      </c>
      <c r="I14" s="5">
        <f t="shared" si="1"/>
        <v>8.654766</v>
      </c>
      <c r="J14" s="5">
        <f t="shared" si="2"/>
        <v>0.021636915</v>
      </c>
    </row>
    <row r="15" spans="1:10" ht="12">
      <c r="A15">
        <v>1</v>
      </c>
      <c r="B15">
        <v>1751</v>
      </c>
      <c r="C15" s="4"/>
      <c r="D15" s="4"/>
      <c r="E15" s="2">
        <v>1759</v>
      </c>
      <c r="F15" s="13"/>
      <c r="J15" s="5">
        <v>0.02183392</v>
      </c>
    </row>
    <row r="16" spans="1:10" ht="12">
      <c r="A16">
        <v>2</v>
      </c>
      <c r="C16" s="4"/>
      <c r="D16" s="4"/>
      <c r="E16" s="2">
        <v>1760</v>
      </c>
      <c r="F16" s="13">
        <v>45.85</v>
      </c>
      <c r="H16" s="5">
        <f t="shared" si="0"/>
        <v>0.917</v>
      </c>
      <c r="I16" s="5">
        <f t="shared" si="1"/>
        <v>8.81237</v>
      </c>
      <c r="J16" s="5">
        <f t="shared" si="2"/>
        <v>0.022030925</v>
      </c>
    </row>
    <row r="17" spans="1:10" ht="12">
      <c r="A17">
        <v>3</v>
      </c>
      <c r="C17" s="4"/>
      <c r="D17" s="4"/>
      <c r="E17" s="2">
        <v>1761</v>
      </c>
      <c r="F17" s="13">
        <v>45.35</v>
      </c>
      <c r="H17" s="5">
        <f t="shared" si="0"/>
        <v>0.907</v>
      </c>
      <c r="I17" s="5">
        <f t="shared" si="1"/>
        <v>8.71627</v>
      </c>
      <c r="J17" s="5">
        <f t="shared" si="2"/>
        <v>0.021790675</v>
      </c>
    </row>
    <row r="18" spans="1:10" ht="12">
      <c r="A18">
        <v>4</v>
      </c>
      <c r="C18" s="4"/>
      <c r="D18" s="4"/>
      <c r="E18" s="2">
        <v>1762</v>
      </c>
      <c r="F18" s="13">
        <v>45.77</v>
      </c>
      <c r="H18" s="5">
        <f t="shared" si="0"/>
        <v>0.9154000000000001</v>
      </c>
      <c r="I18" s="5">
        <f t="shared" si="1"/>
        <v>8.796994</v>
      </c>
      <c r="J18" s="5">
        <f t="shared" si="2"/>
        <v>0.021992485</v>
      </c>
    </row>
    <row r="19" spans="1:10" ht="12">
      <c r="A19">
        <v>5</v>
      </c>
      <c r="C19" s="4"/>
      <c r="D19" s="4"/>
      <c r="E19" s="2">
        <v>1763</v>
      </c>
      <c r="F19" s="13">
        <v>46.26</v>
      </c>
      <c r="H19" s="5">
        <f t="shared" si="0"/>
        <v>0.9251999999999999</v>
      </c>
      <c r="I19" s="5">
        <f t="shared" si="1"/>
        <v>8.891172</v>
      </c>
      <c r="J19" s="5">
        <f t="shared" si="2"/>
        <v>0.022227929999999996</v>
      </c>
    </row>
    <row r="20" spans="1:10" ht="12">
      <c r="A20">
        <v>6</v>
      </c>
      <c r="C20" s="4"/>
      <c r="D20" s="4"/>
      <c r="E20" s="2">
        <v>1764</v>
      </c>
      <c r="F20" s="13">
        <v>47.44</v>
      </c>
      <c r="H20" s="5">
        <f t="shared" si="0"/>
        <v>0.9488</v>
      </c>
      <c r="I20" s="5">
        <f t="shared" si="1"/>
        <v>9.117968</v>
      </c>
      <c r="J20" s="5">
        <f t="shared" si="2"/>
        <v>0.02279492</v>
      </c>
    </row>
    <row r="21" spans="1:10" ht="12">
      <c r="A21">
        <v>7</v>
      </c>
      <c r="C21" s="4"/>
      <c r="D21" s="4"/>
      <c r="E21" s="2">
        <v>1765</v>
      </c>
      <c r="F21" s="13">
        <v>47.65</v>
      </c>
      <c r="H21" s="5">
        <f t="shared" si="0"/>
        <v>0.953</v>
      </c>
      <c r="I21" s="5">
        <f t="shared" si="1"/>
        <v>9.15833</v>
      </c>
      <c r="J21" s="5">
        <f t="shared" si="2"/>
        <v>0.022895824999999998</v>
      </c>
    </row>
    <row r="22" spans="1:10" ht="12">
      <c r="A22">
        <v>8</v>
      </c>
      <c r="C22" s="4">
        <v>46.3125</v>
      </c>
      <c r="D22" s="4"/>
      <c r="E22" s="2">
        <v>1766</v>
      </c>
      <c r="F22" s="13">
        <v>45.91</v>
      </c>
      <c r="H22" s="5">
        <f t="shared" si="0"/>
        <v>0.9181999999999999</v>
      </c>
      <c r="I22" s="5">
        <f t="shared" si="1"/>
        <v>8.823901999999999</v>
      </c>
      <c r="J22" s="5">
        <f t="shared" si="2"/>
        <v>0.022059754999999997</v>
      </c>
    </row>
    <row r="23" spans="1:10" ht="12">
      <c r="A23">
        <v>9</v>
      </c>
      <c r="C23" s="4">
        <v>46.375</v>
      </c>
      <c r="D23" s="4"/>
      <c r="E23" s="2">
        <v>1767</v>
      </c>
      <c r="F23" s="13">
        <v>46</v>
      </c>
      <c r="H23" s="5">
        <f t="shared" si="0"/>
        <v>0.92</v>
      </c>
      <c r="I23" s="5">
        <f t="shared" si="1"/>
        <v>8.8412</v>
      </c>
      <c r="J23" s="5">
        <f t="shared" si="2"/>
        <v>0.022103</v>
      </c>
    </row>
    <row r="24" spans="1:10" ht="12">
      <c r="A24">
        <v>10</v>
      </c>
      <c r="C24" s="4">
        <v>46.5625</v>
      </c>
      <c r="D24" s="4"/>
      <c r="E24" s="2">
        <v>1768</v>
      </c>
      <c r="F24" s="13">
        <v>46.02</v>
      </c>
      <c r="H24" s="5">
        <f t="shared" si="0"/>
        <v>0.9204000000000001</v>
      </c>
      <c r="I24" s="5">
        <f t="shared" si="1"/>
        <v>8.845044</v>
      </c>
      <c r="J24" s="5">
        <f t="shared" si="2"/>
        <v>0.022112609999999998</v>
      </c>
    </row>
    <row r="25" spans="1:10" ht="12">
      <c r="A25">
        <v>11</v>
      </c>
      <c r="C25" s="4">
        <v>46.5625</v>
      </c>
      <c r="D25" s="4"/>
      <c r="E25" s="2">
        <v>1769</v>
      </c>
      <c r="F25" s="13">
        <v>45.78</v>
      </c>
      <c r="H25" s="5">
        <f t="shared" si="0"/>
        <v>0.9156</v>
      </c>
      <c r="I25" s="5">
        <f t="shared" si="1"/>
        <v>8.798915999999998</v>
      </c>
      <c r="J25" s="5">
        <f t="shared" si="2"/>
        <v>0.021997289999999996</v>
      </c>
    </row>
    <row r="26" spans="1:10" ht="12">
      <c r="A26">
        <v>12</v>
      </c>
      <c r="C26" s="4">
        <v>46.5</v>
      </c>
      <c r="D26" s="4"/>
      <c r="E26" s="2">
        <v>1770</v>
      </c>
      <c r="F26" s="13">
        <v>45.54</v>
      </c>
      <c r="H26" s="5">
        <f t="shared" si="0"/>
        <v>0.9107999999999999</v>
      </c>
      <c r="I26" s="5">
        <f t="shared" si="1"/>
        <v>8.752787999999999</v>
      </c>
      <c r="J26" s="5">
        <f t="shared" si="2"/>
        <v>0.021881969999999997</v>
      </c>
    </row>
    <row r="27" spans="1:10" ht="12">
      <c r="A27">
        <v>1</v>
      </c>
      <c r="B27">
        <v>1752</v>
      </c>
      <c r="C27" s="4"/>
      <c r="D27" s="4"/>
      <c r="E27" s="2">
        <v>1771</v>
      </c>
      <c r="F27" s="13">
        <v>46.21</v>
      </c>
      <c r="H27" s="5">
        <f t="shared" si="0"/>
        <v>0.9242</v>
      </c>
      <c r="I27" s="5">
        <f t="shared" si="1"/>
        <v>8.881561999999999</v>
      </c>
      <c r="J27" s="5">
        <f t="shared" si="2"/>
        <v>0.022203904999999996</v>
      </c>
    </row>
    <row r="28" spans="1:10" ht="12">
      <c r="A28">
        <v>2</v>
      </c>
      <c r="C28" s="4">
        <v>46.25</v>
      </c>
      <c r="D28" s="4"/>
      <c r="E28" s="2">
        <v>1772</v>
      </c>
      <c r="F28" s="13">
        <v>46.54</v>
      </c>
      <c r="H28" s="5">
        <f t="shared" si="0"/>
        <v>0.9308</v>
      </c>
      <c r="I28" s="5">
        <f t="shared" si="1"/>
        <v>8.944987999999999</v>
      </c>
      <c r="J28" s="5">
        <f t="shared" si="2"/>
        <v>0.022362469999999995</v>
      </c>
    </row>
    <row r="29" spans="1:10" ht="12">
      <c r="A29">
        <v>3</v>
      </c>
      <c r="C29" s="4"/>
      <c r="D29" s="4"/>
      <c r="E29" s="2">
        <v>1773</v>
      </c>
      <c r="F29" s="13">
        <v>46.97</v>
      </c>
      <c r="H29" s="5">
        <f t="shared" si="0"/>
        <v>0.9394</v>
      </c>
      <c r="I29" s="5">
        <f t="shared" si="1"/>
        <v>9.027633999999999</v>
      </c>
      <c r="J29" s="5">
        <f t="shared" si="2"/>
        <v>0.022569085</v>
      </c>
    </row>
    <row r="30" spans="1:10" ht="12">
      <c r="A30">
        <v>4</v>
      </c>
      <c r="C30" s="4"/>
      <c r="D30" s="4"/>
      <c r="E30" s="2">
        <v>1774</v>
      </c>
      <c r="F30" s="13">
        <v>47.19</v>
      </c>
      <c r="H30" s="5">
        <f t="shared" si="0"/>
        <v>0.9438</v>
      </c>
      <c r="I30" s="5">
        <f t="shared" si="1"/>
        <v>9.069918</v>
      </c>
      <c r="J30" s="5">
        <f t="shared" si="2"/>
        <v>0.022674794999999998</v>
      </c>
    </row>
    <row r="31" spans="1:10" ht="12">
      <c r="A31">
        <v>5</v>
      </c>
      <c r="C31" s="4"/>
      <c r="D31" s="4"/>
      <c r="E31" s="2">
        <v>1775</v>
      </c>
      <c r="F31" s="13">
        <v>46.07</v>
      </c>
      <c r="H31" s="5">
        <f t="shared" si="0"/>
        <v>0.9214</v>
      </c>
      <c r="I31" s="5">
        <f t="shared" si="1"/>
        <v>8.854654</v>
      </c>
      <c r="J31" s="5">
        <f t="shared" si="2"/>
        <v>0.022136635</v>
      </c>
    </row>
    <row r="32" spans="1:10" ht="12">
      <c r="A32">
        <v>6</v>
      </c>
      <c r="C32" s="4"/>
      <c r="D32" s="4"/>
      <c r="E32" s="2">
        <v>1776</v>
      </c>
      <c r="F32" s="13">
        <v>45.47</v>
      </c>
      <c r="H32" s="5">
        <f t="shared" si="0"/>
        <v>0.9094</v>
      </c>
      <c r="I32" s="5">
        <f t="shared" si="1"/>
        <v>8.739334</v>
      </c>
      <c r="J32" s="5">
        <f t="shared" si="2"/>
        <v>0.021848335</v>
      </c>
    </row>
    <row r="33" spans="1:10" ht="12">
      <c r="A33">
        <v>7</v>
      </c>
      <c r="C33" s="4"/>
      <c r="D33" s="4"/>
      <c r="E33" s="2">
        <v>1777</v>
      </c>
      <c r="F33" s="13">
        <v>44.78</v>
      </c>
      <c r="H33" s="5">
        <f t="shared" si="0"/>
        <v>0.8956000000000001</v>
      </c>
      <c r="I33" s="5">
        <f t="shared" si="1"/>
        <v>8.606716</v>
      </c>
      <c r="J33" s="5">
        <f t="shared" si="2"/>
        <v>0.02151679</v>
      </c>
    </row>
    <row r="34" spans="1:10" ht="12">
      <c r="A34">
        <v>8</v>
      </c>
      <c r="C34" s="4"/>
      <c r="D34" s="4"/>
      <c r="E34" s="2">
        <v>1778</v>
      </c>
      <c r="F34" s="13">
        <v>45.49</v>
      </c>
      <c r="H34" s="5">
        <f t="shared" si="0"/>
        <v>0.9098</v>
      </c>
      <c r="I34" s="5">
        <f t="shared" si="1"/>
        <v>8.743178</v>
      </c>
      <c r="J34" s="5">
        <f t="shared" si="2"/>
        <v>0.021857945</v>
      </c>
    </row>
    <row r="35" spans="1:10" ht="12">
      <c r="A35">
        <v>9</v>
      </c>
      <c r="C35" s="4"/>
      <c r="D35" s="4"/>
      <c r="E35" s="2">
        <v>1779</v>
      </c>
      <c r="F35" s="13">
        <v>45.26</v>
      </c>
      <c r="H35" s="5">
        <f t="shared" si="0"/>
        <v>0.9052</v>
      </c>
      <c r="I35" s="5">
        <f t="shared" si="1"/>
        <v>8.698972</v>
      </c>
      <c r="J35" s="5">
        <f t="shared" si="2"/>
        <v>0.021747429999999998</v>
      </c>
    </row>
    <row r="36" spans="1:10" ht="12">
      <c r="A36">
        <v>10</v>
      </c>
      <c r="C36" s="4"/>
      <c r="D36" s="4"/>
      <c r="E36" s="2">
        <v>1780</v>
      </c>
      <c r="F36" s="13">
        <v>45.7</v>
      </c>
      <c r="H36" s="5">
        <f t="shared" si="0"/>
        <v>0.914</v>
      </c>
      <c r="I36" s="5">
        <f t="shared" si="1"/>
        <v>8.78354</v>
      </c>
      <c r="J36" s="5">
        <f t="shared" si="2"/>
        <v>0.021958850000000002</v>
      </c>
    </row>
    <row r="37" spans="1:10" ht="12">
      <c r="A37">
        <v>11</v>
      </c>
      <c r="C37" s="4">
        <v>46.125</v>
      </c>
      <c r="D37" s="4"/>
      <c r="E37" s="2">
        <v>1781</v>
      </c>
      <c r="F37" s="13">
        <v>45.07</v>
      </c>
      <c r="H37" s="5">
        <f t="shared" si="0"/>
        <v>0.9014</v>
      </c>
      <c r="I37" s="5">
        <f t="shared" si="1"/>
        <v>8.662453999999999</v>
      </c>
      <c r="J37" s="5">
        <f t="shared" si="2"/>
        <v>0.021656134999999996</v>
      </c>
    </row>
    <row r="38" spans="1:10" ht="12">
      <c r="A38">
        <v>12</v>
      </c>
      <c r="C38" s="4">
        <v>45.875</v>
      </c>
      <c r="D38" s="4"/>
      <c r="E38" s="2">
        <v>1782</v>
      </c>
      <c r="F38" s="13">
        <v>45.38</v>
      </c>
      <c r="H38" s="5">
        <f t="shared" si="0"/>
        <v>0.9076000000000001</v>
      </c>
      <c r="I38" s="5">
        <f t="shared" si="1"/>
        <v>8.722036000000001</v>
      </c>
      <c r="J38" s="5">
        <f t="shared" si="2"/>
        <v>0.021805090000000003</v>
      </c>
    </row>
    <row r="39" spans="1:10" ht="12">
      <c r="A39">
        <v>1</v>
      </c>
      <c r="B39">
        <v>1753</v>
      </c>
      <c r="C39" s="4"/>
      <c r="D39" s="4"/>
      <c r="E39" s="2">
        <v>1783</v>
      </c>
      <c r="F39" s="13">
        <v>46.81</v>
      </c>
      <c r="H39" s="5">
        <f t="shared" si="0"/>
        <v>0.9362</v>
      </c>
      <c r="I39" s="5">
        <f t="shared" si="1"/>
        <v>8.996882</v>
      </c>
      <c r="J39" s="5">
        <f t="shared" si="2"/>
        <v>0.022492204999999998</v>
      </c>
    </row>
    <row r="40" spans="1:10" ht="12">
      <c r="A40">
        <v>2</v>
      </c>
      <c r="C40" s="4">
        <v>45.875</v>
      </c>
      <c r="D40" s="4"/>
      <c r="E40" s="2">
        <v>1784</v>
      </c>
      <c r="F40" s="13">
        <v>47.86</v>
      </c>
      <c r="H40" s="5">
        <f t="shared" si="0"/>
        <v>0.9571999999999999</v>
      </c>
      <c r="I40" s="5">
        <f t="shared" si="1"/>
        <v>9.198692</v>
      </c>
      <c r="J40" s="5">
        <f t="shared" si="2"/>
        <v>0.02299673</v>
      </c>
    </row>
    <row r="41" spans="1:10" ht="12">
      <c r="A41">
        <v>3</v>
      </c>
      <c r="C41" s="4"/>
      <c r="D41" s="4"/>
      <c r="E41" s="2">
        <v>1785</v>
      </c>
      <c r="F41" s="13">
        <v>47.53</v>
      </c>
      <c r="H41" s="5">
        <f t="shared" si="0"/>
        <v>0.9506</v>
      </c>
      <c r="I41" s="5">
        <f t="shared" si="1"/>
        <v>9.135266</v>
      </c>
      <c r="J41" s="5">
        <f t="shared" si="2"/>
        <v>0.022838165</v>
      </c>
    </row>
    <row r="42" spans="1:10" ht="12">
      <c r="A42">
        <v>4</v>
      </c>
      <c r="C42" s="4"/>
      <c r="D42" s="4"/>
      <c r="E42" s="2">
        <v>1786</v>
      </c>
      <c r="F42" s="13">
        <v>48.28</v>
      </c>
      <c r="H42" s="5">
        <f t="shared" si="0"/>
        <v>0.9656</v>
      </c>
      <c r="I42" s="5">
        <f t="shared" si="1"/>
        <v>9.279416</v>
      </c>
      <c r="J42" s="5">
        <f t="shared" si="2"/>
        <v>0.02319854</v>
      </c>
    </row>
    <row r="43" spans="1:10" ht="12">
      <c r="A43">
        <v>5</v>
      </c>
      <c r="C43" s="4"/>
      <c r="D43" s="4"/>
      <c r="E43" s="2">
        <v>1787</v>
      </c>
      <c r="F43" s="13">
        <v>48.7</v>
      </c>
      <c r="H43" s="5">
        <f t="shared" si="0"/>
        <v>0.9740000000000001</v>
      </c>
      <c r="I43" s="5">
        <f t="shared" si="1"/>
        <v>9.36014</v>
      </c>
      <c r="J43" s="5">
        <f t="shared" si="2"/>
        <v>0.02340035</v>
      </c>
    </row>
    <row r="44" spans="1:10" ht="12">
      <c r="A44">
        <v>6</v>
      </c>
      <c r="C44" s="4"/>
      <c r="D44" s="4"/>
      <c r="E44" s="2">
        <v>1788</v>
      </c>
      <c r="F44" s="13">
        <v>49.33</v>
      </c>
      <c r="H44" s="5">
        <f t="shared" si="0"/>
        <v>0.9865999999999999</v>
      </c>
      <c r="I44" s="5">
        <f t="shared" si="1"/>
        <v>9.481226</v>
      </c>
      <c r="J44" s="5">
        <f t="shared" si="2"/>
        <v>0.023703065</v>
      </c>
    </row>
    <row r="45" spans="1:10" ht="12">
      <c r="A45">
        <v>7</v>
      </c>
      <c r="C45" s="4"/>
      <c r="D45" s="4"/>
      <c r="E45" s="2">
        <v>1789</v>
      </c>
      <c r="F45" s="13">
        <v>49.92</v>
      </c>
      <c r="H45" s="5">
        <f t="shared" si="0"/>
        <v>0.9984000000000001</v>
      </c>
      <c r="I45" s="5">
        <f t="shared" si="1"/>
        <v>9.594624</v>
      </c>
      <c r="J45" s="5">
        <f t="shared" si="2"/>
        <v>0.02398656</v>
      </c>
    </row>
    <row r="46" spans="1:10" ht="12">
      <c r="A46">
        <v>8</v>
      </c>
      <c r="C46" s="4"/>
      <c r="D46" s="4"/>
      <c r="E46" s="2">
        <v>1790</v>
      </c>
      <c r="F46" s="13">
        <v>51.25</v>
      </c>
      <c r="H46" s="5">
        <f t="shared" si="0"/>
        <v>1.025</v>
      </c>
      <c r="I46" s="5">
        <f t="shared" si="1"/>
        <v>9.850249999999999</v>
      </c>
      <c r="J46" s="5">
        <f t="shared" si="2"/>
        <v>0.024625624999999998</v>
      </c>
    </row>
    <row r="47" spans="1:10" ht="12">
      <c r="A47">
        <v>9</v>
      </c>
      <c r="C47" s="4">
        <v>46.125</v>
      </c>
      <c r="D47" s="4"/>
      <c r="E47" s="2">
        <v>1791</v>
      </c>
      <c r="F47" s="13">
        <v>51.98</v>
      </c>
      <c r="H47" s="5">
        <f t="shared" si="0"/>
        <v>1.0395999999999999</v>
      </c>
      <c r="I47" s="5">
        <f t="shared" si="1"/>
        <v>9.990555999999998</v>
      </c>
      <c r="J47" s="5">
        <f t="shared" si="2"/>
        <v>0.024976389999999994</v>
      </c>
    </row>
    <row r="48" spans="1:10" ht="12">
      <c r="A48">
        <v>10</v>
      </c>
      <c r="C48" s="4"/>
      <c r="D48" s="4"/>
      <c r="E48" s="2">
        <v>1792</v>
      </c>
      <c r="F48" s="13">
        <v>52.23</v>
      </c>
      <c r="H48" s="5">
        <f t="shared" si="0"/>
        <v>1.0446</v>
      </c>
      <c r="I48" s="5">
        <f t="shared" si="1"/>
        <v>10.038606</v>
      </c>
      <c r="J48" s="5">
        <f t="shared" si="2"/>
        <v>0.025096515</v>
      </c>
    </row>
    <row r="49" spans="1:10" ht="12">
      <c r="A49">
        <v>11</v>
      </c>
      <c r="C49" s="4"/>
      <c r="D49" s="4"/>
      <c r="E49" s="2">
        <v>1793</v>
      </c>
      <c r="F49" s="13">
        <v>52.94</v>
      </c>
      <c r="H49" s="5">
        <f t="shared" si="0"/>
        <v>1.0588</v>
      </c>
      <c r="I49" s="5">
        <f t="shared" si="1"/>
        <v>10.175068</v>
      </c>
      <c r="J49" s="5">
        <f t="shared" si="2"/>
        <v>0.02543767</v>
      </c>
    </row>
    <row r="50" spans="1:10" ht="12">
      <c r="A50">
        <v>12</v>
      </c>
      <c r="C50" s="4"/>
      <c r="D50" s="4"/>
      <c r="E50" s="2">
        <v>1794</v>
      </c>
      <c r="F50" s="13">
        <v>51.13</v>
      </c>
      <c r="H50" s="5">
        <f t="shared" si="0"/>
        <v>1.0226</v>
      </c>
      <c r="I50" s="5">
        <f t="shared" si="1"/>
        <v>9.827186</v>
      </c>
      <c r="J50" s="5">
        <f t="shared" si="2"/>
        <v>0.024567964999999997</v>
      </c>
    </row>
    <row r="51" spans="1:10" ht="12">
      <c r="A51">
        <v>1</v>
      </c>
      <c r="B51">
        <v>1754</v>
      </c>
      <c r="C51" s="4"/>
      <c r="D51" s="4"/>
      <c r="E51" s="2">
        <v>1795</v>
      </c>
      <c r="F51" s="13">
        <v>54.46</v>
      </c>
      <c r="H51" s="5">
        <f t="shared" si="0"/>
        <v>1.0892</v>
      </c>
      <c r="I51" s="5">
        <f t="shared" si="1"/>
        <v>10.467211999999998</v>
      </c>
      <c r="J51" s="5">
        <f t="shared" si="2"/>
        <v>0.026168029999999995</v>
      </c>
    </row>
    <row r="52" spans="1:10" ht="12">
      <c r="A52">
        <v>2</v>
      </c>
      <c r="C52" s="4"/>
      <c r="D52" s="4"/>
      <c r="E52" s="2">
        <v>1796</v>
      </c>
      <c r="F52" s="13">
        <v>55.14</v>
      </c>
      <c r="H52" s="5">
        <f t="shared" si="0"/>
        <v>1.1028</v>
      </c>
      <c r="I52" s="5">
        <f t="shared" si="1"/>
        <v>10.597907999999999</v>
      </c>
      <c r="J52" s="5">
        <f t="shared" si="2"/>
        <v>0.026494769999999997</v>
      </c>
    </row>
    <row r="53" spans="1:10" ht="12">
      <c r="A53">
        <v>3</v>
      </c>
      <c r="C53" s="4"/>
      <c r="D53" s="4"/>
      <c r="E53" s="2">
        <v>1797</v>
      </c>
      <c r="F53" s="13">
        <v>57.53</v>
      </c>
      <c r="H53" s="5">
        <f t="shared" si="0"/>
        <v>1.1506</v>
      </c>
      <c r="I53" s="5">
        <f t="shared" si="1"/>
        <v>11.057266</v>
      </c>
      <c r="J53" s="5">
        <f t="shared" si="2"/>
        <v>0.027643165</v>
      </c>
    </row>
    <row r="54" spans="1:10" ht="12">
      <c r="A54">
        <v>4</v>
      </c>
      <c r="C54" s="4"/>
      <c r="D54" s="4"/>
      <c r="E54" s="2">
        <v>1798</v>
      </c>
      <c r="F54" s="13">
        <v>57.46</v>
      </c>
      <c r="H54" s="5">
        <f t="shared" si="0"/>
        <v>1.1492</v>
      </c>
      <c r="I54" s="5">
        <f t="shared" si="1"/>
        <v>11.043811999999999</v>
      </c>
      <c r="J54" s="5">
        <f t="shared" si="2"/>
        <v>0.027609529999999997</v>
      </c>
    </row>
    <row r="55" spans="1:10" ht="12">
      <c r="A55">
        <v>5</v>
      </c>
      <c r="C55" s="4">
        <v>46.4375</v>
      </c>
      <c r="D55" s="4"/>
      <c r="E55" s="2">
        <v>1799</v>
      </c>
      <c r="F55" s="13">
        <v>57.3</v>
      </c>
      <c r="H55" s="5">
        <f t="shared" si="0"/>
        <v>1.146</v>
      </c>
      <c r="I55" s="5">
        <f t="shared" si="1"/>
        <v>11.013059999999998</v>
      </c>
      <c r="J55" s="5">
        <f t="shared" si="2"/>
        <v>0.027532649999999995</v>
      </c>
    </row>
    <row r="56" spans="1:10" ht="12">
      <c r="A56">
        <v>6</v>
      </c>
      <c r="C56" s="4">
        <v>46.5625</v>
      </c>
      <c r="D56" s="4"/>
      <c r="E56" s="2">
        <v>1800</v>
      </c>
      <c r="F56" s="13">
        <v>46.75</v>
      </c>
      <c r="H56" s="5">
        <f t="shared" si="0"/>
        <v>0.935</v>
      </c>
      <c r="I56" s="5">
        <f t="shared" si="1"/>
        <v>8.98535</v>
      </c>
      <c r="J56" s="5">
        <f t="shared" si="2"/>
        <v>0.022463375</v>
      </c>
    </row>
    <row r="57" spans="1:10" ht="12">
      <c r="A57">
        <v>7</v>
      </c>
      <c r="C57" s="4">
        <v>46.75</v>
      </c>
      <c r="D57" s="4"/>
      <c r="E57" s="2">
        <v>1801</v>
      </c>
      <c r="F57" s="13">
        <v>47.56</v>
      </c>
      <c r="H57" s="5">
        <f t="shared" si="0"/>
        <v>0.9512</v>
      </c>
      <c r="I57" s="5">
        <f t="shared" si="1"/>
        <v>9.141032</v>
      </c>
      <c r="J57" s="5">
        <f t="shared" si="2"/>
        <v>0.022852579999999997</v>
      </c>
    </row>
    <row r="58" spans="1:10" ht="12">
      <c r="A58">
        <v>8</v>
      </c>
      <c r="C58" s="4">
        <v>46.96875</v>
      </c>
      <c r="D58" s="4"/>
      <c r="E58" s="2">
        <v>1802</v>
      </c>
      <c r="F58" s="13">
        <v>48.42</v>
      </c>
      <c r="H58" s="5">
        <f t="shared" si="0"/>
        <v>0.9684</v>
      </c>
      <c r="I58" s="5">
        <f t="shared" si="1"/>
        <v>9.306324</v>
      </c>
      <c r="J58" s="5">
        <f t="shared" si="2"/>
        <v>0.02326581</v>
      </c>
    </row>
    <row r="59" spans="1:10" ht="12">
      <c r="A59">
        <v>9</v>
      </c>
      <c r="C59" s="4">
        <v>47.0625</v>
      </c>
      <c r="D59" s="4"/>
      <c r="E59" s="2">
        <v>1803</v>
      </c>
      <c r="F59" s="13">
        <v>45.07</v>
      </c>
      <c r="H59" s="5">
        <f t="shared" si="0"/>
        <v>0.9014</v>
      </c>
      <c r="I59" s="5">
        <f t="shared" si="1"/>
        <v>8.662453999999999</v>
      </c>
      <c r="J59" s="5">
        <f t="shared" si="2"/>
        <v>0.021656134999999996</v>
      </c>
    </row>
    <row r="60" spans="1:10" ht="12">
      <c r="A60">
        <v>10</v>
      </c>
      <c r="C60" s="4"/>
      <c r="D60" s="4"/>
      <c r="E60" s="2">
        <v>1804</v>
      </c>
      <c r="F60" s="13">
        <v>45.15</v>
      </c>
      <c r="H60" s="5">
        <f t="shared" si="0"/>
        <v>0.903</v>
      </c>
      <c r="I60" s="5">
        <f t="shared" si="1"/>
        <v>8.67783</v>
      </c>
      <c r="J60" s="5">
        <f t="shared" si="2"/>
        <v>0.021694575</v>
      </c>
    </row>
    <row r="61" spans="1:10" ht="12">
      <c r="A61">
        <v>11</v>
      </c>
      <c r="C61" s="4"/>
      <c r="D61" s="4"/>
      <c r="E61" s="2">
        <v>1805</v>
      </c>
      <c r="F61" s="13">
        <v>44.68</v>
      </c>
      <c r="H61" s="5">
        <f t="shared" si="0"/>
        <v>0.8936</v>
      </c>
      <c r="I61" s="5">
        <f t="shared" si="1"/>
        <v>8.587496</v>
      </c>
      <c r="J61" s="5">
        <f t="shared" si="2"/>
        <v>0.02146874</v>
      </c>
    </row>
    <row r="62" spans="1:10" ht="12">
      <c r="A62">
        <v>12</v>
      </c>
      <c r="C62" s="4">
        <v>46.875</v>
      </c>
      <c r="D62" s="4"/>
      <c r="E62" s="2">
        <v>1806</v>
      </c>
      <c r="F62" s="13">
        <v>44.03</v>
      </c>
      <c r="H62" s="5">
        <f t="shared" si="0"/>
        <v>0.8806</v>
      </c>
      <c r="I62" s="5">
        <f t="shared" si="1"/>
        <v>8.462566</v>
      </c>
      <c r="J62" s="5">
        <f t="shared" si="2"/>
        <v>0.021156415</v>
      </c>
    </row>
    <row r="63" spans="1:10" ht="12">
      <c r="A63">
        <v>1</v>
      </c>
      <c r="B63">
        <v>1755</v>
      </c>
      <c r="C63" s="4"/>
      <c r="D63" s="4"/>
      <c r="E63" s="2">
        <v>1807</v>
      </c>
      <c r="F63" s="13">
        <v>45.56</v>
      </c>
      <c r="H63" s="5">
        <f t="shared" si="0"/>
        <v>0.9112</v>
      </c>
      <c r="I63" s="5">
        <f t="shared" si="1"/>
        <v>8.756632</v>
      </c>
      <c r="J63" s="5">
        <f t="shared" si="2"/>
        <v>0.02189158</v>
      </c>
    </row>
    <row r="64" spans="1:10" ht="12">
      <c r="A64">
        <v>2</v>
      </c>
      <c r="C64" s="4"/>
      <c r="D64" s="4"/>
      <c r="E64" s="2">
        <v>1808</v>
      </c>
      <c r="F64" s="13">
        <v>48.71</v>
      </c>
      <c r="H64" s="5">
        <f t="shared" si="0"/>
        <v>0.9742000000000001</v>
      </c>
      <c r="I64" s="5">
        <f t="shared" si="1"/>
        <v>9.362062</v>
      </c>
      <c r="J64" s="5">
        <f t="shared" si="2"/>
        <v>0.023405155</v>
      </c>
    </row>
    <row r="65" spans="1:10" ht="12">
      <c r="A65">
        <v>3</v>
      </c>
      <c r="C65" s="4">
        <v>47.0625</v>
      </c>
      <c r="D65" s="4"/>
      <c r="E65" s="2">
        <v>1809</v>
      </c>
      <c r="F65" s="13"/>
      <c r="J65" s="5">
        <f>J64-0.00036283</f>
        <v>0.023042325</v>
      </c>
    </row>
    <row r="66" spans="1:10" ht="12">
      <c r="A66">
        <v>4</v>
      </c>
      <c r="C66" s="4"/>
      <c r="D66" s="4"/>
      <c r="E66" s="2">
        <v>1810</v>
      </c>
      <c r="F66" s="13"/>
      <c r="J66" s="5">
        <f>J65-0.00036283</f>
        <v>0.022679494999999997</v>
      </c>
    </row>
    <row r="67" spans="1:10" ht="12">
      <c r="A67">
        <v>5</v>
      </c>
      <c r="C67" s="4">
        <v>46.9375</v>
      </c>
      <c r="D67" s="4"/>
      <c r="E67" s="2">
        <v>1811</v>
      </c>
      <c r="F67" s="13"/>
      <c r="J67" s="5">
        <f>J66-0.00036283</f>
        <v>0.022316664999999996</v>
      </c>
    </row>
    <row r="68" spans="1:10" ht="12">
      <c r="A68">
        <v>6</v>
      </c>
      <c r="C68" s="4">
        <v>47.28125</v>
      </c>
      <c r="D68" s="4"/>
      <c r="E68" s="2">
        <v>1812</v>
      </c>
      <c r="F68" s="13"/>
      <c r="J68" s="5">
        <f>J67-0.00036283</f>
        <v>0.021953834999999994</v>
      </c>
    </row>
    <row r="69" spans="1:10" ht="12">
      <c r="A69">
        <v>7</v>
      </c>
      <c r="C69" s="4">
        <v>47.125</v>
      </c>
      <c r="D69" s="4"/>
      <c r="E69" s="2">
        <v>1813</v>
      </c>
      <c r="F69" s="13"/>
      <c r="J69" s="5">
        <f>J68-0.00036283</f>
        <v>0.021591004999999993</v>
      </c>
    </row>
    <row r="70" spans="1:10" ht="12">
      <c r="A70">
        <v>8</v>
      </c>
      <c r="C70" s="4"/>
      <c r="D70" s="4"/>
      <c r="E70" s="2">
        <v>1814</v>
      </c>
      <c r="F70" s="13">
        <v>44.18</v>
      </c>
      <c r="H70" s="5">
        <f aca="true" t="shared" si="3" ref="H70:H111">F70/50</f>
        <v>0.8835999999999999</v>
      </c>
      <c r="I70" s="5">
        <f t="shared" si="1"/>
        <v>8.491395999999998</v>
      </c>
      <c r="J70" s="5">
        <f t="shared" si="2"/>
        <v>0.021228489999999996</v>
      </c>
    </row>
    <row r="71" spans="1:10" ht="12">
      <c r="A71">
        <v>9</v>
      </c>
      <c r="C71" s="4">
        <v>46.9375</v>
      </c>
      <c r="D71" s="4"/>
      <c r="E71" s="2">
        <v>1815</v>
      </c>
      <c r="F71" s="13">
        <v>43.4</v>
      </c>
      <c r="H71" s="5">
        <f t="shared" si="3"/>
        <v>0.868</v>
      </c>
      <c r="I71" s="5">
        <f aca="true" t="shared" si="4" ref="I71:I100">H71*9.61</f>
        <v>8.341479999999999</v>
      </c>
      <c r="J71" s="5">
        <f aca="true" t="shared" si="5" ref="J71:J111">I71/400</f>
        <v>0.020853699999999996</v>
      </c>
    </row>
    <row r="72" spans="1:10" ht="12">
      <c r="A72">
        <v>10</v>
      </c>
      <c r="C72" s="4">
        <v>46.3125</v>
      </c>
      <c r="D72" s="4"/>
      <c r="E72" s="2">
        <v>1816</v>
      </c>
      <c r="F72" s="13">
        <v>44.19</v>
      </c>
      <c r="H72" s="5">
        <f t="shared" si="3"/>
        <v>0.8837999999999999</v>
      </c>
      <c r="I72" s="5">
        <f t="shared" si="4"/>
        <v>8.493317999999999</v>
      </c>
      <c r="J72" s="5">
        <f t="shared" si="5"/>
        <v>0.021233294999999996</v>
      </c>
    </row>
    <row r="73" spans="1:10" ht="12">
      <c r="A73">
        <v>11</v>
      </c>
      <c r="C73" s="4">
        <v>46.25</v>
      </c>
      <c r="D73" s="4"/>
      <c r="E73" s="2">
        <v>1817</v>
      </c>
      <c r="F73" s="13">
        <v>43.98</v>
      </c>
      <c r="H73" s="5">
        <f t="shared" si="3"/>
        <v>0.8795999999999999</v>
      </c>
      <c r="I73" s="5">
        <f t="shared" si="4"/>
        <v>8.452955999999999</v>
      </c>
      <c r="J73" s="5">
        <f t="shared" si="5"/>
        <v>0.021132389999999997</v>
      </c>
    </row>
    <row r="74" spans="1:10" ht="12">
      <c r="A74">
        <v>12</v>
      </c>
      <c r="C74" s="4"/>
      <c r="D74" s="4"/>
      <c r="E74" s="2">
        <v>1818</v>
      </c>
      <c r="F74" s="13">
        <v>43.01</v>
      </c>
      <c r="H74" s="5">
        <f t="shared" si="3"/>
        <v>0.8602</v>
      </c>
      <c r="I74" s="5">
        <f t="shared" si="4"/>
        <v>8.266521999999998</v>
      </c>
      <c r="J74" s="5">
        <f t="shared" si="5"/>
        <v>0.020666304999999996</v>
      </c>
    </row>
    <row r="75" spans="1:10" ht="12">
      <c r="A75">
        <v>1</v>
      </c>
      <c r="B75">
        <v>1756</v>
      </c>
      <c r="C75" s="4"/>
      <c r="D75" s="4"/>
      <c r="E75" s="2">
        <v>1819</v>
      </c>
      <c r="F75" s="13">
        <v>41.4</v>
      </c>
      <c r="H75" s="5">
        <f t="shared" si="3"/>
        <v>0.828</v>
      </c>
      <c r="I75" s="5">
        <f t="shared" si="4"/>
        <v>7.9570799999999995</v>
      </c>
      <c r="J75" s="5">
        <f t="shared" si="5"/>
        <v>0.0198927</v>
      </c>
    </row>
    <row r="76" spans="1:10" ht="12">
      <c r="A76">
        <v>2</v>
      </c>
      <c r="C76" s="4">
        <v>45.5625</v>
      </c>
      <c r="D76" s="4"/>
      <c r="E76" s="2">
        <v>1820</v>
      </c>
      <c r="F76" s="13">
        <v>40.56</v>
      </c>
      <c r="H76" s="5">
        <f t="shared" si="3"/>
        <v>0.8112</v>
      </c>
      <c r="I76" s="5">
        <f t="shared" si="4"/>
        <v>7.7956319999999995</v>
      </c>
      <c r="J76" s="5">
        <f t="shared" si="5"/>
        <v>0.01948908</v>
      </c>
    </row>
    <row r="77" spans="1:10" ht="12">
      <c r="A77">
        <v>3</v>
      </c>
      <c r="C77" s="4">
        <v>45.25</v>
      </c>
      <c r="D77" s="4"/>
      <c r="E77" s="2">
        <v>1821</v>
      </c>
      <c r="F77" s="13">
        <v>41.4</v>
      </c>
      <c r="H77" s="5">
        <f t="shared" si="3"/>
        <v>0.828</v>
      </c>
      <c r="I77" s="5">
        <f t="shared" si="4"/>
        <v>7.9570799999999995</v>
      </c>
      <c r="J77" s="5">
        <f t="shared" si="5"/>
        <v>0.0198927</v>
      </c>
    </row>
    <row r="78" spans="1:10" ht="12">
      <c r="A78">
        <v>4</v>
      </c>
      <c r="C78" s="4">
        <v>46.3125</v>
      </c>
      <c r="D78" s="4"/>
      <c r="E78" s="2">
        <v>1822</v>
      </c>
      <c r="F78" s="13">
        <v>41.59</v>
      </c>
      <c r="H78" s="5">
        <f t="shared" si="3"/>
        <v>0.8318000000000001</v>
      </c>
      <c r="I78" s="5">
        <f t="shared" si="4"/>
        <v>7.993598</v>
      </c>
      <c r="J78" s="5">
        <f t="shared" si="5"/>
        <v>0.019983995</v>
      </c>
    </row>
    <row r="79" spans="1:10" ht="12">
      <c r="A79">
        <v>5</v>
      </c>
      <c r="C79" s="4">
        <v>46.25</v>
      </c>
      <c r="D79" s="4"/>
      <c r="E79" s="2">
        <v>1823</v>
      </c>
      <c r="F79" s="13">
        <v>42.14</v>
      </c>
      <c r="H79" s="5">
        <f t="shared" si="3"/>
        <v>0.8428</v>
      </c>
      <c r="I79" s="5">
        <f t="shared" si="4"/>
        <v>8.099307999999999</v>
      </c>
      <c r="J79" s="5">
        <f t="shared" si="5"/>
        <v>0.02024827</v>
      </c>
    </row>
    <row r="80" spans="1:10" ht="12">
      <c r="A80">
        <v>6</v>
      </c>
      <c r="C80" s="4">
        <v>46.25</v>
      </c>
      <c r="D80" s="4"/>
      <c r="E80" s="2">
        <v>1824</v>
      </c>
      <c r="F80" s="13">
        <v>40.4</v>
      </c>
      <c r="H80" s="5">
        <f t="shared" si="3"/>
        <v>0.8079999999999999</v>
      </c>
      <c r="I80" s="5">
        <f t="shared" si="4"/>
        <v>7.764879999999999</v>
      </c>
      <c r="J80" s="5">
        <f t="shared" si="5"/>
        <v>0.019412199999999998</v>
      </c>
    </row>
    <row r="81" spans="1:10" ht="12">
      <c r="A81">
        <v>7</v>
      </c>
      <c r="C81" s="4">
        <v>46.375</v>
      </c>
      <c r="D81" s="4"/>
      <c r="E81" s="2">
        <v>1825</v>
      </c>
      <c r="F81" s="13">
        <v>40.84</v>
      </c>
      <c r="H81" s="5">
        <f t="shared" si="3"/>
        <v>0.8168000000000001</v>
      </c>
      <c r="I81" s="5">
        <f t="shared" si="4"/>
        <v>7.849448000000001</v>
      </c>
      <c r="J81" s="5">
        <f t="shared" si="5"/>
        <v>0.01962362</v>
      </c>
    </row>
    <row r="82" spans="1:10" ht="12">
      <c r="A82">
        <v>8</v>
      </c>
      <c r="C82" s="4">
        <v>46.78125</v>
      </c>
      <c r="D82" s="4"/>
      <c r="E82" s="2">
        <v>1826</v>
      </c>
      <c r="F82" s="13">
        <v>40.18</v>
      </c>
      <c r="H82" s="5">
        <f t="shared" si="3"/>
        <v>0.8036</v>
      </c>
      <c r="I82" s="5">
        <f t="shared" si="4"/>
        <v>7.722595999999999</v>
      </c>
      <c r="J82" s="5">
        <f t="shared" si="5"/>
        <v>0.01930649</v>
      </c>
    </row>
    <row r="83" spans="1:10" ht="12">
      <c r="A83">
        <v>9</v>
      </c>
      <c r="C83" s="4">
        <v>47.5</v>
      </c>
      <c r="D83" s="4"/>
      <c r="E83" s="2">
        <v>1827</v>
      </c>
      <c r="F83" s="13">
        <v>39.24</v>
      </c>
      <c r="H83" s="5">
        <f t="shared" si="3"/>
        <v>0.7848</v>
      </c>
      <c r="I83" s="5">
        <f t="shared" si="4"/>
        <v>7.541928</v>
      </c>
      <c r="J83" s="5">
        <f t="shared" si="5"/>
        <v>0.01885482</v>
      </c>
    </row>
    <row r="84" spans="1:10" ht="12">
      <c r="A84">
        <v>10</v>
      </c>
      <c r="C84" s="4"/>
      <c r="D84" s="4"/>
      <c r="E84" s="2">
        <v>1828</v>
      </c>
      <c r="F84" s="13">
        <v>36.79</v>
      </c>
      <c r="H84" s="5">
        <f t="shared" si="3"/>
        <v>0.7358</v>
      </c>
      <c r="I84" s="5">
        <f t="shared" si="4"/>
        <v>7.071038</v>
      </c>
      <c r="J84" s="5">
        <f t="shared" si="5"/>
        <v>0.017677595</v>
      </c>
    </row>
    <row r="85" spans="1:10" ht="12">
      <c r="A85">
        <v>11</v>
      </c>
      <c r="C85" s="4"/>
      <c r="D85" s="4"/>
      <c r="E85" s="2">
        <v>1829</v>
      </c>
      <c r="F85" s="13">
        <v>36.38</v>
      </c>
      <c r="H85" s="5">
        <f t="shared" si="3"/>
        <v>0.7276</v>
      </c>
      <c r="I85" s="5">
        <f t="shared" si="4"/>
        <v>6.992236</v>
      </c>
      <c r="J85" s="5">
        <f t="shared" si="5"/>
        <v>0.01748059</v>
      </c>
    </row>
    <row r="86" spans="1:10" ht="12">
      <c r="A86">
        <v>12</v>
      </c>
      <c r="C86" s="4"/>
      <c r="D86" s="4"/>
      <c r="E86" s="2">
        <v>1830</v>
      </c>
      <c r="F86" s="13">
        <v>35.6</v>
      </c>
      <c r="H86" s="5">
        <f t="shared" si="3"/>
        <v>0.7120000000000001</v>
      </c>
      <c r="I86" s="5">
        <f t="shared" si="4"/>
        <v>6.84232</v>
      </c>
      <c r="J86" s="5">
        <f t="shared" si="5"/>
        <v>0.0171058</v>
      </c>
    </row>
    <row r="87" spans="1:10" ht="12">
      <c r="A87">
        <v>1</v>
      </c>
      <c r="B87">
        <v>1757</v>
      </c>
      <c r="C87" s="4"/>
      <c r="D87" s="4"/>
      <c r="E87" s="2">
        <v>1831</v>
      </c>
      <c r="F87" s="13">
        <v>36.88</v>
      </c>
      <c r="H87" s="5">
        <f t="shared" si="3"/>
        <v>0.7376</v>
      </c>
      <c r="I87" s="5">
        <f t="shared" si="4"/>
        <v>7.088336</v>
      </c>
      <c r="J87" s="5">
        <f t="shared" si="5"/>
        <v>0.01772084</v>
      </c>
    </row>
    <row r="88" spans="1:10" ht="12">
      <c r="A88">
        <v>2</v>
      </c>
      <c r="C88" s="4"/>
      <c r="D88" s="4"/>
      <c r="E88" s="2">
        <v>1832</v>
      </c>
      <c r="F88" s="13">
        <v>38.07</v>
      </c>
      <c r="H88" s="5">
        <f t="shared" si="3"/>
        <v>0.7614</v>
      </c>
      <c r="I88" s="5">
        <f t="shared" si="4"/>
        <v>7.317053999999999</v>
      </c>
      <c r="J88" s="5">
        <f t="shared" si="5"/>
        <v>0.018292634999999998</v>
      </c>
    </row>
    <row r="89" spans="1:10" ht="12">
      <c r="A89">
        <v>3</v>
      </c>
      <c r="C89" s="4"/>
      <c r="D89" s="4"/>
      <c r="E89" s="2">
        <v>1833</v>
      </c>
      <c r="F89" s="13">
        <v>38.39</v>
      </c>
      <c r="H89" s="5">
        <f t="shared" si="3"/>
        <v>0.7678</v>
      </c>
      <c r="I89" s="5">
        <f t="shared" si="4"/>
        <v>7.378558</v>
      </c>
      <c r="J89" s="5">
        <f t="shared" si="5"/>
        <v>0.018446395</v>
      </c>
    </row>
    <row r="90" spans="1:10" ht="12">
      <c r="A90">
        <v>4</v>
      </c>
      <c r="C90" s="4"/>
      <c r="D90" s="4"/>
      <c r="E90" s="2">
        <v>1834</v>
      </c>
      <c r="F90" s="13">
        <v>43.47</v>
      </c>
      <c r="H90" s="5">
        <f t="shared" si="3"/>
        <v>0.8694</v>
      </c>
      <c r="I90" s="5">
        <f t="shared" si="4"/>
        <v>8.354933999999998</v>
      </c>
      <c r="J90" s="5">
        <f t="shared" si="5"/>
        <v>0.020887334999999996</v>
      </c>
    </row>
    <row r="91" spans="1:10" ht="12">
      <c r="A91">
        <v>5</v>
      </c>
      <c r="C91" s="4"/>
      <c r="D91" s="4"/>
      <c r="E91" s="2">
        <v>1835</v>
      </c>
      <c r="F91" s="13">
        <v>46.1</v>
      </c>
      <c r="H91" s="5">
        <f t="shared" si="3"/>
        <v>0.922</v>
      </c>
      <c r="I91" s="5">
        <f t="shared" si="4"/>
        <v>8.86042</v>
      </c>
      <c r="J91" s="5">
        <f t="shared" si="5"/>
        <v>0.02215105</v>
      </c>
    </row>
    <row r="92" spans="1:10" ht="12">
      <c r="A92">
        <v>6</v>
      </c>
      <c r="C92" s="4"/>
      <c r="D92" s="4"/>
      <c r="E92" s="2">
        <v>1836</v>
      </c>
      <c r="F92" s="13">
        <v>44.32</v>
      </c>
      <c r="H92" s="5">
        <f t="shared" si="3"/>
        <v>0.8864</v>
      </c>
      <c r="I92" s="5">
        <f t="shared" si="4"/>
        <v>8.518303999999999</v>
      </c>
      <c r="J92" s="5">
        <f t="shared" si="5"/>
        <v>0.021295759999999997</v>
      </c>
    </row>
    <row r="93" spans="1:10" ht="12">
      <c r="A93">
        <v>7</v>
      </c>
      <c r="C93" s="4"/>
      <c r="D93" s="4"/>
      <c r="E93" s="2">
        <v>1837</v>
      </c>
      <c r="F93" s="13">
        <v>41.55</v>
      </c>
      <c r="H93" s="5">
        <f t="shared" si="3"/>
        <v>0.831</v>
      </c>
      <c r="I93" s="5">
        <f t="shared" si="4"/>
        <v>7.985909999999999</v>
      </c>
      <c r="J93" s="5">
        <f t="shared" si="5"/>
        <v>0.019964774999999997</v>
      </c>
    </row>
    <row r="94" spans="1:10" ht="12">
      <c r="A94">
        <v>8</v>
      </c>
      <c r="C94" s="4"/>
      <c r="D94" s="4"/>
      <c r="E94" s="2">
        <v>1838</v>
      </c>
      <c r="F94" s="13">
        <v>43.3</v>
      </c>
      <c r="H94" s="5">
        <f t="shared" si="3"/>
        <v>0.866</v>
      </c>
      <c r="I94" s="5">
        <f t="shared" si="4"/>
        <v>8.32226</v>
      </c>
      <c r="J94" s="5">
        <f t="shared" si="5"/>
        <v>0.02080565</v>
      </c>
    </row>
    <row r="95" spans="1:10" ht="12">
      <c r="A95">
        <v>9</v>
      </c>
      <c r="C95" s="4"/>
      <c r="D95" s="4"/>
      <c r="E95" s="2">
        <v>1839</v>
      </c>
      <c r="F95" s="13">
        <v>43.18</v>
      </c>
      <c r="H95" s="5">
        <f t="shared" si="3"/>
        <v>0.8636</v>
      </c>
      <c r="I95" s="5">
        <f t="shared" si="4"/>
        <v>8.299196</v>
      </c>
      <c r="J95" s="5">
        <f t="shared" si="5"/>
        <v>0.02074799</v>
      </c>
    </row>
    <row r="96" spans="1:10" ht="12">
      <c r="A96">
        <v>10</v>
      </c>
      <c r="C96" s="4">
        <v>45</v>
      </c>
      <c r="D96" s="4"/>
      <c r="E96" s="2">
        <v>1840</v>
      </c>
      <c r="F96" s="13">
        <v>43.2</v>
      </c>
      <c r="H96" s="5">
        <f t="shared" si="3"/>
        <v>0.8640000000000001</v>
      </c>
      <c r="I96" s="5">
        <f t="shared" si="4"/>
        <v>8.303040000000001</v>
      </c>
      <c r="J96" s="5">
        <f t="shared" si="5"/>
        <v>0.0207576</v>
      </c>
    </row>
    <row r="97" spans="1:10" ht="12">
      <c r="A97">
        <v>11</v>
      </c>
      <c r="C97" s="4"/>
      <c r="D97" s="4"/>
      <c r="E97" s="2">
        <v>1841</v>
      </c>
      <c r="F97" s="13">
        <v>42.06</v>
      </c>
      <c r="H97" s="5">
        <f t="shared" si="3"/>
        <v>0.8412000000000001</v>
      </c>
      <c r="I97" s="5">
        <f t="shared" si="4"/>
        <v>8.083932</v>
      </c>
      <c r="J97" s="5">
        <f t="shared" si="5"/>
        <v>0.02020983</v>
      </c>
    </row>
    <row r="98" spans="1:10" ht="12">
      <c r="A98">
        <v>12</v>
      </c>
      <c r="C98" s="4"/>
      <c r="D98" s="4"/>
      <c r="E98" s="2">
        <v>1842</v>
      </c>
      <c r="F98" s="13">
        <v>42.5</v>
      </c>
      <c r="H98" s="5">
        <f t="shared" si="3"/>
        <v>0.85</v>
      </c>
      <c r="I98" s="5">
        <f t="shared" si="4"/>
        <v>8.1685</v>
      </c>
      <c r="J98" s="5">
        <f t="shared" si="5"/>
        <v>0.02042125</v>
      </c>
    </row>
    <row r="99" spans="1:10" ht="12">
      <c r="A99">
        <v>1</v>
      </c>
      <c r="B99">
        <v>1758</v>
      </c>
      <c r="C99" s="4"/>
      <c r="D99" s="4"/>
      <c r="E99" s="2">
        <v>1843</v>
      </c>
      <c r="F99" s="13">
        <v>42.8</v>
      </c>
      <c r="H99" s="5">
        <f t="shared" si="3"/>
        <v>0.856</v>
      </c>
      <c r="I99" s="5">
        <f t="shared" si="4"/>
        <v>8.22616</v>
      </c>
      <c r="J99" s="5">
        <f t="shared" si="5"/>
        <v>0.0205654</v>
      </c>
    </row>
    <row r="100" spans="1:10" ht="12">
      <c r="A100">
        <v>2</v>
      </c>
      <c r="C100" s="4"/>
      <c r="D100" s="4"/>
      <c r="E100" s="2">
        <v>1844</v>
      </c>
      <c r="F100" s="13">
        <v>43.66</v>
      </c>
      <c r="H100" s="5">
        <f t="shared" si="3"/>
        <v>0.8732</v>
      </c>
      <c r="I100" s="5">
        <f t="shared" si="4"/>
        <v>8.391452</v>
      </c>
      <c r="J100" s="5">
        <f t="shared" si="5"/>
        <v>0.020978629999999998</v>
      </c>
    </row>
    <row r="101" spans="1:10" ht="12">
      <c r="A101">
        <v>3</v>
      </c>
      <c r="C101" s="4"/>
      <c r="D101" s="4"/>
      <c r="E101" s="2">
        <v>1845</v>
      </c>
      <c r="F101" s="13">
        <v>43.46</v>
      </c>
      <c r="H101" s="5">
        <f t="shared" si="3"/>
        <v>0.8692</v>
      </c>
      <c r="I101" s="5">
        <f>H101*9.45</f>
        <v>8.21394</v>
      </c>
      <c r="J101" s="5">
        <f t="shared" si="5"/>
        <v>0.020534849999999997</v>
      </c>
    </row>
    <row r="102" spans="1:10" ht="12">
      <c r="A102">
        <v>4</v>
      </c>
      <c r="C102" s="4"/>
      <c r="D102" s="4"/>
      <c r="E102" s="2">
        <v>1846</v>
      </c>
      <c r="F102" s="13">
        <v>42.67</v>
      </c>
      <c r="H102" s="5">
        <f t="shared" si="3"/>
        <v>0.8534</v>
      </c>
      <c r="I102" s="5">
        <f aca="true" t="shared" si="6" ref="I102:I111">H102*9.45</f>
        <v>8.06463</v>
      </c>
      <c r="J102" s="5">
        <f t="shared" si="5"/>
        <v>0.020161574999999998</v>
      </c>
    </row>
    <row r="103" spans="1:10" ht="12">
      <c r="A103">
        <v>5</v>
      </c>
      <c r="C103" s="4">
        <v>44.625</v>
      </c>
      <c r="D103" s="4"/>
      <c r="E103" s="2">
        <v>1847</v>
      </c>
      <c r="F103" s="13">
        <v>42.04</v>
      </c>
      <c r="H103" s="5">
        <f t="shared" si="3"/>
        <v>0.8408</v>
      </c>
      <c r="I103" s="5">
        <f t="shared" si="6"/>
        <v>7.9455599999999995</v>
      </c>
      <c r="J103" s="5">
        <f t="shared" si="5"/>
        <v>0.0198639</v>
      </c>
    </row>
    <row r="104" spans="1:10" ht="12">
      <c r="A104">
        <v>6</v>
      </c>
      <c r="C104" s="4">
        <v>44.6875</v>
      </c>
      <c r="D104" s="4"/>
      <c r="E104" s="2">
        <v>1848</v>
      </c>
      <c r="F104" s="13">
        <v>40.56</v>
      </c>
      <c r="H104" s="5">
        <f t="shared" si="3"/>
        <v>0.8112</v>
      </c>
      <c r="I104" s="5">
        <f t="shared" si="6"/>
        <v>7.665839999999999</v>
      </c>
      <c r="J104" s="5">
        <f t="shared" si="5"/>
        <v>0.019164599999999997</v>
      </c>
    </row>
    <row r="105" spans="1:10" ht="12">
      <c r="A105">
        <v>7</v>
      </c>
      <c r="C105" s="4">
        <v>45.3125</v>
      </c>
      <c r="D105" s="4"/>
      <c r="E105" s="2">
        <v>1849</v>
      </c>
      <c r="F105" s="13">
        <v>41.71</v>
      </c>
      <c r="H105" s="5">
        <f t="shared" si="3"/>
        <v>0.8342</v>
      </c>
      <c r="I105" s="5">
        <f t="shared" si="6"/>
        <v>7.88319</v>
      </c>
      <c r="J105" s="5">
        <f t="shared" si="5"/>
        <v>0.019707975</v>
      </c>
    </row>
    <row r="106" spans="1:10" ht="12">
      <c r="A106">
        <v>8</v>
      </c>
      <c r="C106" s="4">
        <v>45.05357142857143</v>
      </c>
      <c r="D106" s="4"/>
      <c r="E106" s="2">
        <v>1850</v>
      </c>
      <c r="F106" s="13">
        <v>42.19</v>
      </c>
      <c r="H106" s="5">
        <f t="shared" si="3"/>
        <v>0.8438</v>
      </c>
      <c r="I106" s="5">
        <f t="shared" si="6"/>
        <v>7.973909999999999</v>
      </c>
      <c r="J106" s="5">
        <f t="shared" si="5"/>
        <v>0.019934775</v>
      </c>
    </row>
    <row r="107" spans="1:10" ht="12">
      <c r="A107">
        <v>9</v>
      </c>
      <c r="C107" s="4">
        <v>45.375</v>
      </c>
      <c r="D107" s="4"/>
      <c r="E107" s="2">
        <v>1851</v>
      </c>
      <c r="F107" s="13">
        <v>41.42</v>
      </c>
      <c r="H107" s="5">
        <f t="shared" si="3"/>
        <v>0.8284</v>
      </c>
      <c r="I107" s="5">
        <f t="shared" si="6"/>
        <v>7.828379999999999</v>
      </c>
      <c r="J107" s="5">
        <f t="shared" si="5"/>
        <v>0.019570949999999997</v>
      </c>
    </row>
    <row r="108" spans="1:10" ht="12">
      <c r="A108">
        <v>10</v>
      </c>
      <c r="C108" s="4">
        <v>45.125</v>
      </c>
      <c r="D108" s="4"/>
      <c r="E108" s="2">
        <v>1852</v>
      </c>
      <c r="F108" s="13">
        <v>41.73</v>
      </c>
      <c r="H108" s="5">
        <f t="shared" si="3"/>
        <v>0.8345999999999999</v>
      </c>
      <c r="I108" s="5">
        <f t="shared" si="6"/>
        <v>7.886969999999998</v>
      </c>
      <c r="J108" s="5">
        <f t="shared" si="5"/>
        <v>0.019717424999999997</v>
      </c>
    </row>
    <row r="109" spans="1:10" ht="12">
      <c r="A109">
        <v>11</v>
      </c>
      <c r="C109" s="4"/>
      <c r="D109" s="4"/>
      <c r="E109" s="2">
        <v>1853</v>
      </c>
      <c r="F109" s="13">
        <v>41.35</v>
      </c>
      <c r="H109" s="5">
        <f t="shared" si="3"/>
        <v>0.8270000000000001</v>
      </c>
      <c r="I109" s="5">
        <f t="shared" si="6"/>
        <v>7.81515</v>
      </c>
      <c r="J109" s="5">
        <f t="shared" si="5"/>
        <v>0.019537875</v>
      </c>
    </row>
    <row r="110" spans="1:10" ht="12">
      <c r="A110">
        <v>12</v>
      </c>
      <c r="C110" s="4"/>
      <c r="D110" s="4"/>
      <c r="E110" s="2">
        <v>1854</v>
      </c>
      <c r="F110" s="13">
        <v>40.88</v>
      </c>
      <c r="H110" s="5">
        <f t="shared" si="3"/>
        <v>0.8176000000000001</v>
      </c>
      <c r="I110" s="5">
        <f t="shared" si="6"/>
        <v>7.72632</v>
      </c>
      <c r="J110" s="5">
        <f t="shared" si="5"/>
        <v>0.0193158</v>
      </c>
    </row>
    <row r="111" spans="1:10" ht="12">
      <c r="A111">
        <v>1</v>
      </c>
      <c r="B111">
        <v>1759</v>
      </c>
      <c r="C111" s="4"/>
      <c r="D111" s="4"/>
      <c r="E111" s="2">
        <v>1855</v>
      </c>
      <c r="F111" s="13">
        <v>41.46</v>
      </c>
      <c r="H111" s="5">
        <f t="shared" si="3"/>
        <v>0.8292</v>
      </c>
      <c r="I111" s="5">
        <f t="shared" si="6"/>
        <v>7.83594</v>
      </c>
      <c r="J111" s="5">
        <f t="shared" si="5"/>
        <v>0.01958985</v>
      </c>
    </row>
    <row r="112" spans="1:6" ht="12">
      <c r="A112">
        <v>2</v>
      </c>
      <c r="C112" s="4"/>
      <c r="D112" s="4"/>
      <c r="E112" s="2"/>
      <c r="F112" s="13"/>
    </row>
    <row r="113" spans="1:6" ht="12">
      <c r="A113">
        <v>3</v>
      </c>
      <c r="C113" s="4"/>
      <c r="D113" s="4"/>
      <c r="E113" s="2"/>
      <c r="F113" s="13"/>
    </row>
    <row r="114" spans="1:6" ht="12">
      <c r="A114">
        <v>4</v>
      </c>
      <c r="C114" s="4"/>
      <c r="D114" s="4"/>
      <c r="E114" s="2"/>
      <c r="F114" s="13"/>
    </row>
    <row r="115" spans="1:6" ht="12">
      <c r="A115">
        <v>5</v>
      </c>
      <c r="C115" s="4"/>
      <c r="D115" s="4"/>
      <c r="E115" s="2"/>
      <c r="F115" s="13"/>
    </row>
    <row r="116" spans="1:6" ht="12">
      <c r="A116">
        <v>6</v>
      </c>
      <c r="C116" s="4"/>
      <c r="D116" s="4"/>
      <c r="E116" s="2"/>
      <c r="F116" s="13"/>
    </row>
    <row r="117" spans="1:6" ht="12">
      <c r="A117">
        <v>7</v>
      </c>
      <c r="C117" s="4"/>
      <c r="D117" s="4"/>
      <c r="E117" s="2"/>
      <c r="F117" s="13"/>
    </row>
    <row r="118" spans="1:6" ht="12">
      <c r="A118">
        <v>8</v>
      </c>
      <c r="C118" s="4"/>
      <c r="D118" s="4"/>
      <c r="E118" s="2"/>
      <c r="F118" s="13"/>
    </row>
    <row r="119" spans="1:6" ht="12">
      <c r="A119">
        <v>9</v>
      </c>
      <c r="C119" s="4"/>
      <c r="D119" s="4"/>
      <c r="E119" s="2"/>
      <c r="F119" s="13"/>
    </row>
    <row r="120" spans="1:6" ht="12">
      <c r="A120">
        <v>10</v>
      </c>
      <c r="C120" s="4"/>
      <c r="D120" s="4"/>
      <c r="E120" s="2"/>
      <c r="F120" s="13"/>
    </row>
    <row r="121" spans="1:6" ht="12">
      <c r="A121">
        <v>11</v>
      </c>
      <c r="C121" s="4"/>
      <c r="D121" s="4"/>
      <c r="E121" s="2"/>
      <c r="F121" s="13"/>
    </row>
    <row r="122" spans="1:6" ht="12">
      <c r="A122">
        <v>12</v>
      </c>
      <c r="C122" s="4"/>
      <c r="D122" s="4"/>
      <c r="E122" s="2"/>
      <c r="F122" s="13"/>
    </row>
    <row r="123" spans="1:6" ht="12">
      <c r="A123">
        <v>1</v>
      </c>
      <c r="B123">
        <v>1760</v>
      </c>
      <c r="C123" s="4"/>
      <c r="D123" s="4"/>
      <c r="E123" s="2"/>
      <c r="F123" s="13"/>
    </row>
    <row r="124" spans="1:6" ht="12">
      <c r="A124">
        <v>2</v>
      </c>
      <c r="C124" s="4"/>
      <c r="D124" s="4"/>
      <c r="E124" s="2"/>
      <c r="F124" s="13"/>
    </row>
    <row r="125" spans="1:6" ht="12">
      <c r="A125">
        <v>3</v>
      </c>
      <c r="C125" s="4"/>
      <c r="D125" s="4"/>
      <c r="E125" s="2"/>
      <c r="F125" s="13"/>
    </row>
    <row r="126" spans="1:6" ht="12">
      <c r="A126">
        <v>4</v>
      </c>
      <c r="C126" s="4"/>
      <c r="D126" s="4"/>
      <c r="E126" s="2"/>
      <c r="F126" s="13"/>
    </row>
    <row r="127" spans="1:6" ht="12">
      <c r="A127">
        <v>5</v>
      </c>
      <c r="C127" s="4">
        <v>46.3125</v>
      </c>
      <c r="D127" s="4"/>
      <c r="E127" s="2"/>
      <c r="F127" s="13"/>
    </row>
    <row r="128" spans="1:6" ht="12">
      <c r="A128">
        <v>6</v>
      </c>
      <c r="C128" s="4">
        <v>46.75</v>
      </c>
      <c r="D128" s="4"/>
      <c r="E128" s="2"/>
      <c r="F128" s="13"/>
    </row>
    <row r="129" spans="1:6" ht="12">
      <c r="A129">
        <v>7</v>
      </c>
      <c r="C129" s="4">
        <v>46</v>
      </c>
      <c r="D129" s="4"/>
      <c r="E129" s="2"/>
      <c r="F129" s="13"/>
    </row>
    <row r="130" spans="1:6" ht="12">
      <c r="A130">
        <v>8</v>
      </c>
      <c r="C130" s="4">
        <v>45.75</v>
      </c>
      <c r="D130" s="4"/>
      <c r="E130" s="2"/>
      <c r="F130" s="13"/>
    </row>
    <row r="131" spans="1:6" ht="12">
      <c r="A131">
        <v>9</v>
      </c>
      <c r="C131" s="4">
        <v>46.0625</v>
      </c>
      <c r="D131" s="4"/>
      <c r="E131" s="2"/>
      <c r="F131" s="13"/>
    </row>
    <row r="132" spans="1:6" ht="12">
      <c r="A132">
        <v>10</v>
      </c>
      <c r="C132" s="4">
        <v>45.875</v>
      </c>
      <c r="D132" s="4"/>
      <c r="E132" s="2"/>
      <c r="F132" s="13"/>
    </row>
    <row r="133" spans="1:6" ht="12">
      <c r="A133">
        <v>11</v>
      </c>
      <c r="C133" s="4">
        <v>45.0625</v>
      </c>
      <c r="D133" s="4"/>
      <c r="E133" s="2"/>
      <c r="F133" s="13"/>
    </row>
    <row r="134" spans="1:6" ht="12">
      <c r="A134">
        <v>12</v>
      </c>
      <c r="C134" s="4">
        <v>45.375</v>
      </c>
      <c r="D134" s="4"/>
      <c r="E134" s="2"/>
      <c r="F134" s="13"/>
    </row>
    <row r="135" spans="1:6" ht="12">
      <c r="A135">
        <v>1</v>
      </c>
      <c r="B135">
        <v>1761</v>
      </c>
      <c r="C135" s="4">
        <v>44.5</v>
      </c>
      <c r="D135" s="4"/>
      <c r="E135" s="2"/>
      <c r="F135" s="13"/>
    </row>
    <row r="136" spans="1:6" ht="12">
      <c r="A136">
        <v>2</v>
      </c>
      <c r="C136" s="4"/>
      <c r="D136" s="4"/>
      <c r="E136" s="2"/>
      <c r="F136" s="13"/>
    </row>
    <row r="137" spans="1:6" ht="12">
      <c r="A137">
        <v>3</v>
      </c>
      <c r="C137" s="4"/>
      <c r="D137" s="4"/>
      <c r="E137" s="2"/>
      <c r="F137" s="13"/>
    </row>
    <row r="138" spans="1:6" ht="12">
      <c r="A138">
        <v>4</v>
      </c>
      <c r="C138" s="4"/>
      <c r="D138" s="4"/>
      <c r="E138" s="2"/>
      <c r="F138" s="13"/>
    </row>
    <row r="139" spans="1:6" ht="12">
      <c r="A139">
        <v>5</v>
      </c>
      <c r="C139" s="4"/>
      <c r="D139" s="4"/>
      <c r="E139" s="2"/>
      <c r="F139" s="13"/>
    </row>
    <row r="140" spans="1:6" ht="12">
      <c r="A140">
        <v>6</v>
      </c>
      <c r="C140" s="4"/>
      <c r="D140" s="4"/>
      <c r="E140" s="2"/>
      <c r="F140" s="13"/>
    </row>
    <row r="141" spans="1:6" ht="12">
      <c r="A141">
        <v>7</v>
      </c>
      <c r="C141" s="4"/>
      <c r="D141" s="4"/>
      <c r="E141" s="2"/>
      <c r="F141" s="13"/>
    </row>
    <row r="142" spans="1:6" ht="12">
      <c r="A142">
        <v>8</v>
      </c>
      <c r="C142" s="4"/>
      <c r="D142" s="4"/>
      <c r="E142" s="2"/>
      <c r="F142" s="13"/>
    </row>
    <row r="143" spans="1:6" ht="12">
      <c r="A143">
        <v>9</v>
      </c>
      <c r="C143" s="4"/>
      <c r="D143" s="4"/>
      <c r="E143" s="2"/>
      <c r="F143" s="13"/>
    </row>
    <row r="144" spans="1:6" ht="12">
      <c r="A144">
        <v>10</v>
      </c>
      <c r="C144" s="4"/>
      <c r="D144" s="4"/>
      <c r="E144" s="2"/>
      <c r="F144" s="13"/>
    </row>
    <row r="145" spans="1:6" ht="12">
      <c r="A145">
        <v>11</v>
      </c>
      <c r="C145" s="4">
        <v>46</v>
      </c>
      <c r="D145" s="4"/>
      <c r="E145" s="2"/>
      <c r="F145" s="13"/>
    </row>
    <row r="146" spans="1:6" ht="12">
      <c r="A146">
        <v>12</v>
      </c>
      <c r="C146" s="4">
        <v>45.5625</v>
      </c>
      <c r="D146" s="4"/>
      <c r="E146" s="2"/>
      <c r="F146" s="13"/>
    </row>
    <row r="147" spans="1:6" ht="12">
      <c r="A147">
        <v>1</v>
      </c>
      <c r="B147">
        <v>1762</v>
      </c>
      <c r="C147" s="4">
        <v>45.25</v>
      </c>
      <c r="D147" s="4"/>
      <c r="E147" s="2"/>
      <c r="F147" s="13"/>
    </row>
    <row r="148" spans="1:6" ht="12">
      <c r="A148">
        <v>2</v>
      </c>
      <c r="C148" s="4">
        <v>45.4375</v>
      </c>
      <c r="D148" s="4"/>
      <c r="E148" s="2"/>
      <c r="F148" s="13"/>
    </row>
    <row r="149" spans="1:6" ht="12">
      <c r="A149">
        <v>3</v>
      </c>
      <c r="C149" s="4"/>
      <c r="D149" s="4"/>
      <c r="E149" s="2"/>
      <c r="F149" s="13"/>
    </row>
    <row r="150" spans="1:6" ht="12">
      <c r="A150">
        <v>4</v>
      </c>
      <c r="C150" s="4"/>
      <c r="D150" s="4"/>
      <c r="E150" s="2"/>
      <c r="F150" s="13"/>
    </row>
    <row r="151" spans="1:6" ht="12">
      <c r="A151">
        <v>5</v>
      </c>
      <c r="C151" s="4"/>
      <c r="D151" s="4"/>
      <c r="E151" s="2"/>
      <c r="F151" s="13"/>
    </row>
    <row r="152" spans="1:6" ht="12">
      <c r="A152">
        <v>6</v>
      </c>
      <c r="C152" s="4"/>
      <c r="D152" s="4"/>
      <c r="E152" s="2"/>
      <c r="F152" s="13"/>
    </row>
    <row r="153" spans="1:6" ht="12">
      <c r="A153">
        <v>7</v>
      </c>
      <c r="C153" s="4"/>
      <c r="D153" s="4"/>
      <c r="E153" s="2"/>
      <c r="F153" s="13"/>
    </row>
    <row r="154" spans="1:6" ht="12">
      <c r="A154">
        <v>8</v>
      </c>
      <c r="C154" s="4"/>
      <c r="D154" s="4"/>
      <c r="E154" s="2"/>
      <c r="F154" s="13"/>
    </row>
    <row r="155" spans="1:6" ht="12">
      <c r="A155">
        <v>9</v>
      </c>
      <c r="C155" s="4"/>
      <c r="D155" s="4"/>
      <c r="E155" s="2"/>
      <c r="F155" s="13"/>
    </row>
    <row r="156" spans="1:6" ht="12">
      <c r="A156">
        <v>10</v>
      </c>
      <c r="C156" s="4"/>
      <c r="D156" s="4"/>
      <c r="E156" s="2"/>
      <c r="F156" s="13"/>
    </row>
    <row r="157" spans="1:6" ht="12">
      <c r="A157">
        <v>11</v>
      </c>
      <c r="C157" s="4">
        <v>46.25</v>
      </c>
      <c r="D157" s="4"/>
      <c r="E157" s="2"/>
      <c r="F157" s="13"/>
    </row>
    <row r="158" spans="1:6" ht="12">
      <c r="A158">
        <v>12</v>
      </c>
      <c r="C158" s="4">
        <v>46.125</v>
      </c>
      <c r="D158" s="4"/>
      <c r="E158" s="2"/>
      <c r="F158" s="13"/>
    </row>
    <row r="159" spans="1:6" ht="12">
      <c r="A159">
        <v>1</v>
      </c>
      <c r="B159">
        <v>1763</v>
      </c>
      <c r="C159" s="4">
        <v>45.625</v>
      </c>
      <c r="D159" s="4"/>
      <c r="E159" s="2"/>
      <c r="F159" s="13"/>
    </row>
    <row r="160" spans="1:6" ht="12">
      <c r="A160">
        <v>2</v>
      </c>
      <c r="C160" s="4">
        <v>46.125</v>
      </c>
      <c r="D160" s="4"/>
      <c r="E160" s="2"/>
      <c r="F160" s="13"/>
    </row>
    <row r="161" spans="1:6" ht="12">
      <c r="A161">
        <v>3</v>
      </c>
      <c r="C161" s="4">
        <v>46.1875</v>
      </c>
      <c r="D161" s="4"/>
      <c r="E161" s="2"/>
      <c r="F161" s="13"/>
    </row>
    <row r="162" spans="1:6" ht="12">
      <c r="A162">
        <v>4</v>
      </c>
      <c r="C162" s="4">
        <v>46.25</v>
      </c>
      <c r="D162" s="4"/>
      <c r="E162" s="2"/>
      <c r="F162" s="13"/>
    </row>
    <row r="163" spans="1:6" ht="12">
      <c r="A163">
        <v>5</v>
      </c>
      <c r="C163" s="4"/>
      <c r="D163" s="4"/>
      <c r="E163" s="2"/>
      <c r="F163" s="13"/>
    </row>
    <row r="164" spans="1:6" ht="12">
      <c r="A164">
        <v>6</v>
      </c>
      <c r="C164" s="4"/>
      <c r="D164" s="4"/>
      <c r="E164" s="2"/>
      <c r="F164" s="13"/>
    </row>
    <row r="165" spans="1:6" ht="12">
      <c r="A165">
        <v>7</v>
      </c>
      <c r="C165" s="4"/>
      <c r="D165" s="4"/>
      <c r="E165" s="2"/>
      <c r="F165" s="13"/>
    </row>
    <row r="166" spans="1:6" ht="12">
      <c r="A166">
        <v>8</v>
      </c>
      <c r="C166" s="4"/>
      <c r="D166" s="4"/>
      <c r="E166" s="2"/>
      <c r="F166" s="13"/>
    </row>
    <row r="167" spans="1:6" ht="12">
      <c r="A167">
        <v>9</v>
      </c>
      <c r="C167" s="4"/>
      <c r="D167" s="4"/>
      <c r="E167" s="2"/>
      <c r="F167" s="13"/>
    </row>
    <row r="168" spans="1:6" ht="12">
      <c r="A168">
        <v>10</v>
      </c>
      <c r="C168" s="4"/>
      <c r="D168" s="4"/>
      <c r="E168" s="2"/>
      <c r="F168" s="13"/>
    </row>
    <row r="169" spans="1:6" ht="12">
      <c r="A169">
        <v>11</v>
      </c>
      <c r="C169" s="4">
        <v>46.625</v>
      </c>
      <c r="D169" s="4"/>
      <c r="E169" s="2"/>
      <c r="F169" s="13"/>
    </row>
    <row r="170" spans="1:6" ht="12">
      <c r="A170">
        <v>12</v>
      </c>
      <c r="C170" s="4">
        <v>46.75</v>
      </c>
      <c r="D170" s="4"/>
      <c r="E170" s="2"/>
      <c r="F170" s="13"/>
    </row>
    <row r="171" spans="1:6" ht="12">
      <c r="A171">
        <v>1</v>
      </c>
      <c r="B171">
        <v>1764</v>
      </c>
      <c r="C171" s="4">
        <v>46.375</v>
      </c>
      <c r="D171" s="4"/>
      <c r="E171" s="2"/>
      <c r="F171" s="13"/>
    </row>
    <row r="172" spans="1:6" ht="12">
      <c r="A172">
        <v>2</v>
      </c>
      <c r="C172" s="4">
        <v>46.875</v>
      </c>
      <c r="D172" s="4"/>
      <c r="E172" s="2"/>
      <c r="F172" s="13"/>
    </row>
    <row r="173" spans="1:6" ht="12">
      <c r="A173">
        <v>3</v>
      </c>
      <c r="C173" s="4">
        <v>47.375</v>
      </c>
      <c r="D173" s="4"/>
      <c r="E173" s="2"/>
      <c r="F173" s="13"/>
    </row>
    <row r="174" spans="1:6" ht="12">
      <c r="A174">
        <v>4</v>
      </c>
      <c r="C174" s="4">
        <v>47</v>
      </c>
      <c r="D174" s="4"/>
      <c r="E174" s="2"/>
      <c r="F174" s="13"/>
    </row>
    <row r="175" spans="1:6" ht="12">
      <c r="A175">
        <v>5</v>
      </c>
      <c r="C175" s="4">
        <v>47.25</v>
      </c>
      <c r="D175" s="4"/>
      <c r="E175" s="2"/>
      <c r="F175" s="13"/>
    </row>
    <row r="176" spans="1:6" ht="12">
      <c r="A176">
        <v>6</v>
      </c>
      <c r="C176" s="4">
        <v>47.75</v>
      </c>
      <c r="D176" s="4"/>
      <c r="E176" s="2"/>
      <c r="F176" s="13"/>
    </row>
    <row r="177" spans="1:6" ht="12">
      <c r="A177">
        <v>7</v>
      </c>
      <c r="C177" s="4">
        <v>48.125</v>
      </c>
      <c r="D177" s="4"/>
      <c r="E177" s="2"/>
      <c r="F177" s="13"/>
    </row>
    <row r="178" spans="1:6" ht="12">
      <c r="A178">
        <v>8</v>
      </c>
      <c r="C178" s="4"/>
      <c r="D178" s="4"/>
      <c r="E178" s="2"/>
      <c r="F178" s="13"/>
    </row>
    <row r="179" spans="1:6" ht="12">
      <c r="A179">
        <v>9</v>
      </c>
      <c r="C179" s="4"/>
      <c r="D179" s="4"/>
      <c r="E179" s="2"/>
      <c r="F179" s="13"/>
    </row>
    <row r="180" spans="1:6" ht="12">
      <c r="A180">
        <v>10</v>
      </c>
      <c r="C180" s="4">
        <v>47.6875</v>
      </c>
      <c r="D180" s="4"/>
      <c r="E180" s="2"/>
      <c r="F180" s="13"/>
    </row>
    <row r="181" spans="1:6" ht="12">
      <c r="A181">
        <v>11</v>
      </c>
      <c r="C181" s="4">
        <v>47.6875</v>
      </c>
      <c r="D181" s="4"/>
      <c r="E181" s="2"/>
      <c r="F181" s="13"/>
    </row>
    <row r="182" spans="1:6" ht="12">
      <c r="A182">
        <v>12</v>
      </c>
      <c r="C182" s="4">
        <v>48.25</v>
      </c>
      <c r="D182" s="4"/>
      <c r="E182" s="2"/>
      <c r="F182" s="13"/>
    </row>
    <row r="183" spans="1:6" ht="12">
      <c r="A183">
        <v>1</v>
      </c>
      <c r="B183">
        <v>1765</v>
      </c>
      <c r="C183" s="4">
        <v>47.75</v>
      </c>
      <c r="D183" s="4"/>
      <c r="E183" s="2"/>
      <c r="F183" s="13"/>
    </row>
    <row r="184" spans="1:6" ht="12">
      <c r="A184">
        <v>2</v>
      </c>
      <c r="C184" s="4">
        <v>47.8125</v>
      </c>
      <c r="D184" s="4"/>
      <c r="E184" s="2"/>
      <c r="F184" s="13"/>
    </row>
    <row r="185" spans="1:6" ht="12">
      <c r="A185">
        <v>3</v>
      </c>
      <c r="C185" s="4">
        <v>47.25</v>
      </c>
      <c r="D185" s="4"/>
      <c r="E185" s="2"/>
      <c r="F185" s="13"/>
    </row>
    <row r="186" spans="1:6" ht="12">
      <c r="A186">
        <v>4</v>
      </c>
      <c r="C186" s="4">
        <v>47.8125</v>
      </c>
      <c r="D186" s="4"/>
      <c r="E186" s="2"/>
      <c r="F186" s="13"/>
    </row>
    <row r="187" spans="1:6" ht="12">
      <c r="A187">
        <v>5</v>
      </c>
      <c r="C187" s="4"/>
      <c r="D187" s="4"/>
      <c r="E187" s="2"/>
      <c r="F187" s="13"/>
    </row>
    <row r="188" spans="1:6" ht="12">
      <c r="A188">
        <v>6</v>
      </c>
      <c r="C188" s="4">
        <v>47.625</v>
      </c>
      <c r="D188" s="4"/>
      <c r="E188" s="2"/>
      <c r="F188" s="13"/>
    </row>
    <row r="189" spans="1:6" ht="12">
      <c r="A189">
        <v>7</v>
      </c>
      <c r="C189" s="4"/>
      <c r="D189" s="4"/>
      <c r="E189" s="2"/>
      <c r="F189" s="13"/>
    </row>
    <row r="190" spans="1:6" ht="12">
      <c r="A190">
        <v>8</v>
      </c>
      <c r="C190" s="4"/>
      <c r="D190" s="4"/>
      <c r="E190" s="2"/>
      <c r="F190" s="13"/>
    </row>
    <row r="191" spans="1:6" ht="12">
      <c r="A191">
        <v>9</v>
      </c>
      <c r="C191" s="4"/>
      <c r="D191" s="4"/>
      <c r="E191" s="2"/>
      <c r="F191" s="13"/>
    </row>
    <row r="192" spans="1:6" ht="12">
      <c r="A192">
        <v>10</v>
      </c>
      <c r="C192" s="4"/>
      <c r="D192" s="4"/>
      <c r="E192" s="2"/>
      <c r="F192" s="13"/>
    </row>
    <row r="193" spans="1:6" ht="12">
      <c r="A193">
        <v>11</v>
      </c>
      <c r="C193" s="4"/>
      <c r="D193" s="4"/>
      <c r="E193" s="2"/>
      <c r="F193" s="13"/>
    </row>
    <row r="194" spans="1:6" ht="12">
      <c r="A194">
        <v>12</v>
      </c>
      <c r="C194" s="4"/>
      <c r="D194" s="4"/>
      <c r="E194" s="2"/>
      <c r="F194" s="13"/>
    </row>
    <row r="195" spans="1:6" ht="12">
      <c r="A195">
        <v>1</v>
      </c>
      <c r="B195">
        <v>1766</v>
      </c>
      <c r="C195" s="4">
        <v>45.375</v>
      </c>
      <c r="D195" s="4"/>
      <c r="E195" s="2"/>
      <c r="F195" s="13"/>
    </row>
    <row r="196" spans="1:6" ht="12">
      <c r="A196">
        <v>2</v>
      </c>
      <c r="C196" s="4">
        <v>45.5</v>
      </c>
      <c r="D196" s="4"/>
      <c r="E196" s="2"/>
      <c r="F196" s="13"/>
    </row>
    <row r="197" spans="1:6" ht="12">
      <c r="A197">
        <v>3</v>
      </c>
      <c r="C197" s="4">
        <v>45.75</v>
      </c>
      <c r="D197" s="4"/>
      <c r="E197" s="2"/>
      <c r="F197" s="13"/>
    </row>
    <row r="198" spans="1:6" ht="12">
      <c r="A198">
        <v>4</v>
      </c>
      <c r="C198" s="4">
        <v>45.625</v>
      </c>
      <c r="D198" s="4"/>
      <c r="E198" s="2"/>
      <c r="F198" s="13"/>
    </row>
    <row r="199" spans="1:6" ht="12">
      <c r="A199">
        <v>5</v>
      </c>
      <c r="C199" s="4">
        <v>46</v>
      </c>
      <c r="D199" s="4"/>
      <c r="E199" s="2"/>
      <c r="F199" s="13"/>
    </row>
    <row r="200" spans="1:6" ht="12">
      <c r="A200">
        <v>6</v>
      </c>
      <c r="C200" s="4">
        <v>45.875</v>
      </c>
      <c r="D200" s="4"/>
      <c r="E200" s="2"/>
      <c r="F200" s="13"/>
    </row>
    <row r="201" spans="1:6" ht="12">
      <c r="A201">
        <v>7</v>
      </c>
      <c r="C201" s="4">
        <v>46</v>
      </c>
      <c r="D201" s="4"/>
      <c r="E201" s="2"/>
      <c r="F201" s="13"/>
    </row>
    <row r="202" spans="1:6" ht="12">
      <c r="A202">
        <v>8</v>
      </c>
      <c r="C202" s="4">
        <v>46.5</v>
      </c>
      <c r="D202" s="4"/>
      <c r="E202" s="2"/>
      <c r="F202" s="13"/>
    </row>
    <row r="203" spans="1:6" ht="12">
      <c r="A203">
        <v>9</v>
      </c>
      <c r="C203" s="4">
        <v>46.5</v>
      </c>
      <c r="D203" s="4"/>
      <c r="E203" s="2"/>
      <c r="F203" s="13"/>
    </row>
    <row r="204" spans="1:6" ht="12">
      <c r="A204">
        <v>10</v>
      </c>
      <c r="C204" s="4">
        <v>46.125</v>
      </c>
      <c r="D204" s="4"/>
      <c r="E204" s="2"/>
      <c r="F204" s="13"/>
    </row>
    <row r="205" spans="1:6" ht="12">
      <c r="A205">
        <v>11</v>
      </c>
      <c r="C205" s="4">
        <v>45.875</v>
      </c>
      <c r="D205" s="4"/>
      <c r="E205" s="2"/>
      <c r="F205" s="13"/>
    </row>
    <row r="206" spans="1:6" ht="12">
      <c r="A206">
        <v>12</v>
      </c>
      <c r="C206" s="4">
        <v>45.75</v>
      </c>
      <c r="D206" s="4"/>
      <c r="E206" s="2"/>
      <c r="F206" s="13"/>
    </row>
    <row r="207" spans="1:6" ht="12">
      <c r="A207">
        <v>1</v>
      </c>
      <c r="B207">
        <v>1767</v>
      </c>
      <c r="C207" s="4">
        <v>45.8125</v>
      </c>
      <c r="D207" s="4"/>
      <c r="E207" s="2"/>
      <c r="F207" s="13"/>
    </row>
    <row r="208" spans="1:6" ht="12">
      <c r="A208">
        <v>2</v>
      </c>
      <c r="C208" s="4">
        <v>45.75</v>
      </c>
      <c r="D208" s="4"/>
      <c r="E208" s="2"/>
      <c r="F208" s="13"/>
    </row>
    <row r="209" spans="1:6" ht="12">
      <c r="A209">
        <v>3</v>
      </c>
      <c r="C209" s="4">
        <v>46.0625</v>
      </c>
      <c r="D209" s="4"/>
      <c r="E209" s="2"/>
      <c r="F209" s="13"/>
    </row>
    <row r="210" spans="1:6" ht="12">
      <c r="A210">
        <v>4</v>
      </c>
      <c r="C210" s="4">
        <v>46</v>
      </c>
      <c r="D210" s="4"/>
      <c r="E210" s="2"/>
      <c r="F210" s="13"/>
    </row>
    <row r="211" spans="1:6" ht="12">
      <c r="A211">
        <v>5</v>
      </c>
      <c r="C211" s="4">
        <v>45.5</v>
      </c>
      <c r="D211" s="4"/>
      <c r="E211" s="2"/>
      <c r="F211" s="13"/>
    </row>
    <row r="212" spans="1:6" ht="12">
      <c r="A212">
        <v>6</v>
      </c>
      <c r="C212" s="4">
        <v>45.875</v>
      </c>
      <c r="D212" s="4"/>
      <c r="E212" s="2"/>
      <c r="F212" s="13"/>
    </row>
    <row r="213" spans="1:6" ht="12">
      <c r="A213">
        <v>7</v>
      </c>
      <c r="C213" s="4">
        <v>46.0625</v>
      </c>
      <c r="D213" s="4"/>
      <c r="E213" s="2"/>
      <c r="F213" s="13"/>
    </row>
    <row r="214" spans="1:6" ht="12">
      <c r="A214">
        <v>8</v>
      </c>
      <c r="C214" s="4">
        <v>46.0625</v>
      </c>
      <c r="D214" s="4"/>
      <c r="E214" s="2"/>
      <c r="F214" s="13"/>
    </row>
    <row r="215" spans="1:6" ht="12">
      <c r="A215">
        <v>9</v>
      </c>
      <c r="C215" s="4">
        <v>46.4375</v>
      </c>
      <c r="D215" s="4"/>
      <c r="E215" s="2"/>
      <c r="F215" s="13"/>
    </row>
    <row r="216" spans="1:6" ht="12">
      <c r="A216">
        <v>10</v>
      </c>
      <c r="C216" s="4">
        <v>46.3125</v>
      </c>
      <c r="D216" s="4"/>
      <c r="E216" s="2"/>
      <c r="F216" s="13"/>
    </row>
    <row r="217" spans="1:6" ht="12">
      <c r="A217">
        <v>11</v>
      </c>
      <c r="C217" s="4">
        <v>46.125</v>
      </c>
      <c r="D217" s="4"/>
      <c r="E217" s="2"/>
      <c r="F217" s="13"/>
    </row>
    <row r="218" spans="1:6" ht="12">
      <c r="A218">
        <v>12</v>
      </c>
      <c r="C218" s="4">
        <v>46</v>
      </c>
      <c r="D218" s="4"/>
      <c r="E218" s="2"/>
      <c r="F218" s="13"/>
    </row>
    <row r="219" spans="1:6" ht="12">
      <c r="A219">
        <v>1</v>
      </c>
      <c r="B219">
        <v>1768</v>
      </c>
      <c r="C219" s="4">
        <v>46.25</v>
      </c>
      <c r="D219" s="4"/>
      <c r="E219" s="2"/>
      <c r="F219" s="13"/>
    </row>
    <row r="220" spans="1:6" ht="12">
      <c r="A220">
        <v>2</v>
      </c>
      <c r="C220" s="4">
        <v>46.375</v>
      </c>
      <c r="D220" s="4"/>
      <c r="E220" s="2"/>
      <c r="F220" s="13"/>
    </row>
    <row r="221" spans="1:6" ht="12">
      <c r="A221">
        <v>3</v>
      </c>
      <c r="C221" s="4">
        <v>46.25</v>
      </c>
      <c r="D221" s="4"/>
      <c r="E221" s="2"/>
      <c r="F221" s="13"/>
    </row>
    <row r="222" spans="1:6" ht="12">
      <c r="A222">
        <v>4</v>
      </c>
      <c r="C222" s="4"/>
      <c r="D222" s="4"/>
      <c r="E222" s="2"/>
      <c r="F222" s="13"/>
    </row>
    <row r="223" spans="1:6" ht="12">
      <c r="A223">
        <v>5</v>
      </c>
      <c r="C223" s="4">
        <v>46</v>
      </c>
      <c r="D223" s="4"/>
      <c r="E223" s="2"/>
      <c r="F223" s="13"/>
    </row>
    <row r="224" spans="1:6" ht="12">
      <c r="A224">
        <v>6</v>
      </c>
      <c r="C224" s="4">
        <v>45.625</v>
      </c>
      <c r="D224" s="4"/>
      <c r="E224" s="2"/>
      <c r="F224" s="13"/>
    </row>
    <row r="225" spans="1:6" ht="12">
      <c r="A225">
        <v>7</v>
      </c>
      <c r="C225" s="4">
        <v>45.9375</v>
      </c>
      <c r="D225" s="4"/>
      <c r="E225" s="2"/>
      <c r="F225" s="13"/>
    </row>
    <row r="226" spans="1:6" ht="12">
      <c r="A226">
        <v>8</v>
      </c>
      <c r="C226" s="4">
        <v>46.09375</v>
      </c>
      <c r="D226" s="4"/>
      <c r="E226" s="2"/>
      <c r="F226" s="13"/>
    </row>
    <row r="227" spans="1:6" ht="12">
      <c r="A227">
        <v>9</v>
      </c>
      <c r="C227" s="4">
        <v>46</v>
      </c>
      <c r="D227" s="4"/>
      <c r="E227" s="2"/>
      <c r="F227" s="13"/>
    </row>
    <row r="228" spans="1:6" ht="12">
      <c r="A228">
        <v>10</v>
      </c>
      <c r="C228" s="4">
        <v>46</v>
      </c>
      <c r="D228" s="4"/>
      <c r="E228" s="2"/>
      <c r="F228" s="13"/>
    </row>
    <row r="229" spans="1:6" ht="12">
      <c r="A229">
        <v>11</v>
      </c>
      <c r="C229" s="4">
        <v>45.875</v>
      </c>
      <c r="D229" s="4"/>
      <c r="E229" s="2"/>
      <c r="F229" s="13"/>
    </row>
    <row r="230" spans="1:6" ht="12">
      <c r="A230">
        <v>12</v>
      </c>
      <c r="C230" s="4">
        <v>45.875</v>
      </c>
      <c r="D230" s="4"/>
      <c r="E230" s="2"/>
      <c r="F230" s="13"/>
    </row>
    <row r="231" spans="1:6" ht="12">
      <c r="A231">
        <v>1</v>
      </c>
      <c r="B231">
        <v>1769</v>
      </c>
      <c r="C231" s="4">
        <v>45.5</v>
      </c>
      <c r="D231" s="4"/>
      <c r="E231" s="2"/>
      <c r="F231" s="13"/>
    </row>
    <row r="232" spans="1:6" ht="12">
      <c r="A232">
        <v>2</v>
      </c>
      <c r="C232" s="4">
        <v>45.6875</v>
      </c>
      <c r="D232" s="4"/>
      <c r="E232" s="2"/>
      <c r="F232" s="13"/>
    </row>
    <row r="233" spans="1:6" ht="12">
      <c r="A233">
        <v>3</v>
      </c>
      <c r="C233" s="4">
        <v>45.6875</v>
      </c>
      <c r="D233" s="4"/>
      <c r="E233" s="2"/>
      <c r="F233" s="13"/>
    </row>
    <row r="234" spans="1:6" ht="12">
      <c r="A234">
        <v>4</v>
      </c>
      <c r="C234" s="4">
        <v>45.75</v>
      </c>
      <c r="D234" s="4"/>
      <c r="E234" s="2"/>
      <c r="F234" s="13"/>
    </row>
    <row r="235" spans="1:6" ht="12">
      <c r="A235">
        <v>5</v>
      </c>
      <c r="C235" s="4">
        <v>45.625</v>
      </c>
      <c r="D235" s="4"/>
      <c r="E235" s="2"/>
      <c r="F235" s="13"/>
    </row>
    <row r="236" spans="1:6" ht="12">
      <c r="A236">
        <v>6</v>
      </c>
      <c r="C236" s="4">
        <v>45.8125</v>
      </c>
      <c r="D236" s="4"/>
      <c r="E236" s="2"/>
      <c r="F236" s="13"/>
    </row>
    <row r="237" spans="1:6" ht="12">
      <c r="A237">
        <v>7</v>
      </c>
      <c r="C237" s="4"/>
      <c r="D237" s="4"/>
      <c r="E237" s="2"/>
      <c r="F237" s="13"/>
    </row>
    <row r="238" spans="1:6" ht="12">
      <c r="A238">
        <v>8</v>
      </c>
      <c r="C238" s="4">
        <v>46.875</v>
      </c>
      <c r="D238" s="4"/>
      <c r="E238" s="2"/>
      <c r="F238" s="13"/>
    </row>
    <row r="239" spans="1:6" ht="12">
      <c r="A239">
        <v>9</v>
      </c>
      <c r="C239" s="4">
        <v>45.96875</v>
      </c>
      <c r="D239" s="4"/>
      <c r="E239" s="2"/>
      <c r="F239" s="13"/>
    </row>
    <row r="240" spans="1:6" ht="12">
      <c r="A240">
        <v>10</v>
      </c>
      <c r="C240" s="4"/>
      <c r="D240" s="4"/>
      <c r="E240" s="2"/>
      <c r="F240" s="13"/>
    </row>
    <row r="241" spans="1:6" ht="12">
      <c r="A241">
        <v>11</v>
      </c>
      <c r="C241" s="4">
        <v>45.625</v>
      </c>
      <c r="D241" s="4"/>
      <c r="E241" s="2"/>
      <c r="F241" s="13"/>
    </row>
    <row r="242" spans="1:6" ht="12">
      <c r="A242">
        <v>12</v>
      </c>
      <c r="C242" s="4">
        <v>45.3125</v>
      </c>
      <c r="D242" s="4"/>
      <c r="E242" s="2"/>
      <c r="F242" s="13"/>
    </row>
    <row r="243" spans="1:6" ht="12">
      <c r="A243">
        <v>1</v>
      </c>
      <c r="B243">
        <v>1770</v>
      </c>
      <c r="C243" s="4">
        <v>45.3125</v>
      </c>
      <c r="D243" s="4"/>
      <c r="E243" s="2"/>
      <c r="F243" s="13"/>
    </row>
    <row r="244" spans="1:6" ht="12">
      <c r="A244">
        <v>2</v>
      </c>
      <c r="C244" s="4">
        <v>45.375</v>
      </c>
      <c r="D244" s="4"/>
      <c r="E244" s="2"/>
      <c r="F244" s="13"/>
    </row>
    <row r="245" spans="1:6" ht="12">
      <c r="A245">
        <v>3</v>
      </c>
      <c r="C245" s="4">
        <v>45.3125</v>
      </c>
      <c r="D245" s="4"/>
      <c r="E245" s="2"/>
      <c r="F245" s="13"/>
    </row>
    <row r="246" spans="1:6" ht="12">
      <c r="A246">
        <v>4</v>
      </c>
      <c r="C246" s="4">
        <v>45.3125</v>
      </c>
      <c r="D246" s="4"/>
      <c r="E246" s="2"/>
      <c r="F246" s="13"/>
    </row>
    <row r="247" spans="1:6" ht="12">
      <c r="A247">
        <v>5</v>
      </c>
      <c r="C247" s="4"/>
      <c r="D247" s="4"/>
      <c r="E247" s="2"/>
      <c r="F247" s="13"/>
    </row>
    <row r="248" spans="1:6" ht="12">
      <c r="A248">
        <v>6</v>
      </c>
      <c r="C248" s="4"/>
      <c r="D248" s="4"/>
      <c r="E248" s="2"/>
      <c r="F248" s="13"/>
    </row>
    <row r="249" spans="1:6" ht="12">
      <c r="A249">
        <v>7</v>
      </c>
      <c r="C249" s="4"/>
      <c r="D249" s="4"/>
      <c r="E249" s="2"/>
      <c r="F249" s="13"/>
    </row>
    <row r="250" spans="1:6" ht="12">
      <c r="A250">
        <v>8</v>
      </c>
      <c r="C250" s="4"/>
      <c r="D250" s="4"/>
      <c r="E250" s="2"/>
      <c r="F250" s="13"/>
    </row>
    <row r="251" spans="1:6" ht="12">
      <c r="A251">
        <v>9</v>
      </c>
      <c r="C251" s="4"/>
      <c r="D251" s="4"/>
      <c r="E251" s="2"/>
      <c r="F251" s="13"/>
    </row>
    <row r="252" spans="1:6" ht="12">
      <c r="A252">
        <v>10</v>
      </c>
      <c r="C252" s="4"/>
      <c r="D252" s="4"/>
      <c r="E252" s="2"/>
      <c r="F252" s="13"/>
    </row>
    <row r="253" spans="1:6" ht="12">
      <c r="A253">
        <v>11</v>
      </c>
      <c r="C253" s="4"/>
      <c r="D253" s="4"/>
      <c r="E253" s="2"/>
      <c r="F253" s="13"/>
    </row>
    <row r="254" spans="1:6" ht="12">
      <c r="A254">
        <v>12</v>
      </c>
      <c r="C254" s="4">
        <v>46.375</v>
      </c>
      <c r="D254" s="4"/>
      <c r="E254" s="2"/>
      <c r="F254" s="13"/>
    </row>
    <row r="255" spans="1:6" ht="12">
      <c r="A255">
        <v>1</v>
      </c>
      <c r="B255">
        <v>1771</v>
      </c>
      <c r="C255" s="4">
        <v>46.25</v>
      </c>
      <c r="D255" s="4"/>
      <c r="E255" s="2"/>
      <c r="F255" s="13"/>
    </row>
    <row r="256" spans="1:6" ht="12">
      <c r="A256">
        <v>2</v>
      </c>
      <c r="C256" s="4">
        <v>46.3125</v>
      </c>
      <c r="D256" s="4"/>
      <c r="E256" s="2"/>
      <c r="F256" s="13"/>
    </row>
    <row r="257" spans="1:6" ht="12">
      <c r="A257">
        <v>3</v>
      </c>
      <c r="C257" s="4">
        <v>46.4375</v>
      </c>
      <c r="D257" s="4"/>
      <c r="E257" s="2"/>
      <c r="F257" s="13"/>
    </row>
    <row r="258" spans="1:6" ht="12">
      <c r="A258">
        <v>4</v>
      </c>
      <c r="C258" s="4">
        <v>46.25</v>
      </c>
      <c r="D258" s="4"/>
      <c r="E258" s="2"/>
      <c r="F258" s="13"/>
    </row>
    <row r="259" spans="1:6" ht="12">
      <c r="A259">
        <v>5</v>
      </c>
      <c r="C259" s="4">
        <v>46</v>
      </c>
      <c r="D259" s="4"/>
      <c r="E259" s="2"/>
      <c r="F259" s="13"/>
    </row>
    <row r="260" spans="1:6" ht="12">
      <c r="A260">
        <v>6</v>
      </c>
      <c r="C260" s="4">
        <v>46.5</v>
      </c>
      <c r="D260" s="4"/>
      <c r="E260" s="2"/>
      <c r="F260" s="13"/>
    </row>
    <row r="261" spans="1:6" ht="12">
      <c r="A261">
        <v>7</v>
      </c>
      <c r="C261" s="4">
        <v>46</v>
      </c>
      <c r="D261" s="4"/>
      <c r="E261" s="2"/>
      <c r="F261" s="13"/>
    </row>
    <row r="262" spans="1:6" ht="12">
      <c r="A262">
        <v>8</v>
      </c>
      <c r="C262" s="4">
        <v>46.125</v>
      </c>
      <c r="D262" s="4"/>
      <c r="E262" s="2"/>
      <c r="F262" s="13"/>
    </row>
    <row r="263" spans="1:6" ht="12">
      <c r="A263">
        <v>9</v>
      </c>
      <c r="C263" s="4">
        <v>46.15625</v>
      </c>
      <c r="D263" s="4"/>
      <c r="E263" s="2"/>
      <c r="F263" s="13"/>
    </row>
    <row r="264" spans="1:6" ht="12">
      <c r="A264">
        <v>10</v>
      </c>
      <c r="C264" s="4">
        <v>46.0625</v>
      </c>
      <c r="D264" s="4"/>
      <c r="E264" s="2"/>
      <c r="F264" s="13"/>
    </row>
    <row r="265" spans="1:6" ht="12">
      <c r="A265">
        <v>11</v>
      </c>
      <c r="C265" s="4">
        <v>46.3125</v>
      </c>
      <c r="D265" s="4"/>
      <c r="E265" s="2"/>
      <c r="F265" s="13"/>
    </row>
    <row r="266" spans="1:6" ht="12">
      <c r="A266">
        <v>12</v>
      </c>
      <c r="C266" s="4">
        <v>46.125</v>
      </c>
      <c r="D266" s="4"/>
      <c r="E266" s="2"/>
      <c r="F266" s="13"/>
    </row>
    <row r="267" spans="1:6" ht="12">
      <c r="A267">
        <v>1</v>
      </c>
      <c r="B267">
        <v>1772</v>
      </c>
      <c r="C267" s="4">
        <v>45.875</v>
      </c>
      <c r="D267" s="4"/>
      <c r="E267" s="2"/>
      <c r="F267" s="13"/>
    </row>
    <row r="268" spans="1:6" ht="12">
      <c r="A268">
        <v>2</v>
      </c>
      <c r="C268" s="4">
        <v>45.875</v>
      </c>
      <c r="D268" s="4"/>
      <c r="E268" s="2"/>
      <c r="F268" s="13"/>
    </row>
    <row r="269" spans="1:6" ht="12">
      <c r="A269">
        <v>3</v>
      </c>
      <c r="C269" s="4">
        <v>46.375</v>
      </c>
      <c r="D269" s="4"/>
      <c r="E269" s="2"/>
      <c r="F269" s="13"/>
    </row>
    <row r="270" spans="1:6" ht="12">
      <c r="A270">
        <v>4</v>
      </c>
      <c r="C270" s="4"/>
      <c r="D270" s="4"/>
      <c r="E270" s="2"/>
      <c r="F270" s="13"/>
    </row>
    <row r="271" spans="1:6" ht="12">
      <c r="A271">
        <v>5</v>
      </c>
      <c r="C271" s="4">
        <v>46.375</v>
      </c>
      <c r="D271" s="4"/>
      <c r="E271" s="2"/>
      <c r="F271" s="13"/>
    </row>
    <row r="272" spans="1:6" ht="12">
      <c r="A272">
        <v>6</v>
      </c>
      <c r="C272" s="4">
        <v>46.5625</v>
      </c>
      <c r="D272" s="4"/>
      <c r="E272" s="2"/>
      <c r="F272" s="13"/>
    </row>
    <row r="273" spans="1:6" ht="12">
      <c r="A273">
        <v>7</v>
      </c>
      <c r="C273" s="4">
        <v>46.9375</v>
      </c>
      <c r="D273" s="4"/>
      <c r="E273" s="2"/>
      <c r="F273" s="13"/>
    </row>
    <row r="274" spans="1:6" ht="12">
      <c r="A274">
        <v>8</v>
      </c>
      <c r="C274" s="4">
        <v>46.8125</v>
      </c>
      <c r="D274" s="4"/>
      <c r="E274" s="2"/>
      <c r="F274" s="13"/>
    </row>
    <row r="275" spans="1:6" ht="12">
      <c r="A275">
        <v>9</v>
      </c>
      <c r="C275" s="4">
        <v>46.875</v>
      </c>
      <c r="D275" s="4"/>
      <c r="E275" s="2"/>
      <c r="F275" s="13"/>
    </row>
    <row r="276" spans="1:6" ht="12">
      <c r="A276">
        <v>10</v>
      </c>
      <c r="C276" s="4">
        <v>47</v>
      </c>
      <c r="D276" s="4"/>
      <c r="E276" s="2"/>
      <c r="F276" s="13"/>
    </row>
    <row r="277" spans="1:6" ht="12">
      <c r="A277">
        <v>11</v>
      </c>
      <c r="C277" s="4">
        <v>46.75</v>
      </c>
      <c r="D277" s="4"/>
      <c r="E277" s="2"/>
      <c r="F277" s="13"/>
    </row>
    <row r="278" spans="1:6" ht="12">
      <c r="A278">
        <v>12</v>
      </c>
      <c r="C278" s="4">
        <v>46.5</v>
      </c>
      <c r="D278" s="4"/>
      <c r="E278" s="2"/>
      <c r="F278" s="13"/>
    </row>
    <row r="279" spans="1:6" ht="12">
      <c r="A279">
        <v>1</v>
      </c>
      <c r="B279">
        <v>1773</v>
      </c>
      <c r="C279" s="4">
        <v>45.75</v>
      </c>
      <c r="D279" s="4"/>
      <c r="E279" s="2"/>
      <c r="F279" s="13"/>
    </row>
    <row r="280" spans="1:6" ht="12">
      <c r="A280">
        <v>2</v>
      </c>
      <c r="C280" s="4">
        <v>45.5</v>
      </c>
      <c r="D280" s="4"/>
      <c r="E280" s="2"/>
      <c r="F280" s="13"/>
    </row>
    <row r="281" spans="1:6" ht="12">
      <c r="A281">
        <v>3</v>
      </c>
      <c r="C281" s="4">
        <v>46</v>
      </c>
      <c r="D281" s="4"/>
      <c r="E281" s="2"/>
      <c r="F281" s="13"/>
    </row>
    <row r="282" spans="1:6" ht="12">
      <c r="A282">
        <v>4</v>
      </c>
      <c r="C282" s="4">
        <v>46.375</v>
      </c>
      <c r="D282" s="4"/>
      <c r="E282" s="2"/>
      <c r="F282" s="13"/>
    </row>
    <row r="283" spans="1:6" ht="12">
      <c r="A283">
        <v>5</v>
      </c>
      <c r="C283" s="4">
        <v>46.5</v>
      </c>
      <c r="D283" s="4"/>
      <c r="E283" s="2"/>
      <c r="F283" s="13"/>
    </row>
    <row r="284" spans="1:6" ht="12">
      <c r="A284">
        <v>6</v>
      </c>
      <c r="C284" s="4">
        <v>46.875</v>
      </c>
      <c r="D284" s="4"/>
      <c r="E284" s="2"/>
      <c r="F284" s="13"/>
    </row>
    <row r="285" spans="1:6" ht="12">
      <c r="A285">
        <v>7</v>
      </c>
      <c r="C285" s="4">
        <v>46.875</v>
      </c>
      <c r="D285" s="4"/>
      <c r="E285" s="2"/>
      <c r="F285" s="13"/>
    </row>
    <row r="286" spans="1:6" ht="12">
      <c r="A286">
        <v>8</v>
      </c>
      <c r="C286" s="4">
        <v>47.125</v>
      </c>
      <c r="D286" s="4"/>
      <c r="E286" s="2"/>
      <c r="F286" s="13"/>
    </row>
    <row r="287" spans="1:6" ht="12">
      <c r="A287">
        <v>9</v>
      </c>
      <c r="C287" s="4">
        <v>47.125</v>
      </c>
      <c r="D287" s="4"/>
      <c r="E287" s="2"/>
      <c r="F287" s="13"/>
    </row>
    <row r="288" spans="1:6" ht="12">
      <c r="A288">
        <v>10</v>
      </c>
      <c r="C288" s="4">
        <v>47.25</v>
      </c>
      <c r="D288" s="4"/>
      <c r="E288" s="2"/>
      <c r="F288" s="13"/>
    </row>
    <row r="289" spans="1:6" ht="12">
      <c r="A289">
        <v>11</v>
      </c>
      <c r="C289" s="4">
        <v>47.4375</v>
      </c>
      <c r="D289" s="4"/>
      <c r="E289" s="2"/>
      <c r="F289" s="13"/>
    </row>
    <row r="290" spans="1:6" ht="12">
      <c r="A290">
        <v>12</v>
      </c>
      <c r="C290" s="4">
        <v>47.53125</v>
      </c>
      <c r="D290" s="4"/>
      <c r="E290" s="2"/>
      <c r="F290" s="13"/>
    </row>
    <row r="291" spans="1:6" ht="12">
      <c r="A291">
        <v>1</v>
      </c>
      <c r="B291">
        <v>1774</v>
      </c>
      <c r="C291" s="4">
        <v>47.5</v>
      </c>
      <c r="D291" s="4"/>
      <c r="E291" s="2"/>
      <c r="F291" s="13"/>
    </row>
    <row r="292" spans="1:6" ht="12">
      <c r="A292">
        <v>2</v>
      </c>
      <c r="C292" s="4">
        <v>47.875</v>
      </c>
      <c r="D292" s="4"/>
      <c r="E292" s="2"/>
      <c r="F292" s="13"/>
    </row>
    <row r="293" spans="1:6" ht="12">
      <c r="A293">
        <v>3</v>
      </c>
      <c r="C293" s="4">
        <v>47.75</v>
      </c>
      <c r="D293" s="4"/>
      <c r="E293" s="2"/>
      <c r="F293" s="13"/>
    </row>
    <row r="294" spans="1:6" ht="12">
      <c r="A294">
        <v>4</v>
      </c>
      <c r="C294" s="4">
        <v>47.174418604651166</v>
      </c>
      <c r="D294" s="4"/>
      <c r="E294" s="2"/>
      <c r="F294" s="13"/>
    </row>
    <row r="295" spans="1:6" ht="12">
      <c r="A295">
        <v>5</v>
      </c>
      <c r="C295" s="4">
        <v>47.375</v>
      </c>
      <c r="D295" s="4"/>
      <c r="E295" s="2"/>
      <c r="F295" s="13"/>
    </row>
    <row r="296" spans="1:6" ht="12">
      <c r="A296">
        <v>6</v>
      </c>
      <c r="C296" s="4">
        <v>47.5</v>
      </c>
      <c r="D296" s="4"/>
      <c r="E296" s="2"/>
      <c r="F296" s="13"/>
    </row>
    <row r="297" spans="1:6" ht="12">
      <c r="A297">
        <v>7</v>
      </c>
      <c r="C297" s="4">
        <v>47.125</v>
      </c>
      <c r="D297" s="4"/>
      <c r="E297" s="2"/>
      <c r="F297" s="13"/>
    </row>
    <row r="298" spans="1:6" ht="12">
      <c r="A298">
        <v>8</v>
      </c>
      <c r="C298" s="4">
        <v>47.3125</v>
      </c>
      <c r="D298" s="4"/>
      <c r="E298" s="2"/>
      <c r="F298" s="13"/>
    </row>
    <row r="299" spans="1:6" ht="12">
      <c r="A299">
        <v>9</v>
      </c>
      <c r="C299" s="4">
        <v>46.5</v>
      </c>
      <c r="D299" s="4"/>
      <c r="E299" s="2"/>
      <c r="F299" s="13"/>
    </row>
    <row r="300" spans="1:6" ht="12">
      <c r="A300">
        <v>10</v>
      </c>
      <c r="C300" s="4">
        <v>46.75</v>
      </c>
      <c r="D300" s="4"/>
      <c r="E300" s="2"/>
      <c r="F300" s="13"/>
    </row>
    <row r="301" spans="1:6" ht="12">
      <c r="A301">
        <v>11</v>
      </c>
      <c r="C301" s="4">
        <v>46.75</v>
      </c>
      <c r="D301" s="4"/>
      <c r="E301" s="2"/>
      <c r="F301" s="13"/>
    </row>
    <row r="302" spans="1:6" ht="12">
      <c r="A302">
        <v>12</v>
      </c>
      <c r="C302" s="4">
        <v>46.625</v>
      </c>
      <c r="D302" s="4"/>
      <c r="E302" s="2"/>
      <c r="F302" s="13"/>
    </row>
    <row r="303" spans="1:6" ht="12">
      <c r="A303">
        <v>1</v>
      </c>
      <c r="B303">
        <v>1775</v>
      </c>
      <c r="C303" s="4">
        <v>46.5625</v>
      </c>
      <c r="D303" s="4"/>
      <c r="E303" s="2"/>
      <c r="F303" s="13"/>
    </row>
    <row r="304" spans="1:6" ht="12">
      <c r="A304">
        <v>2</v>
      </c>
      <c r="C304" s="4">
        <v>46.25</v>
      </c>
      <c r="D304" s="4"/>
      <c r="E304" s="2"/>
      <c r="F304" s="13"/>
    </row>
    <row r="305" spans="1:6" ht="12">
      <c r="A305">
        <v>3</v>
      </c>
      <c r="C305" s="4">
        <v>46.25</v>
      </c>
      <c r="D305" s="4"/>
      <c r="E305" s="2"/>
      <c r="F305" s="13"/>
    </row>
    <row r="306" spans="1:6" ht="12">
      <c r="A306">
        <v>4</v>
      </c>
      <c r="C306" s="4">
        <v>46.125</v>
      </c>
      <c r="D306" s="4"/>
      <c r="E306" s="2"/>
      <c r="F306" s="13"/>
    </row>
    <row r="307" spans="1:6" ht="12">
      <c r="A307">
        <v>5</v>
      </c>
      <c r="C307" s="4">
        <v>45.75</v>
      </c>
      <c r="D307" s="4"/>
      <c r="E307" s="2"/>
      <c r="F307" s="13"/>
    </row>
    <row r="308" spans="1:6" ht="12">
      <c r="A308">
        <v>6</v>
      </c>
      <c r="C308" s="4">
        <v>45.75</v>
      </c>
      <c r="D308" s="4"/>
      <c r="E308" s="2"/>
      <c r="F308" s="13"/>
    </row>
    <row r="309" spans="1:6" ht="12">
      <c r="A309">
        <v>7</v>
      </c>
      <c r="C309" s="4">
        <v>45.875</v>
      </c>
      <c r="D309" s="4"/>
      <c r="E309" s="2"/>
      <c r="F309" s="13"/>
    </row>
    <row r="310" spans="1:6" ht="12">
      <c r="A310">
        <v>8</v>
      </c>
      <c r="C310" s="4">
        <v>46.125</v>
      </c>
      <c r="D310" s="4"/>
      <c r="E310" s="2"/>
      <c r="F310" s="13"/>
    </row>
    <row r="311" spans="1:6" ht="12">
      <c r="A311">
        <v>9</v>
      </c>
      <c r="C311" s="4">
        <v>46.125</v>
      </c>
      <c r="D311" s="4"/>
      <c r="E311" s="2"/>
      <c r="F311" s="13"/>
    </row>
    <row r="312" spans="1:6" ht="12">
      <c r="A312">
        <v>10</v>
      </c>
      <c r="C312" s="4">
        <v>46.0625</v>
      </c>
      <c r="D312" s="4"/>
      <c r="E312" s="2"/>
      <c r="F312" s="13"/>
    </row>
    <row r="313" spans="1:6" ht="12">
      <c r="A313">
        <v>11</v>
      </c>
      <c r="C313" s="4">
        <v>46.125</v>
      </c>
      <c r="D313" s="4"/>
      <c r="E313" s="2"/>
      <c r="F313" s="13"/>
    </row>
    <row r="314" spans="1:6" ht="12">
      <c r="A314">
        <v>12</v>
      </c>
      <c r="C314" s="4">
        <v>45.875</v>
      </c>
      <c r="D314" s="4"/>
      <c r="E314" s="2"/>
      <c r="F314" s="13"/>
    </row>
    <row r="315" spans="1:6" ht="12">
      <c r="A315">
        <v>1</v>
      </c>
      <c r="B315">
        <v>1776</v>
      </c>
      <c r="C315" s="4">
        <v>45.125</v>
      </c>
      <c r="D315" s="4"/>
      <c r="E315" s="2"/>
      <c r="F315" s="13"/>
    </row>
    <row r="316" spans="1:6" ht="12">
      <c r="A316">
        <v>2</v>
      </c>
      <c r="C316" s="4">
        <v>45.4375</v>
      </c>
      <c r="D316" s="4"/>
      <c r="E316" s="2"/>
      <c r="F316" s="13"/>
    </row>
    <row r="317" spans="1:6" ht="12">
      <c r="A317">
        <v>3</v>
      </c>
      <c r="C317" s="4">
        <v>45.5</v>
      </c>
      <c r="D317" s="4"/>
      <c r="E317" s="2"/>
      <c r="F317" s="13"/>
    </row>
    <row r="318" spans="1:6" ht="12">
      <c r="A318">
        <v>4</v>
      </c>
      <c r="C318" s="4"/>
      <c r="D318" s="4"/>
      <c r="E318" s="2"/>
      <c r="F318" s="13"/>
    </row>
    <row r="319" spans="1:6" ht="12">
      <c r="A319">
        <v>5</v>
      </c>
      <c r="C319" s="4"/>
      <c r="D319" s="4"/>
      <c r="E319" s="2"/>
      <c r="F319" s="13"/>
    </row>
    <row r="320" spans="1:6" ht="12">
      <c r="A320">
        <v>6</v>
      </c>
      <c r="C320" s="4"/>
      <c r="D320" s="4"/>
      <c r="E320" s="2"/>
      <c r="F320" s="13"/>
    </row>
    <row r="321" spans="1:6" ht="12">
      <c r="A321">
        <v>7</v>
      </c>
      <c r="C321" s="4">
        <v>45.875</v>
      </c>
      <c r="D321" s="4"/>
      <c r="E321" s="2"/>
      <c r="F321" s="13"/>
    </row>
    <row r="322" spans="1:6" ht="12">
      <c r="A322">
        <v>8</v>
      </c>
      <c r="C322" s="4">
        <v>45.75</v>
      </c>
      <c r="D322" s="4"/>
      <c r="E322" s="2"/>
      <c r="F322" s="13"/>
    </row>
    <row r="323" spans="1:6" ht="12">
      <c r="A323">
        <v>9</v>
      </c>
      <c r="C323" s="4">
        <v>45.75</v>
      </c>
      <c r="D323" s="4"/>
      <c r="E323" s="2"/>
      <c r="F323" s="13"/>
    </row>
    <row r="324" spans="1:6" ht="12">
      <c r="A324">
        <v>10</v>
      </c>
      <c r="C324" s="4">
        <v>45.5</v>
      </c>
      <c r="D324" s="4"/>
      <c r="E324" s="2"/>
      <c r="F324" s="13"/>
    </row>
    <row r="325" spans="1:6" ht="12">
      <c r="A325">
        <v>11</v>
      </c>
      <c r="C325" s="4">
        <v>45.25</v>
      </c>
      <c r="D325" s="4"/>
      <c r="E325" s="2"/>
      <c r="F325" s="13"/>
    </row>
    <row r="326" spans="1:6" ht="12">
      <c r="A326">
        <v>12</v>
      </c>
      <c r="C326" s="4">
        <v>45.0625</v>
      </c>
      <c r="D326" s="4"/>
      <c r="E326" s="2"/>
      <c r="F326" s="13"/>
    </row>
    <row r="327" spans="1:6" ht="12">
      <c r="A327">
        <v>1</v>
      </c>
      <c r="B327">
        <v>1777</v>
      </c>
      <c r="C327" s="4">
        <v>44.9375</v>
      </c>
      <c r="D327" s="4"/>
      <c r="E327" s="2"/>
      <c r="F327" s="13"/>
    </row>
    <row r="328" spans="1:6" ht="12">
      <c r="A328">
        <v>2</v>
      </c>
      <c r="C328" s="4">
        <v>45</v>
      </c>
      <c r="D328" s="4"/>
      <c r="E328" s="2"/>
      <c r="F328" s="13"/>
    </row>
    <row r="329" spans="1:6" ht="12">
      <c r="A329">
        <v>3</v>
      </c>
      <c r="C329" s="4">
        <v>44.75</v>
      </c>
      <c r="D329" s="4"/>
      <c r="E329" s="2"/>
      <c r="F329" s="13"/>
    </row>
    <row r="330" spans="1:6" ht="12">
      <c r="A330">
        <v>4</v>
      </c>
      <c r="C330" s="4">
        <v>44.875</v>
      </c>
      <c r="D330" s="4"/>
      <c r="E330" s="2"/>
      <c r="F330" s="13"/>
    </row>
    <row r="331" spans="1:6" ht="12">
      <c r="A331">
        <v>5</v>
      </c>
      <c r="C331" s="4">
        <v>44.625</v>
      </c>
      <c r="D331" s="4"/>
      <c r="E331" s="2"/>
      <c r="F331" s="13"/>
    </row>
    <row r="332" spans="1:6" ht="12">
      <c r="A332">
        <v>6</v>
      </c>
      <c r="C332" s="4">
        <v>44.5</v>
      </c>
      <c r="D332" s="4"/>
      <c r="E332" s="2"/>
      <c r="F332" s="13"/>
    </row>
    <row r="333" spans="1:6" ht="12">
      <c r="A333">
        <v>7</v>
      </c>
      <c r="C333" s="4">
        <v>44.5</v>
      </c>
      <c r="D333" s="4"/>
      <c r="E333" s="2"/>
      <c r="F333" s="13"/>
    </row>
    <row r="334" spans="1:6" ht="12">
      <c r="A334">
        <v>8</v>
      </c>
      <c r="C334" s="4">
        <v>44.1875</v>
      </c>
      <c r="D334" s="4"/>
      <c r="E334" s="2"/>
      <c r="F334" s="13"/>
    </row>
    <row r="335" spans="1:6" ht="12">
      <c r="A335">
        <v>9</v>
      </c>
      <c r="C335" s="4">
        <v>44.5</v>
      </c>
      <c r="D335" s="4"/>
      <c r="E335" s="2"/>
      <c r="F335" s="13"/>
    </row>
    <row r="336" spans="1:6" ht="12">
      <c r="A336">
        <v>10</v>
      </c>
      <c r="C336" s="4">
        <v>45.25</v>
      </c>
      <c r="D336" s="4"/>
      <c r="E336" s="2"/>
      <c r="F336" s="13"/>
    </row>
    <row r="337" spans="1:6" ht="12">
      <c r="A337">
        <v>11</v>
      </c>
      <c r="C337" s="4">
        <v>45.1875</v>
      </c>
      <c r="D337" s="4"/>
      <c r="E337" s="2"/>
      <c r="F337" s="13"/>
    </row>
    <row r="338" spans="1:6" ht="12">
      <c r="A338">
        <v>12</v>
      </c>
      <c r="C338" s="4">
        <v>45</v>
      </c>
      <c r="D338" s="4"/>
      <c r="E338" s="2"/>
      <c r="F338" s="13"/>
    </row>
    <row r="339" spans="1:6" ht="12">
      <c r="A339">
        <v>1</v>
      </c>
      <c r="B339">
        <v>1778</v>
      </c>
      <c r="C339" s="4">
        <v>45.125</v>
      </c>
      <c r="D339" s="4"/>
      <c r="E339" s="2"/>
      <c r="F339" s="13"/>
    </row>
    <row r="340" spans="1:6" ht="12">
      <c r="A340">
        <v>2</v>
      </c>
      <c r="C340" s="4">
        <v>45.25</v>
      </c>
      <c r="D340" s="4"/>
      <c r="E340" s="2"/>
      <c r="F340" s="13"/>
    </row>
    <row r="341" spans="1:6" ht="12">
      <c r="A341">
        <v>3</v>
      </c>
      <c r="C341" s="4">
        <v>45.5625</v>
      </c>
      <c r="D341" s="4"/>
      <c r="E341" s="2"/>
      <c r="F341" s="13"/>
    </row>
    <row r="342" spans="1:6" ht="12">
      <c r="A342">
        <v>4</v>
      </c>
      <c r="C342" s="4">
        <v>45.5625</v>
      </c>
      <c r="D342" s="4"/>
      <c r="E342" s="2"/>
      <c r="F342" s="13"/>
    </row>
    <row r="343" spans="1:6" ht="12">
      <c r="A343">
        <v>5</v>
      </c>
      <c r="C343" s="4">
        <v>45.75</v>
      </c>
      <c r="D343" s="4"/>
      <c r="E343" s="2"/>
      <c r="F343" s="13"/>
    </row>
    <row r="344" spans="1:6" ht="12">
      <c r="A344">
        <v>6</v>
      </c>
      <c r="C344" s="4">
        <v>45.25</v>
      </c>
      <c r="D344" s="4"/>
      <c r="E344" s="2"/>
      <c r="F344" s="13"/>
    </row>
    <row r="345" spans="1:6" ht="12">
      <c r="A345">
        <v>7</v>
      </c>
      <c r="C345" s="4">
        <v>45.75</v>
      </c>
      <c r="D345" s="4"/>
      <c r="E345" s="2"/>
      <c r="F345" s="13"/>
    </row>
    <row r="346" spans="1:6" ht="12">
      <c r="A346">
        <v>8</v>
      </c>
      <c r="C346" s="4">
        <v>46.25</v>
      </c>
      <c r="D346" s="4"/>
      <c r="E346" s="2"/>
      <c r="F346" s="13"/>
    </row>
    <row r="347" spans="1:6" ht="12">
      <c r="A347">
        <v>9</v>
      </c>
      <c r="C347" s="4">
        <v>45.3125</v>
      </c>
      <c r="D347" s="4"/>
      <c r="E347" s="2"/>
      <c r="F347" s="13"/>
    </row>
    <row r="348" spans="1:6" ht="12">
      <c r="A348">
        <v>10</v>
      </c>
      <c r="C348" s="4">
        <v>45.5</v>
      </c>
      <c r="D348" s="4"/>
      <c r="E348" s="2"/>
      <c r="F348" s="13"/>
    </row>
    <row r="349" spans="1:6" ht="12">
      <c r="A349">
        <v>11</v>
      </c>
      <c r="C349" s="4">
        <v>45.107142857142854</v>
      </c>
      <c r="D349" s="4"/>
      <c r="E349" s="2"/>
      <c r="F349" s="13"/>
    </row>
    <row r="350" spans="1:6" ht="12">
      <c r="A350">
        <v>12</v>
      </c>
      <c r="C350" s="4">
        <v>45.5</v>
      </c>
      <c r="D350" s="4"/>
      <c r="E350" s="2"/>
      <c r="F350" s="13"/>
    </row>
    <row r="351" spans="1:6" ht="12">
      <c r="A351">
        <v>1</v>
      </c>
      <c r="B351">
        <v>1779</v>
      </c>
      <c r="C351" s="4">
        <v>45.5</v>
      </c>
      <c r="D351" s="4"/>
      <c r="E351" s="2"/>
      <c r="F351" s="13"/>
    </row>
    <row r="352" spans="1:6" ht="12">
      <c r="A352">
        <v>2</v>
      </c>
      <c r="C352" s="4">
        <v>45.5</v>
      </c>
      <c r="D352" s="4"/>
      <c r="E352" s="2"/>
      <c r="F352" s="13"/>
    </row>
    <row r="353" spans="1:6" ht="12">
      <c r="A353">
        <v>3</v>
      </c>
      <c r="C353" s="4">
        <v>45.625</v>
      </c>
      <c r="D353" s="4"/>
      <c r="E353" s="2"/>
      <c r="F353" s="13"/>
    </row>
    <row r="354" spans="1:6" ht="12">
      <c r="A354">
        <v>4</v>
      </c>
      <c r="C354" s="4">
        <v>45.625</v>
      </c>
      <c r="D354" s="4"/>
      <c r="E354" s="2"/>
      <c r="F354" s="13"/>
    </row>
    <row r="355" spans="1:6" ht="12">
      <c r="A355">
        <v>5</v>
      </c>
      <c r="C355" s="4">
        <v>45.4375</v>
      </c>
      <c r="D355" s="4"/>
      <c r="E355" s="2"/>
      <c r="F355" s="13"/>
    </row>
    <row r="356" spans="1:6" ht="12">
      <c r="A356">
        <v>6</v>
      </c>
      <c r="C356" s="4">
        <v>45.375</v>
      </c>
      <c r="D356" s="4"/>
      <c r="E356" s="2"/>
      <c r="F356" s="13"/>
    </row>
    <row r="357" spans="1:6" ht="12">
      <c r="A357">
        <v>7</v>
      </c>
      <c r="C357" s="4">
        <v>45.375</v>
      </c>
      <c r="D357" s="4"/>
      <c r="E357" s="2"/>
      <c r="F357" s="13"/>
    </row>
    <row r="358" spans="1:6" ht="12">
      <c r="A358">
        <v>8</v>
      </c>
      <c r="C358" s="4">
        <v>44.875</v>
      </c>
      <c r="D358" s="4"/>
      <c r="E358" s="2"/>
      <c r="F358" s="13"/>
    </row>
    <row r="359" spans="1:6" ht="12">
      <c r="A359">
        <v>9</v>
      </c>
      <c r="C359" s="4">
        <v>44.625</v>
      </c>
      <c r="D359" s="4"/>
      <c r="E359" s="2"/>
      <c r="F359" s="13"/>
    </row>
    <row r="360" spans="1:6" ht="12">
      <c r="A360">
        <v>10</v>
      </c>
      <c r="C360" s="4">
        <v>44.875</v>
      </c>
      <c r="D360" s="4"/>
      <c r="E360" s="2"/>
      <c r="F360" s="13"/>
    </row>
    <row r="361" spans="1:6" ht="12">
      <c r="A361">
        <v>11</v>
      </c>
      <c r="C361" s="4">
        <v>44.8125</v>
      </c>
      <c r="D361" s="4"/>
      <c r="E361" s="2"/>
      <c r="F361" s="13"/>
    </row>
    <row r="362" spans="1:6" ht="12">
      <c r="A362">
        <v>12</v>
      </c>
      <c r="C362" s="4">
        <v>45.49107142857143</v>
      </c>
      <c r="D362" s="4"/>
      <c r="E362" s="2"/>
      <c r="F362" s="13"/>
    </row>
    <row r="363" spans="1:6" ht="12">
      <c r="A363">
        <v>1</v>
      </c>
      <c r="B363">
        <v>1780</v>
      </c>
      <c r="C363" s="4">
        <v>45</v>
      </c>
      <c r="D363" s="4"/>
      <c r="E363" s="2"/>
      <c r="F363" s="13"/>
    </row>
    <row r="364" spans="1:6" ht="12">
      <c r="A364">
        <v>2</v>
      </c>
      <c r="C364" s="4">
        <v>45</v>
      </c>
      <c r="D364" s="4"/>
      <c r="E364" s="2"/>
      <c r="F364" s="13"/>
    </row>
    <row r="365" spans="1:6" ht="12">
      <c r="A365">
        <v>3</v>
      </c>
      <c r="C365" s="4">
        <v>45.625</v>
      </c>
      <c r="D365" s="4"/>
      <c r="E365" s="2"/>
      <c r="F365" s="13"/>
    </row>
    <row r="366" spans="1:6" ht="12">
      <c r="A366">
        <v>4</v>
      </c>
      <c r="C366" s="4">
        <v>45.5</v>
      </c>
      <c r="D366" s="4"/>
      <c r="E366" s="2"/>
      <c r="F366" s="13"/>
    </row>
    <row r="367" spans="1:6" ht="12">
      <c r="A367">
        <v>5</v>
      </c>
      <c r="C367" s="4">
        <v>45.875</v>
      </c>
      <c r="D367" s="4"/>
      <c r="E367" s="2"/>
      <c r="F367" s="13"/>
    </row>
    <row r="368" spans="1:6" ht="12">
      <c r="A368">
        <v>6</v>
      </c>
      <c r="C368" s="4"/>
      <c r="D368" s="4"/>
      <c r="E368" s="2"/>
      <c r="F368" s="13"/>
    </row>
    <row r="369" spans="1:6" ht="12">
      <c r="A369">
        <v>7</v>
      </c>
      <c r="C369" s="4">
        <v>46.125</v>
      </c>
      <c r="D369" s="4"/>
      <c r="E369" s="2"/>
      <c r="F369" s="13"/>
    </row>
    <row r="370" spans="1:6" ht="12">
      <c r="A370">
        <v>8</v>
      </c>
      <c r="C370" s="4"/>
      <c r="D370" s="4"/>
      <c r="E370" s="2"/>
      <c r="F370" s="13"/>
    </row>
    <row r="371" spans="1:6" ht="12">
      <c r="A371">
        <v>9</v>
      </c>
      <c r="C371" s="4">
        <v>46.125</v>
      </c>
      <c r="D371" s="4"/>
      <c r="E371" s="2"/>
      <c r="F371" s="13"/>
    </row>
    <row r="372" spans="1:6" ht="12">
      <c r="A372">
        <v>10</v>
      </c>
      <c r="C372" s="4">
        <v>46</v>
      </c>
      <c r="D372" s="4"/>
      <c r="E372" s="2"/>
      <c r="F372" s="13"/>
    </row>
    <row r="373" spans="1:6" ht="12">
      <c r="A373">
        <v>11</v>
      </c>
      <c r="C373" s="4">
        <v>46</v>
      </c>
      <c r="D373" s="4"/>
      <c r="E373" s="2"/>
      <c r="F373" s="13"/>
    </row>
    <row r="374" spans="1:6" ht="12">
      <c r="A374">
        <v>12</v>
      </c>
      <c r="C374" s="4">
        <v>45.75</v>
      </c>
      <c r="D374" s="4"/>
      <c r="E374" s="2"/>
      <c r="F374" s="13"/>
    </row>
    <row r="375" spans="1:6" ht="12">
      <c r="A375">
        <v>1</v>
      </c>
      <c r="B375">
        <v>1781</v>
      </c>
      <c r="C375" s="4">
        <v>45.25</v>
      </c>
      <c r="D375" s="4"/>
      <c r="E375" s="2"/>
      <c r="F375" s="13"/>
    </row>
    <row r="376" spans="1:6" ht="12">
      <c r="A376">
        <v>2</v>
      </c>
      <c r="C376" s="4">
        <v>44.25</v>
      </c>
      <c r="D376" s="4"/>
      <c r="E376" s="2"/>
      <c r="F376" s="13"/>
    </row>
    <row r="377" spans="1:6" ht="12">
      <c r="A377">
        <v>3</v>
      </c>
      <c r="C377" s="4">
        <v>44.875</v>
      </c>
      <c r="D377" s="4"/>
      <c r="E377" s="2"/>
      <c r="F377" s="13"/>
    </row>
    <row r="378" spans="1:6" ht="12">
      <c r="A378">
        <v>4</v>
      </c>
      <c r="C378" s="4">
        <v>45.25</v>
      </c>
      <c r="D378" s="4"/>
      <c r="E378" s="2"/>
      <c r="F378" s="13"/>
    </row>
    <row r="379" spans="1:6" ht="12">
      <c r="A379">
        <v>5</v>
      </c>
      <c r="C379" s="4">
        <v>45.3125</v>
      </c>
      <c r="D379" s="4"/>
      <c r="E379" s="2"/>
      <c r="F379" s="13"/>
    </row>
    <row r="380" spans="1:6" ht="12">
      <c r="A380">
        <v>6</v>
      </c>
      <c r="C380" s="4">
        <v>45.4375</v>
      </c>
      <c r="D380" s="4"/>
      <c r="E380" s="2"/>
      <c r="F380" s="13"/>
    </row>
    <row r="381" spans="1:6" ht="12">
      <c r="A381">
        <v>7</v>
      </c>
      <c r="C381" s="4">
        <v>44.5</v>
      </c>
      <c r="D381" s="4"/>
      <c r="E381" s="2"/>
      <c r="F381" s="13"/>
    </row>
    <row r="382" spans="1:6" ht="12">
      <c r="A382">
        <v>8</v>
      </c>
      <c r="C382" s="4">
        <v>45</v>
      </c>
      <c r="D382" s="4"/>
      <c r="E382" s="2"/>
      <c r="F382" s="13"/>
    </row>
    <row r="383" spans="1:6" ht="12">
      <c r="A383">
        <v>9</v>
      </c>
      <c r="C383" s="4">
        <v>45.125</v>
      </c>
      <c r="D383" s="4"/>
      <c r="E383" s="2"/>
      <c r="F383" s="13"/>
    </row>
    <row r="384" spans="1:6" ht="12">
      <c r="A384">
        <v>10</v>
      </c>
      <c r="C384" s="4">
        <v>45.125</v>
      </c>
      <c r="D384" s="4"/>
      <c r="E384" s="2"/>
      <c r="F384" s="13"/>
    </row>
    <row r="385" spans="1:6" ht="12">
      <c r="A385">
        <v>11</v>
      </c>
      <c r="C385" s="4">
        <v>45.125</v>
      </c>
      <c r="D385" s="4"/>
      <c r="E385" s="2"/>
      <c r="F385" s="13"/>
    </row>
    <row r="386" spans="1:6" ht="12">
      <c r="A386">
        <v>12</v>
      </c>
      <c r="C386" s="4">
        <v>45.625</v>
      </c>
      <c r="D386" s="4"/>
      <c r="E386" s="2"/>
      <c r="F386" s="13"/>
    </row>
    <row r="387" spans="1:6" ht="12">
      <c r="A387">
        <v>1</v>
      </c>
      <c r="B387">
        <v>1782</v>
      </c>
      <c r="C387" s="4">
        <v>45.625</v>
      </c>
      <c r="D387" s="4"/>
      <c r="E387" s="2"/>
      <c r="F387" s="13"/>
    </row>
    <row r="388" spans="1:6" ht="12">
      <c r="A388">
        <v>2</v>
      </c>
      <c r="C388" s="4">
        <v>45.5</v>
      </c>
      <c r="D388" s="4"/>
      <c r="E388" s="2"/>
      <c r="F388" s="13"/>
    </row>
    <row r="389" spans="1:6" ht="12">
      <c r="A389">
        <v>3</v>
      </c>
      <c r="C389" s="4">
        <v>45</v>
      </c>
      <c r="D389" s="4"/>
      <c r="E389" s="2"/>
      <c r="F389" s="13"/>
    </row>
    <row r="390" spans="1:6" ht="12">
      <c r="A390">
        <v>4</v>
      </c>
      <c r="C390" s="4"/>
      <c r="D390" s="4"/>
      <c r="E390" s="2"/>
      <c r="F390" s="13"/>
    </row>
    <row r="391" spans="1:6" ht="12">
      <c r="A391">
        <v>5</v>
      </c>
      <c r="C391" s="4"/>
      <c r="D391" s="4"/>
      <c r="E391" s="2"/>
      <c r="F391" s="13"/>
    </row>
    <row r="392" spans="1:6" ht="12">
      <c r="A392">
        <v>6</v>
      </c>
      <c r="C392" s="4"/>
      <c r="D392" s="4"/>
      <c r="E392" s="2"/>
      <c r="F392" s="13"/>
    </row>
    <row r="393" spans="1:6" ht="12">
      <c r="A393">
        <v>7</v>
      </c>
      <c r="C393" s="4"/>
      <c r="D393" s="4"/>
      <c r="E393" s="2"/>
      <c r="F393" s="13"/>
    </row>
    <row r="394" spans="1:6" ht="12">
      <c r="A394">
        <v>8</v>
      </c>
      <c r="C394" s="4"/>
      <c r="D394" s="4"/>
      <c r="E394" s="2"/>
      <c r="F394" s="13"/>
    </row>
    <row r="395" spans="1:6" ht="12">
      <c r="A395">
        <v>9</v>
      </c>
      <c r="C395" s="4"/>
      <c r="D395" s="4"/>
      <c r="E395" s="2"/>
      <c r="F395" s="13"/>
    </row>
    <row r="396" spans="1:6" ht="12">
      <c r="A396">
        <v>10</v>
      </c>
      <c r="C396" s="4"/>
      <c r="D396" s="4"/>
      <c r="E396" s="2"/>
      <c r="F396" s="13"/>
    </row>
    <row r="397" spans="1:6" ht="12">
      <c r="A397">
        <v>11</v>
      </c>
      <c r="C397" s="4"/>
      <c r="D397" s="4"/>
      <c r="E397" s="2"/>
      <c r="F397" s="13"/>
    </row>
    <row r="398" spans="1:6" ht="12">
      <c r="A398">
        <v>12</v>
      </c>
      <c r="C398" s="4"/>
      <c r="D398" s="4"/>
      <c r="E398" s="2"/>
      <c r="F398" s="13"/>
    </row>
    <row r="399" spans="1:6" ht="12">
      <c r="A399">
        <v>1</v>
      </c>
      <c r="B399">
        <v>1783</v>
      </c>
      <c r="C399" s="4"/>
      <c r="D399" s="4"/>
      <c r="E399" s="2"/>
      <c r="F399" s="13"/>
    </row>
    <row r="400" spans="1:6" ht="12">
      <c r="A400">
        <v>2</v>
      </c>
      <c r="C400" s="4"/>
      <c r="D400" s="4"/>
      <c r="E400" s="2"/>
      <c r="F400" s="13"/>
    </row>
    <row r="401" spans="1:6" ht="12">
      <c r="A401">
        <v>3</v>
      </c>
      <c r="C401" s="4">
        <v>45.75</v>
      </c>
      <c r="D401" s="4"/>
      <c r="E401" s="2"/>
      <c r="F401" s="13"/>
    </row>
    <row r="402" spans="1:6" ht="12">
      <c r="A402">
        <v>4</v>
      </c>
      <c r="C402" s="4"/>
      <c r="D402" s="4"/>
      <c r="E402" s="2"/>
      <c r="F402" s="13"/>
    </row>
    <row r="403" spans="1:6" ht="12">
      <c r="A403">
        <v>5</v>
      </c>
      <c r="C403" s="4"/>
      <c r="D403" s="4"/>
      <c r="E403" s="2"/>
      <c r="F403" s="13"/>
    </row>
    <row r="404" spans="1:6" ht="12">
      <c r="A404">
        <v>6</v>
      </c>
      <c r="C404" s="4"/>
      <c r="D404" s="4"/>
      <c r="E404" s="2"/>
      <c r="F404" s="13"/>
    </row>
    <row r="405" spans="1:6" ht="12">
      <c r="A405">
        <v>7</v>
      </c>
      <c r="C405" s="4"/>
      <c r="D405" s="4"/>
      <c r="E405" s="2"/>
      <c r="F405" s="13"/>
    </row>
    <row r="406" spans="1:6" ht="12">
      <c r="A406">
        <v>8</v>
      </c>
      <c r="C406" s="4"/>
      <c r="D406" s="4"/>
      <c r="E406" s="2"/>
      <c r="F406" s="13"/>
    </row>
    <row r="407" spans="1:6" ht="12">
      <c r="A407">
        <v>9</v>
      </c>
      <c r="C407" s="4">
        <v>47.875</v>
      </c>
      <c r="D407" s="4"/>
      <c r="E407" s="2"/>
      <c r="F407" s="13"/>
    </row>
    <row r="408" spans="1:6" ht="12">
      <c r="A408">
        <v>10</v>
      </c>
      <c r="C408" s="4"/>
      <c r="D408" s="4"/>
      <c r="E408" s="2"/>
      <c r="F408" s="13"/>
    </row>
    <row r="409" spans="1:6" ht="12">
      <c r="A409">
        <v>11</v>
      </c>
      <c r="C409" s="4"/>
      <c r="D409" s="4"/>
      <c r="E409" s="2"/>
      <c r="F409" s="13"/>
    </row>
    <row r="410" spans="1:6" ht="12">
      <c r="A410">
        <v>12</v>
      </c>
      <c r="C410" s="4"/>
      <c r="D410" s="4"/>
      <c r="E410" s="2"/>
      <c r="F410" s="13"/>
    </row>
    <row r="411" spans="1:6" ht="12">
      <c r="A411">
        <v>1</v>
      </c>
      <c r="B411">
        <v>1784</v>
      </c>
      <c r="C411" s="4"/>
      <c r="D411" s="4"/>
      <c r="E411" s="2"/>
      <c r="F411" s="13"/>
    </row>
    <row r="412" spans="1:6" ht="12">
      <c r="A412">
        <v>2</v>
      </c>
      <c r="C412" s="4"/>
      <c r="D412" s="4"/>
      <c r="E412" s="2"/>
      <c r="F412" s="13"/>
    </row>
    <row r="413" spans="1:6" ht="12">
      <c r="A413">
        <v>3</v>
      </c>
      <c r="C413" s="4"/>
      <c r="D413" s="4"/>
      <c r="E413" s="2"/>
      <c r="F413" s="13"/>
    </row>
    <row r="414" spans="1:6" ht="12">
      <c r="A414">
        <v>4</v>
      </c>
      <c r="C414" s="4">
        <v>48.25</v>
      </c>
      <c r="D414" s="4"/>
      <c r="E414" s="2"/>
      <c r="F414" s="13"/>
    </row>
    <row r="415" spans="1:6" ht="12">
      <c r="A415">
        <v>5</v>
      </c>
      <c r="C415" s="4">
        <v>48.125</v>
      </c>
      <c r="D415" s="4"/>
      <c r="E415" s="2"/>
      <c r="F415" s="13"/>
    </row>
    <row r="416" spans="1:6" ht="12">
      <c r="A416">
        <v>6</v>
      </c>
      <c r="C416" s="4">
        <v>48</v>
      </c>
      <c r="D416" s="4"/>
      <c r="E416" s="2"/>
      <c r="F416" s="13"/>
    </row>
    <row r="417" spans="1:6" ht="12">
      <c r="A417">
        <v>7</v>
      </c>
      <c r="C417" s="4">
        <v>48.25</v>
      </c>
      <c r="D417" s="4"/>
      <c r="E417" s="2"/>
      <c r="F417" s="13"/>
    </row>
    <row r="418" spans="1:6" ht="12">
      <c r="A418">
        <v>8</v>
      </c>
      <c r="C418" s="4">
        <v>48.125</v>
      </c>
      <c r="D418" s="4"/>
      <c r="E418" s="2"/>
      <c r="F418" s="13"/>
    </row>
    <row r="419" spans="1:6" ht="12">
      <c r="A419">
        <v>9</v>
      </c>
      <c r="C419" s="4">
        <v>47.75</v>
      </c>
      <c r="D419" s="4"/>
      <c r="E419" s="2"/>
      <c r="F419" s="13"/>
    </row>
    <row r="420" spans="1:6" ht="12">
      <c r="A420">
        <v>10</v>
      </c>
      <c r="C420" s="4">
        <v>47.5</v>
      </c>
      <c r="D420" s="4"/>
      <c r="E420" s="2"/>
      <c r="F420" s="13"/>
    </row>
    <row r="421" spans="1:6" ht="12">
      <c r="A421">
        <v>11</v>
      </c>
      <c r="C421" s="4">
        <v>47.5</v>
      </c>
      <c r="D421" s="4"/>
      <c r="E421" s="2"/>
      <c r="F421" s="13"/>
    </row>
    <row r="422" spans="1:6" ht="12">
      <c r="A422">
        <v>12</v>
      </c>
      <c r="C422" s="4">
        <v>47.25</v>
      </c>
      <c r="D422" s="4"/>
      <c r="E422" s="2"/>
      <c r="F422" s="13"/>
    </row>
    <row r="423" spans="1:6" ht="12">
      <c r="A423">
        <v>1</v>
      </c>
      <c r="B423">
        <v>1785</v>
      </c>
      <c r="C423" s="4">
        <v>46.5625</v>
      </c>
      <c r="D423" s="4"/>
      <c r="E423" s="2"/>
      <c r="F423" s="13"/>
    </row>
    <row r="424" spans="1:6" ht="12">
      <c r="A424">
        <v>2</v>
      </c>
      <c r="C424" s="4">
        <v>47.25</v>
      </c>
      <c r="D424" s="4"/>
      <c r="E424" s="2"/>
      <c r="F424" s="13"/>
    </row>
    <row r="425" spans="1:6" ht="12">
      <c r="A425">
        <v>3</v>
      </c>
      <c r="C425" s="4">
        <v>47.625</v>
      </c>
      <c r="D425" s="4"/>
      <c r="E425" s="2"/>
      <c r="F425" s="13"/>
    </row>
    <row r="426" spans="1:6" ht="12">
      <c r="A426">
        <v>4</v>
      </c>
      <c r="C426" s="4">
        <v>47.25</v>
      </c>
      <c r="D426" s="4"/>
      <c r="E426" s="2"/>
      <c r="F426" s="13"/>
    </row>
    <row r="427" spans="1:6" ht="12">
      <c r="A427">
        <v>5</v>
      </c>
      <c r="C427" s="4">
        <v>47</v>
      </c>
      <c r="D427" s="4"/>
      <c r="E427" s="2"/>
      <c r="F427" s="13"/>
    </row>
    <row r="428" spans="1:6" ht="12">
      <c r="A428">
        <v>6</v>
      </c>
      <c r="C428" s="4">
        <v>47.125</v>
      </c>
      <c r="D428" s="4"/>
      <c r="E428" s="2"/>
      <c r="F428" s="13"/>
    </row>
    <row r="429" spans="1:6" ht="12">
      <c r="A429">
        <v>7</v>
      </c>
      <c r="C429" s="4">
        <v>47.875</v>
      </c>
      <c r="D429" s="4"/>
      <c r="E429" s="2"/>
      <c r="F429" s="13"/>
    </row>
    <row r="430" spans="1:6" ht="12">
      <c r="A430">
        <v>8</v>
      </c>
      <c r="C430" s="4">
        <v>48.5</v>
      </c>
      <c r="D430" s="4"/>
      <c r="E430" s="2"/>
      <c r="F430" s="13"/>
    </row>
    <row r="431" spans="1:6" ht="12">
      <c r="A431">
        <v>9</v>
      </c>
      <c r="C431" s="4">
        <v>48.125</v>
      </c>
      <c r="D431" s="4"/>
      <c r="E431" s="2"/>
      <c r="F431" s="13"/>
    </row>
    <row r="432" spans="1:6" ht="12">
      <c r="A432">
        <v>10</v>
      </c>
      <c r="C432" s="4">
        <v>47.625</v>
      </c>
      <c r="D432" s="4"/>
      <c r="E432" s="2"/>
      <c r="F432" s="13"/>
    </row>
    <row r="433" spans="1:6" ht="12">
      <c r="A433">
        <v>11</v>
      </c>
      <c r="C433" s="4">
        <v>47.625</v>
      </c>
      <c r="D433" s="4"/>
      <c r="E433" s="2"/>
      <c r="F433" s="13"/>
    </row>
    <row r="434" spans="1:6" ht="12">
      <c r="A434">
        <v>12</v>
      </c>
      <c r="C434" s="4">
        <v>47.75</v>
      </c>
      <c r="D434" s="4"/>
      <c r="E434" s="2"/>
      <c r="F434" s="13"/>
    </row>
    <row r="435" spans="1:6" ht="12">
      <c r="A435">
        <v>1</v>
      </c>
      <c r="B435">
        <v>1786</v>
      </c>
      <c r="C435" s="4">
        <v>47.25</v>
      </c>
      <c r="D435" s="4"/>
      <c r="E435" s="2"/>
      <c r="F435" s="13"/>
    </row>
    <row r="436" spans="1:6" ht="12">
      <c r="A436">
        <v>2</v>
      </c>
      <c r="C436" s="4">
        <v>48</v>
      </c>
      <c r="D436" s="4"/>
      <c r="E436" s="2"/>
      <c r="F436" s="13"/>
    </row>
    <row r="437" spans="1:6" ht="12">
      <c r="A437">
        <v>3</v>
      </c>
      <c r="C437" s="4">
        <v>48</v>
      </c>
      <c r="D437" s="4"/>
      <c r="E437" s="2"/>
      <c r="F437" s="13"/>
    </row>
    <row r="438" spans="1:6" ht="12">
      <c r="A438">
        <v>4</v>
      </c>
      <c r="C438" s="4">
        <v>48.125</v>
      </c>
      <c r="D438" s="4"/>
      <c r="E438" s="2"/>
      <c r="F438" s="13"/>
    </row>
    <row r="439" spans="1:6" ht="12">
      <c r="A439">
        <v>5</v>
      </c>
      <c r="C439" s="4">
        <v>47.625</v>
      </c>
      <c r="D439" s="4"/>
      <c r="E439" s="2"/>
      <c r="F439" s="13"/>
    </row>
    <row r="440" spans="1:6" ht="12">
      <c r="A440">
        <v>6</v>
      </c>
      <c r="C440" s="4">
        <v>48</v>
      </c>
      <c r="D440" s="4"/>
      <c r="E440" s="2"/>
      <c r="F440" s="13"/>
    </row>
    <row r="441" spans="1:6" ht="12">
      <c r="A441">
        <v>7</v>
      </c>
      <c r="C441" s="4">
        <v>48</v>
      </c>
      <c r="D441" s="4"/>
      <c r="E441" s="2"/>
      <c r="F441" s="13"/>
    </row>
    <row r="442" spans="1:6" ht="12">
      <c r="A442">
        <v>8</v>
      </c>
      <c r="C442" s="4">
        <v>48.25</v>
      </c>
      <c r="D442" s="4"/>
      <c r="E442" s="2"/>
      <c r="F442" s="13"/>
    </row>
    <row r="443" spans="1:6" ht="12">
      <c r="A443">
        <v>9</v>
      </c>
      <c r="C443" s="4">
        <v>48.5</v>
      </c>
      <c r="D443" s="4"/>
      <c r="E443" s="2"/>
      <c r="F443" s="13"/>
    </row>
    <row r="444" spans="1:6" ht="12">
      <c r="A444">
        <v>10</v>
      </c>
      <c r="C444" s="4">
        <v>49.25</v>
      </c>
      <c r="D444" s="4"/>
      <c r="E444" s="2"/>
      <c r="F444" s="13"/>
    </row>
    <row r="445" spans="1:6" ht="12">
      <c r="A445">
        <v>11</v>
      </c>
      <c r="C445" s="4">
        <v>49.25</v>
      </c>
      <c r="D445" s="4"/>
      <c r="E445" s="2"/>
      <c r="F445" s="13"/>
    </row>
    <row r="446" spans="1:6" ht="12">
      <c r="A446">
        <v>12</v>
      </c>
      <c r="C446" s="4">
        <v>49.125</v>
      </c>
      <c r="D446" s="4"/>
      <c r="E446" s="2"/>
      <c r="F446" s="13"/>
    </row>
    <row r="447" spans="1:6" ht="12">
      <c r="A447">
        <v>1</v>
      </c>
      <c r="B447">
        <v>1787</v>
      </c>
      <c r="C447" s="4">
        <v>49</v>
      </c>
      <c r="D447" s="4"/>
      <c r="E447" s="2"/>
      <c r="F447" s="13"/>
    </row>
    <row r="448" spans="1:6" ht="12">
      <c r="A448">
        <v>2</v>
      </c>
      <c r="C448" s="4">
        <v>48.625</v>
      </c>
      <c r="D448" s="4"/>
      <c r="E448" s="2"/>
      <c r="F448" s="13"/>
    </row>
    <row r="449" spans="1:6" ht="12">
      <c r="A449">
        <v>3</v>
      </c>
      <c r="C449" s="4">
        <v>49</v>
      </c>
      <c r="D449" s="4"/>
      <c r="E449" s="2"/>
      <c r="F449" s="13"/>
    </row>
    <row r="450" spans="1:6" ht="12">
      <c r="A450">
        <v>4</v>
      </c>
      <c r="C450" s="4">
        <v>48.5</v>
      </c>
      <c r="D450" s="4"/>
      <c r="E450" s="2"/>
      <c r="F450" s="13"/>
    </row>
    <row r="451" spans="1:6" ht="12">
      <c r="A451">
        <v>5</v>
      </c>
      <c r="C451" s="4">
        <v>48</v>
      </c>
      <c r="D451" s="4"/>
      <c r="E451" s="2"/>
      <c r="F451" s="13"/>
    </row>
    <row r="452" spans="1:6" ht="12">
      <c r="A452">
        <v>6</v>
      </c>
      <c r="C452" s="4">
        <v>48</v>
      </c>
      <c r="D452" s="4"/>
      <c r="E452" s="2"/>
      <c r="F452" s="13"/>
    </row>
    <row r="453" spans="1:6" ht="12">
      <c r="A453">
        <v>7</v>
      </c>
      <c r="C453" s="4">
        <v>48.25</v>
      </c>
      <c r="D453" s="4"/>
      <c r="E453" s="2"/>
      <c r="F453" s="13"/>
    </row>
    <row r="454" spans="1:6" ht="12">
      <c r="A454">
        <v>8</v>
      </c>
      <c r="C454" s="4">
        <v>48.5</v>
      </c>
      <c r="D454" s="4"/>
      <c r="E454" s="2"/>
      <c r="F454" s="13"/>
    </row>
    <row r="455" spans="1:6" ht="12">
      <c r="A455">
        <v>9</v>
      </c>
      <c r="C455" s="4">
        <v>49</v>
      </c>
      <c r="D455" s="4"/>
      <c r="E455" s="2"/>
      <c r="F455" s="13"/>
    </row>
    <row r="456" spans="1:6" ht="12">
      <c r="A456">
        <v>10</v>
      </c>
      <c r="C456" s="4">
        <v>48.875</v>
      </c>
      <c r="D456" s="4"/>
      <c r="E456" s="2"/>
      <c r="F456" s="13"/>
    </row>
    <row r="457" spans="1:6" ht="12">
      <c r="A457">
        <v>11</v>
      </c>
      <c r="C457" s="4">
        <v>49.5</v>
      </c>
      <c r="D457" s="4"/>
      <c r="E457" s="2"/>
      <c r="F457" s="13"/>
    </row>
    <row r="458" spans="1:6" ht="12">
      <c r="A458">
        <v>12</v>
      </c>
      <c r="C458" s="4">
        <v>49.125</v>
      </c>
      <c r="D458" s="4"/>
      <c r="E458" s="2"/>
      <c r="F458" s="13"/>
    </row>
    <row r="459" spans="1:6" ht="12">
      <c r="A459">
        <v>1</v>
      </c>
      <c r="B459">
        <v>1788</v>
      </c>
      <c r="C459" s="4">
        <v>49.125</v>
      </c>
      <c r="D459" s="4"/>
      <c r="E459" s="2"/>
      <c r="F459" s="13"/>
    </row>
    <row r="460" spans="1:6" ht="12">
      <c r="A460">
        <v>2</v>
      </c>
      <c r="C460" s="4">
        <v>48.75</v>
      </c>
      <c r="D460" s="4"/>
      <c r="E460" s="2"/>
      <c r="F460" s="13"/>
    </row>
    <row r="461" spans="1:6" ht="12">
      <c r="A461">
        <v>3</v>
      </c>
      <c r="C461" s="4">
        <v>48.875</v>
      </c>
      <c r="D461" s="4"/>
      <c r="E461" s="2"/>
      <c r="F461" s="13"/>
    </row>
    <row r="462" spans="1:6" ht="12">
      <c r="A462">
        <v>4</v>
      </c>
      <c r="C462" s="4">
        <v>49</v>
      </c>
      <c r="D462" s="4"/>
      <c r="E462" s="2"/>
      <c r="F462" s="13"/>
    </row>
    <row r="463" spans="1:6" ht="12">
      <c r="A463">
        <v>5</v>
      </c>
      <c r="C463" s="4">
        <v>48.75</v>
      </c>
      <c r="D463" s="4"/>
      <c r="E463" s="2"/>
      <c r="F463" s="13"/>
    </row>
    <row r="464" spans="1:6" ht="12">
      <c r="A464">
        <v>6</v>
      </c>
      <c r="C464" s="4">
        <v>49.125</v>
      </c>
      <c r="D464" s="4"/>
      <c r="E464" s="2"/>
      <c r="F464" s="13"/>
    </row>
    <row r="465" spans="1:6" ht="12">
      <c r="A465">
        <v>7</v>
      </c>
      <c r="C465" s="4">
        <v>49.375</v>
      </c>
      <c r="D465" s="4"/>
      <c r="E465" s="2"/>
      <c r="F465" s="13"/>
    </row>
    <row r="466" spans="1:6" ht="12">
      <c r="A466">
        <v>8</v>
      </c>
      <c r="C466" s="4">
        <v>49.25</v>
      </c>
      <c r="D466" s="4"/>
      <c r="E466" s="2"/>
      <c r="F466" s="13"/>
    </row>
    <row r="467" spans="1:6" ht="12">
      <c r="A467">
        <v>9</v>
      </c>
      <c r="C467" s="4">
        <v>49.625</v>
      </c>
      <c r="D467" s="4"/>
      <c r="E467" s="2"/>
      <c r="F467" s="13"/>
    </row>
    <row r="468" spans="1:6" ht="12">
      <c r="A468">
        <v>10</v>
      </c>
      <c r="C468" s="4">
        <v>49.875</v>
      </c>
      <c r="D468" s="4"/>
      <c r="E468" s="2"/>
      <c r="F468" s="13"/>
    </row>
    <row r="469" spans="1:6" ht="12">
      <c r="A469">
        <v>11</v>
      </c>
      <c r="C469" s="4">
        <v>50.125</v>
      </c>
      <c r="D469" s="4"/>
      <c r="E469" s="2"/>
      <c r="F469" s="13"/>
    </row>
    <row r="470" spans="1:6" ht="12">
      <c r="A470">
        <v>12</v>
      </c>
      <c r="C470" s="4">
        <v>50.125</v>
      </c>
      <c r="D470" s="4"/>
      <c r="E470" s="2"/>
      <c r="F470" s="13"/>
    </row>
    <row r="471" spans="1:6" ht="12">
      <c r="A471">
        <v>1</v>
      </c>
      <c r="B471">
        <v>1789</v>
      </c>
      <c r="C471" s="4">
        <v>50</v>
      </c>
      <c r="D471" s="4"/>
      <c r="E471" s="2"/>
      <c r="F471" s="13"/>
    </row>
    <row r="472" spans="1:6" ht="12">
      <c r="A472">
        <v>2</v>
      </c>
      <c r="C472" s="4">
        <v>49.125</v>
      </c>
      <c r="D472" s="4"/>
      <c r="E472" s="2"/>
      <c r="F472" s="13"/>
    </row>
    <row r="473" spans="1:6" ht="12">
      <c r="A473">
        <v>3</v>
      </c>
      <c r="C473" s="4">
        <v>49.125</v>
      </c>
      <c r="D473" s="4"/>
      <c r="E473" s="2"/>
      <c r="F473" s="13"/>
    </row>
    <row r="474" spans="1:6" ht="12">
      <c r="A474">
        <v>4</v>
      </c>
      <c r="C474" s="4">
        <v>49.125</v>
      </c>
      <c r="D474" s="4"/>
      <c r="E474" s="2"/>
      <c r="F474" s="13"/>
    </row>
    <row r="475" spans="1:6" ht="12">
      <c r="A475">
        <v>5</v>
      </c>
      <c r="C475" s="4">
        <v>49.125</v>
      </c>
      <c r="D475" s="4"/>
      <c r="E475" s="2"/>
      <c r="F475" s="13"/>
    </row>
    <row r="476" spans="1:6" ht="12">
      <c r="A476">
        <v>6</v>
      </c>
      <c r="C476" s="4">
        <v>49</v>
      </c>
      <c r="D476" s="4"/>
      <c r="E476" s="2"/>
      <c r="F476" s="13"/>
    </row>
    <row r="477" spans="1:6" ht="12">
      <c r="A477">
        <v>7</v>
      </c>
      <c r="C477" s="4">
        <v>49.75</v>
      </c>
      <c r="D477" s="4"/>
      <c r="E477" s="2"/>
      <c r="F477" s="13"/>
    </row>
    <row r="478" spans="1:6" ht="12">
      <c r="A478">
        <v>8</v>
      </c>
      <c r="C478" s="4">
        <v>50.125</v>
      </c>
      <c r="D478" s="4"/>
      <c r="E478" s="2"/>
      <c r="F478" s="13"/>
    </row>
    <row r="479" spans="1:6" ht="12">
      <c r="A479">
        <v>9</v>
      </c>
      <c r="C479" s="4">
        <v>50.75</v>
      </c>
      <c r="D479" s="4"/>
      <c r="E479" s="2"/>
      <c r="F479" s="13"/>
    </row>
    <row r="480" spans="1:6" ht="12">
      <c r="A480">
        <v>10</v>
      </c>
      <c r="C480" s="4">
        <v>50.75</v>
      </c>
      <c r="D480" s="4"/>
      <c r="E480" s="2"/>
      <c r="F480" s="13"/>
    </row>
    <row r="481" spans="1:6" ht="12">
      <c r="A481">
        <v>11</v>
      </c>
      <c r="C481" s="4">
        <v>51.125</v>
      </c>
      <c r="D481" s="4"/>
      <c r="E481" s="2"/>
      <c r="F481" s="13"/>
    </row>
    <row r="482" spans="1:6" ht="12">
      <c r="A482">
        <v>12</v>
      </c>
      <c r="C482" s="4">
        <v>51</v>
      </c>
      <c r="D482" s="4"/>
      <c r="E482" s="2"/>
      <c r="F482" s="13"/>
    </row>
    <row r="483" spans="1:6" ht="12">
      <c r="A483">
        <v>1</v>
      </c>
      <c r="B483">
        <v>1790</v>
      </c>
      <c r="C483" s="4"/>
      <c r="D483" s="4"/>
      <c r="E483" s="2"/>
      <c r="F483" s="13"/>
    </row>
    <row r="484" spans="1:6" ht="12">
      <c r="A484">
        <v>2</v>
      </c>
      <c r="C484" s="4">
        <v>50.875</v>
      </c>
      <c r="D484" s="4"/>
      <c r="E484" s="2"/>
      <c r="F484" s="13"/>
    </row>
    <row r="485" spans="1:6" ht="12">
      <c r="A485">
        <v>3</v>
      </c>
      <c r="C485" s="4">
        <v>50.75</v>
      </c>
      <c r="D485" s="4"/>
      <c r="E485" s="2"/>
      <c r="F485" s="13"/>
    </row>
    <row r="486" spans="1:6" ht="12">
      <c r="A486">
        <v>4</v>
      </c>
      <c r="C486" s="4">
        <v>51</v>
      </c>
      <c r="D486" s="4"/>
      <c r="E486" s="2"/>
      <c r="F486" s="13"/>
    </row>
    <row r="487" spans="1:6" ht="12">
      <c r="A487">
        <v>5</v>
      </c>
      <c r="C487" s="4">
        <v>50.75</v>
      </c>
      <c r="D487" s="4"/>
      <c r="E487" s="2"/>
      <c r="F487" s="13"/>
    </row>
    <row r="488" spans="1:6" ht="12">
      <c r="A488">
        <v>6</v>
      </c>
      <c r="C488" s="4">
        <v>50.75</v>
      </c>
      <c r="D488" s="4"/>
      <c r="E488" s="2"/>
      <c r="F488" s="13"/>
    </row>
    <row r="489" spans="1:6" ht="12">
      <c r="A489">
        <v>7</v>
      </c>
      <c r="C489" s="4">
        <v>51</v>
      </c>
      <c r="D489" s="4"/>
      <c r="E489" s="2"/>
      <c r="F489" s="13"/>
    </row>
    <row r="490" spans="1:6" ht="12">
      <c r="A490">
        <v>8</v>
      </c>
      <c r="C490" s="4">
        <v>51</v>
      </c>
      <c r="D490" s="4"/>
      <c r="E490" s="2"/>
      <c r="F490" s="13"/>
    </row>
    <row r="491" spans="1:6" ht="12">
      <c r="A491">
        <v>9</v>
      </c>
      <c r="C491" s="4">
        <v>51.625</v>
      </c>
      <c r="D491" s="4"/>
      <c r="E491" s="2"/>
      <c r="F491" s="13"/>
    </row>
    <row r="492" spans="1:6" ht="12">
      <c r="A492">
        <v>10</v>
      </c>
      <c r="C492" s="4">
        <v>51.25</v>
      </c>
      <c r="D492" s="4"/>
      <c r="E492" s="2"/>
      <c r="F492" s="13"/>
    </row>
    <row r="493" spans="1:6" ht="12">
      <c r="A493">
        <v>11</v>
      </c>
      <c r="C493" s="4">
        <v>52</v>
      </c>
      <c r="D493" s="4"/>
      <c r="E493" s="2"/>
      <c r="F493" s="13"/>
    </row>
    <row r="494" spans="1:6" ht="12">
      <c r="A494">
        <v>12</v>
      </c>
      <c r="C494" s="4">
        <v>52.75</v>
      </c>
      <c r="D494" s="4"/>
      <c r="E494" s="2"/>
      <c r="F494" s="13"/>
    </row>
    <row r="495" spans="1:6" ht="12">
      <c r="A495">
        <v>1</v>
      </c>
      <c r="B495">
        <v>1791</v>
      </c>
      <c r="C495" s="4">
        <v>52</v>
      </c>
      <c r="D495" s="4"/>
      <c r="E495" s="2"/>
      <c r="F495" s="13"/>
    </row>
    <row r="496" spans="1:6" ht="12">
      <c r="A496">
        <v>2</v>
      </c>
      <c r="C496" s="4">
        <v>52.25</v>
      </c>
      <c r="D496" s="4"/>
      <c r="E496" s="2"/>
      <c r="F496" s="13"/>
    </row>
    <row r="497" spans="1:6" ht="12">
      <c r="A497">
        <v>3</v>
      </c>
      <c r="C497" s="4">
        <v>52.375</v>
      </c>
      <c r="D497" s="4"/>
      <c r="E497" s="2"/>
      <c r="F497" s="13"/>
    </row>
    <row r="498" spans="1:6" ht="12">
      <c r="A498">
        <v>4</v>
      </c>
      <c r="C498" s="4">
        <v>51.125</v>
      </c>
      <c r="D498" s="4"/>
      <c r="E498" s="2"/>
      <c r="F498" s="13"/>
    </row>
    <row r="499" spans="1:6" ht="12">
      <c r="A499">
        <v>5</v>
      </c>
      <c r="C499" s="4"/>
      <c r="D499" s="4"/>
      <c r="E499" s="2"/>
      <c r="F499" s="13"/>
    </row>
    <row r="500" spans="1:6" ht="12">
      <c r="A500">
        <v>6</v>
      </c>
      <c r="C500" s="4">
        <v>51.125</v>
      </c>
      <c r="D500" s="4"/>
      <c r="E500" s="2"/>
      <c r="F500" s="13"/>
    </row>
    <row r="501" spans="1:6" ht="12">
      <c r="A501">
        <v>7</v>
      </c>
      <c r="C501" s="4">
        <v>51.5</v>
      </c>
      <c r="D501" s="4"/>
      <c r="E501" s="2"/>
      <c r="F501" s="13"/>
    </row>
    <row r="502" spans="1:6" ht="12">
      <c r="A502">
        <v>8</v>
      </c>
      <c r="C502" s="4">
        <v>52.25</v>
      </c>
      <c r="D502" s="4"/>
      <c r="E502" s="2"/>
      <c r="F502" s="13"/>
    </row>
    <row r="503" spans="1:6" ht="12">
      <c r="A503">
        <v>9</v>
      </c>
      <c r="C503" s="4">
        <v>52.25</v>
      </c>
      <c r="D503" s="4"/>
      <c r="E503" s="2"/>
      <c r="F503" s="13"/>
    </row>
    <row r="504" spans="1:6" ht="12">
      <c r="A504">
        <v>10</v>
      </c>
      <c r="C504" s="4">
        <v>53</v>
      </c>
      <c r="D504" s="4"/>
      <c r="E504" s="2"/>
      <c r="F504" s="13"/>
    </row>
    <row r="505" spans="1:6" ht="12">
      <c r="A505">
        <v>11</v>
      </c>
      <c r="C505" s="4">
        <v>52.875</v>
      </c>
      <c r="D505" s="4"/>
      <c r="E505" s="2"/>
      <c r="F505" s="13"/>
    </row>
    <row r="506" spans="1:6" ht="12">
      <c r="A506">
        <v>12</v>
      </c>
      <c r="C506" s="4">
        <v>51</v>
      </c>
      <c r="D506" s="4"/>
      <c r="E506" s="2"/>
      <c r="F506" s="13"/>
    </row>
    <row r="507" spans="1:6" ht="12">
      <c r="A507">
        <v>1</v>
      </c>
      <c r="B507">
        <v>1792</v>
      </c>
      <c r="C507" s="4">
        <v>49</v>
      </c>
      <c r="D507" s="4"/>
      <c r="E507" s="2"/>
      <c r="F507" s="13"/>
    </row>
    <row r="508" spans="1:6" ht="12">
      <c r="A508">
        <v>2</v>
      </c>
      <c r="C508" s="4">
        <v>50.25</v>
      </c>
      <c r="D508" s="4"/>
      <c r="E508" s="2"/>
      <c r="F508" s="13"/>
    </row>
    <row r="509" spans="1:6" ht="12">
      <c r="A509">
        <v>3</v>
      </c>
      <c r="C509" s="4">
        <v>50.25</v>
      </c>
      <c r="D509" s="4"/>
      <c r="E509" s="2"/>
      <c r="F509" s="13"/>
    </row>
    <row r="510" spans="1:6" ht="12">
      <c r="A510">
        <v>4</v>
      </c>
      <c r="C510" s="4">
        <v>50.625</v>
      </c>
      <c r="D510" s="4"/>
      <c r="E510" s="2"/>
      <c r="F510" s="13"/>
    </row>
    <row r="511" spans="1:6" ht="12">
      <c r="A511">
        <v>5</v>
      </c>
      <c r="C511" s="4">
        <v>50.5</v>
      </c>
      <c r="D511" s="4"/>
      <c r="E511" s="2"/>
      <c r="F511" s="13"/>
    </row>
    <row r="512" spans="1:6" ht="12">
      <c r="A512">
        <v>6</v>
      </c>
      <c r="C512" s="4">
        <v>51.75</v>
      </c>
      <c r="D512" s="4"/>
      <c r="E512" s="2"/>
      <c r="F512" s="13"/>
    </row>
    <row r="513" spans="1:6" ht="12">
      <c r="A513">
        <v>7</v>
      </c>
      <c r="C513" s="4">
        <v>53.125</v>
      </c>
      <c r="D513" s="4"/>
      <c r="E513" s="2"/>
      <c r="F513" s="13"/>
    </row>
    <row r="514" spans="1:6" ht="12">
      <c r="A514">
        <v>8</v>
      </c>
      <c r="C514" s="4">
        <v>52.5625</v>
      </c>
      <c r="D514" s="4"/>
      <c r="E514" s="2"/>
      <c r="F514" s="13"/>
    </row>
    <row r="515" spans="1:6" ht="12">
      <c r="A515">
        <v>9</v>
      </c>
      <c r="C515" s="4">
        <v>54.625</v>
      </c>
      <c r="D515" s="4"/>
      <c r="E515" s="2"/>
      <c r="F515" s="13"/>
    </row>
    <row r="516" spans="1:6" ht="12">
      <c r="A516">
        <v>10</v>
      </c>
      <c r="C516" s="4">
        <v>55.625</v>
      </c>
      <c r="D516" s="4"/>
      <c r="E516" s="2"/>
      <c r="F516" s="13"/>
    </row>
    <row r="517" spans="1:6" ht="12">
      <c r="A517">
        <v>11</v>
      </c>
      <c r="C517" s="4">
        <v>55</v>
      </c>
      <c r="D517" s="4"/>
      <c r="E517" s="2"/>
      <c r="F517" s="13"/>
    </row>
    <row r="518" spans="1:6" ht="12">
      <c r="A518">
        <v>12</v>
      </c>
      <c r="C518" s="4">
        <v>53.5</v>
      </c>
      <c r="D518" s="4"/>
      <c r="E518" s="2"/>
      <c r="F518" s="13"/>
    </row>
    <row r="519" spans="1:6" ht="12">
      <c r="A519">
        <v>1</v>
      </c>
      <c r="B519">
        <v>1793</v>
      </c>
      <c r="C519" s="4">
        <v>53.375</v>
      </c>
      <c r="D519" s="4"/>
      <c r="E519" s="2"/>
      <c r="F519" s="13"/>
    </row>
    <row r="520" spans="1:6" ht="12">
      <c r="A520">
        <v>2</v>
      </c>
      <c r="C520" s="4">
        <v>54.25</v>
      </c>
      <c r="D520" s="4"/>
      <c r="E520" s="2"/>
      <c r="F520" s="13"/>
    </row>
    <row r="521" spans="1:6" ht="12">
      <c r="A521">
        <v>3</v>
      </c>
      <c r="C521" s="4">
        <v>54.25</v>
      </c>
      <c r="D521" s="4"/>
      <c r="E521" s="2"/>
      <c r="F521" s="13"/>
    </row>
    <row r="522" spans="1:6" ht="12">
      <c r="A522">
        <v>4</v>
      </c>
      <c r="C522" s="4">
        <v>54</v>
      </c>
      <c r="D522" s="4"/>
      <c r="E522" s="2"/>
      <c r="F522" s="13"/>
    </row>
    <row r="523" spans="1:6" ht="12">
      <c r="A523">
        <v>5</v>
      </c>
      <c r="C523" s="4">
        <v>54</v>
      </c>
      <c r="D523" s="4"/>
      <c r="E523" s="2"/>
      <c r="F523" s="13"/>
    </row>
    <row r="524" spans="1:6" ht="12">
      <c r="A524">
        <v>6</v>
      </c>
      <c r="C524" s="4">
        <v>53.75</v>
      </c>
      <c r="D524" s="4"/>
      <c r="E524" s="2"/>
      <c r="F524" s="13"/>
    </row>
    <row r="525" spans="1:6" ht="12">
      <c r="A525">
        <v>7</v>
      </c>
      <c r="C525" s="4">
        <v>53</v>
      </c>
      <c r="D525" s="4"/>
      <c r="E525" s="2"/>
      <c r="F525" s="13"/>
    </row>
    <row r="526" spans="1:6" ht="12">
      <c r="A526">
        <v>8</v>
      </c>
      <c r="C526" s="4">
        <v>51.75</v>
      </c>
      <c r="D526" s="4"/>
      <c r="E526" s="2"/>
      <c r="F526" s="13"/>
    </row>
    <row r="527" spans="1:6" ht="12">
      <c r="A527">
        <v>9</v>
      </c>
      <c r="C527" s="4">
        <v>52</v>
      </c>
      <c r="D527" s="4"/>
      <c r="E527" s="2"/>
      <c r="F527" s="13"/>
    </row>
    <row r="528" spans="1:6" ht="12">
      <c r="A528">
        <v>10</v>
      </c>
      <c r="C528" s="4">
        <v>51.5</v>
      </c>
      <c r="D528" s="4"/>
      <c r="E528" s="2"/>
      <c r="F528" s="13"/>
    </row>
    <row r="529" spans="1:6" ht="12">
      <c r="A529">
        <v>11</v>
      </c>
      <c r="C529" s="4">
        <v>51.375</v>
      </c>
      <c r="D529" s="4"/>
      <c r="E529" s="2"/>
      <c r="F529" s="13"/>
    </row>
    <row r="530" spans="1:6" ht="12">
      <c r="A530">
        <v>12</v>
      </c>
      <c r="C530" s="4">
        <v>52</v>
      </c>
      <c r="D530" s="4"/>
      <c r="E530" s="2"/>
      <c r="F530" s="13"/>
    </row>
    <row r="531" spans="1:6" ht="12">
      <c r="A531">
        <v>1</v>
      </c>
      <c r="B531">
        <v>1794</v>
      </c>
      <c r="C531" s="4">
        <v>52</v>
      </c>
      <c r="D531" s="4"/>
      <c r="E531" s="2"/>
      <c r="F531" s="13"/>
    </row>
    <row r="532" spans="1:6" ht="12">
      <c r="A532">
        <v>2</v>
      </c>
      <c r="C532" s="4">
        <v>51.5</v>
      </c>
      <c r="D532" s="4"/>
      <c r="E532" s="2"/>
      <c r="F532" s="13"/>
    </row>
    <row r="533" spans="1:6" ht="12">
      <c r="A533">
        <v>3</v>
      </c>
      <c r="C533" s="4">
        <v>52</v>
      </c>
      <c r="D533" s="4"/>
      <c r="E533" s="2"/>
      <c r="F533" s="13"/>
    </row>
    <row r="534" spans="1:6" ht="12">
      <c r="A534">
        <v>4</v>
      </c>
      <c r="C534" s="4">
        <v>52</v>
      </c>
      <c r="D534" s="4"/>
      <c r="E534" s="2"/>
      <c r="F534" s="13"/>
    </row>
    <row r="535" spans="1:6" ht="12">
      <c r="A535">
        <v>5</v>
      </c>
      <c r="C535" s="4">
        <v>52</v>
      </c>
      <c r="D535" s="4"/>
      <c r="E535" s="2"/>
      <c r="F535" s="13"/>
    </row>
    <row r="536" spans="1:6" ht="12">
      <c r="A536">
        <v>6</v>
      </c>
      <c r="C536" s="4">
        <v>49.75</v>
      </c>
      <c r="D536" s="4"/>
      <c r="E536" s="2"/>
      <c r="F536" s="13"/>
    </row>
    <row r="537" spans="1:6" ht="12">
      <c r="A537">
        <v>7</v>
      </c>
      <c r="C537" s="4">
        <v>48.75</v>
      </c>
      <c r="D537" s="4"/>
      <c r="E537" s="2"/>
      <c r="F537" s="13"/>
    </row>
    <row r="538" spans="1:6" ht="12">
      <c r="A538">
        <v>8</v>
      </c>
      <c r="C538" s="4">
        <v>50</v>
      </c>
      <c r="D538" s="4"/>
      <c r="E538" s="2"/>
      <c r="F538" s="13"/>
    </row>
    <row r="539" spans="1:6" ht="12">
      <c r="A539">
        <v>9</v>
      </c>
      <c r="C539" s="4">
        <v>49.25</v>
      </c>
      <c r="D539" s="4"/>
      <c r="E539" s="2"/>
      <c r="F539" s="13"/>
    </row>
    <row r="540" spans="1:6" ht="12">
      <c r="A540">
        <v>10</v>
      </c>
      <c r="C540" s="4">
        <v>55</v>
      </c>
      <c r="D540" s="4"/>
      <c r="E540" s="2"/>
      <c r="F540" s="13"/>
    </row>
    <row r="541" spans="1:6" ht="12">
      <c r="A541">
        <v>11</v>
      </c>
      <c r="C541" s="4">
        <v>50.75</v>
      </c>
      <c r="D541" s="4"/>
      <c r="E541" s="2"/>
      <c r="F541" s="13"/>
    </row>
    <row r="542" spans="1:6" ht="12">
      <c r="A542">
        <v>12</v>
      </c>
      <c r="C542" s="4">
        <v>50.5</v>
      </c>
      <c r="D542" s="4"/>
      <c r="E542" s="2"/>
      <c r="F542" s="13"/>
    </row>
    <row r="543" spans="1:6" ht="12">
      <c r="A543">
        <v>1</v>
      </c>
      <c r="B543">
        <v>1795</v>
      </c>
      <c r="C543" s="4">
        <v>52</v>
      </c>
      <c r="D543" s="4"/>
      <c r="E543" s="2"/>
      <c r="F543" s="13"/>
    </row>
    <row r="544" spans="1:6" ht="12">
      <c r="A544">
        <v>2</v>
      </c>
      <c r="C544" s="4"/>
      <c r="D544" s="4"/>
      <c r="E544" s="2"/>
      <c r="F544" s="13"/>
    </row>
    <row r="545" spans="1:6" ht="12">
      <c r="A545">
        <v>3</v>
      </c>
      <c r="C545" s="4"/>
      <c r="D545" s="4"/>
      <c r="E545" s="2"/>
      <c r="F545" s="13"/>
    </row>
    <row r="546" spans="1:6" ht="12">
      <c r="A546">
        <v>4</v>
      </c>
      <c r="C546" s="4">
        <v>52.875</v>
      </c>
      <c r="D546" s="4"/>
      <c r="E546" s="2"/>
      <c r="F546" s="13"/>
    </row>
    <row r="547" spans="1:6" ht="12">
      <c r="A547">
        <v>5</v>
      </c>
      <c r="C547" s="4">
        <v>53.5</v>
      </c>
      <c r="D547" s="4"/>
      <c r="E547" s="2"/>
      <c r="F547" s="13"/>
    </row>
    <row r="548" spans="1:6" ht="12">
      <c r="A548">
        <v>6</v>
      </c>
      <c r="C548" s="4">
        <v>53.75</v>
      </c>
      <c r="D548" s="4"/>
      <c r="E548" s="2"/>
      <c r="F548" s="13"/>
    </row>
    <row r="549" spans="1:6" ht="12">
      <c r="A549">
        <v>7</v>
      </c>
      <c r="C549" s="4">
        <v>54.5</v>
      </c>
      <c r="D549" s="4"/>
      <c r="E549" s="2"/>
      <c r="F549" s="13"/>
    </row>
    <row r="550" spans="1:6" ht="12">
      <c r="A550">
        <v>8</v>
      </c>
      <c r="C550" s="4">
        <v>54.25</v>
      </c>
      <c r="D550" s="4"/>
      <c r="E550" s="2"/>
      <c r="F550" s="13"/>
    </row>
    <row r="551" spans="1:6" ht="12">
      <c r="A551">
        <v>9</v>
      </c>
      <c r="C551" s="4">
        <v>54.125</v>
      </c>
      <c r="D551" s="4"/>
      <c r="E551" s="2"/>
      <c r="F551" s="13"/>
    </row>
    <row r="552" spans="1:6" ht="12">
      <c r="A552">
        <v>10</v>
      </c>
      <c r="C552" s="4">
        <v>55.75</v>
      </c>
      <c r="D552" s="4"/>
      <c r="E552" s="2"/>
      <c r="F552" s="13"/>
    </row>
    <row r="553" spans="1:6" ht="12">
      <c r="A553">
        <v>11</v>
      </c>
      <c r="C553" s="4">
        <v>56.75</v>
      </c>
      <c r="D553" s="4"/>
      <c r="E553" s="2"/>
      <c r="F553" s="13"/>
    </row>
    <row r="554" spans="1:6" ht="12">
      <c r="A554">
        <v>12</v>
      </c>
      <c r="C554" s="4">
        <v>57.125</v>
      </c>
      <c r="D554" s="4"/>
      <c r="E554" s="2"/>
      <c r="F554" s="13"/>
    </row>
    <row r="555" spans="1:6" ht="12">
      <c r="A555">
        <v>1</v>
      </c>
      <c r="B555">
        <v>1796</v>
      </c>
      <c r="C555" s="4">
        <v>55.5</v>
      </c>
      <c r="D555" s="4"/>
      <c r="E555" s="2"/>
      <c r="F555" s="13"/>
    </row>
    <row r="556" spans="1:6" ht="12">
      <c r="A556">
        <v>2</v>
      </c>
      <c r="C556" s="4">
        <v>56.5</v>
      </c>
      <c r="D556" s="4"/>
      <c r="E556" s="2"/>
      <c r="F556" s="13"/>
    </row>
    <row r="557" spans="1:6" ht="12">
      <c r="A557">
        <v>3</v>
      </c>
      <c r="C557" s="4">
        <v>54</v>
      </c>
      <c r="D557" s="4"/>
      <c r="E557" s="2"/>
      <c r="F557" s="13"/>
    </row>
    <row r="558" spans="1:6" ht="12">
      <c r="A558">
        <v>4</v>
      </c>
      <c r="C558" s="4">
        <v>52.75</v>
      </c>
      <c r="D558" s="4"/>
      <c r="E558" s="2"/>
      <c r="F558" s="13"/>
    </row>
    <row r="559" spans="1:6" ht="12">
      <c r="A559">
        <v>5</v>
      </c>
      <c r="C559" s="4">
        <v>53.5</v>
      </c>
      <c r="D559" s="4"/>
      <c r="E559" s="2"/>
      <c r="F559" s="13"/>
    </row>
    <row r="560" spans="1:6" ht="12">
      <c r="A560">
        <v>6</v>
      </c>
      <c r="C560" s="4">
        <v>54.875</v>
      </c>
      <c r="D560" s="4"/>
      <c r="E560" s="2"/>
      <c r="F560" s="13"/>
    </row>
    <row r="561" spans="1:6" ht="12">
      <c r="A561">
        <v>7</v>
      </c>
      <c r="C561" s="4">
        <v>55.125</v>
      </c>
      <c r="D561" s="4"/>
      <c r="E561" s="2"/>
      <c r="F561" s="13"/>
    </row>
    <row r="562" spans="1:6" ht="12">
      <c r="A562">
        <v>8</v>
      </c>
      <c r="C562" s="4">
        <v>54.75</v>
      </c>
      <c r="D562" s="4"/>
      <c r="E562" s="2"/>
      <c r="F562" s="13"/>
    </row>
    <row r="563" spans="1:6" ht="12">
      <c r="A563">
        <v>9</v>
      </c>
      <c r="C563" s="4">
        <v>54.75</v>
      </c>
      <c r="D563" s="4"/>
      <c r="E563" s="2"/>
      <c r="F563" s="13"/>
    </row>
    <row r="564" spans="1:6" ht="12">
      <c r="A564">
        <v>10</v>
      </c>
      <c r="C564" s="4">
        <v>53.25</v>
      </c>
      <c r="D564" s="4"/>
      <c r="E564" s="2"/>
      <c r="F564" s="13"/>
    </row>
    <row r="565" spans="1:6" ht="12">
      <c r="A565">
        <v>11</v>
      </c>
      <c r="C565" s="4">
        <v>58.75</v>
      </c>
      <c r="D565" s="4"/>
      <c r="E565" s="2"/>
      <c r="F565" s="13"/>
    </row>
    <row r="566" spans="1:6" ht="12">
      <c r="A566">
        <v>12</v>
      </c>
      <c r="C566" s="4">
        <v>57.875</v>
      </c>
      <c r="D566" s="4"/>
      <c r="E566" s="2"/>
      <c r="F566" s="13"/>
    </row>
    <row r="567" spans="1:6" ht="12">
      <c r="A567">
        <v>1</v>
      </c>
      <c r="B567">
        <v>1797</v>
      </c>
      <c r="C567" s="4">
        <v>54.5</v>
      </c>
      <c r="D567" s="4"/>
      <c r="E567" s="2"/>
      <c r="F567" s="13"/>
    </row>
    <row r="568" spans="1:6" ht="12">
      <c r="A568">
        <v>2</v>
      </c>
      <c r="C568" s="4">
        <v>57</v>
      </c>
      <c r="D568" s="4"/>
      <c r="E568" s="2"/>
      <c r="F568" s="13"/>
    </row>
    <row r="569" spans="1:6" ht="12">
      <c r="A569">
        <v>3</v>
      </c>
      <c r="C569" s="4">
        <v>57.1875</v>
      </c>
      <c r="D569" s="4"/>
      <c r="E569" s="2"/>
      <c r="F569" s="13"/>
    </row>
    <row r="570" spans="1:6" ht="12">
      <c r="A570">
        <v>4</v>
      </c>
      <c r="C570" s="4">
        <v>55.75</v>
      </c>
      <c r="D570" s="4"/>
      <c r="E570" s="2"/>
      <c r="F570" s="13"/>
    </row>
    <row r="571" spans="1:6" ht="12">
      <c r="A571">
        <v>5</v>
      </c>
      <c r="C571" s="4">
        <v>56.8125</v>
      </c>
      <c r="D571" s="4"/>
      <c r="E571" s="2"/>
      <c r="F571" s="13"/>
    </row>
    <row r="572" spans="1:6" ht="12">
      <c r="A572">
        <v>6</v>
      </c>
      <c r="C572" s="4">
        <v>56.8125</v>
      </c>
      <c r="D572" s="4"/>
      <c r="E572" s="2"/>
      <c r="F572" s="13"/>
    </row>
    <row r="573" spans="1:6" ht="12">
      <c r="A573">
        <v>7</v>
      </c>
      <c r="C573" s="4">
        <v>59.5</v>
      </c>
      <c r="D573" s="4"/>
      <c r="E573" s="2"/>
      <c r="F573" s="13"/>
    </row>
    <row r="574" spans="1:6" ht="12">
      <c r="A574">
        <v>8</v>
      </c>
      <c r="C574" s="4">
        <v>60</v>
      </c>
      <c r="D574" s="4"/>
      <c r="E574" s="2"/>
      <c r="F574" s="13"/>
    </row>
    <row r="575" spans="1:6" ht="12">
      <c r="A575">
        <v>9</v>
      </c>
      <c r="C575" s="4">
        <v>57.4375</v>
      </c>
      <c r="D575" s="4"/>
      <c r="E575" s="2"/>
      <c r="F575" s="13"/>
    </row>
    <row r="576" spans="1:6" ht="12">
      <c r="A576">
        <v>10</v>
      </c>
      <c r="C576" s="4">
        <v>58.75</v>
      </c>
      <c r="D576" s="4"/>
      <c r="E576" s="2"/>
      <c r="F576" s="13"/>
    </row>
    <row r="577" spans="1:6" ht="12">
      <c r="A577">
        <v>11</v>
      </c>
      <c r="C577" s="4">
        <v>58.75</v>
      </c>
      <c r="D577" s="4"/>
      <c r="E577" s="2"/>
      <c r="F577" s="13"/>
    </row>
    <row r="578" spans="1:6" ht="12">
      <c r="A578">
        <v>12</v>
      </c>
      <c r="C578" s="4">
        <v>57.875</v>
      </c>
      <c r="D578" s="4"/>
      <c r="E578" s="2"/>
      <c r="F578" s="13"/>
    </row>
    <row r="579" spans="1:6" ht="12">
      <c r="A579">
        <v>1</v>
      </c>
      <c r="B579">
        <v>1798</v>
      </c>
      <c r="C579" s="4">
        <v>57.625</v>
      </c>
      <c r="D579" s="4"/>
      <c r="E579" s="2"/>
      <c r="F579" s="13"/>
    </row>
    <row r="580" spans="1:6" ht="12">
      <c r="A580">
        <v>2</v>
      </c>
      <c r="C580" s="4">
        <v>57.25</v>
      </c>
      <c r="D580" s="4"/>
      <c r="E580" s="2"/>
      <c r="F580" s="13"/>
    </row>
    <row r="581" spans="1:6" ht="12">
      <c r="A581">
        <v>3</v>
      </c>
      <c r="C581" s="4">
        <v>58</v>
      </c>
      <c r="D581" s="4"/>
      <c r="E581" s="2"/>
      <c r="F581" s="13"/>
    </row>
    <row r="582" spans="1:6" ht="12">
      <c r="A582">
        <v>4</v>
      </c>
      <c r="C582" s="4">
        <v>56</v>
      </c>
      <c r="D582" s="4"/>
      <c r="E582" s="2"/>
      <c r="F582" s="13"/>
    </row>
    <row r="583" spans="1:6" ht="12">
      <c r="A583">
        <v>5</v>
      </c>
      <c r="C583" s="4">
        <v>56.1875</v>
      </c>
      <c r="D583" s="4"/>
      <c r="E583" s="2"/>
      <c r="F583" s="13"/>
    </row>
    <row r="584" spans="1:6" ht="12">
      <c r="A584">
        <v>6</v>
      </c>
      <c r="C584" s="4">
        <v>56.875</v>
      </c>
      <c r="D584" s="4"/>
      <c r="E584" s="2"/>
      <c r="F584" s="13"/>
    </row>
    <row r="585" spans="1:6" ht="12">
      <c r="A585">
        <v>7</v>
      </c>
      <c r="C585" s="4">
        <v>57.625</v>
      </c>
      <c r="D585" s="4"/>
      <c r="E585" s="2"/>
      <c r="F585" s="13"/>
    </row>
    <row r="586" spans="1:6" ht="12">
      <c r="A586">
        <v>8</v>
      </c>
      <c r="C586" s="4">
        <v>57.625</v>
      </c>
      <c r="D586" s="4"/>
      <c r="E586" s="2"/>
      <c r="F586" s="13"/>
    </row>
    <row r="587" spans="1:6" ht="12">
      <c r="A587">
        <v>9</v>
      </c>
      <c r="C587" s="4">
        <v>57.625</v>
      </c>
      <c r="D587" s="4"/>
      <c r="E587" s="2"/>
      <c r="F587" s="13"/>
    </row>
    <row r="588" spans="1:6" ht="12">
      <c r="A588">
        <v>10</v>
      </c>
      <c r="C588" s="4">
        <v>59.75</v>
      </c>
      <c r="D588" s="4"/>
      <c r="E588" s="2"/>
      <c r="F588" s="13"/>
    </row>
    <row r="589" spans="1:6" ht="12">
      <c r="A589">
        <v>11</v>
      </c>
      <c r="C589" s="4"/>
      <c r="D589" s="4"/>
      <c r="E589" s="2"/>
      <c r="F589" s="13"/>
    </row>
    <row r="590" spans="1:6" ht="12">
      <c r="A590">
        <v>12</v>
      </c>
      <c r="C590" s="4"/>
      <c r="D590" s="4"/>
      <c r="E590" s="2"/>
      <c r="F590" s="13"/>
    </row>
    <row r="591" spans="1:6" ht="12">
      <c r="A591">
        <v>1</v>
      </c>
      <c r="B591">
        <v>1799</v>
      </c>
      <c r="C591" s="4">
        <v>59.75</v>
      </c>
      <c r="D591" s="4"/>
      <c r="E591" s="2"/>
      <c r="F591" s="13"/>
    </row>
    <row r="592" spans="1:6" ht="12">
      <c r="A592">
        <v>2</v>
      </c>
      <c r="C592" s="4">
        <v>60.375</v>
      </c>
      <c r="D592" s="4"/>
      <c r="E592" s="2"/>
      <c r="F592" s="13"/>
    </row>
    <row r="593" spans="1:6" ht="12">
      <c r="A593">
        <v>3</v>
      </c>
      <c r="C593" s="4">
        <v>59.875</v>
      </c>
      <c r="D593" s="4"/>
      <c r="E593" s="2"/>
      <c r="F593" s="13"/>
    </row>
    <row r="594" spans="1:6" ht="12">
      <c r="A594">
        <v>4</v>
      </c>
      <c r="C594" s="4">
        <v>61.5</v>
      </c>
      <c r="D594" s="4"/>
      <c r="E594" s="2"/>
      <c r="F594" s="13"/>
    </row>
    <row r="595" spans="1:6" ht="12">
      <c r="A595">
        <v>5</v>
      </c>
      <c r="C595" s="4">
        <v>60.25</v>
      </c>
      <c r="D595" s="4"/>
      <c r="E595" s="2"/>
      <c r="F595" s="13"/>
    </row>
    <row r="596" spans="1:6" ht="12">
      <c r="A596">
        <v>6</v>
      </c>
      <c r="C596" s="4">
        <v>57</v>
      </c>
      <c r="D596" s="4"/>
      <c r="E596" s="2"/>
      <c r="F596" s="13"/>
    </row>
    <row r="597" spans="1:6" ht="12">
      <c r="A597">
        <v>7</v>
      </c>
      <c r="C597" s="4">
        <v>57</v>
      </c>
      <c r="D597" s="4"/>
      <c r="E597" s="2"/>
      <c r="F597" s="13"/>
    </row>
    <row r="598" spans="1:6" ht="12">
      <c r="A598">
        <v>8</v>
      </c>
      <c r="C598" s="4">
        <v>57.25</v>
      </c>
      <c r="D598" s="4"/>
      <c r="E598" s="2"/>
      <c r="F598" s="13"/>
    </row>
    <row r="599" spans="1:6" ht="12">
      <c r="A599">
        <v>9</v>
      </c>
      <c r="C599" s="4"/>
      <c r="D599" s="4"/>
      <c r="E599" s="2"/>
      <c r="F599" s="13"/>
    </row>
    <row r="600" spans="1:6" ht="12">
      <c r="A600">
        <v>10</v>
      </c>
      <c r="C600" s="4">
        <v>50</v>
      </c>
      <c r="D600" s="4"/>
      <c r="E600" s="2"/>
      <c r="F600" s="13"/>
    </row>
    <row r="601" spans="1:6" ht="12">
      <c r="A601">
        <v>11</v>
      </c>
      <c r="C601" s="4">
        <v>50</v>
      </c>
      <c r="D601" s="4"/>
      <c r="E601" s="2"/>
      <c r="F601" s="13"/>
    </row>
    <row r="602" spans="1:6" ht="12">
      <c r="A602">
        <v>12</v>
      </c>
      <c r="C602" s="4"/>
      <c r="D602" s="4"/>
      <c r="E602" s="2"/>
      <c r="F602" s="13"/>
    </row>
    <row r="603" spans="1:6" ht="12">
      <c r="A603">
        <v>1</v>
      </c>
      <c r="B603">
        <v>1800</v>
      </c>
      <c r="C603" s="4">
        <v>45.75</v>
      </c>
      <c r="D603" s="4"/>
      <c r="E603" s="2"/>
      <c r="F603" s="13"/>
    </row>
    <row r="604" spans="1:6" ht="12">
      <c r="A604">
        <v>2</v>
      </c>
      <c r="C604" s="4">
        <v>47.75</v>
      </c>
      <c r="D604" s="4"/>
      <c r="E604" s="2"/>
      <c r="F604" s="13"/>
    </row>
    <row r="605" spans="1:6" ht="12">
      <c r="A605">
        <v>3</v>
      </c>
      <c r="C605" s="4">
        <v>48</v>
      </c>
      <c r="D605" s="4"/>
      <c r="E605" s="2"/>
      <c r="F605" s="13"/>
    </row>
    <row r="606" spans="1:6" ht="12">
      <c r="A606">
        <v>4</v>
      </c>
      <c r="C606" s="4">
        <v>47.5</v>
      </c>
      <c r="D606" s="4"/>
      <c r="E606" s="2"/>
      <c r="F606" s="13"/>
    </row>
    <row r="607" spans="1:6" ht="12">
      <c r="A607">
        <v>5</v>
      </c>
      <c r="C607" s="4">
        <v>48.25</v>
      </c>
      <c r="D607" s="4"/>
      <c r="E607" s="2"/>
      <c r="F607" s="13"/>
    </row>
    <row r="608" spans="1:6" ht="12">
      <c r="A608">
        <v>6</v>
      </c>
      <c r="C608" s="4">
        <v>46</v>
      </c>
      <c r="D608" s="4"/>
      <c r="E608" s="2"/>
      <c r="F608" s="13"/>
    </row>
    <row r="609" spans="1:6" ht="12">
      <c r="A609">
        <v>7</v>
      </c>
      <c r="C609" s="4">
        <v>47.5</v>
      </c>
      <c r="D609" s="4"/>
      <c r="E609" s="2"/>
      <c r="F609" s="13"/>
    </row>
    <row r="610" spans="1:6" ht="12">
      <c r="A610">
        <v>8</v>
      </c>
      <c r="C610" s="4">
        <v>46.6875</v>
      </c>
      <c r="D610" s="4"/>
      <c r="E610" s="2"/>
      <c r="F610" s="13"/>
    </row>
    <row r="611" spans="1:6" ht="12">
      <c r="A611">
        <v>9</v>
      </c>
      <c r="C611" s="4">
        <v>46.125</v>
      </c>
      <c r="D611" s="4"/>
      <c r="E611" s="2"/>
      <c r="F611" s="13"/>
    </row>
    <row r="612" spans="1:6" ht="12">
      <c r="A612">
        <v>10</v>
      </c>
      <c r="C612" s="4">
        <v>46.3125</v>
      </c>
      <c r="D612" s="4"/>
      <c r="E612" s="2"/>
      <c r="F612" s="13"/>
    </row>
    <row r="613" spans="1:6" ht="12">
      <c r="A613">
        <v>11</v>
      </c>
      <c r="C613" s="4">
        <v>45.5</v>
      </c>
      <c r="D613" s="4"/>
      <c r="E613" s="2"/>
      <c r="F613" s="13"/>
    </row>
    <row r="614" spans="1:6" ht="12">
      <c r="A614">
        <v>12</v>
      </c>
      <c r="C614" s="4">
        <v>45.625</v>
      </c>
      <c r="D614" s="4"/>
      <c r="E614" s="2"/>
      <c r="F614" s="13"/>
    </row>
    <row r="615" spans="1:6" ht="12">
      <c r="A615">
        <v>1</v>
      </c>
      <c r="B615">
        <v>1801</v>
      </c>
      <c r="C615" s="4">
        <v>46.25</v>
      </c>
      <c r="D615" s="4"/>
      <c r="E615" s="2"/>
      <c r="F615" s="13"/>
    </row>
    <row r="616" spans="1:6" ht="12">
      <c r="A616">
        <v>2</v>
      </c>
      <c r="C616" s="4">
        <v>46.5</v>
      </c>
      <c r="D616" s="4"/>
      <c r="E616" s="2"/>
      <c r="F616" s="13"/>
    </row>
    <row r="617" spans="1:6" ht="12">
      <c r="A617">
        <v>3</v>
      </c>
      <c r="C617" s="4">
        <v>46.25</v>
      </c>
      <c r="D617" s="4"/>
      <c r="E617" s="2"/>
      <c r="F617" s="13"/>
    </row>
    <row r="618" spans="1:6" ht="12">
      <c r="A618">
        <v>4</v>
      </c>
      <c r="C618" s="4">
        <v>44.75</v>
      </c>
      <c r="D618" s="4"/>
      <c r="E618" s="2"/>
      <c r="F618" s="13"/>
    </row>
    <row r="619" spans="1:6" ht="12">
      <c r="A619">
        <v>5</v>
      </c>
      <c r="C619" s="4">
        <v>44.5</v>
      </c>
      <c r="D619" s="4"/>
      <c r="E619" s="2"/>
      <c r="F619" s="13"/>
    </row>
    <row r="620" spans="1:6" ht="12">
      <c r="A620">
        <v>6</v>
      </c>
      <c r="C620" s="4">
        <v>45.5</v>
      </c>
      <c r="D620" s="4"/>
      <c r="E620" s="2"/>
      <c r="F620" s="13"/>
    </row>
    <row r="621" spans="1:6" ht="12">
      <c r="A621">
        <v>7</v>
      </c>
      <c r="C621" s="4">
        <v>47</v>
      </c>
      <c r="D621" s="4"/>
      <c r="E621" s="2"/>
      <c r="F621" s="13"/>
    </row>
    <row r="622" spans="1:6" ht="12">
      <c r="A622">
        <v>8</v>
      </c>
      <c r="C622" s="4">
        <v>46.5</v>
      </c>
      <c r="D622" s="4"/>
      <c r="E622" s="2"/>
      <c r="F622" s="13"/>
    </row>
    <row r="623" spans="1:6" ht="12">
      <c r="A623">
        <v>9</v>
      </c>
      <c r="C623" s="4">
        <v>49.25</v>
      </c>
      <c r="D623" s="4"/>
      <c r="E623" s="2"/>
      <c r="F623" s="13"/>
    </row>
    <row r="624" spans="1:6" ht="12">
      <c r="A624">
        <v>10</v>
      </c>
      <c r="C624" s="4">
        <v>51.5</v>
      </c>
      <c r="D624" s="4"/>
      <c r="E624" s="2"/>
      <c r="F624" s="13"/>
    </row>
    <row r="625" spans="1:6" ht="12">
      <c r="A625">
        <v>11</v>
      </c>
      <c r="C625" s="4">
        <v>52.125</v>
      </c>
      <c r="D625" s="4"/>
      <c r="E625" s="2"/>
      <c r="F625" s="13"/>
    </row>
    <row r="626" spans="1:6" ht="12">
      <c r="A626">
        <v>12</v>
      </c>
      <c r="C626" s="4">
        <v>50.625</v>
      </c>
      <c r="D626" s="4"/>
      <c r="E626" s="2"/>
      <c r="F626" s="13"/>
    </row>
    <row r="627" spans="1:6" ht="12">
      <c r="A627">
        <v>1</v>
      </c>
      <c r="B627">
        <v>1802</v>
      </c>
      <c r="C627" s="4">
        <v>49</v>
      </c>
      <c r="D627" s="4"/>
      <c r="E627" s="2"/>
      <c r="F627" s="13"/>
    </row>
    <row r="628" spans="1:6" ht="12">
      <c r="A628">
        <v>2</v>
      </c>
      <c r="C628" s="4">
        <v>51</v>
      </c>
      <c r="D628" s="4"/>
      <c r="E628" s="2"/>
      <c r="F628" s="13"/>
    </row>
    <row r="629" spans="1:6" ht="12">
      <c r="A629">
        <v>3</v>
      </c>
      <c r="C629" s="4">
        <v>50.5</v>
      </c>
      <c r="D629" s="4"/>
      <c r="E629" s="2"/>
      <c r="F629" s="13"/>
    </row>
    <row r="630" spans="1:6" ht="12">
      <c r="A630">
        <v>4</v>
      </c>
      <c r="C630" s="4">
        <v>51.125</v>
      </c>
      <c r="D630" s="4"/>
      <c r="E630" s="2"/>
      <c r="F630" s="13"/>
    </row>
    <row r="631" spans="1:6" ht="12">
      <c r="A631">
        <v>5</v>
      </c>
      <c r="C631" s="4">
        <v>50</v>
      </c>
      <c r="D631" s="4"/>
      <c r="E631" s="2"/>
      <c r="F631" s="13"/>
    </row>
    <row r="632" spans="1:6" ht="12">
      <c r="A632">
        <v>6</v>
      </c>
      <c r="C632" s="4">
        <v>47.5</v>
      </c>
      <c r="D632" s="4"/>
      <c r="E632" s="2"/>
      <c r="F632" s="13"/>
    </row>
    <row r="633" spans="1:6" ht="12">
      <c r="A633">
        <v>7</v>
      </c>
      <c r="C633" s="4">
        <v>46.5</v>
      </c>
      <c r="D633" s="4"/>
      <c r="E633" s="2"/>
      <c r="F633" s="13"/>
    </row>
    <row r="634" spans="1:6" ht="12">
      <c r="A634">
        <v>8</v>
      </c>
      <c r="C634" s="4">
        <v>46.0625</v>
      </c>
      <c r="D634" s="4"/>
      <c r="E634" s="2"/>
      <c r="F634" s="13"/>
    </row>
    <row r="635" spans="1:6" ht="12">
      <c r="A635">
        <v>9</v>
      </c>
      <c r="C635" s="4">
        <v>46.75</v>
      </c>
      <c r="D635" s="4"/>
      <c r="E635" s="2"/>
      <c r="F635" s="13"/>
    </row>
    <row r="636" spans="1:6" ht="12">
      <c r="A636">
        <v>10</v>
      </c>
      <c r="C636" s="4">
        <v>47.375</v>
      </c>
      <c r="D636" s="4"/>
      <c r="E636" s="2"/>
      <c r="F636" s="13"/>
    </row>
    <row r="637" spans="1:6" ht="12">
      <c r="A637">
        <v>11</v>
      </c>
      <c r="C637" s="4">
        <v>47.5</v>
      </c>
      <c r="D637" s="4"/>
      <c r="E637" s="2"/>
      <c r="F637" s="13"/>
    </row>
    <row r="638" spans="1:6" ht="12">
      <c r="A638">
        <v>12</v>
      </c>
      <c r="C638" s="4">
        <v>47.75</v>
      </c>
      <c r="D638" s="4"/>
      <c r="E638" s="2"/>
      <c r="F638" s="13"/>
    </row>
    <row r="639" spans="1:6" ht="12">
      <c r="A639">
        <v>1</v>
      </c>
      <c r="B639">
        <v>1803</v>
      </c>
      <c r="C639" s="4">
        <v>47.9375</v>
      </c>
      <c r="D639" s="4"/>
      <c r="E639" s="2"/>
      <c r="F639" s="13"/>
    </row>
    <row r="640" spans="1:6" ht="12">
      <c r="A640">
        <v>2</v>
      </c>
      <c r="C640" s="4">
        <v>48</v>
      </c>
      <c r="D640" s="4"/>
      <c r="E640" s="2"/>
      <c r="F640" s="13"/>
    </row>
    <row r="641" spans="1:6" ht="12">
      <c r="A641">
        <v>3</v>
      </c>
      <c r="C641" s="4">
        <v>48</v>
      </c>
      <c r="D641" s="4"/>
      <c r="E641" s="2"/>
      <c r="F641" s="13"/>
    </row>
    <row r="642" spans="1:6" ht="12">
      <c r="A642">
        <v>4</v>
      </c>
      <c r="C642" s="4">
        <v>47.625</v>
      </c>
      <c r="D642" s="4"/>
      <c r="E642" s="2"/>
      <c r="F642" s="13"/>
    </row>
    <row r="643" spans="1:6" ht="12">
      <c r="A643">
        <v>5</v>
      </c>
      <c r="C643" s="4">
        <v>47.375</v>
      </c>
      <c r="D643" s="4"/>
      <c r="E643" s="2"/>
      <c r="F643" s="13"/>
    </row>
    <row r="644" spans="1:6" ht="12">
      <c r="A644">
        <v>6</v>
      </c>
      <c r="C644" s="4">
        <v>42</v>
      </c>
      <c r="D644" s="4"/>
      <c r="E644" s="2"/>
      <c r="F644" s="13"/>
    </row>
    <row r="645" spans="1:6" ht="12">
      <c r="A645">
        <v>7</v>
      </c>
      <c r="C645" s="4">
        <v>42.5</v>
      </c>
      <c r="D645" s="4"/>
      <c r="E645" s="2"/>
      <c r="F645" s="13"/>
    </row>
    <row r="646" spans="1:6" ht="12">
      <c r="A646">
        <v>8</v>
      </c>
      <c r="C646" s="4">
        <v>42.5</v>
      </c>
      <c r="D646" s="4"/>
      <c r="E646" s="2"/>
      <c r="F646" s="13"/>
    </row>
    <row r="647" spans="1:6" ht="12">
      <c r="A647">
        <v>9</v>
      </c>
      <c r="C647" s="4">
        <v>44.75</v>
      </c>
      <c r="D647" s="4"/>
      <c r="E647" s="2"/>
      <c r="F647" s="13"/>
    </row>
    <row r="648" spans="1:6" ht="12">
      <c r="A648">
        <v>10</v>
      </c>
      <c r="C648" s="4">
        <v>43.25</v>
      </c>
      <c r="D648" s="4"/>
      <c r="E648" s="2"/>
      <c r="F648" s="13"/>
    </row>
    <row r="649" spans="1:6" ht="12">
      <c r="A649">
        <v>11</v>
      </c>
      <c r="C649" s="4">
        <v>43</v>
      </c>
      <c r="D649" s="4"/>
      <c r="E649" s="2"/>
      <c r="F649" s="13"/>
    </row>
    <row r="650" spans="1:6" ht="12">
      <c r="A650">
        <v>12</v>
      </c>
      <c r="C650" s="4">
        <v>43.875</v>
      </c>
      <c r="D650" s="4"/>
      <c r="E650" s="2"/>
      <c r="F650" s="13"/>
    </row>
    <row r="651" spans="1:6" ht="12">
      <c r="A651">
        <v>1</v>
      </c>
      <c r="B651">
        <v>1804</v>
      </c>
      <c r="C651" s="4">
        <v>44.5625</v>
      </c>
      <c r="D651" s="4"/>
      <c r="E651" s="2"/>
      <c r="F651" s="13"/>
    </row>
    <row r="652" spans="1:6" ht="12">
      <c r="A652">
        <v>2</v>
      </c>
      <c r="C652" s="4">
        <v>44.25</v>
      </c>
      <c r="D652" s="4"/>
      <c r="E652" s="2"/>
      <c r="F652" s="13"/>
    </row>
    <row r="653" spans="1:6" ht="12">
      <c r="A653">
        <v>3</v>
      </c>
      <c r="C653" s="4">
        <v>45.25</v>
      </c>
      <c r="D653" s="4"/>
      <c r="E653" s="2"/>
      <c r="F653" s="13"/>
    </row>
    <row r="654" spans="1:6" ht="12">
      <c r="A654">
        <v>4</v>
      </c>
      <c r="C654" s="4">
        <v>45</v>
      </c>
      <c r="D654" s="4"/>
      <c r="E654" s="2"/>
      <c r="F654" s="13"/>
    </row>
    <row r="655" spans="1:6" ht="12">
      <c r="A655">
        <v>5</v>
      </c>
      <c r="C655" s="4">
        <v>45.5</v>
      </c>
      <c r="D655" s="4"/>
      <c r="E655" s="2"/>
      <c r="F655" s="13"/>
    </row>
    <row r="656" spans="1:6" ht="12">
      <c r="A656">
        <v>6</v>
      </c>
      <c r="C656" s="4">
        <v>46</v>
      </c>
      <c r="D656" s="4"/>
      <c r="E656" s="2"/>
      <c r="F656" s="13"/>
    </row>
    <row r="657" spans="1:6" ht="12">
      <c r="A657">
        <v>7</v>
      </c>
      <c r="C657" s="4">
        <v>46</v>
      </c>
      <c r="D657" s="4"/>
      <c r="E657" s="2"/>
      <c r="F657" s="13"/>
    </row>
    <row r="658" spans="1:6" ht="12">
      <c r="A658">
        <v>8</v>
      </c>
      <c r="C658" s="4">
        <v>45.25</v>
      </c>
      <c r="D658" s="4"/>
      <c r="E658" s="2"/>
      <c r="F658" s="13"/>
    </row>
    <row r="659" spans="1:6" ht="12">
      <c r="A659">
        <v>9</v>
      </c>
      <c r="C659" s="4">
        <v>45.5</v>
      </c>
      <c r="D659" s="4"/>
      <c r="E659" s="2"/>
      <c r="F659" s="13"/>
    </row>
    <row r="660" spans="1:6" ht="12">
      <c r="A660">
        <v>10</v>
      </c>
      <c r="C660" s="4">
        <v>45</v>
      </c>
      <c r="D660" s="4"/>
      <c r="E660" s="2"/>
      <c r="F660" s="13"/>
    </row>
    <row r="661" spans="1:6" ht="12">
      <c r="A661">
        <v>11</v>
      </c>
      <c r="C661" s="4">
        <v>44.5</v>
      </c>
      <c r="D661" s="4"/>
      <c r="E661" s="2"/>
      <c r="F661" s="13"/>
    </row>
    <row r="662" spans="1:6" ht="12">
      <c r="A662">
        <v>12</v>
      </c>
      <c r="C662" s="4">
        <v>45</v>
      </c>
      <c r="D662" s="4"/>
      <c r="E662" s="2"/>
      <c r="F662" s="13"/>
    </row>
    <row r="663" spans="1:6" ht="12">
      <c r="A663">
        <v>1</v>
      </c>
      <c r="B663">
        <v>1805</v>
      </c>
      <c r="C663" s="4">
        <v>44</v>
      </c>
      <c r="D663" s="4"/>
      <c r="E663" s="2"/>
      <c r="F663" s="13"/>
    </row>
    <row r="664" spans="1:6" ht="12">
      <c r="A664">
        <v>2</v>
      </c>
      <c r="C664" s="4">
        <v>45.875</v>
      </c>
      <c r="D664" s="4"/>
      <c r="E664" s="2"/>
      <c r="F664" s="13"/>
    </row>
    <row r="665" spans="1:6" ht="12">
      <c r="A665">
        <v>3</v>
      </c>
      <c r="C665" s="4">
        <v>45.875</v>
      </c>
      <c r="D665" s="4"/>
      <c r="E665" s="2"/>
      <c r="F665" s="13"/>
    </row>
    <row r="666" spans="1:6" ht="12">
      <c r="A666">
        <v>4</v>
      </c>
      <c r="C666" s="4">
        <v>45.3125</v>
      </c>
      <c r="D666" s="4"/>
      <c r="E666" s="2"/>
      <c r="F666" s="13"/>
    </row>
    <row r="667" spans="1:6" ht="12">
      <c r="A667">
        <v>5</v>
      </c>
      <c r="C667" s="4">
        <v>45.875</v>
      </c>
      <c r="D667" s="4"/>
      <c r="E667" s="2"/>
      <c r="F667" s="13"/>
    </row>
    <row r="668" spans="1:6" ht="12">
      <c r="A668">
        <v>6</v>
      </c>
      <c r="C668" s="4">
        <v>44.5</v>
      </c>
      <c r="D668" s="4"/>
      <c r="E668" s="2"/>
      <c r="F668" s="13"/>
    </row>
    <row r="669" spans="1:6" ht="12">
      <c r="A669">
        <v>7</v>
      </c>
      <c r="C669" s="4">
        <v>45.125</v>
      </c>
      <c r="D669" s="4"/>
      <c r="E669" s="2"/>
      <c r="F669" s="13"/>
    </row>
    <row r="670" spans="1:6" ht="12">
      <c r="A670">
        <v>8</v>
      </c>
      <c r="C670" s="4">
        <v>45</v>
      </c>
      <c r="D670" s="4"/>
      <c r="E670" s="2"/>
      <c r="F670" s="13"/>
    </row>
    <row r="671" spans="1:6" ht="12">
      <c r="A671">
        <v>9</v>
      </c>
      <c r="C671" s="4">
        <v>44.6875</v>
      </c>
      <c r="D671" s="4"/>
      <c r="E671" s="2"/>
      <c r="F671" s="13"/>
    </row>
    <row r="672" spans="1:6" ht="12">
      <c r="A672">
        <v>10</v>
      </c>
      <c r="C672" s="4">
        <v>43.25</v>
      </c>
      <c r="D672" s="4"/>
      <c r="E672" s="2"/>
      <c r="F672" s="13"/>
    </row>
    <row r="673" spans="1:6" ht="12">
      <c r="A673">
        <v>11</v>
      </c>
      <c r="C673" s="4">
        <v>43</v>
      </c>
      <c r="D673" s="4"/>
      <c r="E673" s="2"/>
      <c r="F673" s="13"/>
    </row>
    <row r="674" spans="1:6" ht="12">
      <c r="A674">
        <v>12</v>
      </c>
      <c r="C674" s="4">
        <v>43.625</v>
      </c>
      <c r="D674" s="4"/>
      <c r="E674" s="2"/>
      <c r="F674" s="13"/>
    </row>
    <row r="675" spans="1:6" ht="12">
      <c r="A675">
        <v>1</v>
      </c>
      <c r="B675">
        <v>1806</v>
      </c>
      <c r="C675" s="4">
        <v>43.5625</v>
      </c>
      <c r="D675" s="4"/>
      <c r="E675" s="2"/>
      <c r="F675" s="13"/>
    </row>
    <row r="676" spans="1:6" ht="12">
      <c r="A676">
        <v>2</v>
      </c>
      <c r="C676" s="4">
        <v>43.625</v>
      </c>
      <c r="D676" s="4"/>
      <c r="E676" s="2"/>
      <c r="F676" s="13"/>
    </row>
    <row r="677" spans="1:6" ht="12">
      <c r="A677">
        <v>3</v>
      </c>
      <c r="C677" s="4">
        <v>43.6875</v>
      </c>
      <c r="D677" s="4"/>
      <c r="E677" s="2"/>
      <c r="F677" s="13"/>
    </row>
    <row r="678" spans="1:6" ht="12">
      <c r="A678">
        <v>4</v>
      </c>
      <c r="C678" s="4">
        <v>43.75</v>
      </c>
      <c r="D678" s="4"/>
      <c r="E678" s="2"/>
      <c r="F678" s="13"/>
    </row>
    <row r="679" spans="1:6" ht="12">
      <c r="A679">
        <v>5</v>
      </c>
      <c r="C679" s="4">
        <v>43.75</v>
      </c>
      <c r="D679" s="4"/>
      <c r="E679" s="2"/>
      <c r="F679" s="13"/>
    </row>
    <row r="680" spans="1:6" ht="12">
      <c r="A680">
        <v>6</v>
      </c>
      <c r="C680" s="4">
        <v>44</v>
      </c>
      <c r="D680" s="4"/>
      <c r="E680" s="2"/>
      <c r="F680" s="13"/>
    </row>
    <row r="681" spans="1:6" ht="12">
      <c r="A681">
        <v>7</v>
      </c>
      <c r="C681" s="4">
        <v>43.75</v>
      </c>
      <c r="D681" s="4"/>
      <c r="E681" s="2"/>
      <c r="F681" s="13"/>
    </row>
    <row r="682" spans="1:6" ht="12">
      <c r="A682">
        <v>8</v>
      </c>
      <c r="C682" s="4">
        <v>44.5625</v>
      </c>
      <c r="D682" s="4"/>
      <c r="E682" s="2"/>
      <c r="F682" s="13"/>
    </row>
    <row r="683" spans="1:6" ht="12">
      <c r="A683">
        <v>9</v>
      </c>
      <c r="C683" s="4">
        <v>44.125</v>
      </c>
      <c r="D683" s="4"/>
      <c r="E683" s="2"/>
      <c r="F683" s="13"/>
    </row>
    <row r="684" spans="1:6" ht="12">
      <c r="A684">
        <v>10</v>
      </c>
      <c r="C684" s="4">
        <v>44.0625</v>
      </c>
      <c r="D684" s="4"/>
      <c r="E684" s="2"/>
      <c r="F684" s="13"/>
    </row>
    <row r="685" spans="1:6" ht="12">
      <c r="A685">
        <v>11</v>
      </c>
      <c r="C685" s="4">
        <v>45</v>
      </c>
      <c r="D685" s="4"/>
      <c r="E685" s="2"/>
      <c r="F685" s="13"/>
    </row>
    <row r="686" spans="1:6" ht="12">
      <c r="A686">
        <v>12</v>
      </c>
      <c r="C686" s="4">
        <v>44.5</v>
      </c>
      <c r="D686" s="4"/>
      <c r="E686" s="2"/>
      <c r="F686" s="13"/>
    </row>
    <row r="687" spans="1:6" ht="12">
      <c r="A687">
        <v>1</v>
      </c>
      <c r="B687">
        <v>1807</v>
      </c>
      <c r="C687" s="4">
        <v>44.25</v>
      </c>
      <c r="D687" s="4"/>
      <c r="E687" s="2"/>
      <c r="F687" s="13"/>
    </row>
    <row r="688" spans="1:6" ht="12">
      <c r="A688">
        <v>2</v>
      </c>
      <c r="C688" s="4">
        <v>44.75</v>
      </c>
      <c r="D688" s="4"/>
      <c r="E688" s="2"/>
      <c r="F688" s="13"/>
    </row>
    <row r="689" spans="1:6" ht="12">
      <c r="A689">
        <v>3</v>
      </c>
      <c r="C689" s="4">
        <v>45.125</v>
      </c>
      <c r="D689" s="4"/>
      <c r="E689" s="2"/>
      <c r="F689" s="13"/>
    </row>
    <row r="690" spans="1:6" ht="12">
      <c r="A690">
        <v>4</v>
      </c>
      <c r="C690" s="4">
        <v>45.125</v>
      </c>
      <c r="D690" s="4"/>
      <c r="E690" s="2"/>
      <c r="F690" s="13"/>
    </row>
    <row r="691" spans="1:6" ht="12">
      <c r="A691">
        <v>5</v>
      </c>
      <c r="C691" s="4">
        <v>46.25</v>
      </c>
      <c r="D691" s="4"/>
      <c r="E691" s="2"/>
      <c r="F691" s="13"/>
    </row>
    <row r="692" spans="1:6" ht="12">
      <c r="A692">
        <v>6</v>
      </c>
      <c r="C692" s="4">
        <v>47</v>
      </c>
      <c r="D692" s="4"/>
      <c r="E692" s="2"/>
      <c r="F692" s="13"/>
    </row>
    <row r="693" spans="1:6" ht="12">
      <c r="A693">
        <v>7</v>
      </c>
      <c r="C693" s="4">
        <v>46.375</v>
      </c>
      <c r="D693" s="4"/>
      <c r="E693" s="2"/>
      <c r="F693" s="13"/>
    </row>
    <row r="694" spans="1:6" ht="12">
      <c r="A694">
        <v>8</v>
      </c>
      <c r="C694" s="4">
        <v>46.75</v>
      </c>
      <c r="D694" s="4"/>
      <c r="E694" s="2"/>
      <c r="F694" s="13"/>
    </row>
    <row r="695" spans="1:6" ht="12">
      <c r="A695">
        <v>9</v>
      </c>
      <c r="C695" s="4">
        <v>45.5</v>
      </c>
      <c r="D695" s="4"/>
      <c r="E695" s="2"/>
      <c r="F695" s="13"/>
    </row>
    <row r="696" spans="1:6" ht="12">
      <c r="A696">
        <v>10</v>
      </c>
      <c r="C696" s="4">
        <v>45.5625</v>
      </c>
      <c r="D696" s="4"/>
      <c r="E696" s="2"/>
      <c r="F696" s="13"/>
    </row>
    <row r="697" spans="1:6" ht="12">
      <c r="A697">
        <v>11</v>
      </c>
      <c r="C697" s="4">
        <v>45</v>
      </c>
      <c r="D697" s="4"/>
      <c r="E697" s="2"/>
      <c r="F697" s="13"/>
    </row>
    <row r="698" spans="1:6" ht="12">
      <c r="A698">
        <v>12</v>
      </c>
      <c r="C698" s="4">
        <v>45</v>
      </c>
      <c r="D698" s="4"/>
      <c r="E698" s="2"/>
      <c r="F698" s="13"/>
    </row>
    <row r="699" spans="1:6" ht="12">
      <c r="A699">
        <v>1</v>
      </c>
      <c r="B699">
        <v>1808</v>
      </c>
      <c r="C699" s="4">
        <v>47</v>
      </c>
      <c r="D699" s="4"/>
      <c r="E699" s="2"/>
      <c r="F699" s="13"/>
    </row>
    <row r="700" spans="1:6" ht="12">
      <c r="A700">
        <v>2</v>
      </c>
      <c r="C700" s="4">
        <v>50</v>
      </c>
      <c r="D700" s="4"/>
      <c r="E700" s="2"/>
      <c r="F700" s="13"/>
    </row>
    <row r="701" spans="1:6" ht="12">
      <c r="A701">
        <v>3</v>
      </c>
      <c r="C701" s="4">
        <v>50.5</v>
      </c>
      <c r="D701" s="4"/>
      <c r="E701" s="2"/>
      <c r="F701" s="13"/>
    </row>
    <row r="702" spans="1:6" ht="12">
      <c r="A702">
        <v>4</v>
      </c>
      <c r="C702" s="4">
        <v>49.75</v>
      </c>
      <c r="D702" s="4"/>
      <c r="E702" s="2"/>
      <c r="F702" s="13"/>
    </row>
    <row r="703" spans="1:6" ht="12">
      <c r="A703">
        <v>5</v>
      </c>
      <c r="C703" s="4">
        <v>48</v>
      </c>
      <c r="D703" s="4"/>
      <c r="E703" s="2"/>
      <c r="F703" s="13"/>
    </row>
    <row r="704" spans="1:6" ht="12">
      <c r="A704">
        <v>6</v>
      </c>
      <c r="C704" s="4">
        <v>48.75</v>
      </c>
      <c r="D704" s="4"/>
      <c r="E704" s="2"/>
      <c r="F704" s="13"/>
    </row>
    <row r="705" spans="1:6" ht="12">
      <c r="A705">
        <v>7</v>
      </c>
      <c r="C705" s="4">
        <v>47</v>
      </c>
      <c r="D705" s="4"/>
      <c r="E705" s="2"/>
      <c r="F705" s="13"/>
    </row>
    <row r="706" spans="1:6" ht="12">
      <c r="A706">
        <v>8</v>
      </c>
      <c r="C706" s="4"/>
      <c r="D706" s="4"/>
      <c r="E706" s="2"/>
      <c r="F706" s="13"/>
    </row>
    <row r="707" spans="1:6" ht="12">
      <c r="A707">
        <v>9</v>
      </c>
      <c r="C707" s="4"/>
      <c r="D707" s="4"/>
      <c r="E707" s="2"/>
      <c r="F707" s="13"/>
    </row>
    <row r="708" spans="1:6" ht="12">
      <c r="A708">
        <v>10</v>
      </c>
      <c r="C708" s="4"/>
      <c r="D708" s="4"/>
      <c r="E708" s="2"/>
      <c r="F708" s="13"/>
    </row>
    <row r="709" spans="1:6" ht="12">
      <c r="A709">
        <v>11</v>
      </c>
      <c r="C709" s="4"/>
      <c r="D709" s="4"/>
      <c r="E709" s="2"/>
      <c r="F709" s="13"/>
    </row>
    <row r="710" spans="1:6" ht="12">
      <c r="A710">
        <v>12</v>
      </c>
      <c r="C710" s="4"/>
      <c r="D710" s="4"/>
      <c r="E710" s="2"/>
      <c r="F710" s="13"/>
    </row>
    <row r="711" spans="1:6" ht="12">
      <c r="A711">
        <v>1</v>
      </c>
      <c r="B711">
        <v>1809</v>
      </c>
      <c r="C711" s="4"/>
      <c r="D711" s="4"/>
      <c r="E711" s="2"/>
      <c r="F711" s="13"/>
    </row>
    <row r="712" spans="1:6" ht="12">
      <c r="A712">
        <v>2</v>
      </c>
      <c r="C712" s="4"/>
      <c r="D712" s="4"/>
      <c r="E712" s="2"/>
      <c r="F712" s="13"/>
    </row>
    <row r="713" spans="1:6" ht="12">
      <c r="A713">
        <v>3</v>
      </c>
      <c r="C713" s="4"/>
      <c r="D713" s="4"/>
      <c r="E713" s="2"/>
      <c r="F713" s="13"/>
    </row>
    <row r="714" spans="1:6" ht="12">
      <c r="A714">
        <v>4</v>
      </c>
      <c r="C714" s="4"/>
      <c r="D714" s="4"/>
      <c r="E714" s="2"/>
      <c r="F714" s="13"/>
    </row>
    <row r="715" spans="1:6" ht="12">
      <c r="A715">
        <v>5</v>
      </c>
      <c r="C715" s="4"/>
      <c r="D715" s="4"/>
      <c r="E715" s="2"/>
      <c r="F715" s="13"/>
    </row>
    <row r="716" spans="1:6" ht="12">
      <c r="A716">
        <v>6</v>
      </c>
      <c r="C716" s="4"/>
      <c r="D716" s="4"/>
      <c r="E716" s="2"/>
      <c r="F716" s="13"/>
    </row>
    <row r="717" spans="1:6" ht="12">
      <c r="A717">
        <v>7</v>
      </c>
      <c r="C717" s="4"/>
      <c r="D717" s="4"/>
      <c r="E717" s="2"/>
      <c r="F717" s="13"/>
    </row>
    <row r="718" spans="1:6" ht="12">
      <c r="A718">
        <v>8</v>
      </c>
      <c r="C718" s="4"/>
      <c r="D718" s="4"/>
      <c r="E718" s="2"/>
      <c r="F718" s="13"/>
    </row>
    <row r="719" spans="1:6" ht="12">
      <c r="A719">
        <v>9</v>
      </c>
      <c r="C719" s="4"/>
      <c r="D719" s="4"/>
      <c r="E719" s="2"/>
      <c r="F719" s="13"/>
    </row>
    <row r="720" spans="1:6" ht="12">
      <c r="A720">
        <v>10</v>
      </c>
      <c r="C720" s="4"/>
      <c r="D720" s="4"/>
      <c r="E720" s="2"/>
      <c r="F720" s="13"/>
    </row>
    <row r="721" spans="1:6" ht="12">
      <c r="A721">
        <v>11</v>
      </c>
      <c r="C721" s="4"/>
      <c r="D721" s="4"/>
      <c r="E721" s="2"/>
      <c r="F721" s="13"/>
    </row>
    <row r="722" spans="1:6" ht="12">
      <c r="A722">
        <v>12</v>
      </c>
      <c r="C722" s="4"/>
      <c r="D722" s="4"/>
      <c r="E722" s="2"/>
      <c r="F722" s="13"/>
    </row>
    <row r="723" spans="1:6" ht="12">
      <c r="A723">
        <v>1</v>
      </c>
      <c r="B723">
        <v>1810</v>
      </c>
      <c r="C723" s="4"/>
      <c r="D723" s="4"/>
      <c r="E723" s="2"/>
      <c r="F723" s="13"/>
    </row>
    <row r="724" spans="1:6" ht="12">
      <c r="A724">
        <v>2</v>
      </c>
      <c r="C724" s="4"/>
      <c r="D724" s="4"/>
      <c r="E724" s="2"/>
      <c r="F724" s="13"/>
    </row>
    <row r="725" spans="1:6" ht="12">
      <c r="A725">
        <v>3</v>
      </c>
      <c r="C725" s="4"/>
      <c r="D725" s="4"/>
      <c r="E725" s="2"/>
      <c r="F725" s="13"/>
    </row>
    <row r="726" spans="1:6" ht="12">
      <c r="A726">
        <v>4</v>
      </c>
      <c r="C726" s="4"/>
      <c r="D726" s="4"/>
      <c r="E726" s="2"/>
      <c r="F726" s="13"/>
    </row>
    <row r="727" spans="1:6" ht="12">
      <c r="A727">
        <v>5</v>
      </c>
      <c r="C727" s="4"/>
      <c r="D727" s="4"/>
      <c r="E727" s="2"/>
      <c r="F727" s="13"/>
    </row>
    <row r="728" spans="1:6" ht="12">
      <c r="A728">
        <v>6</v>
      </c>
      <c r="C728" s="4"/>
      <c r="D728" s="4"/>
      <c r="E728" s="2"/>
      <c r="F728" s="13"/>
    </row>
    <row r="729" spans="1:6" ht="12">
      <c r="A729">
        <v>7</v>
      </c>
      <c r="C729" s="4"/>
      <c r="D729" s="4"/>
      <c r="E729" s="2"/>
      <c r="F729" s="13"/>
    </row>
    <row r="730" spans="1:6" ht="12">
      <c r="A730">
        <v>8</v>
      </c>
      <c r="C730" s="4"/>
      <c r="D730" s="4"/>
      <c r="E730" s="2"/>
      <c r="F730" s="13"/>
    </row>
    <row r="731" spans="1:6" ht="12">
      <c r="A731">
        <v>9</v>
      </c>
      <c r="C731" s="4"/>
      <c r="D731" s="4"/>
      <c r="E731" s="2"/>
      <c r="F731" s="13"/>
    </row>
    <row r="732" spans="1:6" ht="12">
      <c r="A732">
        <v>10</v>
      </c>
      <c r="C732" s="4"/>
      <c r="D732" s="4"/>
      <c r="E732" s="2"/>
      <c r="F732" s="13"/>
    </row>
    <row r="733" spans="1:6" ht="12">
      <c r="A733">
        <v>11</v>
      </c>
      <c r="C733" s="4"/>
      <c r="D733" s="4"/>
      <c r="E733" s="2"/>
      <c r="F733" s="13"/>
    </row>
    <row r="734" spans="1:6" ht="12">
      <c r="A734">
        <v>12</v>
      </c>
      <c r="C734" s="4"/>
      <c r="D734" s="4"/>
      <c r="E734" s="2"/>
      <c r="F734" s="13"/>
    </row>
    <row r="735" spans="1:6" ht="12">
      <c r="A735">
        <v>1</v>
      </c>
      <c r="B735">
        <v>1811</v>
      </c>
      <c r="C735" s="4"/>
      <c r="D735" s="4"/>
      <c r="E735" s="2"/>
      <c r="F735" s="13"/>
    </row>
    <row r="736" spans="1:6" ht="12">
      <c r="A736">
        <v>2</v>
      </c>
      <c r="C736" s="4"/>
      <c r="D736" s="4"/>
      <c r="E736" s="2"/>
      <c r="F736" s="13"/>
    </row>
    <row r="737" spans="1:6" ht="12">
      <c r="A737">
        <v>3</v>
      </c>
      <c r="C737" s="4"/>
      <c r="D737" s="4"/>
      <c r="E737" s="2"/>
      <c r="F737" s="13"/>
    </row>
    <row r="738" spans="1:6" ht="12">
      <c r="A738">
        <v>4</v>
      </c>
      <c r="C738" s="4"/>
      <c r="D738" s="4"/>
      <c r="E738" s="2"/>
      <c r="F738" s="13"/>
    </row>
    <row r="739" spans="1:6" ht="12">
      <c r="A739">
        <v>5</v>
      </c>
      <c r="C739" s="4"/>
      <c r="D739" s="4"/>
      <c r="E739" s="2"/>
      <c r="F739" s="13"/>
    </row>
    <row r="740" spans="1:6" ht="12">
      <c r="A740">
        <v>6</v>
      </c>
      <c r="C740" s="4"/>
      <c r="D740" s="4"/>
      <c r="E740" s="2"/>
      <c r="F740" s="13"/>
    </row>
    <row r="741" spans="1:6" ht="12">
      <c r="A741">
        <v>7</v>
      </c>
      <c r="C741" s="4"/>
      <c r="D741" s="4"/>
      <c r="E741" s="2"/>
      <c r="F741" s="13"/>
    </row>
    <row r="742" spans="1:6" ht="12">
      <c r="A742">
        <v>8</v>
      </c>
      <c r="C742" s="4"/>
      <c r="D742" s="4"/>
      <c r="E742" s="2"/>
      <c r="F742" s="13"/>
    </row>
    <row r="743" spans="1:6" ht="12">
      <c r="A743">
        <v>9</v>
      </c>
      <c r="C743" s="4"/>
      <c r="D743" s="4"/>
      <c r="E743" s="2"/>
      <c r="F743" s="13"/>
    </row>
    <row r="744" spans="1:6" ht="12">
      <c r="A744">
        <v>10</v>
      </c>
      <c r="C744" s="4"/>
      <c r="D744" s="4"/>
      <c r="E744" s="2"/>
      <c r="F744" s="13"/>
    </row>
    <row r="745" spans="1:6" ht="12">
      <c r="A745">
        <v>11</v>
      </c>
      <c r="C745" s="4"/>
      <c r="D745" s="4"/>
      <c r="E745" s="2"/>
      <c r="F745" s="13"/>
    </row>
    <row r="746" spans="1:6" ht="12">
      <c r="A746">
        <v>12</v>
      </c>
      <c r="C746" s="4"/>
      <c r="D746" s="4"/>
      <c r="E746" s="2"/>
      <c r="F746" s="13"/>
    </row>
    <row r="747" spans="1:6" ht="12">
      <c r="A747">
        <v>1</v>
      </c>
      <c r="B747">
        <v>1812</v>
      </c>
      <c r="C747" s="4"/>
      <c r="D747" s="4"/>
      <c r="E747" s="2"/>
      <c r="F747" s="13"/>
    </row>
    <row r="748" spans="1:6" ht="12">
      <c r="A748">
        <v>2</v>
      </c>
      <c r="C748" s="4"/>
      <c r="D748" s="4"/>
      <c r="E748" s="2"/>
      <c r="F748" s="13"/>
    </row>
    <row r="749" spans="1:6" ht="12">
      <c r="A749">
        <v>3</v>
      </c>
      <c r="C749" s="4"/>
      <c r="D749" s="4"/>
      <c r="E749" s="2"/>
      <c r="F749" s="13"/>
    </row>
    <row r="750" spans="1:6" ht="12">
      <c r="A750">
        <v>4</v>
      </c>
      <c r="C750" s="4"/>
      <c r="D750" s="4"/>
      <c r="E750" s="2"/>
      <c r="F750" s="13"/>
    </row>
    <row r="751" spans="1:6" ht="12">
      <c r="A751">
        <v>5</v>
      </c>
      <c r="C751" s="4"/>
      <c r="D751" s="4"/>
      <c r="E751" s="2"/>
      <c r="F751" s="13"/>
    </row>
    <row r="752" spans="1:6" ht="12">
      <c r="A752">
        <v>6</v>
      </c>
      <c r="C752" s="4"/>
      <c r="D752" s="4"/>
      <c r="E752" s="2"/>
      <c r="F752" s="13"/>
    </row>
    <row r="753" spans="1:6" ht="12">
      <c r="A753">
        <v>7</v>
      </c>
      <c r="C753" s="4"/>
      <c r="D753" s="4"/>
      <c r="E753" s="2"/>
      <c r="F753" s="13"/>
    </row>
    <row r="754" spans="1:6" ht="12">
      <c r="A754">
        <v>8</v>
      </c>
      <c r="C754" s="4"/>
      <c r="D754" s="4"/>
      <c r="E754" s="2"/>
      <c r="F754" s="13"/>
    </row>
    <row r="755" spans="1:6" ht="12">
      <c r="A755">
        <v>9</v>
      </c>
      <c r="C755" s="4"/>
      <c r="D755" s="4"/>
      <c r="E755" s="2"/>
      <c r="F755" s="13"/>
    </row>
    <row r="756" spans="1:6" ht="12">
      <c r="A756">
        <v>10</v>
      </c>
      <c r="C756" s="4"/>
      <c r="D756" s="4"/>
      <c r="E756" s="2"/>
      <c r="F756" s="13"/>
    </row>
    <row r="757" spans="1:6" ht="12">
      <c r="A757">
        <v>11</v>
      </c>
      <c r="C757" s="4"/>
      <c r="D757" s="4"/>
      <c r="E757" s="2"/>
      <c r="F757" s="13"/>
    </row>
    <row r="758" spans="1:6" ht="12">
      <c r="A758">
        <v>12</v>
      </c>
      <c r="C758" s="4"/>
      <c r="D758" s="4"/>
      <c r="E758" s="2"/>
      <c r="F758" s="13"/>
    </row>
    <row r="759" spans="1:6" ht="12">
      <c r="A759">
        <v>1</v>
      </c>
      <c r="B759">
        <v>1813</v>
      </c>
      <c r="C759" s="4"/>
      <c r="D759" s="4"/>
      <c r="E759" s="2"/>
      <c r="F759" s="13"/>
    </row>
    <row r="760" spans="1:6" ht="12">
      <c r="A760">
        <v>2</v>
      </c>
      <c r="C760" s="4"/>
      <c r="D760" s="4"/>
      <c r="E760" s="2"/>
      <c r="F760" s="13"/>
    </row>
    <row r="761" spans="1:6" ht="12">
      <c r="A761">
        <v>3</v>
      </c>
      <c r="C761" s="4"/>
      <c r="D761" s="4"/>
      <c r="E761" s="2"/>
      <c r="F761" s="13"/>
    </row>
    <row r="762" spans="1:6" ht="12">
      <c r="A762">
        <v>4</v>
      </c>
      <c r="C762" s="4"/>
      <c r="D762" s="4"/>
      <c r="E762" s="2"/>
      <c r="F762" s="13"/>
    </row>
    <row r="763" spans="1:6" ht="12">
      <c r="A763">
        <v>5</v>
      </c>
      <c r="C763" s="4"/>
      <c r="D763" s="4"/>
      <c r="E763" s="2"/>
      <c r="F763" s="13"/>
    </row>
    <row r="764" spans="1:6" ht="12">
      <c r="A764">
        <v>6</v>
      </c>
      <c r="C764" s="4"/>
      <c r="D764" s="4"/>
      <c r="E764" s="2"/>
      <c r="F764" s="13"/>
    </row>
    <row r="765" spans="1:6" ht="12">
      <c r="A765">
        <v>7</v>
      </c>
      <c r="C765" s="4"/>
      <c r="D765" s="4"/>
      <c r="E765" s="2"/>
      <c r="F765" s="13"/>
    </row>
    <row r="766" spans="1:6" ht="12">
      <c r="A766">
        <v>8</v>
      </c>
      <c r="C766" s="4"/>
      <c r="D766" s="4"/>
      <c r="E766" s="2"/>
      <c r="F766" s="13"/>
    </row>
    <row r="767" spans="1:6" ht="12">
      <c r="A767">
        <v>9</v>
      </c>
      <c r="C767" s="4"/>
      <c r="D767" s="4"/>
      <c r="E767" s="2"/>
      <c r="F767" s="13"/>
    </row>
    <row r="768" spans="1:6" ht="12">
      <c r="A768">
        <v>10</v>
      </c>
      <c r="C768" s="4"/>
      <c r="D768" s="4"/>
      <c r="E768" s="2"/>
      <c r="F768" s="13"/>
    </row>
    <row r="769" spans="1:6" ht="12">
      <c r="A769">
        <v>11</v>
      </c>
      <c r="C769" s="4"/>
      <c r="D769" s="4"/>
      <c r="E769" s="2"/>
      <c r="F769" s="13"/>
    </row>
    <row r="770" spans="1:6" ht="12">
      <c r="A770">
        <v>12</v>
      </c>
      <c r="C770" s="4"/>
      <c r="D770" s="4"/>
      <c r="E770" s="2"/>
      <c r="F770" s="13"/>
    </row>
    <row r="771" spans="1:6" ht="12">
      <c r="A771">
        <v>1</v>
      </c>
      <c r="B771">
        <v>1814</v>
      </c>
      <c r="C771" s="4"/>
      <c r="D771" s="4"/>
      <c r="E771" s="2"/>
      <c r="F771" s="13"/>
    </row>
    <row r="772" spans="1:6" ht="12">
      <c r="A772">
        <v>2</v>
      </c>
      <c r="C772" s="4"/>
      <c r="D772" s="4"/>
      <c r="E772" s="2"/>
      <c r="F772" s="13"/>
    </row>
    <row r="773" spans="1:6" ht="12">
      <c r="A773">
        <v>3</v>
      </c>
      <c r="C773" s="4"/>
      <c r="D773" s="4"/>
      <c r="E773" s="2"/>
      <c r="F773" s="13"/>
    </row>
    <row r="774" spans="1:6" ht="12">
      <c r="A774">
        <v>4</v>
      </c>
      <c r="C774" s="4"/>
      <c r="D774" s="4"/>
      <c r="E774" s="2"/>
      <c r="F774" s="13"/>
    </row>
    <row r="775" spans="1:6" ht="12">
      <c r="A775">
        <v>5</v>
      </c>
      <c r="C775" s="4">
        <v>41</v>
      </c>
      <c r="D775" s="4"/>
      <c r="E775" s="2"/>
      <c r="F775" s="13"/>
    </row>
    <row r="776" spans="1:6" ht="12">
      <c r="A776">
        <v>6</v>
      </c>
      <c r="C776" s="4">
        <v>42</v>
      </c>
      <c r="D776" s="4"/>
      <c r="E776" s="2"/>
      <c r="F776" s="13"/>
    </row>
    <row r="777" spans="1:6" ht="12">
      <c r="A777">
        <v>7</v>
      </c>
      <c r="C777" s="4">
        <v>42.75</v>
      </c>
      <c r="D777" s="4"/>
      <c r="E777" s="2"/>
      <c r="F777" s="13"/>
    </row>
    <row r="778" spans="1:6" ht="12">
      <c r="A778">
        <v>8</v>
      </c>
      <c r="C778" s="4">
        <v>47.25</v>
      </c>
      <c r="D778" s="4"/>
      <c r="E778" s="2"/>
      <c r="F778" s="13"/>
    </row>
    <row r="779" spans="1:6" ht="12">
      <c r="A779">
        <v>9</v>
      </c>
      <c r="C779" s="4"/>
      <c r="D779" s="4"/>
      <c r="E779" s="2"/>
      <c r="F779" s="13"/>
    </row>
    <row r="780" spans="1:6" ht="12">
      <c r="A780">
        <v>10</v>
      </c>
      <c r="C780" s="4">
        <v>45.25</v>
      </c>
      <c r="D780" s="4"/>
      <c r="E780" s="2"/>
      <c r="F780" s="13"/>
    </row>
    <row r="781" spans="1:6" ht="12">
      <c r="A781">
        <v>11</v>
      </c>
      <c r="C781" s="4">
        <v>45.5</v>
      </c>
      <c r="D781" s="4"/>
      <c r="E781" s="2"/>
      <c r="F781" s="13"/>
    </row>
    <row r="782" spans="1:6" ht="12">
      <c r="A782">
        <v>12</v>
      </c>
      <c r="C782" s="4">
        <v>45.5</v>
      </c>
      <c r="D782" s="4"/>
      <c r="E782" s="2"/>
      <c r="F782" s="13"/>
    </row>
    <row r="783" spans="1:6" ht="12">
      <c r="A783">
        <v>1</v>
      </c>
      <c r="B783">
        <v>1815</v>
      </c>
      <c r="C783" s="4">
        <v>45.5</v>
      </c>
      <c r="D783" s="4"/>
      <c r="E783" s="2"/>
      <c r="F783" s="13"/>
    </row>
    <row r="784" spans="1:6" ht="12">
      <c r="A784">
        <v>2</v>
      </c>
      <c r="C784" s="4">
        <v>45</v>
      </c>
      <c r="D784" s="4"/>
      <c r="E784" s="2"/>
      <c r="F784" s="13"/>
    </row>
    <row r="785" spans="1:6" ht="12">
      <c r="A785">
        <v>3</v>
      </c>
      <c r="C785" s="4">
        <v>44</v>
      </c>
      <c r="D785" s="4"/>
      <c r="E785" s="2"/>
      <c r="F785" s="13"/>
    </row>
    <row r="786" spans="1:6" ht="12">
      <c r="A786">
        <v>4</v>
      </c>
      <c r="C786" s="4">
        <v>42</v>
      </c>
      <c r="D786" s="4"/>
      <c r="E786" s="2"/>
      <c r="F786" s="13"/>
    </row>
    <row r="787" spans="1:6" ht="12">
      <c r="A787">
        <v>5</v>
      </c>
      <c r="C787" s="4">
        <v>41</v>
      </c>
      <c r="D787" s="4"/>
      <c r="E787" s="2"/>
      <c r="F787" s="13"/>
    </row>
    <row r="788" spans="1:6" ht="12">
      <c r="A788">
        <v>6</v>
      </c>
      <c r="C788" s="4">
        <v>40.75</v>
      </c>
      <c r="D788" s="4"/>
      <c r="E788" s="2"/>
      <c r="F788" s="13"/>
    </row>
    <row r="789" spans="1:6" ht="12">
      <c r="A789">
        <v>7</v>
      </c>
      <c r="C789" s="4">
        <v>44</v>
      </c>
      <c r="D789" s="4"/>
      <c r="E789" s="2"/>
      <c r="F789" s="13"/>
    </row>
    <row r="790" spans="1:6" ht="12">
      <c r="A790">
        <v>8</v>
      </c>
      <c r="C790" s="4">
        <v>44.5</v>
      </c>
      <c r="D790" s="4"/>
      <c r="E790" s="2"/>
      <c r="F790" s="13"/>
    </row>
    <row r="791" spans="1:6" ht="12">
      <c r="A791">
        <v>9</v>
      </c>
      <c r="C791" s="4">
        <v>44.75</v>
      </c>
      <c r="D791" s="4"/>
      <c r="E791" s="2"/>
      <c r="F791" s="13"/>
    </row>
    <row r="792" spans="1:6" ht="12">
      <c r="A792">
        <v>10</v>
      </c>
      <c r="C792" s="4">
        <v>44</v>
      </c>
      <c r="D792" s="4"/>
      <c r="E792" s="2"/>
      <c r="F792" s="13"/>
    </row>
    <row r="793" spans="1:6" ht="12">
      <c r="A793">
        <v>11</v>
      </c>
      <c r="C793" s="4">
        <v>42.25</v>
      </c>
      <c r="D793" s="4"/>
      <c r="E793" s="2"/>
      <c r="F793" s="13"/>
    </row>
    <row r="794" spans="1:6" ht="12">
      <c r="A794">
        <v>12</v>
      </c>
      <c r="C794" s="4">
        <v>43</v>
      </c>
      <c r="D794" s="4"/>
      <c r="E794" s="2"/>
      <c r="F794" s="13"/>
    </row>
    <row r="795" spans="1:6" ht="12">
      <c r="A795">
        <v>1</v>
      </c>
      <c r="B795">
        <v>1816</v>
      </c>
      <c r="C795" s="4">
        <v>43.25</v>
      </c>
      <c r="D795" s="4"/>
      <c r="E795" s="2"/>
      <c r="F795" s="13"/>
    </row>
    <row r="796" spans="1:6" ht="12">
      <c r="A796">
        <v>2</v>
      </c>
      <c r="C796" s="4">
        <v>44</v>
      </c>
      <c r="D796" s="4"/>
      <c r="E796" s="2"/>
      <c r="F796" s="13"/>
    </row>
    <row r="797" spans="1:6" ht="12">
      <c r="A797">
        <v>3</v>
      </c>
      <c r="C797" s="4">
        <v>44.25</v>
      </c>
      <c r="D797" s="4"/>
      <c r="E797" s="2"/>
      <c r="F797" s="13"/>
    </row>
    <row r="798" spans="1:6" ht="12">
      <c r="A798">
        <v>4</v>
      </c>
      <c r="C798" s="4">
        <v>44</v>
      </c>
      <c r="D798" s="4"/>
      <c r="E798" s="2"/>
      <c r="F798" s="13"/>
    </row>
    <row r="799" spans="1:6" ht="12">
      <c r="A799">
        <v>5</v>
      </c>
      <c r="C799" s="4">
        <v>44.25</v>
      </c>
      <c r="D799" s="4"/>
      <c r="E799" s="2"/>
      <c r="F799" s="13"/>
    </row>
    <row r="800" spans="1:6" ht="12">
      <c r="A800">
        <v>6</v>
      </c>
      <c r="C800" s="4">
        <v>44.75</v>
      </c>
      <c r="D800" s="4"/>
      <c r="E800" s="2"/>
      <c r="F800" s="13"/>
    </row>
    <row r="801" spans="1:6" ht="12">
      <c r="A801">
        <v>7</v>
      </c>
      <c r="C801" s="4">
        <v>44.5</v>
      </c>
      <c r="D801" s="4"/>
      <c r="E801" s="2"/>
      <c r="F801" s="13"/>
    </row>
    <row r="802" spans="1:6" ht="12">
      <c r="A802">
        <v>8</v>
      </c>
      <c r="C802" s="4">
        <v>44.375</v>
      </c>
      <c r="D802" s="4"/>
      <c r="E802" s="2"/>
      <c r="F802" s="13"/>
    </row>
    <row r="803" spans="1:6" ht="12">
      <c r="A803">
        <v>9</v>
      </c>
      <c r="C803" s="4">
        <v>44.375</v>
      </c>
      <c r="D803" s="4"/>
      <c r="E803" s="2"/>
      <c r="F803" s="13"/>
    </row>
    <row r="804" spans="1:6" ht="12">
      <c r="A804">
        <v>10</v>
      </c>
      <c r="C804" s="4">
        <v>44.375</v>
      </c>
      <c r="D804" s="4"/>
      <c r="E804" s="2"/>
      <c r="F804" s="13"/>
    </row>
    <row r="805" spans="1:6" ht="12">
      <c r="A805">
        <v>11</v>
      </c>
      <c r="C805" s="4">
        <v>44.1875</v>
      </c>
      <c r="D805" s="4"/>
      <c r="E805" s="2"/>
      <c r="F805" s="13"/>
    </row>
    <row r="806" spans="1:6" ht="12">
      <c r="A806">
        <v>12</v>
      </c>
      <c r="C806" s="4">
        <v>44</v>
      </c>
      <c r="D806" s="4"/>
      <c r="E806" s="2"/>
      <c r="F806" s="13"/>
    </row>
    <row r="807" spans="1:6" ht="12">
      <c r="A807">
        <v>1</v>
      </c>
      <c r="B807">
        <v>1817</v>
      </c>
      <c r="C807" s="4">
        <v>44.25</v>
      </c>
      <c r="D807" s="4"/>
      <c r="E807" s="2"/>
      <c r="F807" s="13"/>
    </row>
    <row r="808" spans="1:6" ht="12">
      <c r="A808">
        <v>2</v>
      </c>
      <c r="C808" s="4">
        <v>44.5</v>
      </c>
      <c r="D808" s="4"/>
      <c r="E808" s="2"/>
      <c r="F808" s="13"/>
    </row>
    <row r="809" spans="1:6" ht="12">
      <c r="A809">
        <v>3</v>
      </c>
      <c r="C809" s="4">
        <v>44.5</v>
      </c>
      <c r="D809" s="4"/>
      <c r="E809" s="2"/>
      <c r="F809" s="13"/>
    </row>
    <row r="810" spans="1:6" ht="12">
      <c r="A810">
        <v>4</v>
      </c>
      <c r="C810" s="4">
        <v>44.5</v>
      </c>
      <c r="D810" s="4"/>
      <c r="E810" s="2"/>
      <c r="F810" s="13"/>
    </row>
    <row r="811" spans="1:6" ht="12">
      <c r="A811">
        <v>5</v>
      </c>
      <c r="C811" s="4">
        <v>44.25</v>
      </c>
      <c r="D811" s="4"/>
      <c r="E811" s="2"/>
      <c r="F811" s="13"/>
    </row>
    <row r="812" spans="1:6" ht="12">
      <c r="A812">
        <v>6</v>
      </c>
      <c r="C812" s="4">
        <v>44.125</v>
      </c>
      <c r="D812" s="4"/>
      <c r="E812" s="2"/>
      <c r="F812" s="13"/>
    </row>
    <row r="813" spans="1:6" ht="12">
      <c r="A813">
        <v>7</v>
      </c>
      <c r="C813" s="4">
        <v>44.25</v>
      </c>
      <c r="D813" s="4"/>
      <c r="E813" s="2"/>
      <c r="F813" s="13"/>
    </row>
    <row r="814" spans="1:6" ht="12">
      <c r="A814">
        <v>8</v>
      </c>
      <c r="C814" s="4">
        <v>43.75</v>
      </c>
      <c r="D814" s="4"/>
      <c r="E814" s="2"/>
      <c r="F814" s="13"/>
    </row>
    <row r="815" spans="1:6" ht="12">
      <c r="A815">
        <v>9</v>
      </c>
      <c r="C815" s="4"/>
      <c r="D815" s="4"/>
      <c r="E815" s="2"/>
      <c r="F815" s="13"/>
    </row>
    <row r="816" spans="1:6" ht="12">
      <c r="A816">
        <v>10</v>
      </c>
      <c r="C816" s="4">
        <v>43.25</v>
      </c>
      <c r="D816" s="4"/>
      <c r="E816" s="2"/>
      <c r="F816" s="13"/>
    </row>
    <row r="817" spans="1:6" ht="12">
      <c r="A817">
        <v>11</v>
      </c>
      <c r="C817" s="4">
        <v>43.125</v>
      </c>
      <c r="D817" s="4"/>
      <c r="E817" s="2"/>
      <c r="F817" s="13"/>
    </row>
    <row r="818" spans="1:6" ht="12">
      <c r="A818">
        <v>12</v>
      </c>
      <c r="C818" s="4">
        <v>43.3125</v>
      </c>
      <c r="D818" s="4"/>
      <c r="E818" s="2"/>
      <c r="F818" s="13"/>
    </row>
    <row r="819" spans="1:6" ht="12">
      <c r="A819">
        <v>1</v>
      </c>
      <c r="B819">
        <v>1818</v>
      </c>
      <c r="C819" s="4">
        <v>43.375</v>
      </c>
      <c r="D819" s="4"/>
      <c r="E819" s="2"/>
      <c r="F819" s="13"/>
    </row>
    <row r="820" spans="1:6" ht="12">
      <c r="A820">
        <v>2</v>
      </c>
      <c r="C820" s="4">
        <v>43</v>
      </c>
      <c r="D820" s="4"/>
      <c r="E820" s="2"/>
      <c r="F820" s="13"/>
    </row>
    <row r="821" spans="1:6" ht="12">
      <c r="A821">
        <v>3</v>
      </c>
      <c r="C821" s="4">
        <v>42.75</v>
      </c>
      <c r="D821" s="4"/>
      <c r="E821" s="2"/>
      <c r="F821" s="13"/>
    </row>
    <row r="822" spans="1:6" ht="12">
      <c r="A822">
        <v>4</v>
      </c>
      <c r="C822" s="4">
        <v>42.75</v>
      </c>
      <c r="D822" s="4"/>
      <c r="E822" s="2"/>
      <c r="F822" s="13"/>
    </row>
    <row r="823" spans="1:6" ht="12">
      <c r="A823">
        <v>5</v>
      </c>
      <c r="C823" s="4">
        <v>42.75</v>
      </c>
      <c r="D823" s="4"/>
      <c r="E823" s="2"/>
      <c r="F823" s="13"/>
    </row>
    <row r="824" spans="1:6" ht="12">
      <c r="A824">
        <v>6</v>
      </c>
      <c r="C824" s="4">
        <v>43.75</v>
      </c>
      <c r="D824" s="4"/>
      <c r="E824" s="2"/>
      <c r="F824" s="13"/>
    </row>
    <row r="825" spans="1:6" ht="12">
      <c r="A825">
        <v>7</v>
      </c>
      <c r="C825" s="4">
        <v>43</v>
      </c>
      <c r="D825" s="4"/>
      <c r="E825" s="2"/>
      <c r="F825" s="13"/>
    </row>
    <row r="826" spans="1:6" ht="12">
      <c r="A826">
        <v>8</v>
      </c>
      <c r="C826" s="4">
        <v>42.875</v>
      </c>
      <c r="D826" s="4"/>
      <c r="E826" s="2"/>
      <c r="F826" s="13"/>
    </row>
    <row r="827" spans="1:6" ht="12">
      <c r="A827">
        <v>9</v>
      </c>
      <c r="C827" s="4">
        <v>43.25</v>
      </c>
      <c r="D827" s="4"/>
      <c r="E827" s="2"/>
      <c r="F827" s="13"/>
    </row>
    <row r="828" spans="1:6" ht="12">
      <c r="A828">
        <v>10</v>
      </c>
      <c r="C828" s="4">
        <v>43</v>
      </c>
      <c r="D828" s="4"/>
      <c r="E828" s="2"/>
      <c r="F828" s="13"/>
    </row>
    <row r="829" spans="1:6" ht="12">
      <c r="A829">
        <v>11</v>
      </c>
      <c r="C829" s="4">
        <v>43.125</v>
      </c>
      <c r="D829" s="4"/>
      <c r="E829" s="2"/>
      <c r="F829" s="13"/>
    </row>
    <row r="830" spans="1:6" ht="12">
      <c r="A830">
        <v>12</v>
      </c>
      <c r="C830" s="4">
        <v>42.5</v>
      </c>
      <c r="D830" s="4"/>
      <c r="E830" s="2"/>
      <c r="F830" s="13"/>
    </row>
    <row r="831" spans="1:6" ht="12">
      <c r="A831">
        <v>1</v>
      </c>
      <c r="B831">
        <v>1819</v>
      </c>
      <c r="C831" s="4">
        <v>42</v>
      </c>
      <c r="D831" s="4"/>
      <c r="E831" s="2"/>
      <c r="F831" s="13"/>
    </row>
    <row r="832" spans="1:6" ht="12">
      <c r="A832">
        <v>2</v>
      </c>
      <c r="C832" s="4">
        <v>42.25</v>
      </c>
      <c r="D832" s="4"/>
      <c r="E832" s="2"/>
      <c r="F832" s="13"/>
    </row>
    <row r="833" spans="1:6" ht="12">
      <c r="A833">
        <v>3</v>
      </c>
      <c r="C833" s="4">
        <v>42</v>
      </c>
      <c r="D833" s="4"/>
      <c r="E833" s="2"/>
      <c r="F833" s="13"/>
    </row>
    <row r="834" spans="1:6" ht="12">
      <c r="A834">
        <v>4</v>
      </c>
      <c r="C834" s="4">
        <v>42</v>
      </c>
      <c r="D834" s="4"/>
      <c r="E834" s="2"/>
      <c r="F834" s="13"/>
    </row>
    <row r="835" spans="1:6" ht="12">
      <c r="A835">
        <v>5</v>
      </c>
      <c r="C835" s="4">
        <v>41</v>
      </c>
      <c r="D835" s="4"/>
      <c r="E835" s="2"/>
      <c r="F835" s="13"/>
    </row>
    <row r="836" spans="1:6" ht="12">
      <c r="A836">
        <v>6</v>
      </c>
      <c r="C836" s="4">
        <v>40</v>
      </c>
      <c r="D836" s="4"/>
      <c r="E836" s="2"/>
      <c r="F836" s="13"/>
    </row>
    <row r="837" spans="1:6" ht="12">
      <c r="A837">
        <v>7</v>
      </c>
      <c r="C837" s="4">
        <v>40.75</v>
      </c>
      <c r="D837" s="4"/>
      <c r="E837" s="2"/>
      <c r="F837" s="13"/>
    </row>
    <row r="838" spans="1:6" ht="12">
      <c r="A838">
        <v>8</v>
      </c>
      <c r="C838" s="4">
        <v>41</v>
      </c>
      <c r="D838" s="4"/>
      <c r="E838" s="2"/>
      <c r="F838" s="13"/>
    </row>
    <row r="839" spans="1:6" ht="12">
      <c r="A839">
        <v>9</v>
      </c>
      <c r="C839" s="4">
        <v>42</v>
      </c>
      <c r="D839" s="4"/>
      <c r="E839" s="2"/>
      <c r="F839" s="13"/>
    </row>
    <row r="840" spans="1:6" ht="12">
      <c r="A840">
        <v>10</v>
      </c>
      <c r="C840" s="4">
        <v>41.25</v>
      </c>
      <c r="D840" s="4"/>
      <c r="E840" s="2"/>
      <c r="F840" s="13"/>
    </row>
    <row r="841" spans="1:6" ht="12">
      <c r="A841">
        <v>11</v>
      </c>
      <c r="C841" s="4">
        <v>41.75</v>
      </c>
      <c r="D841" s="4"/>
      <c r="E841" s="2"/>
      <c r="F841" s="13"/>
    </row>
    <row r="842" spans="1:6" ht="12">
      <c r="A842">
        <v>12</v>
      </c>
      <c r="C842" s="4">
        <v>40.75</v>
      </c>
      <c r="D842" s="4"/>
      <c r="E842" s="2"/>
      <c r="F842" s="13"/>
    </row>
    <row r="843" spans="1:6" ht="12">
      <c r="A843">
        <v>1</v>
      </c>
      <c r="B843">
        <v>1820</v>
      </c>
      <c r="C843" s="4">
        <v>40.5</v>
      </c>
      <c r="D843" s="4"/>
      <c r="E843" s="2"/>
      <c r="F843" s="13"/>
    </row>
    <row r="844" spans="1:6" ht="12">
      <c r="A844">
        <v>2</v>
      </c>
      <c r="C844" s="4">
        <v>40.8125</v>
      </c>
      <c r="D844" s="4"/>
      <c r="E844" s="2"/>
      <c r="F844" s="13"/>
    </row>
    <row r="845" spans="1:6" ht="12">
      <c r="A845">
        <v>3</v>
      </c>
      <c r="C845" s="4">
        <v>40.5</v>
      </c>
      <c r="D845" s="4"/>
      <c r="E845" s="2"/>
      <c r="F845" s="13"/>
    </row>
    <row r="846" spans="1:6" ht="12">
      <c r="A846">
        <v>4</v>
      </c>
      <c r="C846" s="4">
        <v>40.75</v>
      </c>
      <c r="D846" s="4"/>
      <c r="E846" s="2"/>
      <c r="F846" s="13"/>
    </row>
    <row r="847" spans="1:6" ht="12">
      <c r="A847">
        <v>5</v>
      </c>
      <c r="C847" s="4">
        <v>40.625</v>
      </c>
      <c r="D847" s="4"/>
      <c r="E847" s="2"/>
      <c r="F847" s="13"/>
    </row>
    <row r="848" spans="1:6" ht="12">
      <c r="A848">
        <v>6</v>
      </c>
      <c r="C848" s="4">
        <v>40.75</v>
      </c>
      <c r="D848" s="4"/>
      <c r="E848" s="2"/>
      <c r="F848" s="13"/>
    </row>
    <row r="849" spans="1:6" ht="12">
      <c r="A849">
        <v>7</v>
      </c>
      <c r="C849" s="4">
        <v>40.375</v>
      </c>
      <c r="D849" s="4"/>
      <c r="E849" s="2"/>
      <c r="F849" s="13"/>
    </row>
    <row r="850" spans="1:6" ht="12">
      <c r="A850">
        <v>8</v>
      </c>
      <c r="C850" s="4">
        <v>40.375</v>
      </c>
      <c r="D850" s="4"/>
      <c r="E850" s="2"/>
      <c r="F850" s="13"/>
    </row>
    <row r="851" spans="1:6" ht="12">
      <c r="A851">
        <v>9</v>
      </c>
      <c r="C851" s="4">
        <v>39.625</v>
      </c>
      <c r="D851" s="4"/>
      <c r="E851" s="2"/>
      <c r="F851" s="13"/>
    </row>
    <row r="852" spans="1:6" ht="12">
      <c r="A852">
        <v>10</v>
      </c>
      <c r="C852" s="4">
        <v>39.5</v>
      </c>
      <c r="D852" s="4"/>
      <c r="E852" s="2"/>
      <c r="F852" s="13"/>
    </row>
    <row r="853" spans="1:6" ht="12">
      <c r="A853">
        <v>11</v>
      </c>
      <c r="C853" s="4">
        <v>41.625</v>
      </c>
      <c r="D853" s="4"/>
      <c r="E853" s="2"/>
      <c r="F853" s="13"/>
    </row>
    <row r="854" spans="1:6" ht="12">
      <c r="A854">
        <v>12</v>
      </c>
      <c r="C854" s="4">
        <v>41.25</v>
      </c>
      <c r="D854" s="4"/>
      <c r="E854" s="2"/>
      <c r="F854" s="13"/>
    </row>
    <row r="855" spans="1:6" ht="12">
      <c r="A855">
        <v>1</v>
      </c>
      <c r="B855">
        <v>1821</v>
      </c>
      <c r="C855" s="4">
        <v>41</v>
      </c>
      <c r="D855" s="4"/>
      <c r="E855" s="2"/>
      <c r="F855" s="13"/>
    </row>
    <row r="856" spans="1:6" ht="12">
      <c r="A856">
        <v>2</v>
      </c>
      <c r="C856" s="4">
        <v>40.5</v>
      </c>
      <c r="D856" s="4"/>
      <c r="E856" s="2"/>
      <c r="F856" s="13"/>
    </row>
    <row r="857" spans="1:6" ht="12">
      <c r="A857">
        <v>3</v>
      </c>
      <c r="C857" s="4">
        <v>40.75</v>
      </c>
      <c r="D857" s="4"/>
      <c r="E857" s="2"/>
      <c r="F857" s="13"/>
    </row>
    <row r="858" spans="1:6" ht="12">
      <c r="A858">
        <v>4</v>
      </c>
      <c r="C858" s="4">
        <v>41</v>
      </c>
      <c r="D858" s="4"/>
      <c r="E858" s="2"/>
      <c r="F858" s="13"/>
    </row>
    <row r="859" spans="1:6" ht="12">
      <c r="A859">
        <v>5</v>
      </c>
      <c r="C859" s="4">
        <v>41.375</v>
      </c>
      <c r="D859" s="4"/>
      <c r="E859" s="2"/>
      <c r="F859" s="13"/>
    </row>
    <row r="860" spans="1:6" ht="12">
      <c r="A860">
        <v>6</v>
      </c>
      <c r="C860" s="4">
        <v>41.75</v>
      </c>
      <c r="D860" s="4"/>
      <c r="E860" s="2"/>
      <c r="F860" s="13"/>
    </row>
    <row r="861" spans="1:6" ht="12">
      <c r="A861">
        <v>7</v>
      </c>
      <c r="C861" s="4">
        <v>42</v>
      </c>
      <c r="D861" s="4"/>
      <c r="E861" s="2"/>
      <c r="F861" s="13"/>
    </row>
    <row r="862" spans="1:6" ht="12">
      <c r="A862">
        <v>8</v>
      </c>
      <c r="C862" s="4">
        <v>42.5</v>
      </c>
      <c r="D862" s="4"/>
      <c r="E862" s="2"/>
      <c r="F862" s="13"/>
    </row>
    <row r="863" spans="1:6" ht="12">
      <c r="A863">
        <v>9</v>
      </c>
      <c r="C863" s="4">
        <v>42.25</v>
      </c>
      <c r="D863" s="4"/>
      <c r="E863" s="2"/>
      <c r="F863" s="13"/>
    </row>
    <row r="864" spans="1:6" ht="12">
      <c r="A864">
        <v>10</v>
      </c>
      <c r="C864" s="4">
        <v>42</v>
      </c>
      <c r="D864" s="4"/>
      <c r="E864" s="2"/>
      <c r="F864" s="13"/>
    </row>
    <row r="865" spans="1:6" ht="12">
      <c r="A865">
        <v>11</v>
      </c>
      <c r="C865" s="4">
        <v>41.125</v>
      </c>
      <c r="D865" s="4"/>
      <c r="E865" s="2"/>
      <c r="F865" s="13"/>
    </row>
    <row r="866" spans="1:6" ht="12">
      <c r="A866">
        <v>12</v>
      </c>
      <c r="C866" s="4">
        <v>40.5</v>
      </c>
      <c r="D866" s="4"/>
      <c r="E866" s="2"/>
      <c r="F866" s="13"/>
    </row>
    <row r="867" spans="1:6" ht="12">
      <c r="A867">
        <v>1</v>
      </c>
      <c r="B867">
        <v>1822</v>
      </c>
      <c r="C867" s="4">
        <v>40.75</v>
      </c>
      <c r="D867" s="4"/>
      <c r="E867" s="2"/>
      <c r="F867" s="13"/>
    </row>
    <row r="868" spans="1:6" ht="12">
      <c r="A868">
        <v>2</v>
      </c>
      <c r="C868" s="4">
        <v>41.25</v>
      </c>
      <c r="D868" s="4"/>
      <c r="E868" s="2"/>
      <c r="F868" s="13"/>
    </row>
    <row r="869" spans="1:6" ht="12">
      <c r="A869">
        <v>3</v>
      </c>
      <c r="C869" s="4">
        <v>41.125</v>
      </c>
      <c r="D869" s="4"/>
      <c r="E869" s="2"/>
      <c r="F869" s="13"/>
    </row>
    <row r="870" spans="1:6" ht="12">
      <c r="A870">
        <v>4</v>
      </c>
      <c r="C870" s="4">
        <v>41.125</v>
      </c>
      <c r="D870" s="4"/>
      <c r="E870" s="2"/>
      <c r="F870" s="13"/>
    </row>
    <row r="871" spans="1:6" ht="12">
      <c r="A871">
        <v>5</v>
      </c>
      <c r="C871" s="4">
        <v>41</v>
      </c>
      <c r="D871" s="4"/>
      <c r="E871" s="2"/>
      <c r="F871" s="13"/>
    </row>
    <row r="872" spans="1:6" ht="12">
      <c r="A872">
        <v>6</v>
      </c>
      <c r="C872" s="4">
        <v>41.25</v>
      </c>
      <c r="D872" s="4"/>
      <c r="E872" s="2"/>
      <c r="F872" s="13"/>
    </row>
    <row r="873" spans="1:6" ht="12">
      <c r="A873">
        <v>7</v>
      </c>
      <c r="C873" s="4">
        <v>42</v>
      </c>
      <c r="D873" s="4"/>
      <c r="E873" s="2"/>
      <c r="F873" s="13"/>
    </row>
    <row r="874" spans="1:6" ht="12">
      <c r="A874">
        <v>8</v>
      </c>
      <c r="C874" s="4">
        <v>42</v>
      </c>
      <c r="D874" s="4"/>
      <c r="E874" s="2"/>
      <c r="F874" s="13"/>
    </row>
    <row r="875" spans="1:6" ht="12">
      <c r="A875">
        <v>9</v>
      </c>
      <c r="C875" s="4">
        <v>43</v>
      </c>
      <c r="D875" s="4"/>
      <c r="E875" s="2"/>
      <c r="F875" s="13"/>
    </row>
    <row r="876" spans="1:6" ht="12">
      <c r="A876">
        <v>10</v>
      </c>
      <c r="C876" s="4">
        <v>42</v>
      </c>
      <c r="D876" s="4"/>
      <c r="E876" s="2"/>
      <c r="F876" s="13"/>
    </row>
    <row r="877" spans="1:6" ht="12">
      <c r="A877">
        <v>11</v>
      </c>
      <c r="C877" s="4">
        <v>41.875</v>
      </c>
      <c r="D877" s="4"/>
      <c r="E877" s="2"/>
      <c r="F877" s="13"/>
    </row>
    <row r="878" spans="1:6" ht="12">
      <c r="A878">
        <v>12</v>
      </c>
      <c r="C878" s="4">
        <v>41.75</v>
      </c>
      <c r="D878" s="4"/>
      <c r="E878" s="2"/>
      <c r="F878" s="13"/>
    </row>
    <row r="879" spans="1:6" ht="12">
      <c r="A879">
        <v>1</v>
      </c>
      <c r="B879">
        <v>1823</v>
      </c>
      <c r="C879" s="4">
        <v>41.75</v>
      </c>
      <c r="D879" s="4"/>
      <c r="E879" s="2"/>
      <c r="F879" s="13"/>
    </row>
    <row r="880" spans="1:6" ht="12">
      <c r="A880">
        <v>2</v>
      </c>
      <c r="C880" s="4">
        <v>42</v>
      </c>
      <c r="D880" s="4"/>
      <c r="E880" s="2"/>
      <c r="F880" s="13"/>
    </row>
    <row r="881" spans="1:6" ht="12">
      <c r="A881">
        <v>3</v>
      </c>
      <c r="C881" s="4">
        <v>42</v>
      </c>
      <c r="D881" s="4"/>
      <c r="E881" s="2"/>
      <c r="F881" s="13"/>
    </row>
    <row r="882" spans="1:6" ht="12">
      <c r="A882">
        <v>4</v>
      </c>
      <c r="C882" s="4">
        <v>41.5</v>
      </c>
      <c r="D882" s="4"/>
      <c r="E882" s="2"/>
      <c r="F882" s="13"/>
    </row>
    <row r="883" spans="1:6" ht="12">
      <c r="A883">
        <v>5</v>
      </c>
      <c r="C883" s="4">
        <v>42</v>
      </c>
      <c r="D883" s="4"/>
      <c r="E883" s="2"/>
      <c r="F883" s="13"/>
    </row>
    <row r="884" spans="1:6" ht="12">
      <c r="A884">
        <v>6</v>
      </c>
      <c r="C884" s="4">
        <v>41.75</v>
      </c>
      <c r="D884" s="4"/>
      <c r="E884" s="2"/>
      <c r="F884" s="13"/>
    </row>
    <row r="885" spans="1:6" ht="12">
      <c r="A885">
        <v>7</v>
      </c>
      <c r="C885" s="4">
        <v>42</v>
      </c>
      <c r="D885" s="4"/>
      <c r="E885" s="2"/>
      <c r="F885" s="13"/>
    </row>
    <row r="886" spans="1:6" ht="12">
      <c r="A886">
        <v>8</v>
      </c>
      <c r="C886" s="4">
        <v>42.625</v>
      </c>
      <c r="D886" s="4"/>
      <c r="E886" s="2"/>
      <c r="F886" s="13"/>
    </row>
    <row r="887" spans="1:6" ht="12">
      <c r="A887">
        <v>9</v>
      </c>
      <c r="C887" s="4">
        <v>43</v>
      </c>
      <c r="D887" s="4"/>
      <c r="E887" s="2"/>
      <c r="F887" s="13"/>
    </row>
    <row r="888" spans="1:6" ht="12">
      <c r="A888">
        <v>10</v>
      </c>
      <c r="C888" s="4">
        <v>43.5</v>
      </c>
      <c r="D888" s="4"/>
      <c r="E888" s="2"/>
      <c r="F888" s="13"/>
    </row>
    <row r="889" spans="1:6" ht="12">
      <c r="A889">
        <v>11</v>
      </c>
      <c r="C889" s="4">
        <v>42</v>
      </c>
      <c r="D889" s="4"/>
      <c r="E889" s="2"/>
      <c r="F889" s="13"/>
    </row>
    <row r="890" spans="1:6" ht="12">
      <c r="A890">
        <v>12</v>
      </c>
      <c r="C890" s="4">
        <v>41.5</v>
      </c>
      <c r="D890" s="4"/>
      <c r="E890" s="2"/>
      <c r="F890" s="13"/>
    </row>
    <row r="891" spans="1:6" ht="12">
      <c r="A891">
        <v>1</v>
      </c>
      <c r="B891">
        <v>1824</v>
      </c>
      <c r="C891" s="4">
        <v>41.875</v>
      </c>
      <c r="D891" s="4"/>
      <c r="E891" s="2"/>
      <c r="F891" s="13"/>
    </row>
    <row r="892" spans="1:6" ht="12">
      <c r="A892">
        <v>2</v>
      </c>
      <c r="C892" s="4">
        <v>41</v>
      </c>
      <c r="D892" s="4"/>
      <c r="E892" s="2"/>
      <c r="F892" s="13"/>
    </row>
    <row r="893" spans="1:6" ht="12">
      <c r="A893">
        <v>3</v>
      </c>
      <c r="C893" s="4">
        <v>40.5</v>
      </c>
      <c r="D893" s="4"/>
      <c r="E893" s="2"/>
      <c r="F893" s="13"/>
    </row>
    <row r="894" spans="1:6" ht="12">
      <c r="A894">
        <v>4</v>
      </c>
      <c r="C894" s="4">
        <v>39.75</v>
      </c>
      <c r="D894" s="4"/>
      <c r="E894" s="2"/>
      <c r="F894" s="13"/>
    </row>
    <row r="895" spans="1:6" ht="12">
      <c r="A895">
        <v>5</v>
      </c>
      <c r="C895" s="4">
        <v>39.75</v>
      </c>
      <c r="D895" s="4"/>
      <c r="E895" s="2"/>
      <c r="F895" s="13"/>
    </row>
    <row r="896" spans="1:6" ht="12">
      <c r="A896">
        <v>6</v>
      </c>
      <c r="C896" s="4">
        <v>39.75</v>
      </c>
      <c r="D896" s="4"/>
      <c r="E896" s="2"/>
      <c r="F896" s="13"/>
    </row>
    <row r="897" spans="1:6" ht="12">
      <c r="A897">
        <v>7</v>
      </c>
      <c r="C897" s="4">
        <v>40.25</v>
      </c>
      <c r="D897" s="4"/>
      <c r="E897" s="2"/>
      <c r="F897" s="13"/>
    </row>
    <row r="898" spans="1:6" ht="12">
      <c r="A898">
        <v>8</v>
      </c>
      <c r="C898" s="4">
        <v>40.5</v>
      </c>
      <c r="D898" s="4"/>
      <c r="E898" s="2"/>
      <c r="F898" s="13"/>
    </row>
    <row r="899" spans="1:6" ht="12">
      <c r="A899">
        <v>9</v>
      </c>
      <c r="C899" s="4">
        <v>40.25</v>
      </c>
      <c r="D899" s="4"/>
      <c r="E899" s="2"/>
      <c r="F899" s="13"/>
    </row>
    <row r="900" spans="1:6" ht="12">
      <c r="A900">
        <v>10</v>
      </c>
      <c r="C900" s="4">
        <v>40.625</v>
      </c>
      <c r="D900" s="4"/>
      <c r="E900" s="2"/>
      <c r="F900" s="13"/>
    </row>
    <row r="901" spans="1:6" ht="12">
      <c r="A901">
        <v>11</v>
      </c>
      <c r="C901" s="4">
        <v>40</v>
      </c>
      <c r="D901" s="4"/>
      <c r="E901" s="2"/>
      <c r="F901" s="13"/>
    </row>
    <row r="902" spans="1:6" ht="12">
      <c r="A902">
        <v>12</v>
      </c>
      <c r="C902" s="4">
        <v>40.5</v>
      </c>
      <c r="D902" s="4"/>
      <c r="E902" s="2"/>
      <c r="F902" s="13"/>
    </row>
    <row r="903" spans="1:6" ht="12">
      <c r="A903">
        <v>1</v>
      </c>
      <c r="B903">
        <v>1825</v>
      </c>
      <c r="C903" s="4">
        <v>40.5</v>
      </c>
      <c r="D903" s="4"/>
      <c r="E903" s="2"/>
      <c r="F903" s="13"/>
    </row>
    <row r="904" spans="1:6" ht="12">
      <c r="A904">
        <v>2</v>
      </c>
      <c r="C904" s="4">
        <v>40.75</v>
      </c>
      <c r="D904" s="4"/>
      <c r="E904" s="2"/>
      <c r="F904" s="13"/>
    </row>
    <row r="905" spans="1:6" ht="12">
      <c r="A905">
        <v>3</v>
      </c>
      <c r="C905" s="4">
        <v>40.75</v>
      </c>
      <c r="D905" s="4"/>
      <c r="E905" s="2"/>
      <c r="F905" s="13"/>
    </row>
    <row r="906" spans="1:6" ht="12">
      <c r="A906">
        <v>4</v>
      </c>
      <c r="C906" s="4">
        <v>40.375</v>
      </c>
      <c r="D906" s="4"/>
      <c r="E906" s="2"/>
      <c r="F906" s="13"/>
    </row>
    <row r="907" spans="1:6" ht="12">
      <c r="A907">
        <v>5</v>
      </c>
      <c r="C907" s="4">
        <v>40.125</v>
      </c>
      <c r="D907" s="4"/>
      <c r="E907" s="2"/>
      <c r="F907" s="13"/>
    </row>
    <row r="908" spans="1:6" ht="12">
      <c r="A908">
        <v>6</v>
      </c>
      <c r="C908" s="4">
        <v>40.375</v>
      </c>
      <c r="D908" s="4"/>
      <c r="E908" s="2"/>
      <c r="F908" s="13"/>
    </row>
    <row r="909" spans="1:6" ht="12">
      <c r="A909">
        <v>7</v>
      </c>
      <c r="C909" s="4">
        <v>40.5</v>
      </c>
      <c r="D909" s="4"/>
      <c r="E909" s="2"/>
      <c r="F909" s="13"/>
    </row>
    <row r="910" spans="1:6" ht="12">
      <c r="A910">
        <v>8</v>
      </c>
      <c r="C910" s="4">
        <v>40.75</v>
      </c>
      <c r="D910" s="4"/>
      <c r="E910" s="2"/>
      <c r="F910" s="13"/>
    </row>
    <row r="911" spans="1:6" ht="12">
      <c r="A911">
        <v>9</v>
      </c>
      <c r="C911" s="4">
        <v>40.5625</v>
      </c>
      <c r="D911" s="4"/>
      <c r="E911" s="2"/>
      <c r="F911" s="13"/>
    </row>
    <row r="912" spans="1:6" ht="12">
      <c r="A912">
        <v>10</v>
      </c>
      <c r="C912" s="4">
        <v>40.375</v>
      </c>
      <c r="D912" s="4"/>
      <c r="E912" s="2"/>
      <c r="F912" s="13"/>
    </row>
    <row r="913" spans="1:6" ht="12">
      <c r="A913">
        <v>11</v>
      </c>
      <c r="C913" s="4">
        <v>40.5</v>
      </c>
      <c r="D913" s="4"/>
      <c r="E913" s="2"/>
      <c r="F913" s="13"/>
    </row>
    <row r="914" spans="1:6" ht="12">
      <c r="A914">
        <v>12</v>
      </c>
      <c r="C914" s="4">
        <v>40.25</v>
      </c>
      <c r="D914" s="4"/>
      <c r="E914" s="2"/>
      <c r="F914" s="13"/>
    </row>
    <row r="915" spans="1:6" ht="12">
      <c r="A915">
        <v>1</v>
      </c>
      <c r="B915">
        <v>1826</v>
      </c>
      <c r="C915" s="4">
        <v>40.5</v>
      </c>
      <c r="D915" s="4"/>
      <c r="E915" s="2"/>
      <c r="F915" s="13"/>
    </row>
    <row r="916" spans="1:6" ht="12">
      <c r="A916">
        <v>2</v>
      </c>
      <c r="C916" s="4">
        <v>40.25</v>
      </c>
      <c r="D916" s="4"/>
      <c r="E916" s="2"/>
      <c r="F916" s="13"/>
    </row>
    <row r="917" spans="1:6" ht="12">
      <c r="A917">
        <v>3</v>
      </c>
      <c r="C917" s="4">
        <v>40.125</v>
      </c>
      <c r="D917" s="4"/>
      <c r="E917" s="2"/>
      <c r="F917" s="13"/>
    </row>
    <row r="918" spans="1:6" ht="12">
      <c r="A918">
        <v>4</v>
      </c>
      <c r="C918" s="4">
        <v>41</v>
      </c>
      <c r="D918" s="4"/>
      <c r="E918" s="2"/>
      <c r="F918" s="13"/>
    </row>
    <row r="919" spans="1:6" ht="12">
      <c r="A919">
        <v>5</v>
      </c>
      <c r="C919" s="4">
        <v>40.5</v>
      </c>
      <c r="D919" s="4"/>
      <c r="E919" s="2"/>
      <c r="F919" s="13"/>
    </row>
    <row r="920" spans="1:6" ht="12">
      <c r="A920">
        <v>6</v>
      </c>
      <c r="C920" s="4">
        <v>40.5</v>
      </c>
      <c r="D920" s="4"/>
      <c r="E920" s="2"/>
      <c r="F920" s="13"/>
    </row>
    <row r="921" spans="1:6" ht="12">
      <c r="A921">
        <v>7</v>
      </c>
      <c r="C921" s="4">
        <v>40.625</v>
      </c>
      <c r="D921" s="4"/>
      <c r="E921" s="2"/>
      <c r="F921" s="13"/>
    </row>
    <row r="922" spans="1:6" ht="12">
      <c r="A922">
        <v>8</v>
      </c>
      <c r="C922" s="4">
        <v>40.25</v>
      </c>
      <c r="D922" s="4"/>
      <c r="E922" s="2"/>
      <c r="F922" s="13"/>
    </row>
    <row r="923" spans="1:6" ht="12">
      <c r="A923">
        <v>9</v>
      </c>
      <c r="C923" s="4">
        <v>40.5</v>
      </c>
      <c r="D923" s="4"/>
      <c r="E923" s="2"/>
      <c r="F923" s="13"/>
    </row>
    <row r="924" spans="1:6" ht="12">
      <c r="A924">
        <v>10</v>
      </c>
      <c r="C924" s="4">
        <v>39.5</v>
      </c>
      <c r="D924" s="4"/>
      <c r="E924" s="2"/>
      <c r="F924" s="13"/>
    </row>
    <row r="925" spans="1:6" ht="12">
      <c r="A925">
        <v>11</v>
      </c>
      <c r="C925" s="4">
        <v>39.125</v>
      </c>
      <c r="D925" s="4"/>
      <c r="E925" s="2"/>
      <c r="F925" s="13"/>
    </row>
    <row r="926" spans="1:6" ht="12">
      <c r="A926">
        <v>12</v>
      </c>
      <c r="C926" s="4">
        <v>39.25</v>
      </c>
      <c r="D926" s="4"/>
      <c r="E926" s="2"/>
      <c r="F926" s="13"/>
    </row>
    <row r="927" spans="1:6" ht="12">
      <c r="A927">
        <v>1</v>
      </c>
      <c r="B927">
        <v>1827</v>
      </c>
      <c r="C927" s="4">
        <v>40.21875</v>
      </c>
      <c r="D927" s="4"/>
      <c r="E927" s="2"/>
      <c r="F927" s="13"/>
    </row>
    <row r="928" spans="1:6" ht="12">
      <c r="A928">
        <v>2</v>
      </c>
      <c r="C928" s="4">
        <v>40.125</v>
      </c>
      <c r="D928" s="4"/>
      <c r="E928" s="2"/>
      <c r="F928" s="13"/>
    </row>
    <row r="929" spans="1:6" ht="12">
      <c r="A929">
        <v>3</v>
      </c>
      <c r="C929" s="4">
        <v>40.25</v>
      </c>
      <c r="D929" s="4"/>
      <c r="E929" s="2"/>
      <c r="F929" s="13"/>
    </row>
    <row r="930" spans="1:6" ht="12">
      <c r="A930">
        <v>4</v>
      </c>
      <c r="C930" s="4">
        <v>40.125</v>
      </c>
      <c r="D930" s="4"/>
      <c r="E930" s="2"/>
      <c r="F930" s="13"/>
    </row>
    <row r="931" spans="1:6" ht="12">
      <c r="A931">
        <v>5</v>
      </c>
      <c r="C931" s="4">
        <v>39.875</v>
      </c>
      <c r="D931" s="4"/>
      <c r="E931" s="2"/>
      <c r="F931" s="13"/>
    </row>
    <row r="932" spans="1:6" ht="12">
      <c r="A932">
        <v>6</v>
      </c>
      <c r="C932" s="4">
        <v>39.25</v>
      </c>
      <c r="D932" s="4"/>
      <c r="E932" s="2"/>
      <c r="F932" s="13"/>
    </row>
    <row r="933" spans="1:6" ht="12">
      <c r="A933">
        <v>7</v>
      </c>
      <c r="C933" s="4">
        <v>39.25</v>
      </c>
      <c r="D933" s="4"/>
      <c r="E933" s="2"/>
      <c r="F933" s="13"/>
    </row>
    <row r="934" spans="1:6" ht="12">
      <c r="A934">
        <v>8</v>
      </c>
      <c r="C934" s="4">
        <v>39.25</v>
      </c>
      <c r="D934" s="4"/>
      <c r="E934" s="2"/>
      <c r="F934" s="13"/>
    </row>
    <row r="935" spans="1:6" ht="12">
      <c r="A935">
        <v>9</v>
      </c>
      <c r="C935" s="4">
        <v>39</v>
      </c>
      <c r="D935" s="4"/>
      <c r="E935" s="2"/>
      <c r="F935" s="13"/>
    </row>
    <row r="936" spans="1:6" ht="12">
      <c r="A936">
        <v>10</v>
      </c>
      <c r="C936" s="4">
        <v>38</v>
      </c>
      <c r="D936" s="4"/>
      <c r="E936" s="2"/>
      <c r="F936" s="13"/>
    </row>
    <row r="937" spans="1:6" ht="12">
      <c r="A937">
        <v>11</v>
      </c>
      <c r="C937" s="4">
        <v>38</v>
      </c>
      <c r="D937" s="4"/>
      <c r="E937" s="2"/>
      <c r="F937" s="13"/>
    </row>
    <row r="938" spans="1:6" ht="12">
      <c r="A938">
        <v>12</v>
      </c>
      <c r="C938" s="4">
        <v>37.5</v>
      </c>
      <c r="D938" s="4"/>
      <c r="E938" s="2"/>
      <c r="F938" s="13"/>
    </row>
    <row r="939" spans="1:6" ht="12">
      <c r="A939">
        <v>1</v>
      </c>
      <c r="B939">
        <v>1828</v>
      </c>
      <c r="C939" s="4">
        <v>37</v>
      </c>
      <c r="D939" s="4"/>
      <c r="E939" s="2"/>
      <c r="F939" s="13"/>
    </row>
    <row r="940" spans="1:6" ht="12">
      <c r="A940">
        <v>2</v>
      </c>
      <c r="C940" s="4">
        <v>37</v>
      </c>
      <c r="D940" s="4"/>
      <c r="E940" s="2"/>
      <c r="F940" s="13"/>
    </row>
    <row r="941" spans="1:6" ht="12">
      <c r="A941">
        <v>3</v>
      </c>
      <c r="C941" s="4">
        <v>37</v>
      </c>
      <c r="D941" s="4"/>
      <c r="E941" s="2"/>
      <c r="F941" s="13"/>
    </row>
    <row r="942" spans="1:6" ht="12">
      <c r="A942">
        <v>4</v>
      </c>
      <c r="C942" s="4">
        <v>36.5</v>
      </c>
      <c r="D942" s="4"/>
      <c r="E942" s="2"/>
      <c r="F942" s="13"/>
    </row>
    <row r="943" spans="1:6" ht="12">
      <c r="A943">
        <v>5</v>
      </c>
      <c r="C943" s="4">
        <v>36.8125</v>
      </c>
      <c r="D943" s="4"/>
      <c r="E943" s="2"/>
      <c r="F943" s="13"/>
    </row>
    <row r="944" spans="1:6" ht="12">
      <c r="A944">
        <v>6</v>
      </c>
      <c r="C944" s="4">
        <v>36.75</v>
      </c>
      <c r="D944" s="4"/>
      <c r="E944" s="2"/>
      <c r="F944" s="13"/>
    </row>
    <row r="945" spans="1:6" ht="12">
      <c r="A945">
        <v>7</v>
      </c>
      <c r="C945" s="4">
        <v>36.75</v>
      </c>
      <c r="D945" s="4"/>
      <c r="E945" s="2"/>
      <c r="F945" s="13"/>
    </row>
    <row r="946" spans="1:6" ht="12">
      <c r="A946">
        <v>8</v>
      </c>
      <c r="C946" s="4">
        <v>36.8125</v>
      </c>
      <c r="D946" s="4"/>
      <c r="E946" s="2"/>
      <c r="F946" s="13"/>
    </row>
    <row r="947" spans="1:6" ht="12">
      <c r="A947">
        <v>9</v>
      </c>
      <c r="C947" s="4">
        <v>36.625</v>
      </c>
      <c r="D947" s="4"/>
      <c r="E947" s="2"/>
      <c r="F947" s="13"/>
    </row>
    <row r="948" spans="1:6" ht="12">
      <c r="A948">
        <v>10</v>
      </c>
      <c r="C948" s="4">
        <v>36.875</v>
      </c>
      <c r="D948" s="4"/>
      <c r="E948" s="2"/>
      <c r="F948" s="13"/>
    </row>
    <row r="949" spans="1:6" ht="12">
      <c r="A949">
        <v>11</v>
      </c>
      <c r="C949" s="4">
        <v>36.75</v>
      </c>
      <c r="D949" s="4"/>
      <c r="E949" s="2"/>
      <c r="F949" s="13"/>
    </row>
    <row r="950" spans="1:6" ht="12">
      <c r="A950">
        <v>12</v>
      </c>
      <c r="C950" s="4">
        <v>36.625</v>
      </c>
      <c r="D950" s="4"/>
      <c r="E950" s="2"/>
      <c r="F950" s="13"/>
    </row>
    <row r="951" spans="1:6" ht="12">
      <c r="A951">
        <v>1</v>
      </c>
      <c r="B951">
        <v>1829</v>
      </c>
      <c r="C951" s="4">
        <v>36.5</v>
      </c>
      <c r="D951" s="4"/>
      <c r="E951" s="2"/>
      <c r="F951" s="13"/>
    </row>
    <row r="952" spans="1:6" ht="12">
      <c r="A952">
        <v>2</v>
      </c>
      <c r="C952" s="4">
        <v>36.5</v>
      </c>
      <c r="D952" s="4"/>
      <c r="E952" s="2"/>
      <c r="F952" s="13"/>
    </row>
    <row r="953" spans="1:6" ht="12">
      <c r="A953">
        <v>3</v>
      </c>
      <c r="C953" s="4">
        <v>36.5</v>
      </c>
      <c r="D953" s="4"/>
      <c r="E953" s="2"/>
      <c r="F953" s="13"/>
    </row>
    <row r="954" spans="1:6" ht="12">
      <c r="A954">
        <v>4</v>
      </c>
      <c r="C954" s="4">
        <v>36.75</v>
      </c>
      <c r="D954" s="4"/>
      <c r="E954" s="2"/>
      <c r="F954" s="13"/>
    </row>
    <row r="955" spans="1:6" ht="12">
      <c r="A955">
        <v>5</v>
      </c>
      <c r="C955" s="4">
        <v>36.81</v>
      </c>
      <c r="D955" s="4"/>
      <c r="E955" s="2"/>
      <c r="F955" s="13"/>
    </row>
    <row r="956" spans="1:6" ht="12">
      <c r="A956">
        <v>6</v>
      </c>
      <c r="C956" s="4">
        <v>36.81</v>
      </c>
      <c r="D956" s="4"/>
      <c r="E956" s="2"/>
      <c r="F956" s="13"/>
    </row>
    <row r="957" spans="1:6" ht="12">
      <c r="A957">
        <v>7</v>
      </c>
      <c r="C957" s="4">
        <v>36.81</v>
      </c>
      <c r="D957" s="4"/>
      <c r="E957" s="2"/>
      <c r="F957" s="13"/>
    </row>
    <row r="958" spans="1:6" ht="12">
      <c r="A958">
        <v>8</v>
      </c>
      <c r="C958" s="4">
        <v>36.875</v>
      </c>
      <c r="D958" s="4"/>
      <c r="E958" s="2"/>
      <c r="F958" s="13"/>
    </row>
    <row r="959" spans="1:6" ht="12">
      <c r="A959">
        <v>9</v>
      </c>
      <c r="C959" s="4">
        <v>36.875</v>
      </c>
      <c r="D959" s="4"/>
      <c r="E959" s="2"/>
      <c r="F959" s="13"/>
    </row>
    <row r="960" spans="1:6" ht="12">
      <c r="A960">
        <v>10</v>
      </c>
      <c r="C960" s="4">
        <v>36.625</v>
      </c>
      <c r="D960" s="4"/>
      <c r="E960" s="2"/>
      <c r="F960" s="13"/>
    </row>
    <row r="961" spans="1:6" ht="12">
      <c r="A961">
        <v>11</v>
      </c>
      <c r="C961" s="4">
        <v>35</v>
      </c>
      <c r="D961" s="4"/>
      <c r="E961" s="2"/>
      <c r="F961" s="13"/>
    </row>
    <row r="962" spans="1:6" ht="12">
      <c r="A962">
        <v>12</v>
      </c>
      <c r="C962" s="4">
        <v>34.5</v>
      </c>
      <c r="D962" s="4"/>
      <c r="E962" s="2"/>
      <c r="F962" s="13"/>
    </row>
    <row r="963" spans="1:6" ht="12">
      <c r="A963">
        <v>1</v>
      </c>
      <c r="B963">
        <v>1830</v>
      </c>
      <c r="C963" s="4">
        <v>34.75</v>
      </c>
      <c r="D963" s="4"/>
      <c r="E963" s="2"/>
      <c r="F963" s="13"/>
    </row>
    <row r="964" spans="1:6" ht="12">
      <c r="A964">
        <v>2</v>
      </c>
      <c r="C964" s="4">
        <v>35.375</v>
      </c>
      <c r="D964" s="4"/>
      <c r="E964" s="2"/>
      <c r="F964" s="13"/>
    </row>
    <row r="965" spans="1:6" ht="12">
      <c r="A965">
        <v>3</v>
      </c>
      <c r="C965" s="4">
        <v>36.25</v>
      </c>
      <c r="D965" s="4"/>
      <c r="E965" s="2"/>
      <c r="F965" s="13"/>
    </row>
    <row r="966" spans="1:6" ht="12">
      <c r="A966">
        <v>4</v>
      </c>
      <c r="C966" s="4">
        <v>35.75</v>
      </c>
      <c r="D966" s="4"/>
      <c r="E966" s="2"/>
      <c r="F966" s="13"/>
    </row>
    <row r="967" spans="1:6" ht="12">
      <c r="A967">
        <v>5</v>
      </c>
      <c r="C967" s="4">
        <v>36</v>
      </c>
      <c r="D967" s="4"/>
      <c r="E967" s="2"/>
      <c r="F967" s="13"/>
    </row>
    <row r="968" spans="1:6" ht="12">
      <c r="A968">
        <v>6</v>
      </c>
      <c r="C968" s="4">
        <v>36</v>
      </c>
      <c r="D968" s="4"/>
      <c r="E968" s="2"/>
      <c r="F968" s="13"/>
    </row>
    <row r="969" spans="1:6" ht="12">
      <c r="A969">
        <v>7</v>
      </c>
      <c r="C969" s="4">
        <v>36.25</v>
      </c>
      <c r="D969" s="4"/>
      <c r="E969" s="2"/>
      <c r="F969" s="13"/>
    </row>
    <row r="970" spans="1:6" ht="12">
      <c r="A970">
        <v>8</v>
      </c>
      <c r="C970" s="4">
        <v>36.75</v>
      </c>
      <c r="D970" s="4"/>
      <c r="E970" s="2"/>
      <c r="F970" s="13"/>
    </row>
    <row r="971" spans="1:6" ht="12">
      <c r="A971">
        <v>9</v>
      </c>
      <c r="C971" s="4">
        <v>35.5</v>
      </c>
      <c r="D971" s="4"/>
      <c r="E971" s="2"/>
      <c r="F971" s="13"/>
    </row>
    <row r="972" spans="1:6" ht="12">
      <c r="A972">
        <v>10</v>
      </c>
      <c r="C972" s="4">
        <v>35</v>
      </c>
      <c r="D972" s="4"/>
      <c r="E972" s="2"/>
      <c r="F972" s="13"/>
    </row>
    <row r="973" spans="1:6" ht="12">
      <c r="A973">
        <v>11</v>
      </c>
      <c r="C973" s="4">
        <v>34.625</v>
      </c>
      <c r="D973" s="4"/>
      <c r="E973" s="2"/>
      <c r="F973" s="13"/>
    </row>
    <row r="974" spans="1:6" ht="12">
      <c r="A974">
        <v>12</v>
      </c>
      <c r="C974" s="4">
        <v>35</v>
      </c>
      <c r="D974" s="4"/>
      <c r="E974" s="2"/>
      <c r="F974" s="13"/>
    </row>
    <row r="975" spans="1:6" ht="12">
      <c r="A975">
        <v>1</v>
      </c>
      <c r="B975">
        <v>1831</v>
      </c>
      <c r="C975" s="4">
        <v>35.125</v>
      </c>
      <c r="D975" s="4"/>
      <c r="E975" s="2"/>
      <c r="F975" s="13"/>
    </row>
    <row r="976" spans="1:6" ht="12">
      <c r="A976">
        <v>2</v>
      </c>
      <c r="C976" s="4">
        <v>36</v>
      </c>
      <c r="D976" s="4"/>
      <c r="E976" s="2"/>
      <c r="F976" s="13"/>
    </row>
    <row r="977" spans="1:6" ht="12">
      <c r="A977">
        <v>3</v>
      </c>
      <c r="C977" s="4">
        <v>36.5</v>
      </c>
      <c r="D977" s="4"/>
      <c r="E977" s="2"/>
      <c r="F977" s="13"/>
    </row>
    <row r="978" spans="1:6" ht="12">
      <c r="A978">
        <v>4</v>
      </c>
      <c r="C978" s="4">
        <v>36.5</v>
      </c>
      <c r="D978" s="4"/>
      <c r="E978" s="2"/>
      <c r="F978" s="13"/>
    </row>
    <row r="979" spans="1:6" ht="12">
      <c r="A979">
        <v>5</v>
      </c>
      <c r="C979" s="4">
        <v>37.5</v>
      </c>
      <c r="D979" s="4"/>
      <c r="E979" s="2"/>
      <c r="F979" s="13"/>
    </row>
    <row r="980" spans="1:6" ht="12">
      <c r="A980">
        <v>6</v>
      </c>
      <c r="C980" s="4">
        <v>37.5</v>
      </c>
      <c r="D980" s="4"/>
      <c r="E980" s="2"/>
      <c r="F980" s="13"/>
    </row>
    <row r="981" spans="1:6" ht="12">
      <c r="A981">
        <v>7</v>
      </c>
      <c r="C981" s="4">
        <v>37.375</v>
      </c>
      <c r="D981" s="4"/>
      <c r="E981" s="2"/>
      <c r="F981" s="13"/>
    </row>
    <row r="982" spans="1:6" ht="12">
      <c r="A982">
        <v>8</v>
      </c>
      <c r="C982" s="4">
        <v>37.375</v>
      </c>
      <c r="D982" s="4"/>
      <c r="E982" s="2"/>
      <c r="F982" s="13"/>
    </row>
    <row r="983" spans="1:6" ht="12">
      <c r="A983">
        <v>9</v>
      </c>
      <c r="C983" s="4">
        <v>36.75</v>
      </c>
      <c r="D983" s="4"/>
      <c r="E983" s="2"/>
      <c r="F983" s="13"/>
    </row>
    <row r="984" spans="1:6" ht="12">
      <c r="A984">
        <v>10</v>
      </c>
      <c r="C984" s="4">
        <v>37.375</v>
      </c>
      <c r="D984" s="4"/>
      <c r="E984" s="2"/>
      <c r="F984" s="13"/>
    </row>
    <row r="985" spans="1:6" ht="12">
      <c r="A985">
        <v>11</v>
      </c>
      <c r="C985" s="4">
        <v>37</v>
      </c>
      <c r="D985" s="4"/>
      <c r="E985" s="2"/>
      <c r="F985" s="13"/>
    </row>
    <row r="986" spans="1:6" ht="12">
      <c r="A986">
        <v>12</v>
      </c>
      <c r="C986" s="4">
        <v>37.5</v>
      </c>
      <c r="D986" s="4"/>
      <c r="E986" s="2"/>
      <c r="F986" s="13"/>
    </row>
    <row r="987" spans="1:6" ht="12">
      <c r="A987">
        <v>1</v>
      </c>
      <c r="B987">
        <v>1832</v>
      </c>
      <c r="C987" s="4">
        <v>37.68</v>
      </c>
      <c r="D987" s="4"/>
      <c r="E987" s="2"/>
      <c r="F987" s="13"/>
    </row>
    <row r="988" spans="1:6" ht="12">
      <c r="A988">
        <v>2</v>
      </c>
      <c r="C988" s="4">
        <v>37.5</v>
      </c>
      <c r="D988" s="4"/>
      <c r="E988" s="2"/>
      <c r="F988" s="13"/>
    </row>
    <row r="989" spans="1:6" ht="12">
      <c r="A989">
        <v>3</v>
      </c>
      <c r="C989" s="4">
        <v>37.625</v>
      </c>
      <c r="D989" s="4"/>
      <c r="E989" s="2"/>
      <c r="F989" s="13"/>
    </row>
    <row r="990" spans="1:6" ht="12">
      <c r="A990">
        <v>4</v>
      </c>
      <c r="C990" s="4">
        <v>37.5</v>
      </c>
      <c r="D990" s="4"/>
      <c r="E990" s="2"/>
      <c r="F990" s="13"/>
    </row>
    <row r="991" spans="1:6" ht="12">
      <c r="A991">
        <v>5</v>
      </c>
      <c r="C991" s="4">
        <v>37.5</v>
      </c>
      <c r="D991" s="4"/>
      <c r="E991" s="2"/>
      <c r="F991" s="13"/>
    </row>
    <row r="992" spans="1:6" ht="12">
      <c r="A992">
        <v>6</v>
      </c>
      <c r="C992" s="4">
        <v>37.5</v>
      </c>
      <c r="D992" s="4"/>
      <c r="E992" s="2"/>
      <c r="F992" s="13"/>
    </row>
    <row r="993" spans="1:6" ht="12">
      <c r="A993">
        <v>7</v>
      </c>
      <c r="C993" s="4">
        <v>38.375</v>
      </c>
      <c r="D993" s="4"/>
      <c r="E993" s="2"/>
      <c r="F993" s="13"/>
    </row>
    <row r="994" spans="1:6" ht="12">
      <c r="A994">
        <v>8</v>
      </c>
      <c r="C994" s="4">
        <v>38.75</v>
      </c>
      <c r="D994" s="4"/>
      <c r="E994" s="2"/>
      <c r="F994" s="13"/>
    </row>
    <row r="995" spans="1:6" ht="12">
      <c r="A995">
        <v>9</v>
      </c>
      <c r="C995" s="4">
        <v>38.875</v>
      </c>
      <c r="D995" s="4"/>
      <c r="E995" s="2"/>
      <c r="F995" s="13"/>
    </row>
    <row r="996" spans="1:6" ht="12">
      <c r="A996">
        <v>10</v>
      </c>
      <c r="C996" s="4">
        <v>38.5</v>
      </c>
      <c r="D996" s="4"/>
      <c r="E996" s="2"/>
      <c r="F996" s="13"/>
    </row>
    <row r="997" spans="1:6" ht="12">
      <c r="A997">
        <v>11</v>
      </c>
      <c r="C997" s="4">
        <v>38.5</v>
      </c>
      <c r="D997" s="4"/>
      <c r="E997" s="2"/>
      <c r="F997" s="13"/>
    </row>
    <row r="998" spans="1:6" ht="12">
      <c r="A998">
        <v>12</v>
      </c>
      <c r="C998" s="4">
        <v>38.5</v>
      </c>
      <c r="D998" s="4"/>
      <c r="E998" s="2"/>
      <c r="F998" s="13"/>
    </row>
    <row r="999" spans="1:6" ht="12">
      <c r="A999">
        <v>1</v>
      </c>
      <c r="B999">
        <v>1833</v>
      </c>
      <c r="C999" s="4">
        <v>37.625</v>
      </c>
      <c r="D999" s="4"/>
      <c r="E999" s="2"/>
      <c r="F999" s="13"/>
    </row>
    <row r="1000" spans="1:6" ht="12">
      <c r="A1000">
        <v>2</v>
      </c>
      <c r="C1000" s="4">
        <v>37.5</v>
      </c>
      <c r="D1000" s="4"/>
      <c r="E1000" s="2"/>
      <c r="F1000" s="13"/>
    </row>
    <row r="1001" spans="1:6" ht="12">
      <c r="A1001">
        <v>3</v>
      </c>
      <c r="C1001" s="4">
        <v>37.5</v>
      </c>
      <c r="D1001" s="4"/>
      <c r="E1001" s="2"/>
      <c r="F1001" s="13"/>
    </row>
    <row r="1002" spans="1:6" ht="12">
      <c r="A1002">
        <v>4</v>
      </c>
      <c r="C1002" s="4">
        <v>37.75</v>
      </c>
      <c r="D1002" s="4"/>
      <c r="E1002" s="2"/>
      <c r="F1002" s="13"/>
    </row>
    <row r="1003" spans="1:6" ht="12">
      <c r="A1003">
        <v>5</v>
      </c>
      <c r="C1003" s="4">
        <v>38</v>
      </c>
      <c r="D1003" s="4"/>
      <c r="E1003" s="2"/>
      <c r="F1003" s="13"/>
    </row>
    <row r="1004" spans="1:6" ht="12">
      <c r="A1004">
        <v>6</v>
      </c>
      <c r="C1004" s="4">
        <v>38.25</v>
      </c>
      <c r="D1004" s="4"/>
      <c r="E1004" s="2"/>
      <c r="F1004" s="13"/>
    </row>
    <row r="1005" spans="1:6" ht="12">
      <c r="A1005">
        <v>7</v>
      </c>
      <c r="C1005" s="4">
        <v>38.125</v>
      </c>
      <c r="D1005" s="4"/>
      <c r="E1005" s="2"/>
      <c r="F1005" s="13"/>
    </row>
    <row r="1006" spans="1:6" ht="12">
      <c r="A1006">
        <v>8</v>
      </c>
      <c r="C1006" s="4">
        <v>38.375</v>
      </c>
      <c r="D1006" s="4"/>
      <c r="E1006" s="2"/>
      <c r="F1006" s="13"/>
    </row>
    <row r="1007" spans="1:6" ht="12">
      <c r="A1007">
        <v>9</v>
      </c>
      <c r="C1007" s="4">
        <v>38.625</v>
      </c>
      <c r="D1007" s="4"/>
      <c r="E1007" s="2"/>
      <c r="F1007" s="13"/>
    </row>
    <row r="1008" spans="1:6" ht="12">
      <c r="A1008">
        <v>10</v>
      </c>
      <c r="C1008" s="4">
        <v>38.625</v>
      </c>
      <c r="D1008" s="4"/>
      <c r="E1008" s="2"/>
      <c r="F1008" s="13"/>
    </row>
    <row r="1009" spans="1:6" ht="12">
      <c r="A1009">
        <v>11</v>
      </c>
      <c r="C1009" s="4">
        <v>40.25</v>
      </c>
      <c r="D1009" s="4"/>
      <c r="E1009" s="2"/>
      <c r="F1009" s="13"/>
    </row>
    <row r="1010" spans="1:6" ht="12">
      <c r="A1010">
        <v>12</v>
      </c>
      <c r="C1010" s="4">
        <v>40</v>
      </c>
      <c r="D1010" s="4"/>
      <c r="E1010" s="2"/>
      <c r="F1010" s="13"/>
    </row>
    <row r="1011" spans="1:6" ht="12">
      <c r="A1011">
        <v>1</v>
      </c>
      <c r="B1011">
        <v>1834</v>
      </c>
      <c r="C1011" s="4">
        <v>40.5</v>
      </c>
      <c r="D1011" s="4"/>
      <c r="E1011" s="2"/>
      <c r="F1011" s="13"/>
    </row>
    <row r="1012" spans="1:6" ht="12">
      <c r="A1012">
        <v>2</v>
      </c>
      <c r="C1012" s="4">
        <v>40.5</v>
      </c>
      <c r="D1012" s="4"/>
      <c r="E1012" s="2"/>
      <c r="F1012" s="13"/>
    </row>
    <row r="1013" spans="1:6" ht="12">
      <c r="A1013">
        <v>3</v>
      </c>
      <c r="C1013" s="4">
        <v>40.5</v>
      </c>
      <c r="D1013" s="4"/>
      <c r="E1013" s="2"/>
      <c r="F1013" s="13"/>
    </row>
    <row r="1014" spans="1:6" ht="12">
      <c r="A1014">
        <v>4</v>
      </c>
      <c r="C1014" s="4">
        <v>41.5</v>
      </c>
      <c r="D1014" s="4"/>
      <c r="E1014" s="2"/>
      <c r="F1014" s="13"/>
    </row>
    <row r="1015" spans="1:6" ht="12">
      <c r="A1015">
        <v>5</v>
      </c>
      <c r="C1015" s="4">
        <v>41.75</v>
      </c>
      <c r="D1015" s="4"/>
      <c r="E1015" s="2"/>
      <c r="F1015" s="13"/>
    </row>
    <row r="1016" spans="1:6" ht="12">
      <c r="A1016">
        <v>6</v>
      </c>
      <c r="C1016" s="4">
        <v>42</v>
      </c>
      <c r="D1016" s="4"/>
      <c r="E1016" s="2"/>
      <c r="F1016" s="13"/>
    </row>
    <row r="1017" spans="1:6" ht="12">
      <c r="A1017">
        <v>7</v>
      </c>
      <c r="C1017" s="4">
        <v>42.5</v>
      </c>
      <c r="D1017" s="4"/>
      <c r="E1017" s="2"/>
      <c r="F1017" s="13"/>
    </row>
    <row r="1018" spans="1:6" ht="12">
      <c r="A1018">
        <v>8</v>
      </c>
      <c r="C1018" s="4">
        <v>44.5</v>
      </c>
      <c r="D1018" s="4"/>
      <c r="E1018" s="2"/>
      <c r="F1018" s="13"/>
    </row>
    <row r="1019" spans="1:6" ht="12">
      <c r="A1019">
        <v>9</v>
      </c>
      <c r="C1019" s="4">
        <v>46</v>
      </c>
      <c r="D1019" s="4"/>
      <c r="E1019" s="2"/>
      <c r="F1019" s="13"/>
    </row>
    <row r="1020" spans="1:6" ht="12">
      <c r="A1020">
        <v>10</v>
      </c>
      <c r="C1020" s="4">
        <v>46.5</v>
      </c>
      <c r="D1020" s="4"/>
      <c r="E1020" s="2"/>
      <c r="F1020" s="13"/>
    </row>
    <row r="1021" spans="1:6" ht="12">
      <c r="A1021">
        <v>11</v>
      </c>
      <c r="C1021" s="4">
        <v>47.75</v>
      </c>
      <c r="D1021" s="4"/>
      <c r="E1021" s="2"/>
      <c r="F1021" s="13"/>
    </row>
    <row r="1022" spans="1:6" ht="12">
      <c r="A1022">
        <v>12</v>
      </c>
      <c r="C1022" s="4">
        <v>47.625</v>
      </c>
      <c r="D1022" s="4"/>
      <c r="E1022" s="2"/>
      <c r="F1022" s="13"/>
    </row>
    <row r="1023" spans="1:6" ht="12">
      <c r="A1023">
        <v>1</v>
      </c>
      <c r="B1023">
        <v>1835</v>
      </c>
      <c r="C1023" s="4">
        <v>47</v>
      </c>
      <c r="D1023" s="4"/>
      <c r="E1023" s="2"/>
      <c r="F1023" s="13"/>
    </row>
    <row r="1024" spans="1:6" ht="12">
      <c r="A1024">
        <v>2</v>
      </c>
      <c r="C1024" s="4">
        <v>46.175</v>
      </c>
      <c r="D1024" s="4"/>
      <c r="E1024" s="2"/>
      <c r="F1024" s="13"/>
    </row>
    <row r="1025" spans="1:6" ht="12">
      <c r="A1025">
        <v>3</v>
      </c>
      <c r="C1025" s="4">
        <v>46.625</v>
      </c>
      <c r="D1025" s="4"/>
      <c r="E1025" s="2"/>
      <c r="F1025" s="13"/>
    </row>
    <row r="1026" spans="1:6" ht="12">
      <c r="A1026">
        <v>4</v>
      </c>
      <c r="C1026" s="4">
        <v>46.75</v>
      </c>
      <c r="D1026" s="4"/>
      <c r="E1026" s="2"/>
      <c r="F1026" s="13"/>
    </row>
    <row r="1027" spans="1:6" ht="12">
      <c r="A1027">
        <v>5</v>
      </c>
      <c r="C1027" s="4">
        <v>46.625</v>
      </c>
      <c r="D1027" s="4"/>
      <c r="E1027" s="2"/>
      <c r="F1027" s="13"/>
    </row>
    <row r="1028" spans="1:6" ht="12">
      <c r="A1028">
        <v>6</v>
      </c>
      <c r="C1028" s="4">
        <v>46.25</v>
      </c>
      <c r="D1028" s="4"/>
      <c r="E1028" s="2"/>
      <c r="F1028" s="13"/>
    </row>
    <row r="1029" spans="1:6" ht="12">
      <c r="A1029">
        <v>7</v>
      </c>
      <c r="C1029" s="4">
        <v>46.125</v>
      </c>
      <c r="D1029" s="4"/>
      <c r="E1029" s="2"/>
      <c r="F1029" s="13"/>
    </row>
    <row r="1030" spans="1:6" ht="12">
      <c r="A1030">
        <v>8</v>
      </c>
      <c r="C1030" s="4">
        <v>46.25</v>
      </c>
      <c r="D1030" s="4"/>
      <c r="E1030" s="2"/>
      <c r="F1030" s="13"/>
    </row>
    <row r="1031" spans="1:6" ht="12">
      <c r="A1031">
        <v>9</v>
      </c>
      <c r="C1031" s="4">
        <v>45.5</v>
      </c>
      <c r="D1031" s="4"/>
      <c r="E1031" s="2"/>
      <c r="F1031" s="13"/>
    </row>
    <row r="1032" spans="1:6" ht="12">
      <c r="A1032">
        <v>10</v>
      </c>
      <c r="C1032" s="4">
        <v>45.75</v>
      </c>
      <c r="D1032" s="4"/>
      <c r="E1032" s="2"/>
      <c r="F1032" s="13"/>
    </row>
    <row r="1033" spans="1:6" ht="12">
      <c r="A1033">
        <v>11</v>
      </c>
      <c r="C1033" s="4">
        <v>45.125</v>
      </c>
      <c r="D1033" s="4"/>
      <c r="E1033" s="2"/>
      <c r="F1033" s="13"/>
    </row>
    <row r="1034" spans="1:6" ht="12">
      <c r="A1034">
        <v>12</v>
      </c>
      <c r="C1034" s="4">
        <v>45</v>
      </c>
      <c r="D1034" s="4"/>
      <c r="E1034" s="2"/>
      <c r="F1034" s="13"/>
    </row>
    <row r="1035" spans="1:6" ht="12">
      <c r="A1035">
        <v>1</v>
      </c>
      <c r="B1035">
        <v>1836</v>
      </c>
      <c r="C1035" s="4">
        <v>44.5</v>
      </c>
      <c r="D1035" s="4"/>
      <c r="E1035" s="2"/>
      <c r="F1035" s="13"/>
    </row>
    <row r="1036" spans="1:6" ht="12">
      <c r="A1036">
        <v>2</v>
      </c>
      <c r="C1036" s="4">
        <v>44.5</v>
      </c>
      <c r="D1036" s="4"/>
      <c r="E1036" s="2"/>
      <c r="F1036" s="13"/>
    </row>
    <row r="1037" spans="1:6" ht="12">
      <c r="A1037">
        <v>3</v>
      </c>
      <c r="C1037" s="4">
        <v>44.75</v>
      </c>
      <c r="D1037" s="4"/>
      <c r="E1037" s="2"/>
      <c r="F1037" s="13"/>
    </row>
    <row r="1038" spans="1:6" ht="12">
      <c r="A1038">
        <v>4</v>
      </c>
      <c r="C1038" s="4">
        <v>45</v>
      </c>
      <c r="D1038" s="4"/>
      <c r="E1038" s="2"/>
      <c r="F1038" s="13"/>
    </row>
    <row r="1039" spans="1:6" ht="12">
      <c r="A1039">
        <v>5</v>
      </c>
      <c r="C1039" s="4">
        <v>44.75</v>
      </c>
      <c r="D1039" s="4"/>
      <c r="E1039" s="2"/>
      <c r="F1039" s="13"/>
    </row>
    <row r="1040" spans="1:6" ht="12">
      <c r="A1040">
        <v>6</v>
      </c>
      <c r="C1040" s="4">
        <v>45.25</v>
      </c>
      <c r="D1040" s="4"/>
      <c r="E1040" s="2"/>
      <c r="F1040" s="13"/>
    </row>
    <row r="1041" spans="1:6" ht="12">
      <c r="A1041">
        <v>7</v>
      </c>
      <c r="C1041" s="4">
        <v>45.25</v>
      </c>
      <c r="D1041" s="4"/>
      <c r="E1041" s="2"/>
      <c r="F1041" s="13"/>
    </row>
    <row r="1042" spans="1:6" ht="12">
      <c r="A1042">
        <v>8</v>
      </c>
      <c r="C1042" s="4">
        <v>44.75</v>
      </c>
      <c r="D1042" s="4"/>
      <c r="E1042" s="2"/>
      <c r="F1042" s="13"/>
    </row>
    <row r="1043" spans="1:6" ht="12">
      <c r="A1043">
        <v>9</v>
      </c>
      <c r="C1043" s="4">
        <v>44.25</v>
      </c>
      <c r="D1043" s="4"/>
      <c r="E1043" s="2"/>
      <c r="F1043" s="13"/>
    </row>
    <row r="1044" spans="1:6" ht="12">
      <c r="A1044">
        <v>10</v>
      </c>
      <c r="C1044" s="4">
        <v>43.5</v>
      </c>
      <c r="D1044" s="4"/>
      <c r="E1044" s="2"/>
      <c r="F1044" s="13"/>
    </row>
    <row r="1045" spans="1:6" ht="12">
      <c r="A1045">
        <v>11</v>
      </c>
      <c r="C1045" s="4">
        <v>42.875</v>
      </c>
      <c r="D1045" s="4"/>
      <c r="E1045" s="2"/>
      <c r="F1045" s="13"/>
    </row>
    <row r="1046" spans="1:6" ht="12">
      <c r="A1046">
        <v>12</v>
      </c>
      <c r="C1046" s="4">
        <v>42.5</v>
      </c>
      <c r="D1046" s="4"/>
      <c r="E1046" s="2"/>
      <c r="F1046" s="13"/>
    </row>
    <row r="1047" spans="1:6" ht="12">
      <c r="A1047">
        <v>1</v>
      </c>
      <c r="B1047">
        <v>1837</v>
      </c>
      <c r="C1047" s="4">
        <v>42.25</v>
      </c>
      <c r="D1047" s="4"/>
      <c r="E1047" s="2"/>
      <c r="F1047" s="13"/>
    </row>
    <row r="1048" spans="1:6" ht="12">
      <c r="A1048">
        <v>2</v>
      </c>
      <c r="C1048" s="4">
        <v>42.5</v>
      </c>
      <c r="D1048" s="4"/>
      <c r="E1048" s="2"/>
      <c r="F1048" s="13"/>
    </row>
    <row r="1049" spans="1:6" ht="12">
      <c r="A1049">
        <v>3</v>
      </c>
      <c r="C1049" s="4">
        <v>42.5</v>
      </c>
      <c r="D1049" s="4"/>
      <c r="E1049" s="2"/>
      <c r="F1049" s="13"/>
    </row>
    <row r="1050" spans="1:6" ht="12">
      <c r="A1050">
        <v>4</v>
      </c>
      <c r="C1050" s="4">
        <v>42.5</v>
      </c>
      <c r="D1050" s="4"/>
      <c r="E1050" s="2"/>
      <c r="F1050" s="13"/>
    </row>
    <row r="1051" spans="1:6" ht="12">
      <c r="A1051">
        <v>5</v>
      </c>
      <c r="C1051" s="4">
        <v>41.5</v>
      </c>
      <c r="D1051" s="4"/>
      <c r="E1051" s="2"/>
      <c r="F1051" s="13"/>
    </row>
    <row r="1052" spans="1:6" ht="12">
      <c r="A1052">
        <v>6</v>
      </c>
      <c r="C1052" s="4">
        <v>39.5</v>
      </c>
      <c r="D1052" s="4"/>
      <c r="E1052" s="2"/>
      <c r="F1052" s="13"/>
    </row>
    <row r="1053" spans="1:6" ht="12">
      <c r="A1053">
        <v>7</v>
      </c>
      <c r="C1053" s="4">
        <v>39.75</v>
      </c>
      <c r="D1053" s="4"/>
      <c r="E1053" s="2"/>
      <c r="F1053" s="13"/>
    </row>
    <row r="1054" spans="1:6" ht="12">
      <c r="A1054">
        <v>8</v>
      </c>
      <c r="C1054" s="4">
        <v>40</v>
      </c>
      <c r="D1054" s="4"/>
      <c r="E1054" s="2"/>
      <c r="F1054" s="13"/>
    </row>
    <row r="1055" spans="1:6" ht="12">
      <c r="A1055">
        <v>9</v>
      </c>
      <c r="C1055" s="4">
        <v>41.25</v>
      </c>
      <c r="D1055" s="4"/>
      <c r="E1055" s="2"/>
      <c r="F1055" s="13"/>
    </row>
    <row r="1056" spans="1:6" ht="12">
      <c r="A1056">
        <v>10</v>
      </c>
      <c r="C1056" s="4">
        <v>42.125</v>
      </c>
      <c r="D1056" s="4"/>
      <c r="E1056" s="2"/>
      <c r="F1056" s="13"/>
    </row>
    <row r="1057" spans="1:6" ht="12">
      <c r="A1057">
        <v>11</v>
      </c>
      <c r="C1057" s="4">
        <v>42.5</v>
      </c>
      <c r="D1057" s="4"/>
      <c r="E1057" s="2"/>
      <c r="F1057" s="13"/>
    </row>
    <row r="1058" spans="1:6" ht="12">
      <c r="A1058">
        <v>12</v>
      </c>
      <c r="C1058" s="4">
        <v>42.25</v>
      </c>
      <c r="D1058" s="4"/>
      <c r="E1058" s="2"/>
      <c r="F1058" s="13"/>
    </row>
    <row r="1059" spans="1:6" ht="12">
      <c r="A1059">
        <v>1</v>
      </c>
      <c r="B1059">
        <v>1838</v>
      </c>
      <c r="C1059" s="4">
        <v>43.5</v>
      </c>
      <c r="D1059" s="4"/>
      <c r="E1059" s="2"/>
      <c r="F1059" s="13"/>
    </row>
    <row r="1060" spans="1:6" ht="12">
      <c r="A1060">
        <v>2</v>
      </c>
      <c r="C1060" s="4">
        <v>43.5</v>
      </c>
      <c r="D1060" s="4"/>
      <c r="E1060" s="2"/>
      <c r="F1060" s="13"/>
    </row>
    <row r="1061" spans="1:6" ht="12">
      <c r="A1061">
        <v>3</v>
      </c>
      <c r="C1061" s="4">
        <v>43.5</v>
      </c>
      <c r="D1061" s="4"/>
      <c r="E1061" s="2"/>
      <c r="F1061" s="13"/>
    </row>
    <row r="1062" spans="1:6" ht="12">
      <c r="A1062">
        <v>4</v>
      </c>
      <c r="C1062" s="4">
        <v>43.75</v>
      </c>
      <c r="D1062" s="4"/>
      <c r="E1062" s="2"/>
      <c r="F1062" s="13"/>
    </row>
    <row r="1063" spans="1:6" ht="12">
      <c r="A1063">
        <v>5</v>
      </c>
      <c r="C1063" s="4">
        <v>44</v>
      </c>
      <c r="D1063" s="4"/>
      <c r="E1063" s="2"/>
      <c r="F1063" s="13"/>
    </row>
    <row r="1064" spans="1:6" ht="12">
      <c r="A1064">
        <v>6</v>
      </c>
      <c r="C1064" s="4">
        <v>43</v>
      </c>
      <c r="D1064" s="4"/>
      <c r="E1064" s="2"/>
      <c r="F1064" s="13"/>
    </row>
    <row r="1065" spans="1:6" ht="12">
      <c r="A1065">
        <v>7</v>
      </c>
      <c r="C1065" s="4">
        <v>43.5</v>
      </c>
      <c r="D1065" s="4"/>
      <c r="E1065" s="2"/>
      <c r="F1065" s="13"/>
    </row>
    <row r="1066" spans="1:6" ht="12">
      <c r="A1066">
        <v>8</v>
      </c>
      <c r="C1066" s="4">
        <v>43.25</v>
      </c>
      <c r="D1066" s="4"/>
      <c r="E1066" s="2"/>
      <c r="F1066" s="13"/>
    </row>
    <row r="1067" spans="1:6" ht="12">
      <c r="A1067">
        <v>9</v>
      </c>
      <c r="C1067" s="4">
        <v>43.25</v>
      </c>
      <c r="D1067" s="4"/>
      <c r="E1067" s="2"/>
      <c r="F1067" s="13"/>
    </row>
    <row r="1068" spans="1:6" ht="12">
      <c r="A1068">
        <v>10</v>
      </c>
      <c r="C1068" s="4">
        <v>43</v>
      </c>
      <c r="D1068" s="4"/>
      <c r="E1068" s="2"/>
      <c r="F1068" s="13"/>
    </row>
    <row r="1069" spans="1:6" ht="12">
      <c r="A1069">
        <v>11</v>
      </c>
      <c r="C1069" s="4">
        <v>42.625</v>
      </c>
      <c r="D1069" s="4"/>
      <c r="E1069" s="2"/>
      <c r="F1069" s="13"/>
    </row>
    <row r="1070" spans="1:6" ht="12">
      <c r="A1070">
        <v>12</v>
      </c>
      <c r="C1070" s="4">
        <v>42.75</v>
      </c>
      <c r="D1070" s="4"/>
      <c r="E1070" s="2"/>
      <c r="F1070" s="13"/>
    </row>
    <row r="1071" spans="1:6" ht="12">
      <c r="A1071">
        <v>1</v>
      </c>
      <c r="B1071">
        <v>1839</v>
      </c>
      <c r="C1071" s="4">
        <v>42.625</v>
      </c>
      <c r="D1071" s="4"/>
      <c r="E1071" s="2"/>
      <c r="F1071" s="13"/>
    </row>
    <row r="1072" spans="1:6" ht="12">
      <c r="A1072">
        <v>2</v>
      </c>
      <c r="C1072" s="4">
        <v>43.25</v>
      </c>
      <c r="D1072" s="4"/>
      <c r="E1072" s="2"/>
      <c r="F1072" s="13"/>
    </row>
    <row r="1073" spans="1:6" ht="12">
      <c r="A1073">
        <v>3</v>
      </c>
      <c r="C1073" s="4">
        <v>43.125</v>
      </c>
      <c r="D1073" s="4"/>
      <c r="E1073" s="2"/>
      <c r="F1073" s="13"/>
    </row>
    <row r="1074" spans="1:6" ht="12">
      <c r="A1074">
        <v>4</v>
      </c>
      <c r="C1074" s="4">
        <v>43.25</v>
      </c>
      <c r="D1074" s="4"/>
      <c r="E1074" s="2"/>
      <c r="F1074" s="13"/>
    </row>
    <row r="1075" spans="1:6" ht="12">
      <c r="A1075">
        <v>5</v>
      </c>
      <c r="C1075" s="4">
        <v>43.375</v>
      </c>
      <c r="D1075" s="4"/>
      <c r="E1075" s="2"/>
      <c r="F1075" s="13"/>
    </row>
    <row r="1076" spans="1:6" ht="12">
      <c r="A1076">
        <v>6</v>
      </c>
      <c r="C1076" s="4">
        <v>43.625</v>
      </c>
      <c r="D1076" s="4"/>
      <c r="E1076" s="2"/>
      <c r="F1076" s="13"/>
    </row>
    <row r="1077" spans="1:6" ht="12">
      <c r="A1077">
        <v>7</v>
      </c>
      <c r="C1077" s="4">
        <v>43.625</v>
      </c>
      <c r="D1077" s="4"/>
      <c r="E1077" s="2"/>
      <c r="F1077" s="13"/>
    </row>
    <row r="1078" spans="1:6" ht="12">
      <c r="A1078">
        <v>8</v>
      </c>
      <c r="C1078" s="4">
        <v>43.5</v>
      </c>
      <c r="D1078" s="4"/>
      <c r="E1078" s="2"/>
      <c r="F1078" s="13"/>
    </row>
    <row r="1079" spans="1:6" ht="12">
      <c r="A1079">
        <v>9</v>
      </c>
      <c r="C1079" s="4">
        <v>42.31</v>
      </c>
      <c r="D1079" s="4"/>
      <c r="E1079" s="2"/>
      <c r="F1079" s="13"/>
    </row>
    <row r="1080" spans="1:6" ht="12">
      <c r="A1080">
        <v>10</v>
      </c>
      <c r="C1080" s="4">
        <v>43.125</v>
      </c>
      <c r="D1080" s="4"/>
      <c r="E1080" s="2"/>
      <c r="F1080" s="13"/>
    </row>
    <row r="1081" spans="1:6" ht="12">
      <c r="A1081">
        <v>11</v>
      </c>
      <c r="C1081" s="4">
        <v>43.125</v>
      </c>
      <c r="D1081" s="4"/>
      <c r="E1081" s="2"/>
      <c r="F1081" s="13"/>
    </row>
    <row r="1082" spans="1:6" ht="12">
      <c r="A1082">
        <v>12</v>
      </c>
      <c r="C1082" s="4">
        <v>43.25</v>
      </c>
      <c r="D1082" s="4"/>
      <c r="E1082" s="2"/>
      <c r="F1082" s="13"/>
    </row>
    <row r="1083" spans="1:6" ht="12">
      <c r="A1083">
        <v>1</v>
      </c>
      <c r="B1083">
        <v>1840</v>
      </c>
      <c r="C1083" s="4">
        <v>43.375</v>
      </c>
      <c r="D1083" s="4"/>
      <c r="E1083" s="2"/>
      <c r="F1083" s="13"/>
    </row>
    <row r="1084" spans="1:6" ht="12">
      <c r="A1084">
        <v>2</v>
      </c>
      <c r="C1084" s="4">
        <v>43.5</v>
      </c>
      <c r="D1084" s="4"/>
      <c r="E1084" s="2"/>
      <c r="F1084" s="13"/>
    </row>
    <row r="1085" spans="1:6" ht="12">
      <c r="A1085">
        <v>3</v>
      </c>
      <c r="C1085" s="4">
        <v>43.75</v>
      </c>
      <c r="D1085" s="4"/>
      <c r="E1085" s="2"/>
      <c r="F1085" s="13"/>
    </row>
    <row r="1086" spans="1:6" ht="12">
      <c r="A1086">
        <v>4</v>
      </c>
      <c r="C1086" s="4">
        <v>43.5</v>
      </c>
      <c r="D1086" s="4"/>
      <c r="E1086" s="2"/>
      <c r="F1086" s="13"/>
    </row>
    <row r="1087" spans="1:6" ht="12">
      <c r="A1087">
        <v>5</v>
      </c>
      <c r="C1087" s="4">
        <v>43.625</v>
      </c>
      <c r="D1087" s="4"/>
      <c r="E1087" s="2"/>
      <c r="F1087" s="13"/>
    </row>
    <row r="1088" spans="1:6" ht="12">
      <c r="A1088">
        <v>6</v>
      </c>
      <c r="C1088" s="4">
        <v>43.625</v>
      </c>
      <c r="D1088" s="4"/>
      <c r="E1088" s="2"/>
      <c r="F1088" s="13"/>
    </row>
    <row r="1089" spans="1:6" ht="12">
      <c r="A1089">
        <v>7</v>
      </c>
      <c r="C1089" s="4">
        <v>43.625</v>
      </c>
      <c r="D1089" s="4"/>
      <c r="E1089" s="2"/>
      <c r="F1089" s="13"/>
    </row>
    <row r="1090" spans="1:6" ht="12">
      <c r="A1090">
        <v>8</v>
      </c>
      <c r="C1090" s="4">
        <v>43.625</v>
      </c>
      <c r="D1090" s="4"/>
      <c r="E1090" s="2"/>
      <c r="F1090" s="13"/>
    </row>
    <row r="1091" spans="1:6" ht="12">
      <c r="A1091">
        <v>9</v>
      </c>
      <c r="C1091" s="4">
        <v>43.5</v>
      </c>
      <c r="D1091" s="4"/>
      <c r="E1091" s="2"/>
      <c r="F1091" s="13"/>
    </row>
    <row r="1092" spans="1:6" ht="12">
      <c r="A1092">
        <v>10</v>
      </c>
      <c r="C1092" s="4">
        <v>42</v>
      </c>
      <c r="D1092" s="4"/>
      <c r="E1092" s="2"/>
      <c r="F1092" s="13"/>
    </row>
    <row r="1093" spans="1:6" ht="12">
      <c r="A1093">
        <v>11</v>
      </c>
      <c r="C1093" s="4">
        <v>42</v>
      </c>
      <c r="D1093" s="4"/>
      <c r="E1093" s="2"/>
      <c r="F1093" s="13"/>
    </row>
    <row r="1094" spans="1:6" ht="12">
      <c r="A1094">
        <v>12</v>
      </c>
      <c r="C1094" s="4">
        <v>42.25</v>
      </c>
      <c r="D1094" s="4"/>
      <c r="E1094" s="2"/>
      <c r="F1094" s="13"/>
    </row>
    <row r="1095" spans="1:6" ht="12">
      <c r="A1095">
        <v>1</v>
      </c>
      <c r="B1095">
        <v>1841</v>
      </c>
      <c r="C1095" s="4">
        <v>42</v>
      </c>
      <c r="D1095" s="4"/>
      <c r="E1095" s="2"/>
      <c r="F1095" s="13"/>
    </row>
    <row r="1096" spans="1:6" ht="12">
      <c r="A1096">
        <v>2</v>
      </c>
      <c r="C1096" s="4">
        <v>41.5</v>
      </c>
      <c r="D1096" s="4"/>
      <c r="E1096" s="2"/>
      <c r="F1096" s="13"/>
    </row>
    <row r="1097" spans="1:6" ht="12">
      <c r="A1097">
        <v>3</v>
      </c>
      <c r="C1097" s="4">
        <v>41.75</v>
      </c>
      <c r="D1097" s="4"/>
      <c r="E1097" s="2"/>
      <c r="F1097" s="13"/>
    </row>
    <row r="1098" spans="1:6" ht="12">
      <c r="A1098">
        <v>4</v>
      </c>
      <c r="C1098" s="4">
        <v>42</v>
      </c>
      <c r="D1098" s="4"/>
      <c r="E1098" s="2"/>
      <c r="F1098" s="13"/>
    </row>
    <row r="1099" spans="1:6" ht="12">
      <c r="A1099">
        <v>5</v>
      </c>
      <c r="C1099" s="4">
        <v>42.125</v>
      </c>
      <c r="D1099" s="4"/>
      <c r="E1099" s="2"/>
      <c r="F1099" s="13"/>
    </row>
    <row r="1100" spans="1:6" ht="12">
      <c r="A1100">
        <v>6</v>
      </c>
      <c r="C1100" s="4">
        <v>41.75</v>
      </c>
      <c r="D1100" s="4"/>
      <c r="E1100" s="2"/>
      <c r="F1100" s="13"/>
    </row>
    <row r="1101" spans="1:6" ht="12">
      <c r="A1101">
        <v>7</v>
      </c>
      <c r="C1101" s="4">
        <v>42.5</v>
      </c>
      <c r="D1101" s="4"/>
      <c r="E1101" s="2"/>
      <c r="F1101" s="13"/>
    </row>
    <row r="1102" spans="1:6" ht="12">
      <c r="A1102">
        <v>8</v>
      </c>
      <c r="C1102" s="4">
        <v>42.125</v>
      </c>
      <c r="D1102" s="4"/>
      <c r="E1102" s="2"/>
      <c r="F1102" s="13"/>
    </row>
    <row r="1103" spans="1:6" ht="12">
      <c r="A1103">
        <v>9</v>
      </c>
      <c r="C1103" s="4">
        <v>42.25</v>
      </c>
      <c r="D1103" s="4"/>
      <c r="E1103" s="2"/>
      <c r="F1103" s="13"/>
    </row>
    <row r="1104" spans="1:6" ht="12">
      <c r="A1104">
        <v>10</v>
      </c>
      <c r="C1104" s="4">
        <v>42.25</v>
      </c>
      <c r="D1104" s="4"/>
      <c r="E1104" s="2"/>
      <c r="F1104" s="13"/>
    </row>
    <row r="1105" spans="1:6" ht="12">
      <c r="A1105">
        <v>11</v>
      </c>
      <c r="C1105" s="4">
        <v>42.31</v>
      </c>
      <c r="D1105" s="4"/>
      <c r="E1105" s="2"/>
      <c r="F1105" s="13"/>
    </row>
    <row r="1106" spans="1:6" ht="12">
      <c r="A1106">
        <v>12</v>
      </c>
      <c r="C1106" s="4">
        <v>42.18</v>
      </c>
      <c r="D1106" s="4"/>
      <c r="E1106" s="2"/>
      <c r="F1106" s="13"/>
    </row>
    <row r="1107" spans="1:6" ht="12">
      <c r="A1107">
        <v>1</v>
      </c>
      <c r="B1107">
        <v>1842</v>
      </c>
      <c r="C1107" s="4">
        <v>42</v>
      </c>
      <c r="D1107" s="4"/>
      <c r="E1107" s="2"/>
      <c r="F1107" s="13"/>
    </row>
    <row r="1108" spans="1:6" ht="12">
      <c r="A1108">
        <v>2</v>
      </c>
      <c r="C1108" s="4">
        <v>42.25</v>
      </c>
      <c r="D1108" s="4"/>
      <c r="E1108" s="2"/>
      <c r="F1108" s="13"/>
    </row>
    <row r="1109" spans="1:6" ht="12">
      <c r="A1109">
        <v>3</v>
      </c>
      <c r="C1109" s="4">
        <v>42.375</v>
      </c>
      <c r="D1109" s="4"/>
      <c r="E1109" s="2"/>
      <c r="F1109" s="13"/>
    </row>
    <row r="1110" spans="1:6" ht="12">
      <c r="A1110">
        <v>4</v>
      </c>
      <c r="C1110" s="4">
        <v>42.375</v>
      </c>
      <c r="D1110" s="4"/>
      <c r="E1110" s="2"/>
      <c r="F1110" s="13"/>
    </row>
    <row r="1111" spans="1:6" ht="12">
      <c r="A1111">
        <v>5</v>
      </c>
      <c r="C1111" s="4">
        <v>42.375</v>
      </c>
      <c r="D1111" s="4"/>
      <c r="E1111" s="2"/>
      <c r="F1111" s="13"/>
    </row>
    <row r="1112" spans="1:6" ht="12">
      <c r="A1112">
        <v>6</v>
      </c>
      <c r="C1112" s="4">
        <v>42.75</v>
      </c>
      <c r="D1112" s="4"/>
      <c r="E1112" s="2"/>
      <c r="F1112" s="13"/>
    </row>
    <row r="1113" spans="1:6" ht="12">
      <c r="A1113">
        <v>7</v>
      </c>
      <c r="C1113" s="4">
        <v>42.5</v>
      </c>
      <c r="D1113" s="4"/>
      <c r="E1113" s="2"/>
      <c r="F1113" s="13"/>
    </row>
    <row r="1114" spans="1:6" ht="12">
      <c r="A1114">
        <v>8</v>
      </c>
      <c r="C1114" s="4">
        <v>42.625</v>
      </c>
      <c r="D1114" s="4"/>
      <c r="E1114" s="2"/>
      <c r="F1114" s="13"/>
    </row>
    <row r="1115" spans="1:6" ht="12">
      <c r="A1115">
        <v>9</v>
      </c>
      <c r="C1115" s="4">
        <v>42.75</v>
      </c>
      <c r="D1115" s="4"/>
      <c r="E1115" s="2"/>
      <c r="F1115" s="13"/>
    </row>
    <row r="1116" spans="1:6" ht="12">
      <c r="A1116">
        <v>10</v>
      </c>
      <c r="C1116" s="4">
        <v>42.625</v>
      </c>
      <c r="D1116" s="4"/>
      <c r="E1116" s="2"/>
      <c r="F1116" s="13"/>
    </row>
    <row r="1117" spans="1:6" ht="12">
      <c r="A1117">
        <v>11</v>
      </c>
      <c r="C1117" s="4">
        <v>42.625</v>
      </c>
      <c r="D1117" s="4"/>
      <c r="E1117" s="2"/>
      <c r="F1117" s="13"/>
    </row>
    <row r="1118" spans="1:6" ht="12">
      <c r="A1118">
        <v>12</v>
      </c>
      <c r="C1118" s="4">
        <v>42.75</v>
      </c>
      <c r="D1118" s="4"/>
      <c r="E1118" s="2"/>
      <c r="F1118" s="13"/>
    </row>
    <row r="1119" spans="1:6" ht="12">
      <c r="A1119">
        <v>1</v>
      </c>
      <c r="B1119">
        <v>1843</v>
      </c>
      <c r="C1119" s="4">
        <v>42.375</v>
      </c>
      <c r="D1119" s="4"/>
      <c r="E1119" s="2"/>
      <c r="F1119" s="13"/>
    </row>
    <row r="1120" spans="1:6" ht="12">
      <c r="A1120">
        <v>2</v>
      </c>
      <c r="C1120" s="4">
        <v>42.375</v>
      </c>
      <c r="D1120" s="4"/>
      <c r="E1120" s="2"/>
      <c r="F1120" s="13"/>
    </row>
    <row r="1121" spans="1:6" ht="12">
      <c r="A1121">
        <v>3</v>
      </c>
      <c r="C1121" s="4">
        <v>42.38</v>
      </c>
      <c r="D1121" s="4"/>
      <c r="E1121" s="2"/>
      <c r="F1121" s="13"/>
    </row>
    <row r="1122" spans="1:6" ht="12">
      <c r="A1122">
        <v>4</v>
      </c>
      <c r="C1122" s="4">
        <v>42.5</v>
      </c>
      <c r="D1122" s="4"/>
      <c r="E1122" s="2"/>
      <c r="F1122" s="13"/>
    </row>
    <row r="1123" spans="1:6" ht="12">
      <c r="A1123">
        <v>5</v>
      </c>
      <c r="C1123" s="4">
        <v>42.625</v>
      </c>
      <c r="D1123" s="4"/>
      <c r="E1123" s="2"/>
      <c r="F1123" s="13"/>
    </row>
    <row r="1124" spans="1:6" ht="12">
      <c r="A1124">
        <v>6</v>
      </c>
      <c r="C1124" s="4">
        <v>42.75</v>
      </c>
      <c r="D1124" s="4"/>
      <c r="E1124" s="2"/>
      <c r="F1124" s="13"/>
    </row>
    <row r="1125" spans="1:6" ht="12">
      <c r="A1125">
        <v>7</v>
      </c>
      <c r="C1125" s="4">
        <v>42.875</v>
      </c>
      <c r="D1125" s="4"/>
      <c r="E1125" s="2"/>
      <c r="F1125" s="13"/>
    </row>
    <row r="1126" spans="1:6" ht="12">
      <c r="A1126">
        <v>8</v>
      </c>
      <c r="C1126" s="4">
        <v>43.25</v>
      </c>
      <c r="D1126" s="4"/>
      <c r="E1126" s="2"/>
      <c r="F1126" s="13"/>
    </row>
    <row r="1127" spans="1:6" ht="12">
      <c r="A1127">
        <v>9</v>
      </c>
      <c r="C1127" s="4">
        <v>43.125</v>
      </c>
      <c r="D1127" s="4"/>
      <c r="E1127" s="2"/>
      <c r="F1127" s="13"/>
    </row>
    <row r="1128" spans="1:6" ht="12">
      <c r="A1128">
        <v>10</v>
      </c>
      <c r="C1128" s="4">
        <v>43.125</v>
      </c>
      <c r="D1128" s="4"/>
      <c r="E1128" s="2"/>
      <c r="F1128" s="13"/>
    </row>
    <row r="1129" spans="1:6" ht="12">
      <c r="A1129">
        <v>11</v>
      </c>
      <c r="C1129" s="4">
        <v>43.125</v>
      </c>
      <c r="D1129" s="4"/>
      <c r="E1129" s="2"/>
      <c r="F1129" s="13"/>
    </row>
    <row r="1130" spans="1:6" ht="12">
      <c r="A1130">
        <v>12</v>
      </c>
      <c r="C1130" s="4">
        <v>43.125</v>
      </c>
      <c r="D1130" s="4"/>
      <c r="E1130" s="2"/>
      <c r="F1130" s="13"/>
    </row>
    <row r="1131" spans="1:6" ht="12">
      <c r="A1131">
        <v>1</v>
      </c>
      <c r="B1131">
        <v>1844</v>
      </c>
      <c r="C1131" s="4">
        <v>43</v>
      </c>
      <c r="D1131" s="4"/>
      <c r="E1131" s="2"/>
      <c r="F1131" s="13"/>
    </row>
    <row r="1132" spans="1:6" ht="12">
      <c r="A1132">
        <v>2</v>
      </c>
      <c r="C1132" s="4">
        <v>43</v>
      </c>
      <c r="D1132" s="4"/>
      <c r="E1132" s="2"/>
      <c r="F1132" s="13"/>
    </row>
    <row r="1133" spans="1:6" ht="12">
      <c r="A1133">
        <v>3</v>
      </c>
      <c r="C1133" s="4">
        <v>43</v>
      </c>
      <c r="D1133" s="4"/>
      <c r="E1133" s="2"/>
      <c r="F1133" s="13"/>
    </row>
    <row r="1134" spans="1:6" ht="12">
      <c r="A1134">
        <v>4</v>
      </c>
      <c r="C1134" s="4">
        <v>43</v>
      </c>
      <c r="D1134" s="4"/>
      <c r="E1134" s="2"/>
      <c r="F1134" s="13"/>
    </row>
    <row r="1135" spans="1:6" ht="12">
      <c r="A1135">
        <v>5</v>
      </c>
      <c r="C1135" s="4">
        <v>43.375</v>
      </c>
      <c r="D1135" s="4"/>
      <c r="E1135" s="2"/>
      <c r="F1135" s="13"/>
    </row>
    <row r="1136" spans="1:6" ht="12">
      <c r="A1136">
        <v>6</v>
      </c>
      <c r="C1136" s="4">
        <v>43.75</v>
      </c>
      <c r="D1136" s="4"/>
      <c r="E1136" s="2"/>
      <c r="F1136" s="13"/>
    </row>
    <row r="1137" spans="1:6" ht="12">
      <c r="A1137">
        <v>7</v>
      </c>
      <c r="C1137" s="4">
        <v>43.75</v>
      </c>
      <c r="D1137" s="4"/>
      <c r="E1137" s="2"/>
      <c r="F1137" s="13"/>
    </row>
    <row r="1138" spans="1:6" ht="12">
      <c r="A1138">
        <v>8</v>
      </c>
      <c r="C1138" s="4">
        <v>43.75</v>
      </c>
      <c r="D1138" s="4"/>
      <c r="E1138" s="2"/>
      <c r="F1138" s="13"/>
    </row>
    <row r="1139" spans="1:6" ht="12">
      <c r="A1139">
        <v>9</v>
      </c>
      <c r="C1139" s="4">
        <v>44</v>
      </c>
      <c r="D1139" s="4"/>
      <c r="E1139" s="2"/>
      <c r="F1139" s="13"/>
    </row>
    <row r="1140" spans="1:6" ht="12">
      <c r="A1140">
        <v>10</v>
      </c>
      <c r="C1140" s="4">
        <v>44.75</v>
      </c>
      <c r="D1140" s="4"/>
      <c r="E1140" s="2"/>
      <c r="F1140" s="13"/>
    </row>
    <row r="1141" spans="1:6" ht="12">
      <c r="A1141">
        <v>11</v>
      </c>
      <c r="C1141" s="4">
        <v>44.5</v>
      </c>
      <c r="D1141" s="4"/>
      <c r="E1141" s="2"/>
      <c r="F1141" s="13"/>
    </row>
    <row r="1142" spans="1:6" ht="12">
      <c r="A1142">
        <v>12</v>
      </c>
      <c r="C1142" s="4">
        <v>44</v>
      </c>
      <c r="D1142" s="4"/>
      <c r="E1142" s="2"/>
      <c r="F1142" s="13"/>
    </row>
    <row r="1143" spans="1:6" ht="12">
      <c r="A1143">
        <v>1</v>
      </c>
      <c r="B1143">
        <v>1845</v>
      </c>
      <c r="C1143" s="4">
        <v>43.25</v>
      </c>
      <c r="D1143" s="4"/>
      <c r="E1143" s="2"/>
      <c r="F1143" s="13"/>
    </row>
    <row r="1144" spans="1:6" ht="12">
      <c r="A1144">
        <v>2</v>
      </c>
      <c r="C1144" s="4">
        <v>43.5</v>
      </c>
      <c r="D1144" s="4"/>
      <c r="E1144" s="2"/>
      <c r="F1144" s="13"/>
    </row>
    <row r="1145" spans="1:6" ht="12">
      <c r="A1145">
        <v>3</v>
      </c>
      <c r="C1145" s="4">
        <v>44.5</v>
      </c>
      <c r="D1145" s="4"/>
      <c r="E1145" s="2"/>
      <c r="F1145" s="13"/>
    </row>
    <row r="1146" spans="1:6" ht="12">
      <c r="A1146">
        <v>4</v>
      </c>
      <c r="C1146" s="4">
        <v>43.25</v>
      </c>
      <c r="D1146" s="4"/>
      <c r="E1146" s="2"/>
      <c r="F1146" s="13"/>
    </row>
    <row r="1147" spans="1:6" ht="12">
      <c r="A1147">
        <v>5</v>
      </c>
      <c r="C1147" s="4">
        <v>43.25</v>
      </c>
      <c r="D1147" s="4"/>
      <c r="E1147" s="2"/>
      <c r="F1147" s="13"/>
    </row>
    <row r="1148" spans="1:6" ht="12">
      <c r="A1148">
        <v>6</v>
      </c>
      <c r="C1148" s="4">
        <v>43.5</v>
      </c>
      <c r="D1148" s="4"/>
      <c r="E1148" s="2"/>
      <c r="F1148" s="13"/>
    </row>
    <row r="1149" spans="1:6" ht="12">
      <c r="A1149">
        <v>7</v>
      </c>
      <c r="C1149" s="4">
        <v>43.5</v>
      </c>
      <c r="D1149" s="4"/>
      <c r="E1149" s="2"/>
      <c r="F1149" s="13"/>
    </row>
    <row r="1150" spans="1:6" ht="12">
      <c r="A1150">
        <v>8</v>
      </c>
      <c r="C1150" s="4">
        <v>44</v>
      </c>
      <c r="D1150" s="4"/>
      <c r="E1150" s="2"/>
      <c r="F1150" s="13"/>
    </row>
    <row r="1151" spans="1:6" ht="12">
      <c r="A1151">
        <v>9</v>
      </c>
      <c r="C1151" s="4">
        <v>43.5</v>
      </c>
      <c r="D1151" s="4"/>
      <c r="E1151" s="2"/>
      <c r="F1151" s="13"/>
    </row>
    <row r="1152" spans="1:6" ht="12">
      <c r="A1152">
        <v>10</v>
      </c>
      <c r="C1152" s="4">
        <v>43.75</v>
      </c>
      <c r="D1152" s="4"/>
      <c r="E1152" s="2"/>
      <c r="F1152" s="13"/>
    </row>
    <row r="1153" spans="1:6" ht="12">
      <c r="A1153">
        <v>11</v>
      </c>
      <c r="C1153" s="4">
        <v>43</v>
      </c>
      <c r="D1153" s="4"/>
      <c r="E1153" s="2"/>
      <c r="F1153" s="13"/>
    </row>
    <row r="1154" spans="1:6" ht="12">
      <c r="A1154">
        <v>12</v>
      </c>
      <c r="C1154" s="4">
        <v>42.5</v>
      </c>
      <c r="D1154" s="4"/>
      <c r="E1154" s="2"/>
      <c r="F1154" s="13"/>
    </row>
    <row r="1155" spans="1:6" ht="12">
      <c r="A1155">
        <v>1</v>
      </c>
      <c r="B1155">
        <v>1846</v>
      </c>
      <c r="C1155" s="4">
        <v>42.5</v>
      </c>
      <c r="D1155" s="4"/>
      <c r="E1155" s="2"/>
      <c r="F1155" s="13"/>
    </row>
    <row r="1156" spans="1:6" ht="12">
      <c r="A1156">
        <v>2</v>
      </c>
      <c r="C1156" s="4">
        <v>42.87</v>
      </c>
      <c r="D1156" s="4"/>
      <c r="E1156" s="2"/>
      <c r="F1156" s="13"/>
    </row>
    <row r="1157" spans="1:6" ht="12">
      <c r="A1157">
        <v>3</v>
      </c>
      <c r="C1157" s="4">
        <v>42.87</v>
      </c>
      <c r="D1157" s="4"/>
      <c r="E1157" s="2"/>
      <c r="F1157" s="13"/>
    </row>
    <row r="1158" spans="1:6" ht="12">
      <c r="A1158">
        <v>4</v>
      </c>
      <c r="C1158" s="4">
        <v>43</v>
      </c>
      <c r="D1158" s="4"/>
      <c r="E1158" s="2"/>
      <c r="F1158" s="13"/>
    </row>
    <row r="1159" spans="1:6" ht="12">
      <c r="A1159">
        <v>5</v>
      </c>
      <c r="C1159" s="4">
        <v>43</v>
      </c>
      <c r="D1159" s="4"/>
      <c r="E1159" s="2"/>
      <c r="F1159" s="13"/>
    </row>
    <row r="1160" spans="1:6" ht="12">
      <c r="A1160">
        <v>6</v>
      </c>
      <c r="C1160" s="4">
        <v>43</v>
      </c>
      <c r="D1160" s="4"/>
      <c r="E1160" s="2"/>
      <c r="F1160" s="13"/>
    </row>
    <row r="1161" spans="1:6" ht="12">
      <c r="A1161">
        <v>7</v>
      </c>
      <c r="C1161" s="4">
        <v>43.25</v>
      </c>
      <c r="D1161" s="4"/>
      <c r="E1161" s="2"/>
      <c r="F1161" s="13"/>
    </row>
    <row r="1162" spans="1:6" ht="12">
      <c r="A1162">
        <v>8</v>
      </c>
      <c r="C1162" s="4">
        <v>43.25</v>
      </c>
      <c r="D1162" s="4"/>
      <c r="E1162" s="2"/>
      <c r="F1162" s="13"/>
    </row>
    <row r="1163" spans="1:6" ht="12">
      <c r="A1163">
        <v>9</v>
      </c>
      <c r="C1163" s="4">
        <v>43</v>
      </c>
      <c r="D1163" s="4"/>
      <c r="E1163" s="2"/>
      <c r="F1163" s="13"/>
    </row>
    <row r="1164" spans="1:6" ht="12">
      <c r="A1164">
        <v>10</v>
      </c>
      <c r="C1164" s="4">
        <v>42</v>
      </c>
      <c r="D1164" s="4"/>
      <c r="E1164" s="2"/>
      <c r="F1164" s="13"/>
    </row>
    <row r="1165" spans="1:6" ht="12">
      <c r="A1165">
        <v>11</v>
      </c>
      <c r="C1165" s="4">
        <v>41.75</v>
      </c>
      <c r="D1165" s="4"/>
      <c r="E1165" s="2"/>
      <c r="F1165" s="13"/>
    </row>
    <row r="1166" spans="1:6" ht="12">
      <c r="A1166">
        <v>12</v>
      </c>
      <c r="C1166" s="4">
        <v>41.5</v>
      </c>
      <c r="D1166" s="4"/>
      <c r="E1166" s="2"/>
      <c r="F1166" s="13"/>
    </row>
    <row r="1167" spans="1:6" ht="12">
      <c r="A1167">
        <v>1</v>
      </c>
      <c r="B1167">
        <v>1847</v>
      </c>
      <c r="C1167" s="4">
        <v>41.75</v>
      </c>
      <c r="D1167" s="4"/>
      <c r="E1167" s="2"/>
      <c r="F1167" s="13"/>
    </row>
    <row r="1168" spans="1:6" ht="12">
      <c r="A1168">
        <v>2</v>
      </c>
      <c r="C1168" s="4">
        <v>41.75</v>
      </c>
      <c r="D1168" s="4"/>
      <c r="E1168" s="2"/>
      <c r="F1168" s="13"/>
    </row>
    <row r="1169" spans="1:6" ht="12">
      <c r="A1169">
        <v>3</v>
      </c>
      <c r="C1169" s="4">
        <v>42.5</v>
      </c>
      <c r="D1169" s="4"/>
      <c r="E1169" s="2"/>
      <c r="F1169" s="13"/>
    </row>
    <row r="1170" spans="1:6" ht="12">
      <c r="A1170">
        <v>4</v>
      </c>
      <c r="C1170" s="4">
        <v>42.5</v>
      </c>
      <c r="D1170" s="4"/>
      <c r="E1170" s="2"/>
      <c r="F1170" s="13"/>
    </row>
    <row r="1171" spans="1:6" ht="12">
      <c r="A1171">
        <v>5</v>
      </c>
      <c r="C1171" s="4">
        <v>42.75</v>
      </c>
      <c r="D1171" s="4"/>
      <c r="E1171" s="2"/>
      <c r="F1171" s="13"/>
    </row>
    <row r="1172" spans="1:6" ht="12">
      <c r="A1172">
        <v>6</v>
      </c>
      <c r="C1172" s="4">
        <v>42.75</v>
      </c>
      <c r="D1172" s="4"/>
      <c r="E1172" s="2"/>
      <c r="F1172" s="13"/>
    </row>
    <row r="1173" spans="1:6" ht="12">
      <c r="A1173">
        <v>7</v>
      </c>
      <c r="C1173" s="4">
        <v>42.5</v>
      </c>
      <c r="D1173" s="4"/>
      <c r="E1173" s="2"/>
      <c r="F1173" s="13"/>
    </row>
    <row r="1174" spans="1:6" ht="12">
      <c r="A1174">
        <v>8</v>
      </c>
      <c r="C1174" s="4">
        <v>42</v>
      </c>
      <c r="D1174" s="4"/>
      <c r="E1174" s="2"/>
      <c r="F1174" s="13"/>
    </row>
    <row r="1175" spans="1:6" ht="12">
      <c r="A1175">
        <v>9</v>
      </c>
      <c r="C1175" s="4">
        <v>42</v>
      </c>
      <c r="D1175" s="4"/>
      <c r="E1175" s="2"/>
      <c r="F1175" s="13"/>
    </row>
    <row r="1176" spans="1:6" ht="12">
      <c r="A1176">
        <v>10</v>
      </c>
      <c r="C1176" s="4">
        <v>42</v>
      </c>
      <c r="D1176" s="4"/>
      <c r="E1176" s="2"/>
      <c r="F1176" s="13"/>
    </row>
    <row r="1177" spans="1:6" ht="12">
      <c r="A1177">
        <v>11</v>
      </c>
      <c r="C1177" s="4">
        <v>41</v>
      </c>
      <c r="D1177" s="4"/>
      <c r="E1177" s="2"/>
      <c r="F1177" s="13"/>
    </row>
    <row r="1178" spans="1:6" ht="12">
      <c r="A1178">
        <v>12</v>
      </c>
      <c r="C1178" s="4">
        <v>41</v>
      </c>
      <c r="D1178" s="4"/>
      <c r="E1178" s="2"/>
      <c r="F1178" s="13"/>
    </row>
    <row r="1179" spans="1:6" ht="12">
      <c r="A1179">
        <v>1</v>
      </c>
      <c r="B1179">
        <v>1848</v>
      </c>
      <c r="C1179" s="4">
        <v>41</v>
      </c>
      <c r="D1179" s="4"/>
      <c r="E1179" s="2"/>
      <c r="F1179" s="13"/>
    </row>
    <row r="1180" spans="1:6" ht="12">
      <c r="A1180">
        <v>2</v>
      </c>
      <c r="C1180" s="4">
        <v>41</v>
      </c>
      <c r="D1180" s="4"/>
      <c r="E1180" s="2"/>
      <c r="F1180" s="13"/>
    </row>
    <row r="1181" spans="1:6" ht="12">
      <c r="A1181">
        <v>3</v>
      </c>
      <c r="C1181" s="4">
        <v>41</v>
      </c>
      <c r="D1181" s="4"/>
      <c r="E1181" s="2"/>
      <c r="F1181" s="13"/>
    </row>
    <row r="1182" spans="1:6" ht="12">
      <c r="A1182">
        <v>4</v>
      </c>
      <c r="C1182" s="4">
        <v>40</v>
      </c>
      <c r="D1182" s="4"/>
      <c r="E1182" s="2"/>
      <c r="F1182" s="13"/>
    </row>
    <row r="1183" spans="1:6" ht="12">
      <c r="A1183">
        <v>5</v>
      </c>
      <c r="C1183" s="4">
        <v>40</v>
      </c>
      <c r="D1183" s="4"/>
      <c r="E1183" s="2"/>
      <c r="F1183" s="13"/>
    </row>
    <row r="1184" spans="1:6" ht="12">
      <c r="A1184">
        <v>6</v>
      </c>
      <c r="C1184" s="4">
        <v>40</v>
      </c>
      <c r="D1184" s="4"/>
      <c r="E1184" s="2"/>
      <c r="F1184" s="13"/>
    </row>
    <row r="1185" spans="1:6" ht="12">
      <c r="A1185">
        <v>7</v>
      </c>
      <c r="C1185" s="4">
        <v>40</v>
      </c>
      <c r="D1185" s="4"/>
      <c r="E1185" s="2"/>
      <c r="F1185" s="13"/>
    </row>
    <row r="1186" spans="1:6" ht="12">
      <c r="A1186">
        <v>8</v>
      </c>
      <c r="C1186" s="4">
        <v>40</v>
      </c>
      <c r="D1186" s="4"/>
      <c r="E1186" s="2"/>
      <c r="F1186" s="13"/>
    </row>
    <row r="1187" spans="1:6" ht="12">
      <c r="A1187">
        <v>9</v>
      </c>
      <c r="C1187" s="4">
        <v>40.5</v>
      </c>
      <c r="D1187" s="4"/>
      <c r="E1187" s="2"/>
      <c r="F1187" s="13"/>
    </row>
    <row r="1188" spans="1:6" ht="12">
      <c r="A1188">
        <v>10</v>
      </c>
      <c r="C1188" s="4">
        <v>40.5</v>
      </c>
      <c r="D1188" s="4"/>
      <c r="E1188" s="2"/>
      <c r="F1188" s="13"/>
    </row>
    <row r="1189" spans="1:6" ht="12">
      <c r="A1189">
        <v>11</v>
      </c>
      <c r="C1189" s="4">
        <v>41.37</v>
      </c>
      <c r="D1189" s="4"/>
      <c r="E1189" s="2"/>
      <c r="F1189" s="13"/>
    </row>
    <row r="1190" spans="1:6" ht="12">
      <c r="A1190">
        <v>12</v>
      </c>
      <c r="C1190" s="4">
        <v>41.37</v>
      </c>
      <c r="D1190" s="4"/>
      <c r="E1190" s="2"/>
      <c r="F1190" s="13"/>
    </row>
    <row r="1191" spans="1:6" ht="12">
      <c r="A1191">
        <v>1</v>
      </c>
      <c r="B1191">
        <v>1849</v>
      </c>
      <c r="C1191" s="4">
        <v>41.25</v>
      </c>
      <c r="D1191" s="4"/>
      <c r="E1191" s="2"/>
      <c r="F1191" s="13"/>
    </row>
    <row r="1192" spans="1:6" ht="12">
      <c r="A1192">
        <v>2</v>
      </c>
      <c r="C1192" s="4">
        <v>41.25</v>
      </c>
      <c r="D1192" s="4"/>
      <c r="E1192" s="2"/>
      <c r="F1192" s="13"/>
    </row>
    <row r="1193" spans="1:6" ht="12">
      <c r="A1193">
        <v>3</v>
      </c>
      <c r="C1193" s="4">
        <v>41.5</v>
      </c>
      <c r="D1193" s="4"/>
      <c r="E1193" s="2"/>
      <c r="F1193" s="13"/>
    </row>
    <row r="1194" spans="1:6" ht="12">
      <c r="A1194">
        <v>4</v>
      </c>
      <c r="C1194" s="4">
        <v>41.5</v>
      </c>
      <c r="D1194" s="4"/>
      <c r="E1194" s="2"/>
      <c r="F1194" s="13"/>
    </row>
    <row r="1195" spans="1:6" ht="12">
      <c r="A1195">
        <v>5</v>
      </c>
      <c r="C1195" s="4">
        <v>41.5</v>
      </c>
      <c r="D1195" s="4"/>
      <c r="E1195" s="2"/>
      <c r="F1195" s="13"/>
    </row>
    <row r="1196" spans="1:6" ht="12">
      <c r="A1196">
        <v>6</v>
      </c>
      <c r="C1196" s="4">
        <v>41.5</v>
      </c>
      <c r="D1196" s="4"/>
      <c r="E1196" s="2"/>
      <c r="F1196" s="13"/>
    </row>
    <row r="1197" spans="1:6" ht="12">
      <c r="A1197">
        <v>7</v>
      </c>
      <c r="C1197" s="4">
        <v>42</v>
      </c>
      <c r="D1197" s="4"/>
      <c r="E1197" s="2"/>
      <c r="F1197" s="13"/>
    </row>
    <row r="1198" spans="1:6" ht="12">
      <c r="A1198">
        <v>8</v>
      </c>
      <c r="C1198" s="4">
        <v>42</v>
      </c>
      <c r="D1198" s="4"/>
      <c r="E1198" s="2"/>
      <c r="F1198" s="13"/>
    </row>
    <row r="1199" spans="1:6" ht="12">
      <c r="A1199">
        <v>9</v>
      </c>
      <c r="C1199" s="4">
        <v>42</v>
      </c>
      <c r="D1199" s="4"/>
      <c r="E1199" s="2"/>
      <c r="F1199" s="13"/>
    </row>
    <row r="1200" spans="1:6" ht="12">
      <c r="A1200">
        <v>10</v>
      </c>
      <c r="C1200" s="4">
        <v>42</v>
      </c>
      <c r="D1200" s="4"/>
      <c r="E1200" s="2"/>
      <c r="F1200" s="13"/>
    </row>
    <row r="1201" spans="1:6" ht="12">
      <c r="A1201">
        <v>11</v>
      </c>
      <c r="C1201" s="4">
        <v>42</v>
      </c>
      <c r="D1201" s="4"/>
      <c r="E1201" s="2"/>
      <c r="F1201" s="13"/>
    </row>
    <row r="1202" spans="1:6" ht="12">
      <c r="A1202">
        <v>12</v>
      </c>
      <c r="C1202" s="4">
        <v>42</v>
      </c>
      <c r="D1202" s="4"/>
      <c r="E1202" s="2"/>
      <c r="F1202" s="13"/>
    </row>
    <row r="1203" spans="1:6" ht="12">
      <c r="A1203">
        <v>1</v>
      </c>
      <c r="B1203">
        <v>1850</v>
      </c>
      <c r="C1203" s="4">
        <v>42</v>
      </c>
      <c r="D1203" s="4"/>
      <c r="E1203" s="2"/>
      <c r="F1203" s="13"/>
    </row>
    <row r="1204" spans="1:6" ht="12">
      <c r="A1204">
        <v>2</v>
      </c>
      <c r="C1204" s="4">
        <v>42</v>
      </c>
      <c r="D1204" s="4"/>
      <c r="E1204" s="2"/>
      <c r="F1204" s="13"/>
    </row>
    <row r="1205" spans="1:6" ht="12">
      <c r="A1205">
        <v>3</v>
      </c>
      <c r="C1205" s="4">
        <v>42</v>
      </c>
      <c r="D1205" s="4"/>
      <c r="E1205" s="2"/>
      <c r="F1205" s="13"/>
    </row>
    <row r="1206" spans="1:6" ht="12">
      <c r="A1206">
        <v>4</v>
      </c>
      <c r="C1206" s="4">
        <v>42</v>
      </c>
      <c r="D1206" s="4"/>
      <c r="E1206" s="2"/>
      <c r="F1206" s="13"/>
    </row>
    <row r="1207" spans="1:6" ht="12">
      <c r="A1207">
        <v>5</v>
      </c>
      <c r="C1207" s="4">
        <v>42.87</v>
      </c>
      <c r="D1207" s="4"/>
      <c r="E1207" s="2"/>
      <c r="F1207" s="13"/>
    </row>
    <row r="1208" spans="1:6" ht="12">
      <c r="A1208">
        <v>6</v>
      </c>
      <c r="C1208" s="4">
        <v>42.87</v>
      </c>
      <c r="D1208" s="4"/>
      <c r="E1208" s="2"/>
      <c r="F1208" s="13"/>
    </row>
    <row r="1209" spans="1:6" ht="12">
      <c r="A1209">
        <v>7</v>
      </c>
      <c r="C1209" s="4">
        <v>42.87</v>
      </c>
      <c r="D1209" s="4"/>
      <c r="E1209" s="2"/>
      <c r="F1209" s="13"/>
    </row>
    <row r="1210" spans="1:6" ht="12">
      <c r="A1210">
        <v>8</v>
      </c>
      <c r="C1210" s="4">
        <v>42.62</v>
      </c>
      <c r="D1210" s="4"/>
      <c r="E1210" s="2"/>
      <c r="F1210" s="13"/>
    </row>
    <row r="1211" spans="1:6" ht="12">
      <c r="A1211">
        <v>9</v>
      </c>
      <c r="C1211" s="4">
        <v>42.62</v>
      </c>
      <c r="D1211" s="4"/>
      <c r="E1211" s="2"/>
      <c r="F1211" s="13"/>
    </row>
    <row r="1212" spans="1:6" ht="12">
      <c r="A1212">
        <v>10</v>
      </c>
      <c r="C1212" s="4">
        <v>42.37</v>
      </c>
      <c r="D1212" s="4"/>
      <c r="E1212" s="2"/>
      <c r="F1212" s="13"/>
    </row>
    <row r="1213" spans="1:6" ht="12">
      <c r="A1213">
        <v>11</v>
      </c>
      <c r="C1213" s="4">
        <v>41</v>
      </c>
      <c r="D1213" s="4"/>
      <c r="E1213" s="2"/>
      <c r="F1213" s="13"/>
    </row>
    <row r="1214" spans="1:6" ht="12">
      <c r="A1214">
        <v>12</v>
      </c>
      <c r="C1214" s="4">
        <v>41</v>
      </c>
      <c r="D1214" s="4"/>
      <c r="E1214" s="2"/>
      <c r="F1214" s="13"/>
    </row>
    <row r="1215" spans="1:6" ht="12">
      <c r="A1215">
        <v>1</v>
      </c>
      <c r="B1215">
        <v>1851</v>
      </c>
      <c r="C1215" s="4">
        <v>41.5</v>
      </c>
      <c r="D1215" s="4"/>
      <c r="E1215" s="2"/>
      <c r="F1215" s="13"/>
    </row>
    <row r="1216" spans="1:6" ht="12">
      <c r="A1216">
        <v>2</v>
      </c>
      <c r="C1216" s="4">
        <v>41.5</v>
      </c>
      <c r="D1216" s="4"/>
      <c r="E1216" s="2"/>
      <c r="F1216" s="13"/>
    </row>
    <row r="1217" spans="1:6" ht="12">
      <c r="A1217">
        <v>3</v>
      </c>
      <c r="C1217" s="4">
        <v>41.5</v>
      </c>
      <c r="D1217" s="4"/>
      <c r="E1217" s="2"/>
      <c r="F1217" s="13"/>
    </row>
    <row r="1218" spans="1:6" ht="12">
      <c r="A1218">
        <v>4</v>
      </c>
      <c r="C1218" s="4">
        <v>41.5</v>
      </c>
      <c r="D1218" s="4"/>
      <c r="E1218" s="2"/>
      <c r="F1218" s="13"/>
    </row>
    <row r="1219" spans="1:6" ht="12">
      <c r="A1219">
        <v>5</v>
      </c>
      <c r="C1219" s="4">
        <v>41.5</v>
      </c>
      <c r="D1219" s="4"/>
      <c r="E1219" s="2"/>
      <c r="F1219" s="13"/>
    </row>
    <row r="1220" spans="1:6" ht="12">
      <c r="A1220">
        <v>6</v>
      </c>
      <c r="C1220" s="4">
        <v>41.5</v>
      </c>
      <c r="D1220" s="4"/>
      <c r="E1220" s="2"/>
      <c r="F1220" s="13"/>
    </row>
    <row r="1221" spans="1:6" ht="12">
      <c r="A1221">
        <v>7</v>
      </c>
      <c r="C1221" s="4">
        <v>41.5</v>
      </c>
      <c r="D1221" s="4"/>
      <c r="E1221" s="2"/>
      <c r="F1221" s="13"/>
    </row>
    <row r="1222" spans="1:6" ht="12">
      <c r="A1222">
        <v>8</v>
      </c>
      <c r="C1222" s="4">
        <v>41.5</v>
      </c>
      <c r="D1222" s="4"/>
      <c r="E1222" s="2"/>
      <c r="F1222" s="13"/>
    </row>
    <row r="1223" spans="1:6" ht="12">
      <c r="A1223">
        <v>9</v>
      </c>
      <c r="C1223" s="4">
        <v>41.5</v>
      </c>
      <c r="D1223" s="4"/>
      <c r="E1223" s="2"/>
      <c r="F1223" s="13"/>
    </row>
    <row r="1224" spans="1:6" ht="12">
      <c r="A1224">
        <v>10</v>
      </c>
      <c r="C1224" s="4">
        <v>41.5</v>
      </c>
      <c r="D1224" s="4"/>
      <c r="E1224" s="2"/>
      <c r="F1224" s="13"/>
    </row>
    <row r="1225" spans="1:6" ht="12">
      <c r="A1225">
        <v>11</v>
      </c>
      <c r="C1225" s="4">
        <v>41.25</v>
      </c>
      <c r="D1225" s="4"/>
      <c r="E1225" s="2"/>
      <c r="F1225" s="13"/>
    </row>
    <row r="1226" spans="1:6" ht="12">
      <c r="A1226">
        <v>12</v>
      </c>
      <c r="C1226" s="4">
        <v>40.75</v>
      </c>
      <c r="D1226" s="4"/>
      <c r="E1226" s="2"/>
      <c r="F1226" s="13"/>
    </row>
    <row r="1227" spans="1:6" ht="12">
      <c r="A1227">
        <v>1</v>
      </c>
      <c r="B1227">
        <v>1852</v>
      </c>
      <c r="C1227" s="4">
        <v>40.75</v>
      </c>
      <c r="D1227" s="4"/>
      <c r="E1227" s="2"/>
      <c r="F1227" s="13"/>
    </row>
    <row r="1228" spans="1:6" ht="12">
      <c r="A1228">
        <v>2</v>
      </c>
      <c r="C1228" s="4">
        <v>41.5</v>
      </c>
      <c r="D1228" s="4"/>
      <c r="E1228" s="2"/>
      <c r="F1228" s="13"/>
    </row>
    <row r="1229" spans="1:6" ht="12">
      <c r="A1229">
        <v>3</v>
      </c>
      <c r="C1229" s="4">
        <v>41.5</v>
      </c>
      <c r="D1229" s="4"/>
      <c r="E1229" s="2"/>
      <c r="F1229" s="13"/>
    </row>
    <row r="1230" spans="1:6" ht="12">
      <c r="A1230">
        <v>4</v>
      </c>
      <c r="C1230" s="4">
        <v>42</v>
      </c>
      <c r="D1230" s="4"/>
      <c r="E1230" s="2"/>
      <c r="F1230" s="13"/>
    </row>
    <row r="1231" spans="1:6" ht="12">
      <c r="A1231">
        <v>5</v>
      </c>
      <c r="C1231" s="4">
        <v>42</v>
      </c>
      <c r="D1231" s="4"/>
      <c r="E1231" s="2"/>
      <c r="F1231" s="13"/>
    </row>
    <row r="1232" spans="1:6" ht="12">
      <c r="A1232">
        <v>6</v>
      </c>
      <c r="C1232" s="4">
        <v>42</v>
      </c>
      <c r="D1232" s="4"/>
      <c r="E1232" s="2"/>
      <c r="F1232" s="13"/>
    </row>
    <row r="1233" spans="1:6" ht="12">
      <c r="A1233">
        <v>7</v>
      </c>
      <c r="C1233" s="4">
        <v>42</v>
      </c>
      <c r="D1233" s="4"/>
      <c r="E1233" s="2"/>
      <c r="F1233" s="13"/>
    </row>
    <row r="1234" spans="1:6" ht="12">
      <c r="A1234">
        <v>8</v>
      </c>
      <c r="C1234" s="4">
        <v>42</v>
      </c>
      <c r="D1234" s="4"/>
      <c r="E1234" s="2"/>
      <c r="F1234" s="13"/>
    </row>
    <row r="1235" spans="1:6" ht="12">
      <c r="A1235">
        <v>9</v>
      </c>
      <c r="C1235" s="4">
        <v>42</v>
      </c>
      <c r="D1235" s="4"/>
      <c r="E1235" s="2"/>
      <c r="F1235" s="13"/>
    </row>
    <row r="1236" spans="1:6" ht="12">
      <c r="A1236">
        <v>10</v>
      </c>
      <c r="C1236" s="4">
        <v>41.75</v>
      </c>
      <c r="D1236" s="4"/>
      <c r="E1236" s="2"/>
      <c r="F1236" s="13"/>
    </row>
    <row r="1237" spans="1:6" ht="12">
      <c r="A1237">
        <v>11</v>
      </c>
      <c r="C1237" s="4">
        <v>41.75</v>
      </c>
      <c r="D1237" s="4"/>
      <c r="E1237" s="2"/>
      <c r="F1237" s="13"/>
    </row>
    <row r="1238" spans="1:6" ht="12">
      <c r="A1238">
        <v>12</v>
      </c>
      <c r="C1238" s="4">
        <v>41.5</v>
      </c>
      <c r="D1238" s="4"/>
      <c r="E1238" s="2"/>
      <c r="F1238" s="13"/>
    </row>
    <row r="1239" spans="1:6" ht="12">
      <c r="A1239">
        <v>1</v>
      </c>
      <c r="B1239">
        <v>1853</v>
      </c>
      <c r="C1239" s="4">
        <v>41.5</v>
      </c>
      <c r="D1239" s="4"/>
      <c r="E1239" s="2"/>
      <c r="F1239" s="13"/>
    </row>
    <row r="1240" spans="1:6" ht="12">
      <c r="A1240">
        <v>2</v>
      </c>
      <c r="C1240" s="4">
        <v>41.5</v>
      </c>
      <c r="D1240" s="4"/>
      <c r="E1240" s="2"/>
      <c r="F1240" s="13"/>
    </row>
    <row r="1241" spans="1:6" ht="12">
      <c r="A1241">
        <v>3</v>
      </c>
      <c r="C1241" s="4">
        <v>41.5</v>
      </c>
      <c r="D1241" s="4"/>
      <c r="E1241" s="2"/>
      <c r="F1241" s="13"/>
    </row>
    <row r="1242" spans="1:6" ht="12">
      <c r="A1242">
        <v>4</v>
      </c>
      <c r="C1242" s="4">
        <v>41.5</v>
      </c>
      <c r="D1242" s="4"/>
      <c r="E1242" s="2"/>
      <c r="F1242" s="13"/>
    </row>
    <row r="1243" spans="1:6" ht="12">
      <c r="A1243">
        <v>5</v>
      </c>
      <c r="C1243" s="4">
        <v>41.5</v>
      </c>
      <c r="D1243" s="4"/>
      <c r="E1243" s="2"/>
      <c r="F1243" s="13"/>
    </row>
    <row r="1244" spans="1:6" ht="12">
      <c r="A1244">
        <v>6</v>
      </c>
      <c r="C1244" s="4">
        <v>41.5</v>
      </c>
      <c r="D1244" s="4"/>
      <c r="E1244" s="2"/>
      <c r="F1244" s="13"/>
    </row>
    <row r="1245" spans="1:6" ht="12">
      <c r="A1245">
        <v>7</v>
      </c>
      <c r="C1245" s="4">
        <v>41.5</v>
      </c>
      <c r="D1245" s="4"/>
      <c r="E1245" s="2"/>
      <c r="F1245" s="13"/>
    </row>
    <row r="1246" spans="1:6" ht="12">
      <c r="A1246">
        <v>8</v>
      </c>
      <c r="C1246" s="4">
        <v>41.5</v>
      </c>
      <c r="D1246" s="4"/>
      <c r="E1246" s="2"/>
      <c r="F1246" s="13"/>
    </row>
    <row r="1247" spans="1:6" ht="12">
      <c r="A1247">
        <v>9</v>
      </c>
      <c r="C1247" s="4">
        <v>41.25</v>
      </c>
      <c r="D1247" s="4"/>
      <c r="E1247" s="2"/>
      <c r="F1247" s="13"/>
    </row>
    <row r="1248" spans="1:6" ht="12">
      <c r="A1248">
        <v>10</v>
      </c>
      <c r="C1248" s="4">
        <v>41.25</v>
      </c>
      <c r="D1248" s="4"/>
      <c r="E1248" s="2"/>
      <c r="F1248" s="13"/>
    </row>
    <row r="1249" spans="1:6" ht="12">
      <c r="A1249">
        <v>11</v>
      </c>
      <c r="C1249" s="4">
        <v>41</v>
      </c>
      <c r="D1249" s="4"/>
      <c r="E1249" s="2"/>
      <c r="F1249" s="13"/>
    </row>
    <row r="1250" spans="1:6" ht="12">
      <c r="A1250">
        <v>12</v>
      </c>
      <c r="C1250" s="4">
        <v>40.75</v>
      </c>
      <c r="D1250" s="4"/>
      <c r="E1250" s="2"/>
      <c r="F1250" s="13"/>
    </row>
    <row r="1251" spans="1:6" ht="12">
      <c r="A1251">
        <v>1</v>
      </c>
      <c r="B1251">
        <v>1854</v>
      </c>
      <c r="C1251" s="4">
        <v>40.75</v>
      </c>
      <c r="D1251" s="4"/>
      <c r="E1251" s="2"/>
      <c r="F1251" s="13"/>
    </row>
    <row r="1252" spans="1:6" ht="12">
      <c r="A1252">
        <v>2</v>
      </c>
      <c r="C1252" s="4">
        <v>40.75</v>
      </c>
      <c r="D1252" s="4"/>
      <c r="E1252" s="2"/>
      <c r="F1252" s="13"/>
    </row>
    <row r="1253" spans="1:6" ht="12">
      <c r="A1253">
        <v>3</v>
      </c>
      <c r="C1253" s="4">
        <v>40.75</v>
      </c>
      <c r="D1253" s="4"/>
      <c r="E1253" s="2"/>
      <c r="F1253" s="13"/>
    </row>
    <row r="1254" spans="1:6" ht="12">
      <c r="A1254">
        <v>4</v>
      </c>
      <c r="C1254" s="4">
        <v>40.75</v>
      </c>
      <c r="D1254" s="4"/>
      <c r="E1254" s="2"/>
      <c r="F1254" s="13"/>
    </row>
    <row r="1255" spans="1:6" ht="12">
      <c r="A1255">
        <v>5</v>
      </c>
      <c r="C1255" s="4">
        <v>40.75</v>
      </c>
      <c r="D1255" s="4"/>
      <c r="E1255" s="2"/>
      <c r="F1255" s="13"/>
    </row>
    <row r="1256" spans="1:6" ht="12">
      <c r="A1256">
        <v>6</v>
      </c>
      <c r="C1256" s="4">
        <v>40.75</v>
      </c>
      <c r="D1256" s="4"/>
      <c r="E1256" s="2"/>
      <c r="F1256" s="13"/>
    </row>
    <row r="1257" spans="1:6" ht="12">
      <c r="A1257">
        <v>7</v>
      </c>
      <c r="C1257" s="4">
        <v>40.75</v>
      </c>
      <c r="D1257" s="4"/>
      <c r="E1257" s="2"/>
      <c r="F1257" s="13"/>
    </row>
    <row r="1258" spans="1:6" ht="12">
      <c r="A1258">
        <v>8</v>
      </c>
      <c r="C1258" s="4">
        <v>40.75</v>
      </c>
      <c r="D1258" s="4"/>
      <c r="E1258" s="2"/>
      <c r="F1258" s="13"/>
    </row>
    <row r="1259" spans="1:6" ht="12">
      <c r="A1259">
        <v>9</v>
      </c>
      <c r="C1259" s="4">
        <v>40.75</v>
      </c>
      <c r="D1259" s="4"/>
      <c r="E1259" s="2"/>
      <c r="F1259" s="13"/>
    </row>
    <row r="1260" spans="1:6" ht="12">
      <c r="A1260">
        <v>10</v>
      </c>
      <c r="C1260" s="4">
        <v>40.75</v>
      </c>
      <c r="D1260" s="4"/>
      <c r="E1260" s="2"/>
      <c r="F1260" s="13"/>
    </row>
    <row r="1261" spans="1:6" ht="12">
      <c r="A1261">
        <v>11</v>
      </c>
      <c r="C1261" s="4">
        <v>41.5</v>
      </c>
      <c r="D1261" s="4"/>
      <c r="E1261" s="2"/>
      <c r="F1261" s="13"/>
    </row>
    <row r="1262" spans="1:6" ht="12">
      <c r="A1262">
        <v>12</v>
      </c>
      <c r="C1262" s="4">
        <v>41.5</v>
      </c>
      <c r="D1262" s="4"/>
      <c r="E1262" s="2"/>
      <c r="F1262" s="13"/>
    </row>
    <row r="1263" spans="1:6" ht="12">
      <c r="A1263">
        <v>1</v>
      </c>
      <c r="B1263">
        <v>1855</v>
      </c>
      <c r="C1263" s="4">
        <v>41.5</v>
      </c>
      <c r="D1263" s="4"/>
      <c r="E1263" s="2"/>
      <c r="F1263" s="13"/>
    </row>
    <row r="1264" spans="1:6" ht="12">
      <c r="A1264">
        <v>2</v>
      </c>
      <c r="C1264" s="4">
        <v>41.5</v>
      </c>
      <c r="D1264" s="4"/>
      <c r="E1264" s="2"/>
      <c r="F1264" s="13"/>
    </row>
    <row r="1265" spans="1:6" ht="12">
      <c r="A1265">
        <v>3</v>
      </c>
      <c r="C1265" s="4">
        <v>41.5</v>
      </c>
      <c r="D1265" s="4"/>
      <c r="E1265" s="2"/>
      <c r="F1265" s="13"/>
    </row>
    <row r="1266" spans="1:6" ht="12">
      <c r="A1266">
        <v>4</v>
      </c>
      <c r="C1266" s="4">
        <v>41.5</v>
      </c>
      <c r="D1266" s="4"/>
      <c r="E1266" s="2"/>
      <c r="F1266" s="13"/>
    </row>
    <row r="1267" spans="1:6" ht="12">
      <c r="A1267">
        <v>5</v>
      </c>
      <c r="C1267" s="4">
        <v>41.5</v>
      </c>
      <c r="D1267" s="4"/>
      <c r="E1267" s="2"/>
      <c r="F1267" s="13"/>
    </row>
    <row r="1268" spans="1:6" ht="12">
      <c r="A1268">
        <v>6</v>
      </c>
      <c r="C1268" s="4">
        <v>41.5</v>
      </c>
      <c r="D1268" s="4"/>
      <c r="E1268" s="2"/>
      <c r="F1268" s="13"/>
    </row>
    <row r="1269" spans="1:6" ht="12">
      <c r="A1269">
        <v>7</v>
      </c>
      <c r="C1269" s="4">
        <v>41.5</v>
      </c>
      <c r="D1269" s="4"/>
      <c r="E1269" s="2"/>
      <c r="F1269" s="13"/>
    </row>
    <row r="1270" spans="1:6" ht="12">
      <c r="A1270">
        <v>8</v>
      </c>
      <c r="C1270" s="4">
        <v>41.5</v>
      </c>
      <c r="D1270" s="4"/>
      <c r="E1270" s="2"/>
      <c r="F1270" s="13"/>
    </row>
    <row r="1271" spans="1:6" ht="12">
      <c r="A1271">
        <v>9</v>
      </c>
      <c r="C1271" s="4">
        <v>41.5</v>
      </c>
      <c r="D1271" s="4"/>
      <c r="E1271" s="2"/>
      <c r="F1271" s="13"/>
    </row>
    <row r="1272" spans="1:6" ht="12">
      <c r="A1272">
        <v>10</v>
      </c>
      <c r="C1272" s="4">
        <v>41.5</v>
      </c>
      <c r="D1272" s="4"/>
      <c r="E1272" s="2"/>
      <c r="F1272" s="13"/>
    </row>
    <row r="1273" spans="1:6" ht="12">
      <c r="A1273">
        <v>11</v>
      </c>
      <c r="C1273" s="4">
        <v>41.25</v>
      </c>
      <c r="D1273" s="4"/>
      <c r="E1273" s="2"/>
      <c r="F1273" s="13"/>
    </row>
    <row r="1274" spans="1:6" ht="12">
      <c r="A1274">
        <v>12</v>
      </c>
      <c r="C1274" s="4">
        <v>41.25</v>
      </c>
      <c r="D1274" s="4"/>
      <c r="E1274" s="2"/>
      <c r="F1274" s="13"/>
    </row>
    <row r="1275" spans="3:6" ht="12">
      <c r="C1275" s="4"/>
      <c r="D1275" s="4"/>
      <c r="E1275" s="2"/>
      <c r="F1275" s="13"/>
    </row>
    <row r="1276" spans="3:6" ht="12">
      <c r="C1276" s="4"/>
      <c r="D1276" s="4"/>
      <c r="E1276" s="2"/>
      <c r="F1276" s="13"/>
    </row>
    <row r="1277" spans="3:6" ht="12">
      <c r="C1277" s="4"/>
      <c r="D1277" s="4"/>
      <c r="E1277" s="2"/>
      <c r="F1277" s="13"/>
    </row>
    <row r="1278" spans="3:6" ht="12">
      <c r="C1278" s="4"/>
      <c r="D1278" s="4"/>
      <c r="E1278" s="2"/>
      <c r="F1278" s="13"/>
    </row>
    <row r="1279" spans="3:6" ht="12">
      <c r="C1279" s="4"/>
      <c r="D1279" s="4"/>
      <c r="E1279" s="2"/>
      <c r="F1279" s="13"/>
    </row>
    <row r="1280" spans="3:6" ht="12">
      <c r="C1280" s="4"/>
      <c r="D1280" s="4"/>
      <c r="E1280" s="2"/>
      <c r="F1280" s="13"/>
    </row>
    <row r="1281" spans="3:6" ht="12">
      <c r="C1281" s="4"/>
      <c r="D1281" s="4"/>
      <c r="E1281" s="2"/>
      <c r="F1281" s="13"/>
    </row>
    <row r="1282" spans="3:6" ht="12">
      <c r="C1282" s="4"/>
      <c r="D1282" s="4"/>
      <c r="E1282" s="2"/>
      <c r="F1282" s="13"/>
    </row>
    <row r="1283" spans="3:6" ht="12">
      <c r="C1283" s="4"/>
      <c r="D1283" s="4"/>
      <c r="E1283" s="2"/>
      <c r="F1283" s="13"/>
    </row>
    <row r="1284" spans="3:6" ht="12">
      <c r="C1284" s="4"/>
      <c r="D1284" s="4"/>
      <c r="E1284" s="2"/>
      <c r="F1284" s="13"/>
    </row>
    <row r="1285" spans="3:6" ht="12">
      <c r="C1285" s="4"/>
      <c r="D1285" s="4"/>
      <c r="E1285" s="2"/>
      <c r="F1285" s="13"/>
    </row>
    <row r="1286" spans="3:6" ht="12">
      <c r="C1286" s="4"/>
      <c r="D1286" s="4"/>
      <c r="E1286" s="2"/>
      <c r="F1286" s="13"/>
    </row>
    <row r="1287" spans="3:6" ht="12">
      <c r="C1287" s="4"/>
      <c r="D1287" s="4"/>
      <c r="E1287" s="2"/>
      <c r="F1287" s="13"/>
    </row>
    <row r="1288" spans="3:6" ht="12">
      <c r="C1288" s="4"/>
      <c r="D1288" s="4"/>
      <c r="E1288" s="2"/>
      <c r="F1288" s="13"/>
    </row>
    <row r="1289" spans="3:6" ht="12">
      <c r="C1289" s="4"/>
      <c r="D1289" s="4"/>
      <c r="E1289" s="2"/>
      <c r="F1289" s="13"/>
    </row>
    <row r="1290" spans="3:6" ht="12">
      <c r="C1290" s="4"/>
      <c r="D1290" s="4"/>
      <c r="E1290" s="2"/>
      <c r="F1290" s="13"/>
    </row>
    <row r="1291" spans="3:6" ht="12">
      <c r="C1291" s="4"/>
      <c r="D1291" s="4"/>
      <c r="E1291" s="2"/>
      <c r="F1291" s="13"/>
    </row>
    <row r="1292" spans="3:6" ht="12">
      <c r="C1292" s="4"/>
      <c r="D1292" s="4"/>
      <c r="E1292" s="2"/>
      <c r="F1292" s="13"/>
    </row>
    <row r="1293" spans="3:6" ht="12">
      <c r="C1293" s="4"/>
      <c r="D1293" s="4"/>
      <c r="E1293" s="2"/>
      <c r="F1293" s="13"/>
    </row>
    <row r="1294" spans="3:6" ht="12">
      <c r="C1294" s="4"/>
      <c r="D1294" s="4"/>
      <c r="E1294" s="2"/>
      <c r="F1294" s="13"/>
    </row>
    <row r="1295" spans="3:6" ht="12">
      <c r="C1295" s="4"/>
      <c r="D1295" s="4"/>
      <c r="E1295" s="2"/>
      <c r="F1295" s="13"/>
    </row>
    <row r="1296" spans="3:6" ht="12">
      <c r="C1296" s="4"/>
      <c r="D1296" s="4"/>
      <c r="E1296" s="2"/>
      <c r="F1296" s="13"/>
    </row>
    <row r="1297" spans="3:6" ht="12">
      <c r="C1297" s="4"/>
      <c r="D1297" s="4"/>
      <c r="E1297" s="2"/>
      <c r="F1297" s="13"/>
    </row>
    <row r="1298" spans="3:6" ht="12">
      <c r="C1298" s="4"/>
      <c r="D1298" s="4"/>
      <c r="E1298" s="2"/>
      <c r="F1298" s="13"/>
    </row>
    <row r="1299" spans="3:6" ht="12">
      <c r="C1299" s="4"/>
      <c r="D1299" s="4"/>
      <c r="E1299" s="2"/>
      <c r="F1299" s="13"/>
    </row>
    <row r="1300" spans="3:6" ht="12">
      <c r="C1300" s="4"/>
      <c r="D1300" s="4"/>
      <c r="E1300" s="2"/>
      <c r="F1300" s="13"/>
    </row>
    <row r="1301" spans="3:6" ht="12">
      <c r="C1301" s="4"/>
      <c r="D1301" s="4"/>
      <c r="E1301" s="2"/>
      <c r="F1301" s="13"/>
    </row>
    <row r="1302" spans="3:6" ht="12">
      <c r="C1302" s="4"/>
      <c r="D1302" s="4"/>
      <c r="E1302" s="2"/>
      <c r="F1302" s="13"/>
    </row>
    <row r="1303" spans="3:6" ht="12">
      <c r="C1303" s="4"/>
      <c r="D1303" s="4"/>
      <c r="E1303" s="2"/>
      <c r="F1303" s="13"/>
    </row>
    <row r="1304" spans="3:6" ht="12">
      <c r="C1304" s="4"/>
      <c r="D1304" s="4"/>
      <c r="E1304" s="2"/>
      <c r="F1304" s="13"/>
    </row>
    <row r="1305" spans="3:6" ht="12">
      <c r="C1305" s="4"/>
      <c r="D1305" s="4"/>
      <c r="E1305" s="2"/>
      <c r="F1305" s="13"/>
    </row>
    <row r="1306" spans="3:6" ht="12">
      <c r="C1306" s="4"/>
      <c r="D1306" s="4"/>
      <c r="E1306" s="2"/>
      <c r="F1306" s="13"/>
    </row>
    <row r="1307" spans="3:6" ht="12">
      <c r="C1307" s="4"/>
      <c r="D1307" s="4"/>
      <c r="E1307" s="2"/>
      <c r="F1307" s="13"/>
    </row>
    <row r="1308" spans="3:6" ht="12">
      <c r="C1308" s="4"/>
      <c r="D1308" s="4"/>
      <c r="E1308" s="2"/>
      <c r="F1308" s="13"/>
    </row>
    <row r="1309" spans="3:6" ht="12">
      <c r="C1309" s="4"/>
      <c r="D1309" s="4"/>
      <c r="E1309" s="2"/>
      <c r="F1309" s="13"/>
    </row>
    <row r="1310" spans="3:6" ht="12">
      <c r="C1310" s="4"/>
      <c r="D1310" s="4"/>
      <c r="E1310" s="2"/>
      <c r="F1310" s="13"/>
    </row>
    <row r="1311" spans="3:6" ht="12">
      <c r="C1311" s="4"/>
      <c r="D1311" s="4"/>
      <c r="E1311" s="2"/>
      <c r="F1311" s="13"/>
    </row>
    <row r="1312" spans="3:6" ht="12">
      <c r="C1312" s="4"/>
      <c r="D1312" s="4"/>
      <c r="E1312" s="2"/>
      <c r="F1312" s="13"/>
    </row>
    <row r="1313" spans="3:6" ht="12">
      <c r="C1313" s="4"/>
      <c r="D1313" s="4"/>
      <c r="E1313" s="2"/>
      <c r="F1313" s="13"/>
    </row>
    <row r="1314" spans="3:6" ht="12">
      <c r="C1314" s="4"/>
      <c r="D1314" s="4"/>
      <c r="E1314" s="2"/>
      <c r="F1314" s="13"/>
    </row>
    <row r="1315" spans="3:6" ht="12">
      <c r="C1315" s="4"/>
      <c r="D1315" s="4"/>
      <c r="E1315" s="2"/>
      <c r="F1315" s="13"/>
    </row>
    <row r="1316" spans="3:6" ht="12">
      <c r="C1316" s="4"/>
      <c r="D1316" s="4"/>
      <c r="E1316" s="2"/>
      <c r="F1316" s="13"/>
    </row>
    <row r="1317" spans="3:6" ht="12">
      <c r="C1317" s="4"/>
      <c r="D1317" s="4"/>
      <c r="E1317" s="2"/>
      <c r="F1317" s="13"/>
    </row>
    <row r="1318" spans="3:6" ht="12">
      <c r="C1318" s="4"/>
      <c r="D1318" s="4"/>
      <c r="E1318" s="2"/>
      <c r="F1318" s="13"/>
    </row>
    <row r="1319" spans="3:6" ht="12">
      <c r="C1319" s="4"/>
      <c r="D1319" s="4"/>
      <c r="E1319" s="2"/>
      <c r="F1319" s="13"/>
    </row>
    <row r="1320" spans="3:6" ht="12">
      <c r="C1320" s="4"/>
      <c r="D1320" s="4"/>
      <c r="E1320" s="2"/>
      <c r="F1320" s="13"/>
    </row>
    <row r="1321" spans="3:6" ht="12">
      <c r="C1321" s="4"/>
      <c r="D1321" s="4"/>
      <c r="E1321" s="2"/>
      <c r="F1321" s="13"/>
    </row>
    <row r="1322" spans="3:6" ht="12">
      <c r="C1322" s="4"/>
      <c r="D1322" s="4"/>
      <c r="E1322" s="2"/>
      <c r="F1322" s="13"/>
    </row>
    <row r="1323" spans="3:6" ht="12">
      <c r="C1323" s="4"/>
      <c r="D1323" s="4"/>
      <c r="E1323" s="2"/>
      <c r="F1323" s="13"/>
    </row>
    <row r="1324" spans="3:6" ht="12">
      <c r="C1324" s="4"/>
      <c r="D1324" s="4"/>
      <c r="E1324" s="2"/>
      <c r="F1324" s="13"/>
    </row>
    <row r="1325" spans="3:6" ht="12">
      <c r="C1325" s="4"/>
      <c r="D1325" s="4"/>
      <c r="E1325" s="2"/>
      <c r="F1325" s="13"/>
    </row>
    <row r="1326" spans="3:6" ht="12">
      <c r="C1326" s="4"/>
      <c r="D1326" s="4"/>
      <c r="E1326" s="2"/>
      <c r="F1326" s="13"/>
    </row>
    <row r="1327" spans="3:6" ht="12">
      <c r="C1327" s="4"/>
      <c r="D1327" s="4"/>
      <c r="E1327" s="2"/>
      <c r="F1327" s="13"/>
    </row>
    <row r="1328" spans="3:6" ht="12">
      <c r="C1328" s="4"/>
      <c r="D1328" s="4"/>
      <c r="E1328" s="2"/>
      <c r="F1328" s="13"/>
    </row>
    <row r="1329" spans="3:6" ht="12">
      <c r="C1329" s="4"/>
      <c r="D1329" s="4"/>
      <c r="E1329" s="2"/>
      <c r="F1329" s="13"/>
    </row>
    <row r="1330" spans="3:6" ht="12">
      <c r="C1330" s="4"/>
      <c r="D1330" s="4"/>
      <c r="E1330" s="2"/>
      <c r="F1330" s="13"/>
    </row>
    <row r="1331" spans="3:6" ht="12">
      <c r="C1331" s="4"/>
      <c r="D1331" s="4"/>
      <c r="E1331" s="2"/>
      <c r="F1331" s="13"/>
    </row>
    <row r="1332" spans="3:6" ht="12">
      <c r="C1332" s="4"/>
      <c r="D1332" s="4"/>
      <c r="E1332" s="2"/>
      <c r="F1332" s="13"/>
    </row>
    <row r="1333" spans="3:6" ht="12">
      <c r="C1333" s="4"/>
      <c r="D1333" s="4"/>
      <c r="E1333" s="2"/>
      <c r="F1333" s="13"/>
    </row>
    <row r="1334" spans="3:6" ht="12">
      <c r="C1334" s="4"/>
      <c r="D1334" s="4"/>
      <c r="E1334" s="2"/>
      <c r="F1334" s="13"/>
    </row>
    <row r="1335" spans="3:6" ht="12">
      <c r="C1335" s="4"/>
      <c r="D1335" s="4"/>
      <c r="E1335" s="2"/>
      <c r="F1335" s="13"/>
    </row>
    <row r="1336" spans="3:6" ht="12">
      <c r="C1336" s="4"/>
      <c r="D1336" s="4"/>
      <c r="E1336" s="2"/>
      <c r="F1336" s="13"/>
    </row>
    <row r="1337" spans="3:6" ht="12">
      <c r="C1337" s="4"/>
      <c r="D1337" s="4"/>
      <c r="E1337" s="2"/>
      <c r="F1337" s="13"/>
    </row>
    <row r="1338" spans="3:6" ht="12">
      <c r="C1338" s="4"/>
      <c r="D1338" s="4"/>
      <c r="E1338" s="2"/>
      <c r="F1338" s="13"/>
    </row>
    <row r="1339" spans="3:6" ht="12">
      <c r="C1339" s="4"/>
      <c r="D1339" s="4"/>
      <c r="E1339" s="2"/>
      <c r="F1339" s="13"/>
    </row>
    <row r="1340" spans="3:6" ht="12">
      <c r="C1340" s="4"/>
      <c r="D1340" s="4"/>
      <c r="E1340" s="2"/>
      <c r="F1340" s="13"/>
    </row>
    <row r="1341" spans="3:6" ht="12">
      <c r="C1341" s="4"/>
      <c r="D1341" s="4"/>
      <c r="E1341" s="2"/>
      <c r="F1341" s="13"/>
    </row>
    <row r="1342" spans="3:6" ht="12">
      <c r="C1342" s="4"/>
      <c r="D1342" s="4"/>
      <c r="E1342" s="2"/>
      <c r="F1342" s="13"/>
    </row>
    <row r="1343" spans="3:6" ht="12">
      <c r="C1343" s="4"/>
      <c r="D1343" s="4"/>
      <c r="E1343" s="2"/>
      <c r="F1343" s="13"/>
    </row>
    <row r="1344" spans="3:6" ht="12">
      <c r="C1344" s="4"/>
      <c r="D1344" s="4"/>
      <c r="E1344" s="2"/>
      <c r="F1344" s="13"/>
    </row>
    <row r="1345" spans="3:6" ht="12">
      <c r="C1345" s="4"/>
      <c r="D1345" s="4"/>
      <c r="E1345" s="2"/>
      <c r="F1345" s="13"/>
    </row>
    <row r="1346" spans="3:6" ht="12">
      <c r="C1346" s="4"/>
      <c r="D1346" s="4"/>
      <c r="E1346" s="2"/>
      <c r="F1346" s="13"/>
    </row>
    <row r="1347" spans="3:6" ht="12">
      <c r="C1347" s="4"/>
      <c r="D1347" s="4"/>
      <c r="E1347" s="2"/>
      <c r="F1347" s="13"/>
    </row>
    <row r="1348" spans="3:6" ht="12">
      <c r="C1348" s="4"/>
      <c r="D1348" s="4"/>
      <c r="E1348" s="2"/>
      <c r="F1348" s="13"/>
    </row>
    <row r="1349" spans="3:6" ht="12">
      <c r="C1349" s="4"/>
      <c r="D1349" s="4"/>
      <c r="E1349" s="2"/>
      <c r="F1349" s="13"/>
    </row>
    <row r="1350" spans="3:6" ht="12">
      <c r="C1350" s="4"/>
      <c r="D1350" s="4"/>
      <c r="E1350" s="2"/>
      <c r="F1350" s="13"/>
    </row>
    <row r="1351" spans="3:6" ht="12">
      <c r="C1351" s="4"/>
      <c r="D1351" s="4"/>
      <c r="E1351" s="2"/>
      <c r="F1351" s="13"/>
    </row>
    <row r="1352" spans="3:6" ht="12">
      <c r="C1352" s="4"/>
      <c r="D1352" s="4"/>
      <c r="E1352" s="2"/>
      <c r="F1352" s="13"/>
    </row>
    <row r="1353" spans="3:6" ht="12">
      <c r="C1353" s="4"/>
      <c r="D1353" s="4"/>
      <c r="E1353" s="2"/>
      <c r="F1353" s="13"/>
    </row>
    <row r="1354" spans="3:6" ht="12">
      <c r="C1354" s="4"/>
      <c r="D1354" s="4"/>
      <c r="E1354" s="2"/>
      <c r="F1354" s="13"/>
    </row>
    <row r="1355" spans="3:6" ht="12">
      <c r="C1355" s="4"/>
      <c r="D1355" s="4"/>
      <c r="E1355" s="2"/>
      <c r="F1355" s="13"/>
    </row>
    <row r="1356" spans="3:6" ht="12">
      <c r="C1356" s="4"/>
      <c r="D1356" s="4"/>
      <c r="E1356" s="2"/>
      <c r="F1356" s="13"/>
    </row>
    <row r="1357" spans="3:6" ht="12">
      <c r="C1357" s="4"/>
      <c r="D1357" s="4"/>
      <c r="E1357" s="2"/>
      <c r="F1357" s="13"/>
    </row>
    <row r="1358" spans="3:6" ht="12">
      <c r="C1358" s="4"/>
      <c r="D1358" s="4"/>
      <c r="E1358" s="2"/>
      <c r="F1358" s="13"/>
    </row>
    <row r="1359" spans="3:6" ht="12">
      <c r="C1359" s="4"/>
      <c r="D1359" s="4"/>
      <c r="E1359" s="2"/>
      <c r="F1359" s="13"/>
    </row>
    <row r="1360" spans="3:6" ht="12">
      <c r="C1360" s="4"/>
      <c r="D1360" s="4"/>
      <c r="E1360" s="2"/>
      <c r="F1360" s="13"/>
    </row>
    <row r="1361" spans="3:6" ht="12">
      <c r="C1361" s="4"/>
      <c r="D1361" s="4"/>
      <c r="E1361" s="2"/>
      <c r="F1361" s="13"/>
    </row>
    <row r="1362" spans="3:6" ht="12">
      <c r="C1362" s="4"/>
      <c r="D1362" s="4"/>
      <c r="E1362" s="2"/>
      <c r="F1362" s="13"/>
    </row>
    <row r="1363" spans="3:6" ht="12">
      <c r="C1363" s="4"/>
      <c r="D1363" s="4"/>
      <c r="E1363" s="2"/>
      <c r="F1363" s="13"/>
    </row>
    <row r="1364" spans="3:6" ht="12">
      <c r="C1364" s="4"/>
      <c r="D1364" s="4"/>
      <c r="E1364" s="2"/>
      <c r="F1364" s="13"/>
    </row>
    <row r="1365" spans="3:6" ht="12">
      <c r="C1365" s="4"/>
      <c r="D1365" s="4"/>
      <c r="E1365" s="2"/>
      <c r="F1365" s="13"/>
    </row>
    <row r="1366" spans="3:6" ht="12">
      <c r="C1366" s="4"/>
      <c r="D1366" s="4"/>
      <c r="E1366" s="2"/>
      <c r="F1366" s="13"/>
    </row>
    <row r="1367" spans="3:6" ht="12">
      <c r="C1367" s="4"/>
      <c r="D1367" s="4"/>
      <c r="E1367" s="2"/>
      <c r="F1367" s="13"/>
    </row>
    <row r="1368" spans="3:6" ht="12">
      <c r="C1368" s="4"/>
      <c r="D1368" s="4"/>
      <c r="E1368" s="2"/>
      <c r="F1368" s="13"/>
    </row>
    <row r="1369" spans="3:6" ht="12">
      <c r="C1369" s="4"/>
      <c r="D1369" s="4"/>
      <c r="E1369" s="2"/>
      <c r="F1369" s="13"/>
    </row>
    <row r="1370" spans="3:6" ht="12">
      <c r="C1370" s="4"/>
      <c r="D1370" s="4"/>
      <c r="E1370" s="2"/>
      <c r="F1370" s="13"/>
    </row>
    <row r="1371" spans="3:6" ht="12">
      <c r="C1371" s="4"/>
      <c r="D1371" s="4"/>
      <c r="E1371" s="2"/>
      <c r="F1371" s="13"/>
    </row>
    <row r="1372" spans="3:6" ht="12">
      <c r="C1372" s="4"/>
      <c r="D1372" s="4"/>
      <c r="E1372" s="2"/>
      <c r="F1372" s="13"/>
    </row>
    <row r="1373" spans="3:6" ht="12">
      <c r="C1373" s="4"/>
      <c r="D1373" s="4"/>
      <c r="E1373" s="2"/>
      <c r="F1373" s="13"/>
    </row>
    <row r="1374" spans="3:6" ht="12">
      <c r="C1374" s="4"/>
      <c r="D1374" s="4"/>
      <c r="E1374" s="2"/>
      <c r="F1374" s="13"/>
    </row>
    <row r="1375" spans="3:6" ht="12">
      <c r="C1375" s="4"/>
      <c r="D1375" s="4"/>
      <c r="E1375" s="2"/>
      <c r="F1375" s="13"/>
    </row>
    <row r="1376" spans="3:6" ht="12">
      <c r="C1376" s="4"/>
      <c r="D1376" s="4"/>
      <c r="E1376" s="2"/>
      <c r="F1376" s="13"/>
    </row>
    <row r="1377" spans="3:6" ht="12">
      <c r="C1377" s="4"/>
      <c r="D1377" s="4"/>
      <c r="E1377" s="2"/>
      <c r="F1377" s="13"/>
    </row>
    <row r="1378" spans="3:6" ht="12">
      <c r="C1378" s="4"/>
      <c r="D1378" s="4"/>
      <c r="E1378" s="2"/>
      <c r="F1378" s="13"/>
    </row>
    <row r="1379" spans="3:6" ht="12">
      <c r="C1379" s="4"/>
      <c r="D1379" s="4"/>
      <c r="E1379" s="2"/>
      <c r="F1379" s="13"/>
    </row>
    <row r="1380" spans="3:6" ht="12">
      <c r="C1380" s="4"/>
      <c r="D1380" s="4"/>
      <c r="E1380" s="2"/>
      <c r="F1380" s="13"/>
    </row>
    <row r="1381" spans="3:6" ht="12">
      <c r="C1381" s="4"/>
      <c r="D1381" s="4"/>
      <c r="E1381" s="2"/>
      <c r="F1381" s="13"/>
    </row>
    <row r="1382" spans="3:6" ht="12">
      <c r="C1382" s="4"/>
      <c r="D1382" s="4"/>
      <c r="E1382" s="2"/>
      <c r="F1382" s="13"/>
    </row>
    <row r="1383" spans="3:6" ht="12">
      <c r="C1383" s="4"/>
      <c r="D1383" s="4"/>
      <c r="E1383" s="2"/>
      <c r="F1383" s="13"/>
    </row>
    <row r="1384" spans="3:6" ht="12">
      <c r="C1384" s="4"/>
      <c r="D1384" s="4"/>
      <c r="E1384" s="2"/>
      <c r="F1384" s="13"/>
    </row>
    <row r="1385" spans="3:6" ht="12">
      <c r="C1385" s="4"/>
      <c r="D1385" s="4"/>
      <c r="E1385" s="2"/>
      <c r="F1385" s="13"/>
    </row>
    <row r="1386" spans="3:6" ht="12">
      <c r="C1386" s="4"/>
      <c r="D1386" s="4"/>
      <c r="E1386" s="2"/>
      <c r="F1386" s="13"/>
    </row>
    <row r="1387" spans="3:6" ht="12">
      <c r="C1387" s="4"/>
      <c r="D1387" s="4"/>
      <c r="E1387" s="2"/>
      <c r="F1387" s="13"/>
    </row>
    <row r="1388" spans="3:6" ht="12">
      <c r="C1388" s="4"/>
      <c r="D1388" s="4"/>
      <c r="E1388" s="2"/>
      <c r="F1388" s="13"/>
    </row>
    <row r="1389" spans="3:6" ht="12">
      <c r="C1389" s="4"/>
      <c r="D1389" s="4"/>
      <c r="E1389" s="2"/>
      <c r="F1389" s="13"/>
    </row>
    <row r="1390" spans="3:6" ht="12">
      <c r="C1390" s="4"/>
      <c r="D1390" s="4"/>
      <c r="E1390" s="2"/>
      <c r="F1390" s="13"/>
    </row>
    <row r="1391" spans="3:6" ht="12">
      <c r="C1391" s="4"/>
      <c r="D1391" s="4"/>
      <c r="E1391" s="2"/>
      <c r="F1391" s="13"/>
    </row>
    <row r="1392" ht="12">
      <c r="E1392" s="3"/>
    </row>
    <row r="1393" ht="12">
      <c r="E1393" s="3"/>
    </row>
    <row r="1394" ht="12">
      <c r="E1394" s="3"/>
    </row>
    <row r="1395" ht="12">
      <c r="E1395" s="3"/>
    </row>
    <row r="1396" ht="12">
      <c r="E1396" s="3"/>
    </row>
    <row r="1397" ht="12">
      <c r="E1397" s="3"/>
    </row>
    <row r="1398" ht="12">
      <c r="E1398" s="3"/>
    </row>
    <row r="1399" ht="12">
      <c r="E1399" s="3"/>
    </row>
    <row r="1400" ht="12">
      <c r="E1400" s="3"/>
    </row>
    <row r="1401" ht="12">
      <c r="E1401" s="3"/>
    </row>
    <row r="1402" ht="12">
      <c r="E1402" s="3"/>
    </row>
    <row r="1403" ht="12">
      <c r="E1403" s="3"/>
    </row>
    <row r="1404" ht="12">
      <c r="E1404" s="3"/>
    </row>
    <row r="1405" ht="12">
      <c r="E1405" s="3"/>
    </row>
    <row r="1406" ht="12">
      <c r="E1406" s="3"/>
    </row>
    <row r="1407" ht="12">
      <c r="E1407" s="3"/>
    </row>
    <row r="1408" ht="12">
      <c r="E1408" s="3"/>
    </row>
    <row r="1409" ht="12">
      <c r="E1409" s="3"/>
    </row>
    <row r="1410" ht="12">
      <c r="E1410" s="3"/>
    </row>
    <row r="1411" ht="12">
      <c r="E1411" s="3"/>
    </row>
    <row r="1412" ht="12">
      <c r="E1412" s="3"/>
    </row>
    <row r="1413" ht="12">
      <c r="E1413" s="3"/>
    </row>
    <row r="1414" ht="12">
      <c r="E1414" s="3"/>
    </row>
    <row r="1415" ht="12">
      <c r="E1415" s="3"/>
    </row>
    <row r="1416" ht="12">
      <c r="E1416" s="3"/>
    </row>
    <row r="1417" ht="12">
      <c r="E1417" s="3"/>
    </row>
    <row r="1418" ht="12">
      <c r="E1418" s="3"/>
    </row>
    <row r="1419" ht="12">
      <c r="E1419" s="3"/>
    </row>
    <row r="1420" ht="12">
      <c r="E1420" s="3"/>
    </row>
    <row r="1421" ht="12">
      <c r="E1421" s="3"/>
    </row>
    <row r="1422" ht="12">
      <c r="E1422" s="3"/>
    </row>
    <row r="1423" ht="12">
      <c r="E1423" s="3"/>
    </row>
    <row r="1424" ht="12">
      <c r="E1424" s="3"/>
    </row>
    <row r="1425" ht="12">
      <c r="E1425" s="3"/>
    </row>
    <row r="1426" ht="12">
      <c r="E1426" s="3"/>
    </row>
    <row r="1427" ht="12">
      <c r="E1427" s="3"/>
    </row>
    <row r="1428" ht="12">
      <c r="E1428" s="3"/>
    </row>
    <row r="1429" ht="12">
      <c r="E1429" s="3"/>
    </row>
    <row r="1430" ht="12">
      <c r="E1430" s="3"/>
    </row>
    <row r="1431" ht="12">
      <c r="E1431" s="3"/>
    </row>
    <row r="1432" ht="12">
      <c r="E1432" s="3"/>
    </row>
    <row r="1433" ht="12">
      <c r="E1433" s="3"/>
    </row>
    <row r="1434" ht="12">
      <c r="E1434" s="3"/>
    </row>
    <row r="1435" ht="12">
      <c r="E1435" s="3"/>
    </row>
    <row r="1436" ht="12">
      <c r="E1436" s="3"/>
    </row>
    <row r="1437" ht="12">
      <c r="E1437" s="3"/>
    </row>
    <row r="1438" ht="12">
      <c r="E1438" s="3"/>
    </row>
    <row r="1439" ht="12">
      <c r="E1439" s="3"/>
    </row>
    <row r="1440" ht="12">
      <c r="E1440" s="3"/>
    </row>
    <row r="1441" ht="12">
      <c r="E1441" s="3"/>
    </row>
    <row r="1442" ht="12">
      <c r="E1442" s="3"/>
    </row>
    <row r="1443" ht="12">
      <c r="E1443" s="3"/>
    </row>
    <row r="1444" ht="12">
      <c r="E1444" s="3"/>
    </row>
    <row r="1445" ht="12">
      <c r="E1445" s="3"/>
    </row>
    <row r="1446" ht="12">
      <c r="E1446" s="3"/>
    </row>
    <row r="1447" ht="12">
      <c r="E1447" s="3"/>
    </row>
    <row r="1448" ht="12">
      <c r="E1448" s="3"/>
    </row>
    <row r="1449" ht="12">
      <c r="E1449" s="3"/>
    </row>
    <row r="1450" ht="12">
      <c r="E1450" s="3"/>
    </row>
    <row r="1451" ht="12">
      <c r="E1451" s="3"/>
    </row>
    <row r="1452" ht="12">
      <c r="E1452" s="3"/>
    </row>
    <row r="1453" ht="12">
      <c r="E1453" s="3"/>
    </row>
    <row r="1454" ht="12">
      <c r="E1454" s="3"/>
    </row>
    <row r="1455" ht="12">
      <c r="E1455" s="3"/>
    </row>
    <row r="1456" ht="12">
      <c r="E1456" s="3"/>
    </row>
    <row r="1457" ht="12">
      <c r="E1457" s="3"/>
    </row>
    <row r="1458" ht="12">
      <c r="E1458" s="3"/>
    </row>
    <row r="1459" ht="12">
      <c r="E1459" s="3"/>
    </row>
    <row r="1460" ht="12">
      <c r="E1460" s="3"/>
    </row>
    <row r="1461" ht="12">
      <c r="E1461" s="3"/>
    </row>
    <row r="1462" ht="12">
      <c r="E1462" s="3"/>
    </row>
    <row r="1463" ht="12">
      <c r="E1463" s="3"/>
    </row>
    <row r="1464" ht="12">
      <c r="E1464" s="3"/>
    </row>
    <row r="1465" ht="12">
      <c r="E1465" s="3"/>
    </row>
    <row r="1466" ht="12">
      <c r="E1466" s="3"/>
    </row>
    <row r="1467" ht="12">
      <c r="E1467" s="3"/>
    </row>
    <row r="1468" ht="12">
      <c r="E1468" s="3"/>
    </row>
    <row r="1469" ht="12">
      <c r="E1469" s="3"/>
    </row>
    <row r="1470" ht="12">
      <c r="E1470" s="3"/>
    </row>
    <row r="1471" ht="12">
      <c r="E1471" s="3"/>
    </row>
    <row r="1472" ht="12">
      <c r="E1472" s="3"/>
    </row>
    <row r="1473" ht="12">
      <c r="E1473" s="3"/>
    </row>
    <row r="1474" ht="12">
      <c r="E1474" s="3"/>
    </row>
    <row r="1475" ht="12">
      <c r="E1475" s="3"/>
    </row>
    <row r="1476" ht="12">
      <c r="E1476" s="3"/>
    </row>
    <row r="1477" ht="12">
      <c r="E1477" s="3"/>
    </row>
    <row r="1478" ht="12">
      <c r="E1478" s="3"/>
    </row>
    <row r="1479" ht="12">
      <c r="E1479" s="3"/>
    </row>
    <row r="1480" ht="12">
      <c r="E1480" s="3"/>
    </row>
    <row r="1481" ht="12">
      <c r="E1481" s="3"/>
    </row>
    <row r="1482" ht="12">
      <c r="E1482" s="3"/>
    </row>
    <row r="1483" ht="12">
      <c r="E1483" s="3"/>
    </row>
    <row r="1484" ht="12">
      <c r="E1484" s="3"/>
    </row>
    <row r="1485" ht="12">
      <c r="E1485" s="3"/>
    </row>
    <row r="1486" ht="12">
      <c r="E1486" s="3"/>
    </row>
    <row r="1487" ht="12">
      <c r="E1487" s="3"/>
    </row>
    <row r="1488" ht="12">
      <c r="E1488" s="3"/>
    </row>
    <row r="1489" ht="12">
      <c r="E1489" s="3"/>
    </row>
    <row r="1490" ht="12">
      <c r="E1490" s="3"/>
    </row>
    <row r="1491" ht="12">
      <c r="E1491" s="3"/>
    </row>
    <row r="1492" ht="12">
      <c r="E1492" s="3"/>
    </row>
    <row r="1493" ht="12">
      <c r="E1493" s="3"/>
    </row>
    <row r="1494" ht="12">
      <c r="E1494" s="3"/>
    </row>
    <row r="1495" ht="12">
      <c r="E1495" s="3"/>
    </row>
    <row r="1496" ht="12">
      <c r="E1496" s="3"/>
    </row>
    <row r="1497" ht="12">
      <c r="E1497" s="3"/>
    </row>
    <row r="1498" ht="12">
      <c r="E1498" s="3"/>
    </row>
    <row r="1499" ht="12">
      <c r="E1499" s="3"/>
    </row>
    <row r="1500" ht="12">
      <c r="E1500" s="3"/>
    </row>
    <row r="1501" ht="12">
      <c r="E1501" s="3"/>
    </row>
    <row r="1502" ht="12">
      <c r="E1502" s="3"/>
    </row>
    <row r="1503" ht="12">
      <c r="E1503" s="3"/>
    </row>
    <row r="1504" ht="12">
      <c r="E1504" s="3"/>
    </row>
    <row r="1505" ht="12">
      <c r="E1505" s="3"/>
    </row>
    <row r="1506" ht="12">
      <c r="E1506" s="3"/>
    </row>
    <row r="1507" ht="12">
      <c r="E1507" s="3"/>
    </row>
    <row r="1508" ht="12">
      <c r="E1508" s="3"/>
    </row>
    <row r="1509" ht="12">
      <c r="E1509" s="3"/>
    </row>
    <row r="1510" ht="12">
      <c r="E1510" s="3"/>
    </row>
    <row r="1511" ht="12">
      <c r="E1511" s="3"/>
    </row>
    <row r="1512" ht="12">
      <c r="E1512" s="3"/>
    </row>
    <row r="1513" ht="12">
      <c r="E1513" s="3"/>
    </row>
    <row r="1514" ht="12">
      <c r="E1514" s="3"/>
    </row>
    <row r="1515" ht="12">
      <c r="E1515" s="3"/>
    </row>
    <row r="1516" ht="12">
      <c r="E1516" s="3"/>
    </row>
    <row r="1517" ht="12">
      <c r="E1517" s="3"/>
    </row>
    <row r="1518" ht="12">
      <c r="E1518" s="3"/>
    </row>
    <row r="1519" ht="12">
      <c r="E1519" s="3"/>
    </row>
    <row r="1520" ht="12">
      <c r="E1520" s="3"/>
    </row>
    <row r="1521" ht="12">
      <c r="E1521" s="3"/>
    </row>
    <row r="1522" ht="12">
      <c r="E1522" s="3"/>
    </row>
    <row r="1523" ht="12">
      <c r="E1523" s="3"/>
    </row>
    <row r="1524" ht="12">
      <c r="E1524" s="3"/>
    </row>
    <row r="1525" ht="12">
      <c r="E1525" s="3"/>
    </row>
    <row r="1526" ht="12">
      <c r="E1526" s="3"/>
    </row>
    <row r="1527" ht="12">
      <c r="E1527" s="3"/>
    </row>
    <row r="1528" ht="12">
      <c r="E1528" s="3"/>
    </row>
    <row r="1529" ht="12">
      <c r="E1529" s="3"/>
    </row>
    <row r="1530" ht="12">
      <c r="E1530" s="3"/>
    </row>
    <row r="1531" ht="12">
      <c r="E1531" s="3"/>
    </row>
    <row r="1532" ht="12">
      <c r="E1532" s="3"/>
    </row>
    <row r="1533" ht="12">
      <c r="E1533" s="3"/>
    </row>
    <row r="1534" ht="12">
      <c r="E1534" s="3"/>
    </row>
    <row r="1535" ht="12">
      <c r="E1535" s="3"/>
    </row>
    <row r="1536" ht="12">
      <c r="E1536" s="3"/>
    </row>
    <row r="1537" ht="12">
      <c r="E1537" s="3"/>
    </row>
    <row r="1538" ht="12">
      <c r="E1538" s="3"/>
    </row>
    <row r="1539" ht="12">
      <c r="E1539" s="3"/>
    </row>
    <row r="1540" ht="12">
      <c r="E1540" s="3"/>
    </row>
    <row r="1541" ht="12">
      <c r="E1541" s="3"/>
    </row>
    <row r="1542" ht="12">
      <c r="E1542" s="3"/>
    </row>
    <row r="1543" ht="12">
      <c r="E1543" s="3"/>
    </row>
    <row r="1544" ht="12">
      <c r="E1544" s="3"/>
    </row>
    <row r="1545" ht="12">
      <c r="E1545" s="3"/>
    </row>
    <row r="1546" ht="12">
      <c r="E1546" s="3"/>
    </row>
    <row r="1547" ht="12">
      <c r="E1547" s="3"/>
    </row>
    <row r="1548" ht="12">
      <c r="E1548" s="3"/>
    </row>
    <row r="1549" ht="12">
      <c r="E1549" s="3"/>
    </row>
    <row r="1550" ht="12">
      <c r="E1550" s="3"/>
    </row>
    <row r="1551" ht="12">
      <c r="E1551" s="3"/>
    </row>
    <row r="1552" ht="12">
      <c r="E1552" s="3"/>
    </row>
    <row r="1553" ht="12">
      <c r="E1553" s="3"/>
    </row>
    <row r="1554" ht="12">
      <c r="E1554" s="3"/>
    </row>
    <row r="1555" ht="12">
      <c r="E1555" s="3"/>
    </row>
    <row r="1556" ht="12">
      <c r="E1556" s="3"/>
    </row>
    <row r="1557" ht="12">
      <c r="E1557" s="3"/>
    </row>
    <row r="1558" ht="12">
      <c r="E1558" s="3"/>
    </row>
    <row r="1559" ht="12">
      <c r="E1559" s="3"/>
    </row>
    <row r="1560" ht="12">
      <c r="E1560" s="3"/>
    </row>
    <row r="1561" ht="12">
      <c r="E1561" s="3"/>
    </row>
    <row r="1562" ht="12">
      <c r="E1562" s="3"/>
    </row>
    <row r="1563" ht="12">
      <c r="E1563" s="3"/>
    </row>
    <row r="1564" ht="12">
      <c r="E1564" s="3"/>
    </row>
    <row r="1565" ht="12">
      <c r="E1565" s="3"/>
    </row>
    <row r="1566" ht="12">
      <c r="E1566" s="3"/>
    </row>
    <row r="1567" ht="12">
      <c r="E1567" s="3"/>
    </row>
    <row r="1568" ht="12">
      <c r="E1568" s="3"/>
    </row>
    <row r="1569" ht="12">
      <c r="E1569" s="3"/>
    </row>
    <row r="1570" ht="12">
      <c r="E1570" s="3"/>
    </row>
    <row r="1571" ht="12">
      <c r="E1571" s="3"/>
    </row>
    <row r="1572" ht="12">
      <c r="E1572" s="3"/>
    </row>
    <row r="1573" ht="12">
      <c r="E1573" s="3"/>
    </row>
    <row r="1574" ht="12">
      <c r="E1574" s="3"/>
    </row>
    <row r="1575" ht="12">
      <c r="E1575" s="3"/>
    </row>
    <row r="1576" ht="12">
      <c r="E1576" s="3"/>
    </row>
    <row r="1577" ht="12">
      <c r="E1577" s="3"/>
    </row>
    <row r="1578" ht="12">
      <c r="E1578" s="3"/>
    </row>
    <row r="1579" ht="12">
      <c r="E1579" s="3"/>
    </row>
    <row r="1580" ht="12">
      <c r="E1580" s="3"/>
    </row>
    <row r="1581" ht="12">
      <c r="E1581" s="3"/>
    </row>
    <row r="1582" ht="12">
      <c r="E1582" s="3"/>
    </row>
    <row r="1583" ht="12">
      <c r="E1583" s="3"/>
    </row>
    <row r="1584" ht="12">
      <c r="E1584" s="3"/>
    </row>
    <row r="1585" ht="12">
      <c r="E1585" s="3"/>
    </row>
    <row r="1586" ht="12">
      <c r="E1586" s="3"/>
    </row>
    <row r="1587" ht="12">
      <c r="E1587" s="3"/>
    </row>
    <row r="1588" ht="12">
      <c r="E1588" s="3"/>
    </row>
    <row r="1589" ht="12">
      <c r="E1589" s="3"/>
    </row>
    <row r="1590" ht="12">
      <c r="E1590" s="3"/>
    </row>
    <row r="1591" ht="12">
      <c r="E1591" s="3"/>
    </row>
    <row r="1592" ht="12">
      <c r="E1592" s="3"/>
    </row>
    <row r="1593" ht="12">
      <c r="E1593" s="3"/>
    </row>
    <row r="1594" ht="12">
      <c r="E1594" s="3"/>
    </row>
    <row r="1595" ht="12">
      <c r="E1595" s="3"/>
    </row>
    <row r="1596" ht="12">
      <c r="E1596" s="3"/>
    </row>
    <row r="1597" ht="12">
      <c r="E1597" s="3"/>
    </row>
    <row r="1598" ht="12">
      <c r="E1598" s="3"/>
    </row>
    <row r="1599" ht="12">
      <c r="E1599" s="3"/>
    </row>
    <row r="1600" ht="12">
      <c r="E1600" s="3"/>
    </row>
    <row r="1601" ht="12">
      <c r="E1601" s="3"/>
    </row>
    <row r="1602" ht="12">
      <c r="E1602" s="3"/>
    </row>
    <row r="1603" ht="12">
      <c r="E1603" s="3"/>
    </row>
    <row r="1604" ht="12">
      <c r="E1604" s="3"/>
    </row>
    <row r="1605" ht="12">
      <c r="E1605" s="3"/>
    </row>
    <row r="1606" ht="12">
      <c r="E1606" s="3"/>
    </row>
    <row r="1607" ht="12">
      <c r="E1607" s="3"/>
    </row>
    <row r="1608" ht="12">
      <c r="E1608" s="3"/>
    </row>
    <row r="1609" ht="12">
      <c r="E1609" s="3"/>
    </row>
    <row r="1610" ht="12">
      <c r="E1610" s="3"/>
    </row>
    <row r="1611" ht="12">
      <c r="E1611" s="3"/>
    </row>
    <row r="1612" ht="12">
      <c r="E1612" s="3"/>
    </row>
    <row r="1613" ht="12">
      <c r="E1613" s="3"/>
    </row>
    <row r="1614" ht="12">
      <c r="E1614" s="3"/>
    </row>
    <row r="1615" ht="12">
      <c r="E1615" s="3"/>
    </row>
    <row r="1616" ht="12">
      <c r="E1616" s="3"/>
    </row>
    <row r="1617" ht="12">
      <c r="E1617" s="3"/>
    </row>
    <row r="1618" ht="12">
      <c r="E1618" s="3"/>
    </row>
    <row r="1619" ht="12">
      <c r="E1619" s="3"/>
    </row>
    <row r="1620" ht="12">
      <c r="E1620" s="3"/>
    </row>
    <row r="1621" ht="12">
      <c r="E1621" s="3"/>
    </row>
    <row r="1622" ht="12">
      <c r="E1622" s="3"/>
    </row>
    <row r="1623" ht="12">
      <c r="E1623" s="3"/>
    </row>
    <row r="1624" ht="12">
      <c r="E1624" s="3"/>
    </row>
    <row r="1625" ht="12">
      <c r="E1625" s="3"/>
    </row>
    <row r="1626" ht="12">
      <c r="E1626" s="3"/>
    </row>
    <row r="1627" ht="12">
      <c r="E1627" s="3"/>
    </row>
    <row r="1628" ht="12">
      <c r="E1628" s="3"/>
    </row>
    <row r="1629" ht="12">
      <c r="E1629" s="3"/>
    </row>
    <row r="1630" ht="12">
      <c r="E1630" s="3"/>
    </row>
    <row r="1631" ht="12">
      <c r="E1631" s="3"/>
    </row>
    <row r="1632" ht="12">
      <c r="E1632" s="3"/>
    </row>
    <row r="1633" ht="12">
      <c r="E1633" s="3"/>
    </row>
    <row r="1634" ht="12">
      <c r="E1634" s="3"/>
    </row>
    <row r="1635" ht="12">
      <c r="E1635" s="3"/>
    </row>
    <row r="1636" ht="12">
      <c r="E1636" s="3"/>
    </row>
    <row r="1637" ht="12">
      <c r="E1637" s="3"/>
    </row>
    <row r="1638" ht="12">
      <c r="E1638" s="3"/>
    </row>
    <row r="1639" ht="12">
      <c r="E1639" s="3"/>
    </row>
    <row r="1640" ht="12">
      <c r="E1640" s="3"/>
    </row>
    <row r="1641" ht="12">
      <c r="E1641" s="3"/>
    </row>
    <row r="1642" ht="12">
      <c r="E1642" s="3"/>
    </row>
    <row r="1643" ht="12">
      <c r="E1643" s="3"/>
    </row>
    <row r="1644" ht="12">
      <c r="E1644" s="3"/>
    </row>
    <row r="1645" ht="12">
      <c r="E1645" s="3"/>
    </row>
    <row r="1646" ht="12">
      <c r="E1646" s="3"/>
    </row>
    <row r="1647" ht="12">
      <c r="E1647" s="3"/>
    </row>
    <row r="1648" ht="12">
      <c r="E1648" s="3"/>
    </row>
    <row r="1649" ht="12">
      <c r="E1649" s="3"/>
    </row>
    <row r="1650" ht="12">
      <c r="E1650" s="3"/>
    </row>
    <row r="1651" ht="12">
      <c r="E1651" s="3"/>
    </row>
    <row r="1652" ht="12">
      <c r="E1652" s="3"/>
    </row>
    <row r="1653" ht="12">
      <c r="E1653" s="3"/>
    </row>
    <row r="1654" ht="12">
      <c r="E1654" s="3"/>
    </row>
    <row r="1655" ht="12">
      <c r="E1655" s="3"/>
    </row>
    <row r="1656" ht="12">
      <c r="E1656" s="3"/>
    </row>
    <row r="1657" ht="12">
      <c r="E1657" s="3"/>
    </row>
    <row r="1658" ht="12">
      <c r="E1658" s="3"/>
    </row>
    <row r="1659" ht="12">
      <c r="E1659" s="3"/>
    </row>
    <row r="1660" ht="12">
      <c r="E1660" s="3"/>
    </row>
    <row r="1661" ht="12">
      <c r="E1661" s="3"/>
    </row>
    <row r="1662" ht="12">
      <c r="E1662" s="3"/>
    </row>
    <row r="1663" ht="12">
      <c r="E1663" s="3"/>
    </row>
    <row r="1664" ht="12">
      <c r="E1664" s="3"/>
    </row>
    <row r="1665" ht="12">
      <c r="E1665" s="3"/>
    </row>
    <row r="1666" ht="12">
      <c r="E1666" s="3"/>
    </row>
    <row r="1667" ht="12">
      <c r="E1667" s="3"/>
    </row>
    <row r="1668" ht="12">
      <c r="E1668" s="3"/>
    </row>
    <row r="1669" ht="12">
      <c r="E1669" s="3"/>
    </row>
    <row r="1670" ht="12">
      <c r="E1670" s="3"/>
    </row>
    <row r="1671" ht="12">
      <c r="E1671" s="3"/>
    </row>
    <row r="1672" ht="12">
      <c r="E1672" s="3"/>
    </row>
    <row r="1673" ht="12">
      <c r="E1673" s="3"/>
    </row>
    <row r="1674" ht="12">
      <c r="E1674" s="3"/>
    </row>
    <row r="1675" ht="12">
      <c r="E1675" s="3"/>
    </row>
    <row r="1676" ht="12">
      <c r="E1676" s="3"/>
    </row>
    <row r="1677" ht="12">
      <c r="E1677" s="3"/>
    </row>
    <row r="1678" ht="12">
      <c r="E1678" s="3"/>
    </row>
    <row r="1679" ht="12">
      <c r="E1679" s="3"/>
    </row>
    <row r="1680" ht="12">
      <c r="E1680" s="3"/>
    </row>
    <row r="1681" ht="12">
      <c r="E1681" s="3"/>
    </row>
    <row r="1682" ht="12">
      <c r="E1682" s="3"/>
    </row>
    <row r="1683" ht="12">
      <c r="E1683" s="3"/>
    </row>
    <row r="1684" ht="12">
      <c r="E1684" s="3"/>
    </row>
    <row r="1685" ht="12">
      <c r="E1685" s="3"/>
    </row>
    <row r="1686" ht="12">
      <c r="E1686" s="3"/>
    </row>
    <row r="1687" ht="12">
      <c r="E1687" s="3"/>
    </row>
    <row r="1688" ht="12">
      <c r="E1688" s="3"/>
    </row>
    <row r="1689" ht="12">
      <c r="E1689" s="3"/>
    </row>
    <row r="1690" ht="12">
      <c r="E1690" s="3"/>
    </row>
    <row r="1691" ht="12">
      <c r="E1691" s="3"/>
    </row>
    <row r="1692" ht="12">
      <c r="E1692" s="3"/>
    </row>
    <row r="1693" ht="12">
      <c r="E1693" s="3"/>
    </row>
    <row r="1694" ht="12">
      <c r="E1694" s="3"/>
    </row>
    <row r="1695" ht="12">
      <c r="E1695" s="3"/>
    </row>
    <row r="1696" ht="12">
      <c r="E1696" s="3"/>
    </row>
    <row r="1697" ht="12">
      <c r="E1697" s="3"/>
    </row>
    <row r="1698" ht="12">
      <c r="E1698" s="3"/>
    </row>
    <row r="1699" ht="12">
      <c r="E1699" s="3"/>
    </row>
    <row r="1700" ht="12">
      <c r="E1700" s="3"/>
    </row>
    <row r="1701" ht="12">
      <c r="E1701" s="3"/>
    </row>
    <row r="1702" ht="12">
      <c r="E1702" s="3"/>
    </row>
    <row r="1703" ht="12">
      <c r="E1703" s="3"/>
    </row>
    <row r="1704" ht="12">
      <c r="E1704" s="3"/>
    </row>
    <row r="1705" ht="12">
      <c r="E1705" s="3"/>
    </row>
    <row r="1706" ht="12">
      <c r="E1706" s="3"/>
    </row>
    <row r="1707" ht="12">
      <c r="E1707" s="3"/>
    </row>
    <row r="1708" ht="12">
      <c r="E1708" s="3"/>
    </row>
    <row r="1709" ht="12">
      <c r="E1709" s="3"/>
    </row>
    <row r="1710" ht="12">
      <c r="E1710" s="3"/>
    </row>
    <row r="1711" ht="12">
      <c r="E1711" s="3"/>
    </row>
    <row r="1712" ht="12">
      <c r="E1712" s="3"/>
    </row>
    <row r="1713" ht="12">
      <c r="E1713" s="3"/>
    </row>
    <row r="1714" ht="12">
      <c r="E1714" s="3"/>
    </row>
    <row r="1715" ht="12">
      <c r="E1715" s="3"/>
    </row>
    <row r="1716" ht="12">
      <c r="E1716" s="3"/>
    </row>
    <row r="1717" ht="12">
      <c r="E1717" s="3"/>
    </row>
    <row r="1718" ht="12">
      <c r="E1718" s="3"/>
    </row>
    <row r="1719" ht="12">
      <c r="E1719" s="3"/>
    </row>
    <row r="1720" ht="12">
      <c r="E1720" s="3"/>
    </row>
    <row r="1721" ht="12">
      <c r="E1721" s="3"/>
    </row>
    <row r="1722" ht="12">
      <c r="E1722" s="3"/>
    </row>
    <row r="1723" ht="12">
      <c r="E1723" s="3"/>
    </row>
    <row r="1724" ht="12">
      <c r="E1724" s="3"/>
    </row>
    <row r="1725" ht="12">
      <c r="E1725" s="3"/>
    </row>
    <row r="1726" ht="12">
      <c r="E1726" s="3"/>
    </row>
    <row r="1727" ht="12">
      <c r="E1727" s="3"/>
    </row>
    <row r="1728" ht="12">
      <c r="E1728" s="3"/>
    </row>
    <row r="1729" ht="12">
      <c r="E1729" s="3"/>
    </row>
    <row r="1730" ht="12">
      <c r="E1730" s="3"/>
    </row>
    <row r="1731" ht="12">
      <c r="E1731" s="3"/>
    </row>
    <row r="1732" ht="12">
      <c r="E1732" s="3"/>
    </row>
    <row r="1733" ht="12">
      <c r="E1733" s="3"/>
    </row>
    <row r="1734" ht="12">
      <c r="E1734" s="3"/>
    </row>
    <row r="1735" ht="12">
      <c r="E1735" s="3"/>
    </row>
    <row r="1736" ht="12">
      <c r="E1736" s="3"/>
    </row>
    <row r="1737" ht="12">
      <c r="E1737" s="3"/>
    </row>
    <row r="1738" ht="12">
      <c r="E1738" s="3"/>
    </row>
    <row r="1739" ht="12">
      <c r="E1739" s="3"/>
    </row>
    <row r="1740" ht="12">
      <c r="E1740" s="3"/>
    </row>
    <row r="1741" ht="12">
      <c r="E1741" s="3"/>
    </row>
    <row r="1742" ht="12">
      <c r="E1742" s="3"/>
    </row>
    <row r="1743" ht="12">
      <c r="E1743" s="3"/>
    </row>
    <row r="1744" ht="12">
      <c r="E1744" s="3"/>
    </row>
    <row r="1745" ht="12">
      <c r="E1745" s="3"/>
    </row>
    <row r="1746" ht="12">
      <c r="E1746" s="3"/>
    </row>
    <row r="1747" ht="12">
      <c r="E1747" s="3"/>
    </row>
    <row r="1748" ht="12">
      <c r="E1748" s="3"/>
    </row>
    <row r="1749" ht="12">
      <c r="E1749" s="3"/>
    </row>
    <row r="1750" ht="12">
      <c r="E1750" s="3"/>
    </row>
    <row r="1751" ht="12">
      <c r="E1751" s="3"/>
    </row>
    <row r="1752" ht="12">
      <c r="E1752" s="3"/>
    </row>
    <row r="1753" ht="12">
      <c r="E1753" s="3"/>
    </row>
    <row r="1754" ht="12">
      <c r="E1754" s="3"/>
    </row>
    <row r="1755" ht="12">
      <c r="E1755" s="3"/>
    </row>
    <row r="1756" ht="12">
      <c r="E1756" s="3"/>
    </row>
    <row r="1757" ht="12">
      <c r="E1757" s="3"/>
    </row>
    <row r="1758" ht="12">
      <c r="E1758" s="3"/>
    </row>
    <row r="1759" ht="12">
      <c r="E1759" s="3"/>
    </row>
    <row r="1760" ht="12">
      <c r="E1760" s="3"/>
    </row>
    <row r="1761" ht="12">
      <c r="E1761" s="3"/>
    </row>
    <row r="1762" ht="12">
      <c r="E1762" s="3"/>
    </row>
    <row r="1763" ht="12">
      <c r="E1763" s="3"/>
    </row>
    <row r="1764" ht="12">
      <c r="E1764" s="3"/>
    </row>
    <row r="1765" ht="12">
      <c r="E1765" s="3"/>
    </row>
    <row r="1766" ht="12">
      <c r="E1766" s="3"/>
    </row>
    <row r="1767" ht="12">
      <c r="E1767" s="3"/>
    </row>
    <row r="1768" ht="12">
      <c r="E1768" s="3"/>
    </row>
    <row r="1769" ht="12">
      <c r="E1769" s="3"/>
    </row>
    <row r="1770" ht="12">
      <c r="E1770" s="3"/>
    </row>
    <row r="1771" ht="12">
      <c r="E1771" s="3"/>
    </row>
    <row r="1772" ht="12">
      <c r="E1772" s="3"/>
    </row>
    <row r="1773" ht="12">
      <c r="E1773" s="3"/>
    </row>
    <row r="1774" ht="12">
      <c r="E1774" s="3"/>
    </row>
    <row r="1775" ht="12">
      <c r="E1775" s="3"/>
    </row>
    <row r="1776" ht="12">
      <c r="E1776" s="3"/>
    </row>
    <row r="1777" ht="12">
      <c r="E1777" s="3"/>
    </row>
    <row r="1778" ht="12">
      <c r="E1778" s="3"/>
    </row>
    <row r="1779" ht="12">
      <c r="E1779" s="3"/>
    </row>
    <row r="1780" ht="12">
      <c r="E1780" s="3"/>
    </row>
    <row r="1781" ht="12">
      <c r="E1781" s="3"/>
    </row>
    <row r="1782" ht="12">
      <c r="E1782" s="3"/>
    </row>
    <row r="1783" ht="12">
      <c r="E1783" s="3"/>
    </row>
    <row r="1784" ht="12">
      <c r="E1784" s="3"/>
    </row>
    <row r="1785" ht="12">
      <c r="E1785" s="3"/>
    </row>
    <row r="1786" ht="12">
      <c r="E1786" s="3"/>
    </row>
    <row r="1787" ht="12">
      <c r="E1787" s="3"/>
    </row>
    <row r="1788" ht="12">
      <c r="E1788" s="3"/>
    </row>
    <row r="1789" ht="12">
      <c r="E1789" s="3"/>
    </row>
    <row r="1790" ht="12">
      <c r="E1790" s="3"/>
    </row>
    <row r="1791" ht="12">
      <c r="E1791" s="3"/>
    </row>
    <row r="1792" ht="12">
      <c r="E1792" s="3"/>
    </row>
    <row r="1793" ht="12">
      <c r="E1793" s="3"/>
    </row>
    <row r="1794" ht="12">
      <c r="E1794" s="3"/>
    </row>
    <row r="1795" ht="12">
      <c r="E1795" s="3"/>
    </row>
    <row r="1796" ht="12">
      <c r="E1796" s="3"/>
    </row>
    <row r="1797" ht="12">
      <c r="E1797" s="3"/>
    </row>
    <row r="1798" ht="12">
      <c r="E1798" s="3"/>
    </row>
    <row r="1799" ht="12">
      <c r="E1799" s="3"/>
    </row>
    <row r="1800" ht="12">
      <c r="E1800" s="3"/>
    </row>
    <row r="1801" ht="12">
      <c r="E1801" s="3"/>
    </row>
    <row r="1802" ht="12">
      <c r="E1802" s="3"/>
    </row>
    <row r="1803" ht="12">
      <c r="E1803" s="3"/>
    </row>
    <row r="1804" ht="12">
      <c r="E1804" s="3"/>
    </row>
    <row r="1805" ht="12">
      <c r="E1805" s="3"/>
    </row>
    <row r="1806" ht="12">
      <c r="E1806" s="3"/>
    </row>
    <row r="1807" ht="12">
      <c r="E1807" s="3"/>
    </row>
    <row r="1808" ht="12">
      <c r="E1808" s="3"/>
    </row>
    <row r="1809" ht="12">
      <c r="E1809" s="3"/>
    </row>
    <row r="1810" ht="12">
      <c r="E1810" s="3"/>
    </row>
    <row r="1811" ht="12">
      <c r="E1811" s="3"/>
    </row>
    <row r="1812" ht="12">
      <c r="E1812" s="3"/>
    </row>
    <row r="1813" ht="12">
      <c r="E1813" s="3"/>
    </row>
    <row r="1814" ht="12">
      <c r="E1814" s="3"/>
    </row>
    <row r="1815" ht="12">
      <c r="E1815" s="3"/>
    </row>
    <row r="1816" ht="12">
      <c r="E1816" s="3"/>
    </row>
    <row r="1817" ht="12">
      <c r="E1817" s="3"/>
    </row>
    <row r="1818" ht="12">
      <c r="E1818" s="3"/>
    </row>
    <row r="1819" ht="12">
      <c r="E1819" s="3"/>
    </row>
    <row r="1820" ht="12">
      <c r="E1820" s="3"/>
    </row>
    <row r="1821" ht="12">
      <c r="E1821" s="3"/>
    </row>
    <row r="1822" ht="12">
      <c r="E1822" s="3"/>
    </row>
    <row r="1823" ht="12">
      <c r="E1823" s="3"/>
    </row>
    <row r="1824" ht="12">
      <c r="E1824" s="3"/>
    </row>
    <row r="1825" ht="12">
      <c r="E1825" s="3"/>
    </row>
    <row r="1826" ht="12">
      <c r="E1826" s="3"/>
    </row>
    <row r="1827" ht="12">
      <c r="E1827" s="3"/>
    </row>
    <row r="1828" ht="12">
      <c r="E1828" s="3"/>
    </row>
    <row r="1829" ht="12">
      <c r="E1829" s="3"/>
    </row>
    <row r="1830" ht="12">
      <c r="E1830" s="3"/>
    </row>
    <row r="1831" ht="12">
      <c r="E1831" s="3"/>
    </row>
    <row r="1832" ht="12">
      <c r="E1832" s="3"/>
    </row>
    <row r="1833" ht="12">
      <c r="E1833" s="3"/>
    </row>
    <row r="1834" ht="12">
      <c r="E1834" s="3"/>
    </row>
    <row r="1835" ht="12">
      <c r="E1835" s="3"/>
    </row>
    <row r="1836" ht="12">
      <c r="E1836" s="3"/>
    </row>
    <row r="1837" ht="12">
      <c r="E1837" s="3"/>
    </row>
    <row r="1838" ht="12">
      <c r="E1838" s="3"/>
    </row>
    <row r="1839" ht="12">
      <c r="E1839" s="3"/>
    </row>
    <row r="1840" ht="12">
      <c r="E1840" s="3"/>
    </row>
    <row r="1841" ht="12">
      <c r="E1841" s="3"/>
    </row>
    <row r="1842" ht="12">
      <c r="E1842" s="3"/>
    </row>
    <row r="1843" ht="12">
      <c r="E1843" s="3"/>
    </row>
    <row r="1844" ht="12">
      <c r="E1844" s="3"/>
    </row>
    <row r="1845" ht="12">
      <c r="E1845" s="3"/>
    </row>
    <row r="1846" ht="12">
      <c r="E1846" s="3"/>
    </row>
    <row r="1847" ht="12">
      <c r="E1847" s="3"/>
    </row>
    <row r="1848" ht="12">
      <c r="E1848" s="3"/>
    </row>
    <row r="1849" ht="12">
      <c r="E1849" s="3"/>
    </row>
    <row r="1850" ht="12">
      <c r="E1850" s="3"/>
    </row>
    <row r="1851" ht="12">
      <c r="E1851" s="3"/>
    </row>
    <row r="1852" ht="12">
      <c r="E1852" s="3"/>
    </row>
    <row r="1853" ht="12">
      <c r="E1853" s="3"/>
    </row>
    <row r="1854" ht="12">
      <c r="E1854" s="3"/>
    </row>
    <row r="1855" ht="12">
      <c r="E1855" s="3"/>
    </row>
    <row r="1856" ht="12">
      <c r="E1856" s="3"/>
    </row>
    <row r="1857" ht="12">
      <c r="E1857" s="3"/>
    </row>
    <row r="1858" ht="12">
      <c r="E1858" s="3"/>
    </row>
    <row r="1859" ht="12">
      <c r="E1859" s="3"/>
    </row>
    <row r="1860" ht="12">
      <c r="E1860" s="3"/>
    </row>
    <row r="1861" ht="12">
      <c r="E1861" s="3"/>
    </row>
    <row r="1862" ht="12">
      <c r="E1862" s="3"/>
    </row>
    <row r="1863" ht="12">
      <c r="E1863" s="3"/>
    </row>
    <row r="1864" ht="12">
      <c r="E1864" s="3"/>
    </row>
    <row r="1865" ht="12">
      <c r="E1865" s="3"/>
    </row>
    <row r="1866" ht="12">
      <c r="E1866" s="3"/>
    </row>
    <row r="1867" ht="12">
      <c r="E1867" s="3"/>
    </row>
    <row r="1868" ht="12">
      <c r="E1868" s="3"/>
    </row>
    <row r="1869" ht="12">
      <c r="E1869" s="3"/>
    </row>
    <row r="1870" ht="12">
      <c r="E1870" s="3"/>
    </row>
    <row r="1871" ht="12">
      <c r="E1871" s="3"/>
    </row>
    <row r="1872" ht="12">
      <c r="E1872" s="3"/>
    </row>
    <row r="1873" ht="12">
      <c r="E1873" s="3"/>
    </row>
    <row r="1874" ht="12">
      <c r="E1874" s="3"/>
    </row>
    <row r="1875" ht="12">
      <c r="E1875" s="3"/>
    </row>
    <row r="1876" ht="12">
      <c r="E1876" s="3"/>
    </row>
    <row r="1877" ht="12">
      <c r="E1877" s="3"/>
    </row>
    <row r="1878" ht="12">
      <c r="E1878" s="3"/>
    </row>
    <row r="1879" ht="12">
      <c r="E1879" s="3"/>
    </row>
    <row r="1880" ht="12">
      <c r="E1880" s="3"/>
    </row>
    <row r="1881" ht="12">
      <c r="E1881" s="3"/>
    </row>
    <row r="1882" ht="12">
      <c r="E1882" s="3"/>
    </row>
    <row r="1883" ht="12">
      <c r="E1883" s="3"/>
    </row>
    <row r="1884" ht="12">
      <c r="E1884" s="3"/>
    </row>
    <row r="1885" ht="12">
      <c r="E1885" s="3"/>
    </row>
    <row r="1886" ht="12">
      <c r="E1886" s="3"/>
    </row>
    <row r="1887" ht="12">
      <c r="E1887" s="3"/>
    </row>
    <row r="1888" ht="12">
      <c r="E1888" s="3"/>
    </row>
    <row r="1889" ht="12">
      <c r="E1889" s="3"/>
    </row>
    <row r="1890" ht="12">
      <c r="E1890" s="3"/>
    </row>
    <row r="1891" ht="12">
      <c r="E1891" s="3"/>
    </row>
    <row r="1892" ht="12">
      <c r="E1892" s="3"/>
    </row>
    <row r="1893" ht="12">
      <c r="E1893" s="3"/>
    </row>
    <row r="1894" ht="12">
      <c r="E1894" s="3"/>
    </row>
    <row r="1895" ht="12">
      <c r="E1895" s="3"/>
    </row>
    <row r="1896" ht="12">
      <c r="E1896" s="3"/>
    </row>
    <row r="1897" ht="12">
      <c r="E1897" s="3"/>
    </row>
    <row r="1898" ht="12">
      <c r="E1898" s="3"/>
    </row>
    <row r="1899" ht="12">
      <c r="E1899" s="3"/>
    </row>
    <row r="1900" ht="12">
      <c r="E1900" s="3"/>
    </row>
    <row r="1901" ht="12">
      <c r="E1901" s="3"/>
    </row>
    <row r="1902" ht="12">
      <c r="E1902" s="3"/>
    </row>
    <row r="1903" ht="12">
      <c r="E1903" s="3"/>
    </row>
    <row r="1904" ht="12">
      <c r="E1904" s="3"/>
    </row>
    <row r="1905" ht="12">
      <c r="E1905" s="3"/>
    </row>
    <row r="1906" ht="12">
      <c r="E1906" s="3"/>
    </row>
    <row r="1907" ht="12">
      <c r="E1907" s="3"/>
    </row>
    <row r="1908" ht="12">
      <c r="E1908" s="3"/>
    </row>
    <row r="1909" ht="12">
      <c r="E1909" s="3"/>
    </row>
    <row r="1910" ht="12">
      <c r="E1910" s="3"/>
    </row>
    <row r="1911" ht="12">
      <c r="E1911" s="3"/>
    </row>
    <row r="1912" ht="12">
      <c r="E1912" s="3"/>
    </row>
    <row r="1913" ht="12">
      <c r="E1913" s="3"/>
    </row>
    <row r="1914" ht="12">
      <c r="E1914" s="3"/>
    </row>
    <row r="1915" ht="12">
      <c r="E1915" s="3"/>
    </row>
    <row r="1916" ht="12">
      <c r="E1916" s="3"/>
    </row>
    <row r="1917" ht="12">
      <c r="E1917" s="3"/>
    </row>
    <row r="1918" ht="12">
      <c r="E1918" s="3"/>
    </row>
    <row r="1919" ht="12">
      <c r="E1919" s="3"/>
    </row>
    <row r="1920" ht="12">
      <c r="E1920" s="3"/>
    </row>
    <row r="1921" ht="12">
      <c r="E1921" s="3"/>
    </row>
    <row r="1922" ht="12">
      <c r="E1922" s="3"/>
    </row>
    <row r="1923" ht="12">
      <c r="E1923" s="3"/>
    </row>
    <row r="1924" ht="12">
      <c r="E1924" s="3"/>
    </row>
    <row r="1925" ht="12">
      <c r="E1925" s="3"/>
    </row>
    <row r="1926" ht="12">
      <c r="E1926" s="3"/>
    </row>
    <row r="1927" ht="12">
      <c r="E1927" s="3"/>
    </row>
    <row r="1928" ht="12">
      <c r="E1928" s="3"/>
    </row>
    <row r="1929" ht="12">
      <c r="E1929" s="3"/>
    </row>
    <row r="1930" ht="12">
      <c r="E1930" s="3"/>
    </row>
    <row r="1931" ht="12">
      <c r="E1931" s="3"/>
    </row>
    <row r="1932" ht="12">
      <c r="E1932" s="3"/>
    </row>
    <row r="1933" ht="12">
      <c r="E1933" s="3"/>
    </row>
    <row r="1934" ht="12">
      <c r="E1934" s="3"/>
    </row>
    <row r="1935" ht="12">
      <c r="E1935" s="3"/>
    </row>
    <row r="1936" ht="12">
      <c r="E1936" s="3"/>
    </row>
    <row r="1937" ht="12">
      <c r="E1937" s="3"/>
    </row>
    <row r="1938" ht="12">
      <c r="E1938" s="3"/>
    </row>
    <row r="1939" ht="12">
      <c r="E1939" s="3"/>
    </row>
    <row r="1940" ht="12">
      <c r="E1940" s="3"/>
    </row>
    <row r="1941" ht="12">
      <c r="E1941" s="3"/>
    </row>
    <row r="1942" ht="12">
      <c r="E1942" s="3"/>
    </row>
    <row r="1943" ht="12">
      <c r="E1943" s="3"/>
    </row>
    <row r="1944" ht="12">
      <c r="E1944" s="3"/>
    </row>
    <row r="1945" ht="12">
      <c r="E1945" s="3"/>
    </row>
    <row r="1946" ht="12">
      <c r="E1946" s="3"/>
    </row>
    <row r="1947" ht="12">
      <c r="E1947" s="3"/>
    </row>
    <row r="1948" ht="12">
      <c r="E1948" s="3"/>
    </row>
    <row r="1949" ht="12">
      <c r="E1949" s="3"/>
    </row>
    <row r="1950" ht="12">
      <c r="E1950" s="3"/>
    </row>
    <row r="1951" ht="12">
      <c r="E1951" s="3"/>
    </row>
    <row r="1952" ht="12">
      <c r="E1952" s="3"/>
    </row>
    <row r="1953" ht="12">
      <c r="E1953" s="3"/>
    </row>
    <row r="1954" ht="12">
      <c r="E1954" s="3"/>
    </row>
    <row r="1955" ht="12">
      <c r="E1955" s="3"/>
    </row>
    <row r="1956" ht="12">
      <c r="E1956" s="3"/>
    </row>
    <row r="1957" ht="12">
      <c r="E1957" s="3"/>
    </row>
    <row r="1958" ht="12">
      <c r="E1958" s="3"/>
    </row>
    <row r="1959" ht="12">
      <c r="E1959" s="3"/>
    </row>
    <row r="1960" ht="12">
      <c r="E1960" s="3"/>
    </row>
    <row r="1961" ht="12">
      <c r="E1961" s="3"/>
    </row>
    <row r="1962" ht="12">
      <c r="E1962" s="3"/>
    </row>
    <row r="1963" ht="12">
      <c r="E1963" s="3"/>
    </row>
    <row r="1964" ht="12">
      <c r="E1964" s="3"/>
    </row>
    <row r="1965" ht="12">
      <c r="E1965" s="3"/>
    </row>
    <row r="1966" ht="12">
      <c r="E1966" s="3"/>
    </row>
    <row r="1967" ht="12">
      <c r="E1967" s="3"/>
    </row>
    <row r="1968" ht="12">
      <c r="E1968" s="3"/>
    </row>
    <row r="1969" ht="12">
      <c r="E1969" s="3"/>
    </row>
    <row r="1970" ht="12">
      <c r="E1970" s="3"/>
    </row>
    <row r="1971" ht="12">
      <c r="E1971" s="3"/>
    </row>
    <row r="1972" ht="12">
      <c r="E1972" s="3"/>
    </row>
    <row r="1973" ht="12">
      <c r="E1973" s="3"/>
    </row>
    <row r="1974" ht="12">
      <c r="E1974" s="3"/>
    </row>
    <row r="1975" ht="12">
      <c r="E1975" s="3"/>
    </row>
    <row r="1976" ht="12">
      <c r="E1976" s="3"/>
    </row>
    <row r="1977" ht="12">
      <c r="E1977" s="3"/>
    </row>
    <row r="1978" ht="12">
      <c r="E1978" s="3"/>
    </row>
    <row r="1979" ht="12">
      <c r="E1979" s="3"/>
    </row>
    <row r="1980" ht="12">
      <c r="E1980" s="3"/>
    </row>
    <row r="1981" ht="12">
      <c r="E1981" s="3"/>
    </row>
    <row r="1982" ht="12">
      <c r="E198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Jacks</dc:creator>
  <cp:keywords/>
  <dc:description/>
  <cp:lastModifiedBy>Peter H. Lindert</cp:lastModifiedBy>
  <dcterms:created xsi:type="dcterms:W3CDTF">2001-10-15T17:35:47Z</dcterms:created>
  <dcterms:modified xsi:type="dcterms:W3CDTF">2005-03-27T03:10:05Z</dcterms:modified>
  <cp:category/>
  <cp:version/>
  <cp:contentType/>
  <cp:contentStatus/>
</cp:coreProperties>
</file>