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6060" tabRatio="787" activeTab="4"/>
  </bookViews>
  <sheets>
    <sheet name="(1) Sources and notes" sheetId="3" r:id="rId1"/>
    <sheet name="(2) Initial series inventory" sheetId="2" r:id="rId2"/>
    <sheet name="(3) Clark England prices" sheetId="1" r:id="rId3"/>
    <sheet name="(4) The comparisons &amp; ratios" sheetId="4" r:id="rId4"/>
    <sheet name="(5) Tables P-1 to P-3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2" i="5" l="1"/>
  <c r="O41" i="5"/>
  <c r="H41" i="5"/>
  <c r="W41" i="5"/>
  <c r="X41" i="5"/>
  <c r="Y41" i="5"/>
  <c r="X42" i="5"/>
  <c r="X40" i="5"/>
  <c r="W42" i="5"/>
  <c r="W40" i="5"/>
  <c r="O42" i="5"/>
  <c r="O40" i="5"/>
  <c r="H42" i="5"/>
  <c r="H40" i="5"/>
  <c r="L50" i="4"/>
  <c r="L51" i="4"/>
  <c r="L49" i="4"/>
  <c r="AG59" i="4"/>
  <c r="AG58" i="4"/>
  <c r="AF59" i="4"/>
  <c r="AF58" i="4"/>
  <c r="AB59" i="4"/>
  <c r="AB58" i="4"/>
  <c r="X59" i="4"/>
  <c r="X58" i="4"/>
  <c r="W59" i="4"/>
  <c r="W58" i="4"/>
  <c r="N59" i="4"/>
  <c r="N58" i="4"/>
  <c r="J59" i="4"/>
  <c r="J58" i="4"/>
  <c r="G59" i="4"/>
  <c r="G58" i="4"/>
  <c r="E59" i="4"/>
  <c r="E58" i="4"/>
  <c r="AL49" i="4"/>
  <c r="AL50" i="4"/>
  <c r="AL51" i="4"/>
  <c r="AI51" i="4"/>
  <c r="AI50" i="4"/>
  <c r="AI49" i="4"/>
  <c r="AG51" i="4"/>
  <c r="AG50" i="4"/>
  <c r="AG49" i="4"/>
  <c r="AF51" i="4"/>
  <c r="AF50" i="4"/>
  <c r="AF49" i="4"/>
  <c r="AC49" i="4"/>
  <c r="AC50" i="4"/>
  <c r="AC51" i="4"/>
  <c r="AA50" i="4"/>
  <c r="AA49" i="4"/>
  <c r="AB51" i="4"/>
  <c r="AB50" i="4"/>
  <c r="AB49" i="4"/>
  <c r="Y106" i="4"/>
  <c r="Y51" i="4"/>
  <c r="Y105" i="4"/>
  <c r="Y50" i="4"/>
  <c r="Y104" i="4"/>
  <c r="Y49" i="4"/>
  <c r="X51" i="4"/>
  <c r="X50" i="4"/>
  <c r="X49" i="4"/>
  <c r="U49" i="4"/>
  <c r="U50" i="4"/>
  <c r="U51" i="4"/>
  <c r="T51" i="4"/>
  <c r="T50" i="4"/>
  <c r="T49" i="4"/>
  <c r="O51" i="4"/>
  <c r="O50" i="4"/>
  <c r="O49" i="4"/>
  <c r="M49" i="4"/>
  <c r="M50" i="4"/>
  <c r="M51" i="4"/>
  <c r="N51" i="4"/>
  <c r="N50" i="4"/>
  <c r="J49" i="4"/>
  <c r="J50" i="4"/>
  <c r="J51" i="4"/>
  <c r="I51" i="4"/>
  <c r="I50" i="4"/>
  <c r="I49" i="4"/>
  <c r="G51" i="4"/>
  <c r="G50" i="4"/>
  <c r="G49" i="4"/>
  <c r="E50" i="4"/>
  <c r="E51" i="4"/>
  <c r="E49" i="4"/>
  <c r="AA22" i="4"/>
  <c r="AA23" i="4"/>
  <c r="EP265" i="1"/>
  <c r="EP273" i="1"/>
  <c r="EP266" i="1"/>
  <c r="EP274" i="1"/>
  <c r="EP267" i="1"/>
  <c r="EP275" i="1"/>
  <c r="EP268" i="1"/>
  <c r="EP276" i="1"/>
  <c r="EP264" i="1"/>
  <c r="EP272" i="1"/>
  <c r="ED265" i="1"/>
  <c r="ED274" i="1"/>
  <c r="ED266" i="1"/>
  <c r="ED275" i="1"/>
  <c r="ED267" i="1"/>
  <c r="ED276" i="1"/>
  <c r="ED268" i="1"/>
  <c r="ED277" i="1"/>
  <c r="ED269" i="1"/>
  <c r="ED278" i="1"/>
  <c r="ED264" i="1"/>
  <c r="ED273" i="1"/>
  <c r="Y96" i="4"/>
  <c r="Y95" i="4"/>
  <c r="Y94" i="4"/>
  <c r="AI37" i="4"/>
  <c r="AG40" i="4"/>
  <c r="AG41" i="4"/>
  <c r="AF41" i="4"/>
  <c r="AF40" i="4"/>
  <c r="AF39" i="4"/>
  <c r="AD40" i="4"/>
  <c r="AE40" i="4"/>
  <c r="AC41" i="4"/>
  <c r="AC40" i="4"/>
  <c r="AC39" i="4"/>
  <c r="AA37" i="4"/>
  <c r="AA39" i="4"/>
  <c r="AA40" i="4"/>
  <c r="AA41" i="4"/>
  <c r="Z40" i="4"/>
  <c r="Z41" i="4"/>
  <c r="Y41" i="4"/>
  <c r="Y40" i="4"/>
  <c r="X39" i="4"/>
  <c r="X41" i="4"/>
  <c r="X40" i="4"/>
  <c r="V40" i="4"/>
  <c r="V41" i="4"/>
  <c r="U41" i="4"/>
  <c r="U40" i="4"/>
  <c r="S39" i="4"/>
  <c r="S41" i="4"/>
  <c r="S40" i="4"/>
  <c r="R41" i="4"/>
  <c r="R40" i="4"/>
  <c r="N41" i="4"/>
  <c r="N40" i="4"/>
  <c r="M41" i="4"/>
  <c r="M40" i="4"/>
  <c r="M39" i="4"/>
  <c r="I41" i="4"/>
  <c r="I40" i="4"/>
  <c r="I39" i="4"/>
  <c r="G41" i="4"/>
  <c r="G40" i="4"/>
  <c r="G39" i="4"/>
  <c r="C41" i="4"/>
  <c r="C40" i="4"/>
  <c r="C37" i="4"/>
  <c r="D41" i="4"/>
  <c r="D40" i="4"/>
  <c r="D39" i="4"/>
  <c r="E40" i="4"/>
  <c r="E41" i="4"/>
  <c r="E39" i="4"/>
  <c r="AJ30" i="4"/>
  <c r="AJ31" i="4"/>
  <c r="AI31" i="4"/>
  <c r="AI30" i="4"/>
  <c r="AI29" i="4"/>
  <c r="AG31" i="4"/>
  <c r="AG30" i="4"/>
  <c r="AF31" i="4"/>
  <c r="AF30" i="4"/>
  <c r="AB31" i="4"/>
  <c r="AB30" i="4"/>
  <c r="AA31" i="4"/>
  <c r="AA30" i="4"/>
  <c r="X29" i="4"/>
  <c r="X31" i="4"/>
  <c r="X30" i="4"/>
  <c r="U30" i="4"/>
  <c r="M31" i="4"/>
  <c r="M30" i="4"/>
  <c r="J31" i="4"/>
  <c r="J30" i="4"/>
  <c r="G31" i="4"/>
  <c r="G30" i="4"/>
  <c r="E30" i="4"/>
  <c r="E31" i="4"/>
  <c r="E29" i="4"/>
  <c r="AH20" i="4"/>
  <c r="AI20" i="4"/>
  <c r="AJ20" i="4"/>
  <c r="AG21" i="4"/>
  <c r="AH21" i="4"/>
  <c r="AI21" i="4"/>
  <c r="AJ21" i="4"/>
  <c r="AG22" i="4"/>
  <c r="AH22" i="4"/>
  <c r="AI22" i="4"/>
  <c r="AJ22" i="4"/>
  <c r="AG23" i="4"/>
  <c r="AH23" i="4"/>
  <c r="AI23" i="4"/>
  <c r="AJ23" i="4"/>
  <c r="AG24" i="4"/>
  <c r="AH24" i="4"/>
  <c r="AI24" i="4"/>
  <c r="AJ24" i="4"/>
  <c r="AF21" i="4"/>
  <c r="AF20" i="4"/>
  <c r="AF24" i="4"/>
  <c r="AF23" i="4"/>
  <c r="AF22" i="4"/>
  <c r="AD24" i="4"/>
  <c r="AD23" i="4"/>
  <c r="AD22" i="4"/>
  <c r="AB23" i="4"/>
  <c r="AB22" i="4"/>
  <c r="AB21" i="4"/>
  <c r="AB20" i="4"/>
  <c r="Z24" i="4"/>
  <c r="Z23" i="4"/>
  <c r="Z22" i="4"/>
  <c r="Z21" i="4"/>
  <c r="Z20" i="4"/>
  <c r="X20" i="4"/>
  <c r="X21" i="4"/>
  <c r="X22" i="4"/>
  <c r="X23" i="4"/>
  <c r="X24" i="4"/>
  <c r="W21" i="4"/>
  <c r="W24" i="4"/>
  <c r="W23" i="4"/>
  <c r="W22" i="4"/>
  <c r="U22" i="4"/>
  <c r="U23" i="4"/>
  <c r="U24" i="4"/>
  <c r="T24" i="4"/>
  <c r="T23" i="4"/>
  <c r="T22" i="4"/>
  <c r="P24" i="4"/>
  <c r="P23" i="4"/>
  <c r="P22" i="4"/>
  <c r="N20" i="4"/>
  <c r="N24" i="4"/>
  <c r="N23" i="4"/>
  <c r="N22" i="4"/>
  <c r="N21" i="4"/>
  <c r="K21" i="4"/>
  <c r="K22" i="4"/>
  <c r="K23" i="4"/>
  <c r="K24" i="4"/>
  <c r="J22" i="4"/>
  <c r="J23" i="4"/>
  <c r="J24" i="4"/>
  <c r="H22" i="4"/>
  <c r="H23" i="4"/>
  <c r="G22" i="4"/>
  <c r="F23" i="4"/>
  <c r="G23" i="4"/>
  <c r="F24" i="4"/>
  <c r="G24" i="4"/>
  <c r="E20" i="4"/>
  <c r="E21" i="4"/>
  <c r="E22" i="4"/>
  <c r="E23" i="4"/>
  <c r="E24" i="4"/>
  <c r="EV266" i="1"/>
  <c r="EW266" i="1"/>
  <c r="EX266" i="1"/>
  <c r="EY266" i="1"/>
  <c r="EZ266" i="1"/>
  <c r="FA266" i="1"/>
  <c r="FB266" i="1"/>
  <c r="FC266" i="1"/>
  <c r="FD266" i="1"/>
  <c r="FE266" i="1"/>
  <c r="FF266" i="1"/>
  <c r="FG266" i="1"/>
  <c r="FH266" i="1"/>
  <c r="FI266" i="1"/>
  <c r="FJ135" i="1"/>
  <c r="FJ136" i="1"/>
  <c r="FJ137" i="1"/>
  <c r="FJ138" i="1"/>
  <c r="FJ141" i="1"/>
  <c r="FJ142" i="1"/>
  <c r="FJ143" i="1"/>
  <c r="FJ144" i="1"/>
  <c r="FJ146" i="1"/>
  <c r="FJ147" i="1"/>
  <c r="FJ148" i="1"/>
  <c r="FJ149" i="1"/>
  <c r="FJ150" i="1"/>
  <c r="FJ151" i="1"/>
  <c r="FJ152" i="1"/>
  <c r="FJ153" i="1"/>
  <c r="FJ155" i="1"/>
  <c r="FJ266" i="1"/>
  <c r="FK266" i="1"/>
  <c r="FL266" i="1"/>
  <c r="FM266" i="1"/>
  <c r="FN266" i="1"/>
  <c r="FP266" i="1"/>
  <c r="FQ266" i="1"/>
  <c r="FR266" i="1"/>
  <c r="EV267" i="1"/>
  <c r="EW267" i="1"/>
  <c r="EX267" i="1"/>
  <c r="EY267" i="1"/>
  <c r="EZ267" i="1"/>
  <c r="FA267" i="1"/>
  <c r="FB267" i="1"/>
  <c r="FC267" i="1"/>
  <c r="FD267" i="1"/>
  <c r="FE267" i="1"/>
  <c r="FF267" i="1"/>
  <c r="FG267" i="1"/>
  <c r="FH267" i="1"/>
  <c r="FI267" i="1"/>
  <c r="FJ173" i="1"/>
  <c r="FJ175" i="1"/>
  <c r="FJ176" i="1"/>
  <c r="FJ177" i="1"/>
  <c r="FJ179" i="1"/>
  <c r="FJ180" i="1"/>
  <c r="FJ181" i="1"/>
  <c r="FJ182" i="1"/>
  <c r="FJ183" i="1"/>
  <c r="FJ184" i="1"/>
  <c r="FJ185" i="1"/>
  <c r="FJ186" i="1"/>
  <c r="FJ187" i="1"/>
  <c r="FJ188" i="1"/>
  <c r="FJ189" i="1"/>
  <c r="FJ267" i="1"/>
  <c r="FK267" i="1"/>
  <c r="FL267" i="1"/>
  <c r="FM267" i="1"/>
  <c r="FN267" i="1"/>
  <c r="FP267" i="1"/>
  <c r="FQ267" i="1"/>
  <c r="FR267" i="1"/>
  <c r="EU267" i="1"/>
  <c r="EU266" i="1"/>
  <c r="CM266" i="1"/>
  <c r="CN266" i="1"/>
  <c r="CO266" i="1"/>
  <c r="CP266" i="1"/>
  <c r="CQ266" i="1"/>
  <c r="CR266" i="1"/>
  <c r="CS266" i="1"/>
  <c r="CT266" i="1"/>
  <c r="CU266" i="1"/>
  <c r="CV266" i="1"/>
  <c r="CW266" i="1"/>
  <c r="CZ266" i="1"/>
  <c r="DA266" i="1"/>
  <c r="DB266" i="1"/>
  <c r="DC266" i="1"/>
  <c r="DD266" i="1"/>
  <c r="DE266" i="1"/>
  <c r="DF266" i="1"/>
  <c r="DG266" i="1"/>
  <c r="DH266" i="1"/>
  <c r="DI266" i="1"/>
  <c r="DJ266" i="1"/>
  <c r="DK266" i="1"/>
  <c r="DL266" i="1"/>
  <c r="DM266" i="1"/>
  <c r="DN266" i="1"/>
  <c r="DO266" i="1"/>
  <c r="DP266" i="1"/>
  <c r="DR266" i="1"/>
  <c r="DS266" i="1"/>
  <c r="DT266" i="1"/>
  <c r="DV266" i="1"/>
  <c r="DW266" i="1"/>
  <c r="DY266" i="1"/>
  <c r="EA266" i="1"/>
  <c r="EB266" i="1"/>
  <c r="EC266" i="1"/>
  <c r="EE266" i="1"/>
  <c r="EF266" i="1"/>
  <c r="EG135" i="1"/>
  <c r="EG136" i="1"/>
  <c r="EG137" i="1"/>
  <c r="EG138" i="1"/>
  <c r="EG139" i="1"/>
  <c r="EG140" i="1"/>
  <c r="EG141" i="1"/>
  <c r="EG142" i="1"/>
  <c r="EG143" i="1"/>
  <c r="EG144" i="1"/>
  <c r="EG145" i="1"/>
  <c r="EG146" i="1"/>
  <c r="EG147" i="1"/>
  <c r="EG148" i="1"/>
  <c r="EG149" i="1"/>
  <c r="EG150" i="1"/>
  <c r="EG151" i="1"/>
  <c r="EG152" i="1"/>
  <c r="EG153" i="1"/>
  <c r="EG154" i="1"/>
  <c r="EG155" i="1"/>
  <c r="EG266" i="1"/>
  <c r="EI266" i="1"/>
  <c r="EJ266" i="1"/>
  <c r="EK266" i="1"/>
  <c r="EL266" i="1"/>
  <c r="EM266" i="1"/>
  <c r="EN266" i="1"/>
  <c r="EO266" i="1"/>
  <c r="ER266" i="1"/>
  <c r="CM267" i="1"/>
  <c r="CN267" i="1"/>
  <c r="CO267" i="1"/>
  <c r="CP267" i="1"/>
  <c r="CQ267" i="1"/>
  <c r="CR267" i="1"/>
  <c r="CS267" i="1"/>
  <c r="CT267" i="1"/>
  <c r="CU267" i="1"/>
  <c r="CV267" i="1"/>
  <c r="CW267" i="1"/>
  <c r="CZ267" i="1"/>
  <c r="DA267" i="1"/>
  <c r="DB267" i="1"/>
  <c r="DC267" i="1"/>
  <c r="DD267" i="1"/>
  <c r="DE267" i="1"/>
  <c r="DF267" i="1"/>
  <c r="DG267" i="1"/>
  <c r="DH267" i="1"/>
  <c r="DI267" i="1"/>
  <c r="DJ267" i="1"/>
  <c r="DK267" i="1"/>
  <c r="DL267" i="1"/>
  <c r="DM267" i="1"/>
  <c r="DN267" i="1"/>
  <c r="DO267" i="1"/>
  <c r="DP267" i="1"/>
  <c r="DS267" i="1"/>
  <c r="DT267" i="1"/>
  <c r="DU267" i="1"/>
  <c r="DV267" i="1"/>
  <c r="DW267" i="1"/>
  <c r="DY267" i="1"/>
  <c r="EA267" i="1"/>
  <c r="EB267" i="1"/>
  <c r="EC267" i="1"/>
  <c r="EE267" i="1"/>
  <c r="EF267" i="1"/>
  <c r="EG173" i="1"/>
  <c r="EG175" i="1"/>
  <c r="EG176" i="1"/>
  <c r="EG177" i="1"/>
  <c r="EG178" i="1"/>
  <c r="EG179" i="1"/>
  <c r="EG181" i="1"/>
  <c r="EG182" i="1"/>
  <c r="EG183" i="1"/>
  <c r="EG184" i="1"/>
  <c r="EG185" i="1"/>
  <c r="EG186" i="1"/>
  <c r="EG187" i="1"/>
  <c r="EG188" i="1"/>
  <c r="EG189" i="1"/>
  <c r="EG267" i="1"/>
  <c r="EI267" i="1"/>
  <c r="EJ267" i="1"/>
  <c r="EK267" i="1"/>
  <c r="EL267" i="1"/>
  <c r="EM267" i="1"/>
  <c r="EN267" i="1"/>
  <c r="EO267" i="1"/>
  <c r="ER267" i="1"/>
  <c r="CL267" i="1"/>
  <c r="CL266" i="1"/>
  <c r="EG21" i="1"/>
  <c r="EG22" i="1"/>
  <c r="EG26" i="1"/>
  <c r="EG27" i="1"/>
  <c r="EG28" i="1"/>
  <c r="EG29" i="1"/>
  <c r="EG30" i="1"/>
  <c r="EG31" i="1"/>
  <c r="EG32" i="1"/>
  <c r="EG33" i="1"/>
  <c r="EG34" i="1"/>
  <c r="EG35" i="1"/>
  <c r="EG36" i="1"/>
  <c r="EG37" i="1"/>
  <c r="EG39" i="1"/>
  <c r="EG40" i="1"/>
  <c r="EG41" i="1"/>
  <c r="EG264" i="1"/>
  <c r="EG111" i="1"/>
  <c r="EG112" i="1"/>
  <c r="EG113" i="1"/>
  <c r="EG114" i="1"/>
  <c r="EG115" i="1"/>
  <c r="EG116" i="1"/>
  <c r="EG117" i="1"/>
  <c r="EG118" i="1"/>
  <c r="EG119" i="1"/>
  <c r="EG120" i="1"/>
  <c r="EG121" i="1"/>
  <c r="EG122" i="1"/>
  <c r="EG123" i="1"/>
  <c r="EG124" i="1"/>
  <c r="EG125" i="1"/>
  <c r="EG126" i="1"/>
  <c r="EG127" i="1"/>
  <c r="EG128" i="1"/>
  <c r="EG129" i="1"/>
  <c r="EG130" i="1"/>
  <c r="EG131" i="1"/>
  <c r="EG132" i="1"/>
  <c r="EG133" i="1"/>
  <c r="EG134" i="1"/>
  <c r="EG265" i="1"/>
  <c r="EG221" i="1"/>
  <c r="EG222" i="1"/>
  <c r="EG223" i="1"/>
  <c r="EG224" i="1"/>
  <c r="EG225" i="1"/>
  <c r="EG226" i="1"/>
  <c r="EG227" i="1"/>
  <c r="EG228" i="1"/>
  <c r="EG229" i="1"/>
  <c r="EG230" i="1"/>
  <c r="EG231" i="1"/>
  <c r="EG232" i="1"/>
  <c r="EG233" i="1"/>
  <c r="EG234" i="1"/>
  <c r="EG235" i="1"/>
  <c r="EG236" i="1"/>
  <c r="EG237" i="1"/>
  <c r="EG238" i="1"/>
  <c r="EG239" i="1"/>
  <c r="EG240" i="1"/>
  <c r="EG241" i="1"/>
  <c r="EG268" i="1"/>
  <c r="EG247" i="1"/>
  <c r="EG248" i="1"/>
  <c r="EG249" i="1"/>
  <c r="EG250" i="1"/>
  <c r="EG269" i="1"/>
  <c r="EG191" i="1"/>
  <c r="EG192" i="1"/>
  <c r="EG193" i="1"/>
  <c r="EG194" i="1"/>
  <c r="EG195" i="1"/>
  <c r="EG196" i="1"/>
  <c r="EG198" i="1"/>
  <c r="EG199" i="1"/>
  <c r="EG200" i="1"/>
  <c r="EG201" i="1"/>
  <c r="EG202" i="1"/>
  <c r="EG203" i="1"/>
  <c r="EG204" i="1"/>
  <c r="EG205" i="1"/>
  <c r="EG206" i="1"/>
  <c r="EG207" i="1"/>
  <c r="EG208" i="1"/>
  <c r="EG209" i="1"/>
  <c r="EG210" i="1"/>
  <c r="EG211" i="1"/>
  <c r="EG212" i="1"/>
  <c r="EG213" i="1"/>
  <c r="EG214" i="1"/>
  <c r="EG215" i="1"/>
  <c r="EG216" i="1"/>
  <c r="EG217" i="1"/>
  <c r="EG218" i="1"/>
  <c r="EG219" i="1"/>
  <c r="EG220" i="1"/>
  <c r="EG242" i="1"/>
  <c r="EG243" i="1"/>
  <c r="EG244" i="1"/>
  <c r="EG245" i="1"/>
  <c r="EG246" i="1"/>
  <c r="EG190" i="1"/>
  <c r="EG70" i="1"/>
  <c r="EG71" i="1"/>
  <c r="EG72" i="1"/>
  <c r="EG73" i="1"/>
  <c r="EG74" i="1"/>
  <c r="EG75" i="1"/>
  <c r="EG76" i="1"/>
  <c r="EG77" i="1"/>
  <c r="EG78" i="1"/>
  <c r="EG79" i="1"/>
  <c r="EG80" i="1"/>
  <c r="EG81" i="1"/>
  <c r="EG82" i="1"/>
  <c r="EG83" i="1"/>
  <c r="EG84" i="1"/>
  <c r="EG85" i="1"/>
  <c r="EG86" i="1"/>
  <c r="EG87" i="1"/>
  <c r="EG88" i="1"/>
  <c r="EG89" i="1"/>
  <c r="EG90" i="1"/>
  <c r="EG91" i="1"/>
  <c r="EG92" i="1"/>
  <c r="EG93" i="1"/>
  <c r="EG94" i="1"/>
  <c r="EG95" i="1"/>
  <c r="EG96" i="1"/>
  <c r="EG97" i="1"/>
  <c r="EG98" i="1"/>
  <c r="EG99" i="1"/>
  <c r="EG100" i="1"/>
  <c r="EG101" i="1"/>
  <c r="EG102" i="1"/>
  <c r="EG103" i="1"/>
  <c r="EG104" i="1"/>
  <c r="EG105" i="1"/>
  <c r="EG106" i="1"/>
  <c r="EG107" i="1"/>
  <c r="EG108" i="1"/>
  <c r="EG109" i="1"/>
  <c r="EG110" i="1"/>
  <c r="EG156" i="1"/>
  <c r="EG157" i="1"/>
  <c r="EG158" i="1"/>
  <c r="EG159" i="1"/>
  <c r="EG160" i="1"/>
  <c r="EG161" i="1"/>
  <c r="EG162" i="1"/>
  <c r="EG163" i="1"/>
  <c r="EG164" i="1"/>
  <c r="EG165" i="1"/>
  <c r="EG166" i="1"/>
  <c r="EG167" i="1"/>
  <c r="EG168" i="1"/>
  <c r="EG169" i="1"/>
  <c r="EG170" i="1"/>
  <c r="EG171" i="1"/>
  <c r="EG172" i="1"/>
  <c r="EG69" i="1"/>
  <c r="EG66" i="1"/>
  <c r="EG64" i="1"/>
  <c r="EG54" i="1"/>
  <c r="EG55" i="1"/>
  <c r="EG56" i="1"/>
  <c r="EG57" i="1"/>
  <c r="EG53" i="1"/>
  <c r="EG51" i="1"/>
  <c r="EG42" i="1"/>
  <c r="EG12" i="1"/>
  <c r="EG13" i="1"/>
  <c r="EG14" i="1"/>
  <c r="EG15" i="1"/>
  <c r="EG16" i="1"/>
  <c r="EG17" i="1"/>
  <c r="EG18" i="1"/>
  <c r="EG19" i="1"/>
  <c r="EG20" i="1"/>
  <c r="EG11" i="1"/>
  <c r="CM264" i="1"/>
  <c r="CN264" i="1"/>
  <c r="CO264" i="1"/>
  <c r="CP264" i="1"/>
  <c r="CS264" i="1"/>
  <c r="CT264" i="1"/>
  <c r="CU264" i="1"/>
  <c r="CV264" i="1"/>
  <c r="CW264" i="1"/>
  <c r="CZ264" i="1"/>
  <c r="DA264" i="1"/>
  <c r="DB264" i="1"/>
  <c r="DC264" i="1"/>
  <c r="DD264" i="1"/>
  <c r="DJ264" i="1"/>
  <c r="DK264" i="1"/>
  <c r="DL264" i="1"/>
  <c r="DM264" i="1"/>
  <c r="DN264" i="1"/>
  <c r="DP264" i="1"/>
  <c r="DR264" i="1"/>
  <c r="DS264" i="1"/>
  <c r="DT264" i="1"/>
  <c r="DV264" i="1"/>
  <c r="DW264" i="1"/>
  <c r="DY264" i="1"/>
  <c r="DZ264" i="1"/>
  <c r="EA264" i="1"/>
  <c r="EB264" i="1"/>
  <c r="EC264" i="1"/>
  <c r="EE264" i="1"/>
  <c r="EF264" i="1"/>
  <c r="EH264" i="1"/>
  <c r="EI264" i="1"/>
  <c r="EJ264" i="1"/>
  <c r="EK264" i="1"/>
  <c r="EL264" i="1"/>
  <c r="EN264" i="1"/>
  <c r="EO264" i="1"/>
  <c r="ER264" i="1"/>
  <c r="EU264" i="1"/>
  <c r="EV264" i="1"/>
  <c r="EW264" i="1"/>
  <c r="EX264" i="1"/>
  <c r="EY264" i="1"/>
  <c r="EZ264" i="1"/>
  <c r="FA264" i="1"/>
  <c r="FB264" i="1"/>
  <c r="FF264" i="1"/>
  <c r="FG264" i="1"/>
  <c r="FH264" i="1"/>
  <c r="FI264" i="1"/>
  <c r="FK264" i="1"/>
  <c r="FL264" i="1"/>
  <c r="FM264" i="1"/>
  <c r="FN264" i="1"/>
  <c r="FP264" i="1"/>
  <c r="FQ264" i="1"/>
  <c r="FR264" i="1"/>
  <c r="CM265" i="1"/>
  <c r="CN265" i="1"/>
  <c r="CO265" i="1"/>
  <c r="CP265" i="1"/>
  <c r="CQ265" i="1"/>
  <c r="CS265" i="1"/>
  <c r="CT265" i="1"/>
  <c r="CU265" i="1"/>
  <c r="CV265" i="1"/>
  <c r="CW265" i="1"/>
  <c r="CZ265" i="1"/>
  <c r="DA265" i="1"/>
  <c r="DB265" i="1"/>
  <c r="DC265" i="1"/>
  <c r="DD265" i="1"/>
  <c r="DE265" i="1"/>
  <c r="DG265" i="1"/>
  <c r="DI265" i="1"/>
  <c r="DK265" i="1"/>
  <c r="DL265" i="1"/>
  <c r="DM265" i="1"/>
  <c r="DN265" i="1"/>
  <c r="DO265" i="1"/>
  <c r="DP265" i="1"/>
  <c r="DR265" i="1"/>
  <c r="DS265" i="1"/>
  <c r="DT265" i="1"/>
  <c r="DV265" i="1"/>
  <c r="DW265" i="1"/>
  <c r="DY265" i="1"/>
  <c r="EA265" i="1"/>
  <c r="EB265" i="1"/>
  <c r="EC265" i="1"/>
  <c r="EE265" i="1"/>
  <c r="EF265" i="1"/>
  <c r="EI265" i="1"/>
  <c r="EJ265" i="1"/>
  <c r="EK265" i="1"/>
  <c r="EL265" i="1"/>
  <c r="EM265" i="1"/>
  <c r="EN265" i="1"/>
  <c r="EO265" i="1"/>
  <c r="ER265" i="1"/>
  <c r="EU265" i="1"/>
  <c r="EV265" i="1"/>
  <c r="EW265" i="1"/>
  <c r="EX265" i="1"/>
  <c r="EY265" i="1"/>
  <c r="EZ265" i="1"/>
  <c r="FA265" i="1"/>
  <c r="FB265" i="1"/>
  <c r="FC265" i="1"/>
  <c r="FD265" i="1"/>
  <c r="FG265" i="1"/>
  <c r="FH265" i="1"/>
  <c r="FI265" i="1"/>
  <c r="FJ122" i="1"/>
  <c r="FJ125" i="1"/>
  <c r="FJ127" i="1"/>
  <c r="FJ129" i="1"/>
  <c r="FJ130" i="1"/>
  <c r="FJ132" i="1"/>
  <c r="FJ133" i="1"/>
  <c r="FJ134" i="1"/>
  <c r="FJ265" i="1"/>
  <c r="FK265" i="1"/>
  <c r="FL265" i="1"/>
  <c r="FM265" i="1"/>
  <c r="FN265" i="1"/>
  <c r="FO265" i="1"/>
  <c r="FP265" i="1"/>
  <c r="FQ265" i="1"/>
  <c r="FR265" i="1"/>
  <c r="CM268" i="1"/>
  <c r="CN268" i="1"/>
  <c r="CO268" i="1"/>
  <c r="CP268" i="1"/>
  <c r="CQ268" i="1"/>
  <c r="CR268" i="1"/>
  <c r="CS268" i="1"/>
  <c r="CT268" i="1"/>
  <c r="CU268" i="1"/>
  <c r="CV268" i="1"/>
  <c r="CW268" i="1"/>
  <c r="CZ268" i="1"/>
  <c r="DA268" i="1"/>
  <c r="DB268" i="1"/>
  <c r="DC268" i="1"/>
  <c r="DD268" i="1"/>
  <c r="DE268" i="1"/>
  <c r="DF268" i="1"/>
  <c r="DG268" i="1"/>
  <c r="DH268" i="1"/>
  <c r="DI268" i="1"/>
  <c r="DK268" i="1"/>
  <c r="DL268" i="1"/>
  <c r="DM268" i="1"/>
  <c r="DN268" i="1"/>
  <c r="DO268" i="1"/>
  <c r="DP268" i="1"/>
  <c r="DS268" i="1"/>
  <c r="DT268" i="1"/>
  <c r="DU268" i="1"/>
  <c r="DV268" i="1"/>
  <c r="DW268" i="1"/>
  <c r="DY268" i="1"/>
  <c r="EA268" i="1"/>
  <c r="EB268" i="1"/>
  <c r="EC268" i="1"/>
  <c r="EE268" i="1"/>
  <c r="EF268" i="1"/>
  <c r="EI268" i="1"/>
  <c r="EJ268" i="1"/>
  <c r="EK268" i="1"/>
  <c r="EL268" i="1"/>
  <c r="EM268" i="1"/>
  <c r="EN268" i="1"/>
  <c r="EO268" i="1"/>
  <c r="ER268" i="1"/>
  <c r="EU268" i="1"/>
  <c r="EV268" i="1"/>
  <c r="EW268" i="1"/>
  <c r="EX268" i="1"/>
  <c r="EY268" i="1"/>
  <c r="EZ268" i="1"/>
  <c r="FA268" i="1"/>
  <c r="FB268" i="1"/>
  <c r="FC268" i="1"/>
  <c r="FD268" i="1"/>
  <c r="FE268" i="1"/>
  <c r="FG268" i="1"/>
  <c r="FH268" i="1"/>
  <c r="FI268" i="1"/>
  <c r="FJ221" i="1"/>
  <c r="FJ222" i="1"/>
  <c r="FJ223" i="1"/>
  <c r="FJ224" i="1"/>
  <c r="FJ225" i="1"/>
  <c r="FJ226" i="1"/>
  <c r="FJ227" i="1"/>
  <c r="FJ228" i="1"/>
  <c r="FJ229" i="1"/>
  <c r="FJ230" i="1"/>
  <c r="FJ231" i="1"/>
  <c r="FJ232" i="1"/>
  <c r="FJ233" i="1"/>
  <c r="FJ234" i="1"/>
  <c r="FJ235" i="1"/>
  <c r="FJ236" i="1"/>
  <c r="FJ237" i="1"/>
  <c r="FJ238" i="1"/>
  <c r="FJ239" i="1"/>
  <c r="FJ240" i="1"/>
  <c r="FJ241" i="1"/>
  <c r="FJ268" i="1"/>
  <c r="FK268" i="1"/>
  <c r="FL268" i="1"/>
  <c r="FM268" i="1"/>
  <c r="FN268" i="1"/>
  <c r="FO268" i="1"/>
  <c r="FP268" i="1"/>
  <c r="FQ268" i="1"/>
  <c r="FR268" i="1"/>
  <c r="CM269" i="1"/>
  <c r="CN269" i="1"/>
  <c r="CO269" i="1"/>
  <c r="CP269" i="1"/>
  <c r="CQ269" i="1"/>
  <c r="CR269" i="1"/>
  <c r="CS269" i="1"/>
  <c r="CT269" i="1"/>
  <c r="CU269" i="1"/>
  <c r="CV269" i="1"/>
  <c r="CW269" i="1"/>
  <c r="CZ269" i="1"/>
  <c r="DA269" i="1"/>
  <c r="DB269" i="1"/>
  <c r="DC269" i="1"/>
  <c r="DD269" i="1"/>
  <c r="DE269" i="1"/>
  <c r="DF269" i="1"/>
  <c r="DG269" i="1"/>
  <c r="DH269" i="1"/>
  <c r="DI269" i="1"/>
  <c r="DK269" i="1"/>
  <c r="DL269" i="1"/>
  <c r="DM269" i="1"/>
  <c r="DO269" i="1"/>
  <c r="DP269" i="1"/>
  <c r="DS269" i="1"/>
  <c r="DT269" i="1"/>
  <c r="DU269" i="1"/>
  <c r="DV269" i="1"/>
  <c r="DW269" i="1"/>
  <c r="DY269" i="1"/>
  <c r="EA269" i="1"/>
  <c r="EB269" i="1"/>
  <c r="EC269" i="1"/>
  <c r="EE269" i="1"/>
  <c r="EF269" i="1"/>
  <c r="EI269" i="1"/>
  <c r="EJ269" i="1"/>
  <c r="EL269" i="1"/>
  <c r="EM269" i="1"/>
  <c r="EN269" i="1"/>
  <c r="EO269" i="1"/>
  <c r="ER269" i="1"/>
  <c r="EU269" i="1"/>
  <c r="EW269" i="1"/>
  <c r="EY269" i="1"/>
  <c r="FA269" i="1"/>
  <c r="FB269" i="1"/>
  <c r="FC269" i="1"/>
  <c r="FD269" i="1"/>
  <c r="FE269" i="1"/>
  <c r="FG269" i="1"/>
  <c r="FH269" i="1"/>
  <c r="FI269" i="1"/>
  <c r="FJ247" i="1"/>
  <c r="FJ248" i="1"/>
  <c r="FJ249" i="1"/>
  <c r="FJ250" i="1"/>
  <c r="FJ269" i="1"/>
  <c r="FK269" i="1"/>
  <c r="FL269" i="1"/>
  <c r="FM269" i="1"/>
  <c r="FN269" i="1"/>
  <c r="FP269" i="1"/>
  <c r="FQ269" i="1"/>
  <c r="FR269" i="1"/>
  <c r="CL269" i="1"/>
  <c r="CL268" i="1"/>
  <c r="CL265" i="1"/>
  <c r="CL264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CI61" i="1"/>
  <c r="CI62" i="1"/>
  <c r="CI63" i="1"/>
  <c r="CI64" i="1"/>
  <c r="CI65" i="1"/>
  <c r="CI66" i="1"/>
  <c r="CI67" i="1"/>
  <c r="CI68" i="1"/>
  <c r="CI69" i="1"/>
  <c r="CI70" i="1"/>
  <c r="CI71" i="1"/>
  <c r="CI72" i="1"/>
  <c r="CI73" i="1"/>
  <c r="FJ156" i="1"/>
  <c r="FJ157" i="1"/>
  <c r="FJ158" i="1"/>
  <c r="FJ159" i="1"/>
  <c r="FJ160" i="1"/>
  <c r="FJ161" i="1"/>
  <c r="FJ162" i="1"/>
  <c r="FJ163" i="1"/>
  <c r="FJ164" i="1"/>
  <c r="FJ165" i="1"/>
  <c r="FJ168" i="1"/>
  <c r="FJ171" i="1"/>
  <c r="FJ190" i="1"/>
  <c r="FJ191" i="1"/>
  <c r="FJ192" i="1"/>
  <c r="FJ193" i="1"/>
  <c r="FJ194" i="1"/>
  <c r="FJ196" i="1"/>
  <c r="FJ197" i="1"/>
  <c r="FJ198" i="1"/>
  <c r="FJ199" i="1"/>
  <c r="FJ200" i="1"/>
  <c r="FJ201" i="1"/>
  <c r="FJ202" i="1"/>
  <c r="FJ203" i="1"/>
  <c r="FJ204" i="1"/>
  <c r="FJ205" i="1"/>
  <c r="FJ206" i="1"/>
  <c r="FJ207" i="1"/>
  <c r="FJ208" i="1"/>
  <c r="FJ209" i="1"/>
  <c r="FJ210" i="1"/>
  <c r="FJ211" i="1"/>
  <c r="FJ212" i="1"/>
  <c r="FJ213" i="1"/>
  <c r="FJ214" i="1"/>
  <c r="FJ215" i="1"/>
  <c r="FJ216" i="1"/>
  <c r="FJ217" i="1"/>
  <c r="FJ218" i="1"/>
  <c r="FJ219" i="1"/>
  <c r="FJ220" i="1"/>
  <c r="FJ242" i="1"/>
  <c r="FJ243" i="1"/>
  <c r="FJ244" i="1"/>
  <c r="FJ245" i="1"/>
  <c r="FJ246" i="1"/>
</calcChain>
</file>

<file path=xl/sharedStrings.xml><?xml version="1.0" encoding="utf-8"?>
<sst xmlns="http://schemas.openxmlformats.org/spreadsheetml/2006/main" count="1963" uniqueCount="567">
  <si>
    <t>Mustard</t>
  </si>
  <si>
    <t>Mutton</t>
  </si>
  <si>
    <t>Nails</t>
  </si>
  <si>
    <t>Oatmeal</t>
  </si>
  <si>
    <t>Oats</t>
  </si>
  <si>
    <t>Oil-lamp</t>
  </si>
  <si>
    <t>Metric</t>
  </si>
  <si>
    <t>liter</t>
  </si>
  <si>
    <t>meter</t>
  </si>
  <si>
    <t>Relative</t>
    <phoneticPr fontId="6"/>
  </si>
  <si>
    <t>kg tobacco)</t>
    <phoneticPr fontId="6"/>
  </si>
  <si>
    <t>(kg wheat per</t>
    <phoneticPr fontId="6"/>
  </si>
  <si>
    <t>in terms of wheat</t>
    <phoneticPr fontId="6"/>
  </si>
  <si>
    <t>price of tobacco,</t>
    <phoneticPr fontId="6"/>
  </si>
  <si>
    <t>(With 0.72 kg per</t>
    <phoneticPr fontId="6"/>
  </si>
  <si>
    <t>liter of wheat)</t>
    <phoneticPr fontId="6"/>
  </si>
  <si>
    <t xml:space="preserve">Gregory Clark, "The Long March of History: Farm Wages, Population and Economic Growth,
</t>
  </si>
  <si>
    <t>Gregory Clark , "The Condition of the Working-Class in England, 1209-2004,"</t>
  </si>
  <si>
    <t>(a) Extrapolate the mint price back from 1273 to 1209.</t>
  </si>
  <si>
    <t>Cinnamon</t>
  </si>
  <si>
    <t>Clothing</t>
  </si>
  <si>
    <t>Coal London</t>
  </si>
  <si>
    <t>Coal North</t>
  </si>
  <si>
    <t>Coal rest of Eng.</t>
  </si>
  <si>
    <t>Coal pithead</t>
  </si>
  <si>
    <t>Coalgas</t>
  </si>
  <si>
    <t>Coffee</t>
  </si>
  <si>
    <t>Cotton</t>
  </si>
  <si>
    <t>Cottoncloth</t>
  </si>
  <si>
    <t>Cream</t>
  </si>
  <si>
    <t>Eggs</t>
  </si>
  <si>
    <t>Firewood</t>
  </si>
  <si>
    <t>Flour</t>
  </si>
  <si>
    <t>Ginger</t>
  </si>
  <si>
    <t>Glassware</t>
  </si>
  <si>
    <t>Hay</t>
  </si>
  <si>
    <t>Herring</t>
  </si>
  <si>
    <t>Honey</t>
  </si>
  <si>
    <t>Hops</t>
  </si>
  <si>
    <t>Housing</t>
  </si>
  <si>
    <t>Wood (d/ft3)</t>
  </si>
  <si>
    <t>wool (d/lb)</t>
  </si>
  <si>
    <t>Woolcloth (s/yd)</t>
  </si>
  <si>
    <t>Workgloves (d./pair)</t>
  </si>
  <si>
    <r>
      <t>English prices and wages, 1209-1914</t>
    </r>
    <r>
      <rPr>
        <sz val="14"/>
        <rFont val="Times New Roman"/>
      </rPr>
      <t xml:space="preserve"> (Gregory Clark)</t>
    </r>
  </si>
  <si>
    <t>Pepper</t>
  </si>
  <si>
    <t>Pewter</t>
  </si>
  <si>
    <t>Pork</t>
  </si>
  <si>
    <t>Potato</t>
  </si>
  <si>
    <t>Raisins/currants</t>
  </si>
  <si>
    <t>Rice</t>
  </si>
  <si>
    <t>Rye</t>
  </si>
  <si>
    <t>Saffron</t>
  </si>
  <si>
    <t>Salt</t>
  </si>
  <si>
    <t>Salt Salmon</t>
  </si>
  <si>
    <t>Shoes</t>
  </si>
  <si>
    <t>Silk Thread</t>
  </si>
  <si>
    <t>Soap</t>
  </si>
  <si>
    <t>Spade/shovel</t>
  </si>
  <si>
    <t>Stockings</t>
  </si>
  <si>
    <t>Straw</t>
  </si>
  <si>
    <t>Suet</t>
  </si>
  <si>
    <t>Sugar</t>
  </si>
  <si>
    <t>Tea</t>
  </si>
  <si>
    <t>Tobacco</t>
  </si>
  <si>
    <t>Treacle</t>
  </si>
  <si>
    <t>Trenchers</t>
  </si>
  <si>
    <t>Vinegar</t>
  </si>
  <si>
    <t>Wine-Port</t>
  </si>
  <si>
    <t>Wheat</t>
  </si>
  <si>
    <t>Wheatflour</t>
  </si>
  <si>
    <t>Wood</t>
  </si>
  <si>
    <t>wool</t>
  </si>
  <si>
    <t>Woolcloth</t>
  </si>
  <si>
    <t>Workgloves</t>
  </si>
  <si>
    <t>Wage, farm</t>
  </si>
  <si>
    <t>Wage, craft</t>
  </si>
  <si>
    <t>Wage, bldg laborer</t>
  </si>
  <si>
    <t>Coal</t>
  </si>
  <si>
    <t>Rais./curr.</t>
  </si>
  <si>
    <t>Spade</t>
  </si>
  <si>
    <t>(b) Interpolate the market price for the missing years 1699, 1702-1709, and 1711-1717.</t>
  </si>
  <si>
    <t>Mutton (d./lb)</t>
  </si>
  <si>
    <t>Nails (d/lb)</t>
  </si>
  <si>
    <t>Oatmeal d/lb</t>
  </si>
  <si>
    <t>Oats (s./bu)</t>
  </si>
  <si>
    <t>Iron-manu</t>
  </si>
  <si>
    <t>Linen cloth</t>
  </si>
  <si>
    <t>Manu item</t>
  </si>
  <si>
    <t>Milk</t>
  </si>
  <si>
    <t>Good or service</t>
  </si>
  <si>
    <t>Series no.</t>
  </si>
  <si>
    <t>per (unit)</t>
  </si>
  <si>
    <t>bushel</t>
  </si>
  <si>
    <t>day</t>
  </si>
  <si>
    <t>Year</t>
  </si>
  <si>
    <t>and for the farm prices --</t>
  </si>
  <si>
    <t>(grams of Ag per metric) = (grams of Ag per £) * (pence per English)  /((pence per £)*(metric per English))</t>
  </si>
  <si>
    <t>kg.</t>
  </si>
  <si>
    <t>Cotton cloth</t>
  </si>
  <si>
    <t>lb.</t>
  </si>
  <si>
    <t>ft3</t>
  </si>
  <si>
    <t>yard</t>
  </si>
  <si>
    <t>pair</t>
  </si>
  <si>
    <t xml:space="preserve">(c) Splice the market price back from 1693 to 1209 on the mint price. </t>
  </si>
  <si>
    <t>Hops d/lb</t>
  </si>
  <si>
    <t>Housing (s/year)</t>
  </si>
  <si>
    <t>Iron-pig  d/lb</t>
  </si>
  <si>
    <t>Iron-manu d/lb</t>
  </si>
  <si>
    <t>Manu item (d.)</t>
  </si>
  <si>
    <t>Milk (d./ga)</t>
  </si>
  <si>
    <t>Mustard (s./bu)</t>
  </si>
  <si>
    <t>market price*</t>
  </si>
  <si>
    <t>(*Spliced to</t>
  </si>
  <si>
    <t>backwards</t>
  </si>
  <si>
    <t>from 1693.)</t>
  </si>
  <si>
    <t>Vinegar s/ga</t>
  </si>
  <si>
    <t>Wine-Port s/ga</t>
  </si>
  <si>
    <t>Wheat s/bu</t>
  </si>
  <si>
    <t>Wheatflour d/lb</t>
  </si>
  <si>
    <t>Treacle d/lb</t>
  </si>
  <si>
    <t>Trenchers (d/doz)</t>
  </si>
  <si>
    <t>Rye (s./bu)</t>
  </si>
  <si>
    <t>Saffron (d./oz)</t>
  </si>
  <si>
    <t>Salt d/cwt</t>
  </si>
  <si>
    <t>Salt Cod index</t>
  </si>
  <si>
    <t>pence</t>
  </si>
  <si>
    <t>Pence</t>
  </si>
  <si>
    <t>(s = 12,</t>
  </si>
  <si>
    <t>d = 1)</t>
  </si>
  <si>
    <t>Barley</t>
  </si>
  <si>
    <t>Beans</t>
  </si>
  <si>
    <t>year</t>
  </si>
  <si>
    <t>gram</t>
  </si>
  <si>
    <t>(B.) In grams of silver and metric physical units</t>
  </si>
  <si>
    <t>Herring d./c</t>
  </si>
  <si>
    <t>Honey (d./lb)</t>
  </si>
  <si>
    <t>cwt</t>
  </si>
  <si>
    <t>ounce</t>
  </si>
  <si>
    <t>barrel</t>
  </si>
  <si>
    <t>piece</t>
  </si>
  <si>
    <t>load</t>
  </si>
  <si>
    <t>metric/Eng. unit</t>
  </si>
  <si>
    <t>Grams of silver per £</t>
  </si>
  <si>
    <t>mint price</t>
  </si>
  <si>
    <t>Earliest</t>
  </si>
  <si>
    <t>Salt Salmon s/barrel</t>
  </si>
  <si>
    <t>Shoes (s/pair)</t>
  </si>
  <si>
    <t>Silk Thread (d/lb)</t>
  </si>
  <si>
    <t>Soap (s./lb)</t>
  </si>
  <si>
    <t>Spade/shovel d.</t>
  </si>
  <si>
    <t>Stockings (d/pair)</t>
  </si>
  <si>
    <t>Straw (s/load)</t>
  </si>
  <si>
    <t>Suet (d./lb)</t>
  </si>
  <si>
    <t>Coffee d/lb</t>
  </si>
  <si>
    <t>Beef</t>
  </si>
  <si>
    <t>Beer-strong</t>
  </si>
  <si>
    <t>Bricks</t>
  </si>
  <si>
    <t>100 bricks</t>
  </si>
  <si>
    <t xml:space="preserve">Clark's </t>
  </si>
  <si>
    <t>abbreviation</t>
  </si>
  <si>
    <t>Iron-pig</t>
  </si>
  <si>
    <t>Conversion:</t>
  </si>
  <si>
    <t>metric per</t>
  </si>
  <si>
    <t>English unit</t>
  </si>
  <si>
    <t>metric ton</t>
  </si>
  <si>
    <t>ream</t>
  </si>
  <si>
    <t>Barley s/bu</t>
  </si>
  <si>
    <t>Beans s/bu</t>
  </si>
  <si>
    <t>Beef d/lb</t>
  </si>
  <si>
    <t>Beer-strong d/ga</t>
  </si>
  <si>
    <t>Bricks d/100</t>
  </si>
  <si>
    <t>Books s/200 page</t>
  </si>
  <si>
    <t>Bread d/lb</t>
  </si>
  <si>
    <t>Paper-foolscap</t>
  </si>
  <si>
    <t>Parchment</t>
  </si>
  <si>
    <t>Peas</t>
  </si>
  <si>
    <t>Butter d/lb</t>
  </si>
  <si>
    <t>to an annual market price for the silver content of the pound sterling:</t>
  </si>
  <si>
    <t>Source for silver prices of the pound sterling (£):</t>
  </si>
  <si>
    <t>Coal s/ton</t>
  </si>
  <si>
    <t>Coal London s/ton</t>
  </si>
  <si>
    <t>Coal North s/ton</t>
  </si>
  <si>
    <t>Coal Rest of Eng. s/ton</t>
  </si>
  <si>
    <t>Coal Pithead s/ton</t>
  </si>
  <si>
    <t>Coalgas (s/1000ft3)</t>
  </si>
  <si>
    <t>Linen cloth (d/yd)</t>
  </si>
  <si>
    <t>Cotton cloth d/lb</t>
  </si>
  <si>
    <t>Peas (s./bu)</t>
  </si>
  <si>
    <t>Pepper d/lb</t>
  </si>
  <si>
    <t>Pewter (d/lb)</t>
  </si>
  <si>
    <t>Oil-lamp (d/ga)</t>
  </si>
  <si>
    <t>Paper-foolscap  d/quire</t>
  </si>
  <si>
    <t>Parchment (s/doz)</t>
  </si>
  <si>
    <t xml:space="preserve">Gregory Clark,  "The Price History of English Agriculture, 1209-1914," </t>
  </si>
  <si>
    <t>unit</t>
  </si>
  <si>
    <t>gallon</t>
  </si>
  <si>
    <t>200 pages</t>
  </si>
  <si>
    <t>suit</t>
  </si>
  <si>
    <t>ton</t>
  </si>
  <si>
    <t>1000ft3</t>
  </si>
  <si>
    <t>dozen</t>
  </si>
  <si>
    <t>bottle</t>
  </si>
  <si>
    <t>Cotton d/lb</t>
  </si>
  <si>
    <t>Cream d/ga</t>
  </si>
  <si>
    <t>Eggs d/doz</t>
  </si>
  <si>
    <t>Firewood (s/ton)</t>
  </si>
  <si>
    <t>Flour (d./lb)</t>
  </si>
  <si>
    <t>Ginger d/lb</t>
  </si>
  <si>
    <t>Bread</t>
  </si>
  <si>
    <t>Butter</t>
  </si>
  <si>
    <t>Sugar d/lb</t>
  </si>
  <si>
    <t>Tea s/lb</t>
  </si>
  <si>
    <t>Tobacco d/lb</t>
  </si>
  <si>
    <t>cubic m.</t>
  </si>
  <si>
    <t>Pork (d./lb)</t>
  </si>
  <si>
    <t>Potato (s./cwt)</t>
  </si>
  <si>
    <t>Raisins/Curr d/lb</t>
  </si>
  <si>
    <t>Rice (d/lb)</t>
  </si>
  <si>
    <t>Candles tallow d/lb</t>
  </si>
  <si>
    <t>Candles Wax d/lb</t>
  </si>
  <si>
    <t>Charcoal d/bu</t>
  </si>
  <si>
    <t>Cheese d/lb</t>
  </si>
  <si>
    <t>Cider d/ga</t>
  </si>
  <si>
    <t>Cinnamon d/lb</t>
  </si>
  <si>
    <t>Clothing s/suit</t>
  </si>
  <si>
    <t>English</t>
  </si>
  <si>
    <t>See these publications for descriptions of the data and sources.</t>
  </si>
  <si>
    <t>Books</t>
  </si>
  <si>
    <t>Glassware d/bottle</t>
  </si>
  <si>
    <t>Hay (s/ton)</t>
  </si>
  <si>
    <t>Candles tallow</t>
  </si>
  <si>
    <t>Candles Wax</t>
  </si>
  <si>
    <t>Charcoal</t>
  </si>
  <si>
    <t>Cheese</t>
  </si>
  <si>
    <t>Cider</t>
  </si>
  <si>
    <t>Earliest year</t>
  </si>
  <si>
    <t>none</t>
  </si>
  <si>
    <t>Raisins,currants</t>
  </si>
  <si>
    <t>quire</t>
  </si>
  <si>
    <t>(A.) In English pence and English physical units</t>
  </si>
  <si>
    <t>See note</t>
  </si>
  <si>
    <t>gAg</t>
  </si>
  <si>
    <t>kilo</t>
  </si>
  <si>
    <t>Bread,</t>
  </si>
  <si>
    <t xml:space="preserve">Butter, </t>
  </si>
  <si>
    <t>firkin</t>
  </si>
  <si>
    <t>Kilo</t>
  </si>
  <si>
    <t>Candles,</t>
  </si>
  <si>
    <t>tallow</t>
  </si>
  <si>
    <t>Chocolate</t>
  </si>
  <si>
    <t>Cocoa</t>
  </si>
  <si>
    <t>Caracas</t>
  </si>
  <si>
    <t>Corn</t>
  </si>
  <si>
    <t xml:space="preserve">Flour, </t>
  </si>
  <si>
    <t>common</t>
  </si>
  <si>
    <t>Gunpowder</t>
  </si>
  <si>
    <t>Indigo</t>
  </si>
  <si>
    <t>???</t>
  </si>
  <si>
    <t>Bengal</t>
  </si>
  <si>
    <t xml:space="preserve">Iron, </t>
  </si>
  <si>
    <t>bar</t>
  </si>
  <si>
    <t>pig</t>
  </si>
  <si>
    <t>Molasses</t>
  </si>
  <si>
    <t>Liter</t>
  </si>
  <si>
    <t>Nutmegs</t>
  </si>
  <si>
    <t>Pitch</t>
  </si>
  <si>
    <t xml:space="preserve">Rum, </t>
  </si>
  <si>
    <t>New Eng</t>
  </si>
  <si>
    <t>West Indies</t>
  </si>
  <si>
    <t>Rum,</t>
  </si>
  <si>
    <t>Jamaica</t>
  </si>
  <si>
    <t xml:space="preserve">Salt, </t>
  </si>
  <si>
    <t>fine</t>
  </si>
  <si>
    <t>Salt,</t>
  </si>
  <si>
    <t>coarse</t>
  </si>
  <si>
    <t xml:space="preserve">Soap, </t>
  </si>
  <si>
    <t>castile</t>
  </si>
  <si>
    <t>Loaf</t>
  </si>
  <si>
    <t xml:space="preserve">Sugar, </t>
  </si>
  <si>
    <t>muscavado</t>
  </si>
  <si>
    <t xml:space="preserve">Tar </t>
  </si>
  <si>
    <t xml:space="preserve">Tea, </t>
  </si>
  <si>
    <t>bohea</t>
  </si>
  <si>
    <t>Turpentine</t>
  </si>
  <si>
    <t xml:space="preserve">Wine, </t>
  </si>
  <si>
    <t>madeira</t>
  </si>
  <si>
    <t>Commodity:</t>
  </si>
  <si>
    <t>Units --</t>
  </si>
  <si>
    <t>Monetary</t>
  </si>
  <si>
    <t>Physical</t>
  </si>
  <si>
    <t>Clark</t>
  </si>
  <si>
    <t>series</t>
  </si>
  <si>
    <t>(liter or kilo? Check conversion from bushels)</t>
  </si>
  <si>
    <t>(kilo? Check conversion from lb.)</t>
  </si>
  <si>
    <t>(check conversion from barrels)</t>
  </si>
  <si>
    <r>
      <t xml:space="preserve">Kilo </t>
    </r>
    <r>
      <rPr>
        <sz val="12"/>
        <color rgb="FFFF0000"/>
        <rFont val="Times New Roman"/>
      </rPr>
      <t>(get kg/liter)</t>
    </r>
  </si>
  <si>
    <t>[see wheat flour below]</t>
  </si>
  <si>
    <r>
      <rPr>
        <b/>
        <sz val="12"/>
        <rFont val="Times New Roman"/>
        <family val="1"/>
      </rPr>
      <t>PENNSYLVANIA</t>
    </r>
    <r>
      <rPr>
        <sz val="12"/>
        <rFont val="Times New Roman"/>
      </rPr>
      <t xml:space="preserve"> 1720-1896 (in sterling)</t>
    </r>
  </si>
  <si>
    <t>per kg</t>
  </si>
  <si>
    <t>Beef (1735-)</t>
  </si>
  <si>
    <t>CHESAPEAKE, 1736 on</t>
  </si>
  <si>
    <t>per dozen</t>
  </si>
  <si>
    <t>Wine</t>
  </si>
  <si>
    <t>per liter</t>
  </si>
  <si>
    <t>Nutmeg</t>
  </si>
  <si>
    <t>MD pence</t>
  </si>
  <si>
    <t>Wheat (1710-, with linking at 1736)</t>
  </si>
  <si>
    <t>kilogram</t>
  </si>
  <si>
    <t>Bacon (1758-)</t>
  </si>
  <si>
    <t>Multiple sources</t>
  </si>
  <si>
    <t>Butter (1752-)</t>
  </si>
  <si>
    <t>local £, then gAg</t>
  </si>
  <si>
    <t>barrel, then liter</t>
  </si>
  <si>
    <t>Oats (1752-)</t>
  </si>
  <si>
    <t>Rum (1755-)</t>
  </si>
  <si>
    <t>Rye (1752-)</t>
  </si>
  <si>
    <t>Whiskey (1752-)</t>
  </si>
  <si>
    <t>MASSACHUSETTS</t>
  </si>
  <si>
    <t>When</t>
  </si>
  <si>
    <t>starts</t>
  </si>
  <si>
    <t>gms silver</t>
  </si>
  <si>
    <t>1759, 1768</t>
  </si>
  <si>
    <t>grams silver</t>
  </si>
  <si>
    <t>1754, 1760</t>
  </si>
  <si>
    <t>Potatoes</t>
  </si>
  <si>
    <t>Turnips</t>
  </si>
  <si>
    <t>from</t>
  </si>
  <si>
    <t>thru</t>
  </si>
  <si>
    <t>no.</t>
  </si>
  <si>
    <t>e</t>
  </si>
  <si>
    <t>(e)</t>
  </si>
  <si>
    <t>Chocolate (Beveridge)</t>
  </si>
  <si>
    <t>1688-1830</t>
  </si>
  <si>
    <t>Nutmeg (Beveridge)</t>
  </si>
  <si>
    <t>e*</t>
  </si>
  <si>
    <t>(*can apply tobacco transport markup)</t>
  </si>
  <si>
    <t xml:space="preserve">For this period, availability of price data </t>
  </si>
  <si>
    <t>for England, "e", and colonial places --</t>
  </si>
  <si>
    <t>Series lists</t>
  </si>
  <si>
    <t>(no eng)</t>
  </si>
  <si>
    <t>Codfish Vickers)</t>
  </si>
  <si>
    <t>1672, 1756-on</t>
  </si>
  <si>
    <t>Hose, socks, &amp; stockings</t>
  </si>
  <si>
    <t>Letter paper</t>
  </si>
  <si>
    <t>In addidtion, for 1790-1940 Vermont, T.M. Adams lists more goods and services than can be cited here.  See http://gpih.ucdavis.edu.</t>
  </si>
  <si>
    <t>FINDING MATCHES</t>
  </si>
  <si>
    <t>Using £ at offical par during the suspension?  --&gt;</t>
  </si>
  <si>
    <t>(parentheses =available only a few years of this period)</t>
  </si>
  <si>
    <t>[Some Vermont-only goods are omitted here.]</t>
  </si>
  <si>
    <t>e, P</t>
  </si>
  <si>
    <t>(e), P</t>
  </si>
  <si>
    <t>P</t>
  </si>
  <si>
    <t>e, P, (Ch)</t>
  </si>
  <si>
    <t>e, P, Ch</t>
  </si>
  <si>
    <t>e, (M)</t>
  </si>
  <si>
    <t>e, P, M</t>
  </si>
  <si>
    <t>e, M</t>
  </si>
  <si>
    <t>M</t>
  </si>
  <si>
    <t>(M)</t>
  </si>
  <si>
    <t>e, (Ch), (M)</t>
  </si>
  <si>
    <t>e, P, (M)</t>
  </si>
  <si>
    <t>P, M</t>
  </si>
  <si>
    <t>e, P, (Ch), M</t>
  </si>
  <si>
    <t>P, (M)</t>
  </si>
  <si>
    <t>(e), M</t>
  </si>
  <si>
    <t>e, P, Ch, (M)</t>
  </si>
  <si>
    <t>e, P, (Ch), (M)</t>
  </si>
  <si>
    <t>e, V</t>
  </si>
  <si>
    <t>e, (V)</t>
  </si>
  <si>
    <t>e, P, M, V</t>
  </si>
  <si>
    <t>(e), P, V</t>
  </si>
  <si>
    <t>e, M, V</t>
  </si>
  <si>
    <t>(e), V</t>
  </si>
  <si>
    <t>V</t>
  </si>
  <si>
    <t>e, (Ch), (M), V</t>
  </si>
  <si>
    <t>e, P, V</t>
  </si>
  <si>
    <t>(e), P, (M), V</t>
  </si>
  <si>
    <t>P, V</t>
  </si>
  <si>
    <t>e, P, (Ch), V</t>
  </si>
  <si>
    <t>(e, V)</t>
  </si>
  <si>
    <t>"Iron"</t>
  </si>
  <si>
    <t>1762 only</t>
  </si>
  <si>
    <t>e, P,  V</t>
  </si>
  <si>
    <t>1805 only</t>
  </si>
  <si>
    <t>13" x 16"</t>
  </si>
  <si>
    <t>8.5" x 11"</t>
  </si>
  <si>
    <t>Paper -</t>
  </si>
  <si>
    <t>letter size</t>
  </si>
  <si>
    <t>M = Massachusetts, V = Vermont, and Wv = West Virginia.</t>
  </si>
  <si>
    <t xml:space="preserve">e = England, P = Pennsylvania, Ch = Chesapeake or MD, </t>
  </si>
  <si>
    <r>
      <t>ENGLAND</t>
    </r>
    <r>
      <rPr>
        <sz val="14"/>
        <color theme="1"/>
        <rFont val="Times New Roman"/>
      </rPr>
      <t xml:space="preserve"> per Gregory Clark</t>
    </r>
  </si>
  <si>
    <t>M, V, Wv</t>
  </si>
  <si>
    <t>e, P, (Ch), V, Wv</t>
  </si>
  <si>
    <t>e, P, V, Wv</t>
  </si>
  <si>
    <t>e, P, M, V, Wv</t>
  </si>
  <si>
    <t>e, P, (M), V, Wv</t>
  </si>
  <si>
    <t>e, P, Wv</t>
  </si>
  <si>
    <t>e, P, (Ch), M, V, Wv</t>
  </si>
  <si>
    <t>e, P, Ch, (M), V, Wv</t>
  </si>
  <si>
    <t>e, P, (Ch), (M), V, Wv</t>
  </si>
  <si>
    <t xml:space="preserve">Also, for 1788-1860 West Virginia, many by Donald Adams.  </t>
  </si>
  <si>
    <t>e,P, Ch, M</t>
  </si>
  <si>
    <t>e, P, Ch, M, V, Wv</t>
  </si>
  <si>
    <t>e, Ch, M</t>
  </si>
  <si>
    <t>e, P, Ch, M, V</t>
  </si>
  <si>
    <t>Ch, M</t>
  </si>
  <si>
    <t>Ch, M, V, Wv</t>
  </si>
  <si>
    <t>e, Ch, (M)</t>
  </si>
  <si>
    <t>Eng (Clark)</t>
  </si>
  <si>
    <t xml:space="preserve">Barley </t>
  </si>
  <si>
    <t xml:space="preserve">Beans </t>
  </si>
  <si>
    <t xml:space="preserve">Wheat </t>
  </si>
  <si>
    <t xml:space="preserve">Beef </t>
  </si>
  <si>
    <t xml:space="preserve">Bread </t>
  </si>
  <si>
    <t xml:space="preserve">Butter </t>
  </si>
  <si>
    <t xml:space="preserve">Cheese </t>
  </si>
  <si>
    <t xml:space="preserve">Coffee </t>
  </si>
  <si>
    <t xml:space="preserve">Cotton </t>
  </si>
  <si>
    <t xml:space="preserve">Pepper </t>
  </si>
  <si>
    <t xml:space="preserve">Sugar </t>
  </si>
  <si>
    <t xml:space="preserve">Tobacco </t>
  </si>
  <si>
    <t xml:space="preserve">Mutton </t>
  </si>
  <si>
    <t xml:space="preserve">Nails </t>
  </si>
  <si>
    <t xml:space="preserve">Pork </t>
  </si>
  <si>
    <t xml:space="preserve">Rice </t>
  </si>
  <si>
    <t xml:space="preserve">Soap </t>
  </si>
  <si>
    <t xml:space="preserve">cloth </t>
  </si>
  <si>
    <t>Iron-</t>
  </si>
  <si>
    <t>Paper-</t>
  </si>
  <si>
    <t xml:space="preserve">Wool </t>
  </si>
  <si>
    <t>(none)</t>
  </si>
  <si>
    <t>P: Salt, fine</t>
  </si>
  <si>
    <t>P: Soap, castle</t>
  </si>
  <si>
    <t>P:Sugar loaf</t>
  </si>
  <si>
    <t>P: Wine, madeira</t>
  </si>
  <si>
    <t>P: Tea, bohea</t>
  </si>
  <si>
    <t>Candles</t>
  </si>
  <si>
    <t xml:space="preserve">Flour </t>
  </si>
  <si>
    <t xml:space="preserve">Tea </t>
  </si>
  <si>
    <t xml:space="preserve">Wine </t>
  </si>
  <si>
    <t>Paper, 8.5x11"</t>
  </si>
  <si>
    <t>(A.1) The Inventory of cases with both English and American price availability</t>
  </si>
  <si>
    <t>(A.2) Final results: The Pennsylvania / England price ratios</t>
  </si>
  <si>
    <r>
      <rPr>
        <i/>
        <u/>
        <sz val="16"/>
        <rFont val="Arial"/>
      </rPr>
      <t>(B.1) English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</si>
  <si>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r>
      <rPr>
        <i/>
        <u/>
        <sz val="16"/>
        <rFont val="Arial"/>
      </rPr>
      <t>(B.2) Pennsylvania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</si>
  <si>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r>
      <rPr>
        <i/>
        <u/>
        <sz val="16"/>
        <rFont val="Arial"/>
      </rPr>
      <t>(B.3) Chesapeake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</si>
  <si>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r>
      <rPr>
        <i/>
        <u/>
        <sz val="16"/>
        <rFont val="Arial"/>
      </rPr>
      <t>(B.4) Massachusetts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</si>
  <si>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t>M: Wine</t>
  </si>
  <si>
    <t>M: Iron</t>
  </si>
  <si>
    <r>
      <rPr>
        <i/>
        <u/>
        <sz val="16"/>
        <rFont val="Arial"/>
      </rPr>
      <t>(B.5) Vermont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</si>
  <si>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r>
      <rPr>
        <i/>
        <u/>
        <sz val="16"/>
        <rFont val="Arial"/>
      </rPr>
      <t>(B.6) West Virginia prices</t>
    </r>
    <r>
      <rPr>
        <i/>
        <sz val="16"/>
        <rFont val="Arial"/>
      </rPr>
      <t xml:space="preserve"> </t>
    </r>
    <r>
      <rPr>
        <i/>
        <sz val="12"/>
        <rFont val="Arial"/>
      </rPr>
      <t>in grams of silver (see other sheets and files for the physical units)</t>
    </r>
  </si>
  <si>
    <t>Part (A.), the American / England price ratios, derived from Part (B.) below --</t>
  </si>
  <si>
    <t>Heterogeneity</t>
  </si>
  <si>
    <t>issues here</t>
  </si>
  <si>
    <t>e, P, (M), V</t>
  </si>
  <si>
    <t>Two Chesapeake</t>
  </si>
  <si>
    <t>But Chesapeake</t>
  </si>
  <si>
    <t>salt series differ</t>
  </si>
  <si>
    <t>(A.4) Final results: The Massachusetts / England price ratios</t>
  </si>
  <si>
    <t>(A.3) Final results: The Chesapeake / England price ratios</t>
  </si>
  <si>
    <t>\</t>
  </si>
  <si>
    <t>per meter, vs</t>
  </si>
  <si>
    <t>(per kg)</t>
  </si>
  <si>
    <t>e, P, (M), Wv</t>
  </si>
  <si>
    <t>e, P, (M),Wv</t>
  </si>
  <si>
    <t>salt series, both</t>
  </si>
  <si>
    <t>per liter, differ</t>
  </si>
  <si>
    <t>Salt/kg</t>
  </si>
  <si>
    <t xml:space="preserve">Salt/kg </t>
  </si>
  <si>
    <t>Table salt is 1.15 kg/liter</t>
  </si>
  <si>
    <t>converted</t>
  </si>
  <si>
    <t>from per liter</t>
  </si>
  <si>
    <t>to per kg</t>
  </si>
  <si>
    <t>"Beef,</t>
  </si>
  <si>
    <t>dressed"</t>
  </si>
  <si>
    <t>per ton</t>
  </si>
  <si>
    <t>(metric ton)</t>
  </si>
  <si>
    <t>(paid, not</t>
  </si>
  <si>
    <t>received)</t>
  </si>
  <si>
    <t>(pork.</t>
  </si>
  <si>
    <t>dressed)</t>
  </si>
  <si>
    <t>potatoes =</t>
  </si>
  <si>
    <t>0.61 kg / liter</t>
  </si>
  <si>
    <t>(converted</t>
  </si>
  <si>
    <t>to per-kg)</t>
  </si>
  <si>
    <t>kg / liter</t>
  </si>
  <si>
    <t>Oats = 0.4119</t>
  </si>
  <si>
    <t>to gAg / kilo</t>
  </si>
  <si>
    <t xml:space="preserve">Converted </t>
  </si>
  <si>
    <t>to gAg/kilo</t>
  </si>
  <si>
    <t>Rye =</t>
  </si>
  <si>
    <t>0.72 kg / liter</t>
  </si>
  <si>
    <t>Converted</t>
  </si>
  <si>
    <t>to gAg / kg</t>
  </si>
  <si>
    <t xml:space="preserve">converted </t>
  </si>
  <si>
    <t>(x) this is</t>
  </si>
  <si>
    <t>(?!?)</t>
  </si>
  <si>
    <t>(A.6) Final results: West Virginia / England price ratios</t>
  </si>
  <si>
    <t>(A.5) Final results: Vermont / England price ratios</t>
  </si>
  <si>
    <t>?!?</t>
  </si>
  <si>
    <t>(1792-1808?)</t>
  </si>
  <si>
    <t>Wool</t>
  </si>
  <si>
    <t>Penn.</t>
  </si>
  <si>
    <t>MD-VA</t>
  </si>
  <si>
    <t>Mass.</t>
  </si>
  <si>
    <t>Vermont</t>
  </si>
  <si>
    <t>WV</t>
  </si>
  <si>
    <t>Linen</t>
  </si>
  <si>
    <t>cloth / meter</t>
  </si>
  <si>
    <t>Linen / meter</t>
  </si>
  <si>
    <t>per kg in Clark.</t>
  </si>
  <si>
    <t>Alas, VT cottons</t>
  </si>
  <si>
    <t>Using Eng linen</t>
  </si>
  <si>
    <t>per meter:</t>
  </si>
  <si>
    <t>Comparability</t>
  </si>
  <si>
    <t>issues</t>
  </si>
  <si>
    <t>Removed, because of difficulties with comparability of products</t>
  </si>
  <si>
    <t xml:space="preserve">or units of measurement:  Cotton cloth, salt, wine.  </t>
  </si>
  <si>
    <t xml:space="preserve">Commodities removed, because of difficulties with comparability </t>
  </si>
  <si>
    <t xml:space="preserve">of products or units of measurement:  Cotton cloth, salt, wine.  </t>
  </si>
  <si>
    <t>MD-VA (Chesapeake).</t>
  </si>
  <si>
    <r>
      <t xml:space="preserve">Massachusetts, Bezanson </t>
    </r>
    <r>
      <rPr>
        <i/>
        <sz val="12"/>
        <rFont val="Cambria"/>
        <scheme val="major"/>
      </rPr>
      <t>et al.</t>
    </r>
    <r>
      <rPr>
        <sz val="12"/>
        <rFont val="Cambria"/>
        <scheme val="major"/>
      </rPr>
      <t xml:space="preserve"> for Pennsylvania, Walsh </t>
    </r>
    <r>
      <rPr>
        <i/>
        <sz val="12"/>
        <rFont val="Cambria"/>
        <scheme val="major"/>
      </rPr>
      <t>et al.</t>
    </r>
    <r>
      <rPr>
        <sz val="12"/>
        <rFont val="Cambria"/>
        <scheme val="major"/>
      </rPr>
      <t xml:space="preserve"> for </t>
    </r>
  </si>
  <si>
    <t>Sources: Clark (gpih site) for England, Carroll Wright for</t>
  </si>
  <si>
    <r>
      <t xml:space="preserve">Massachusetts, Bezanson </t>
    </r>
    <r>
      <rPr>
        <i/>
        <sz val="12"/>
        <rFont val="Cambria"/>
        <scheme val="major"/>
      </rPr>
      <t>et al.</t>
    </r>
    <r>
      <rPr>
        <sz val="12"/>
        <rFont val="Cambria"/>
        <scheme val="major"/>
      </rPr>
      <t xml:space="preserve"> for Pennsylvania, D. Adams for </t>
    </r>
  </si>
  <si>
    <t>MD-VA (Chesapeake) and West Virginia,</t>
  </si>
  <si>
    <t>and T.M. Adams for Vermont.</t>
  </si>
  <si>
    <t>Twenty-Two Commodities, 1640-1774</t>
  </si>
  <si>
    <t xml:space="preserve">Ratios of American to English Prices, </t>
  </si>
  <si>
    <t>Thirty Commodities, 1792-1808</t>
  </si>
  <si>
    <t>Thirty Commodities, 1840-1875</t>
  </si>
  <si>
    <t>1640-</t>
  </si>
  <si>
    <t>1730-</t>
  </si>
  <si>
    <t>1754-</t>
  </si>
  <si>
    <t>1792-</t>
  </si>
  <si>
    <t>1840-</t>
  </si>
  <si>
    <t>1866-</t>
  </si>
  <si>
    <t>The term "West Virginia" was chosen by Donald Adams to</t>
  </si>
  <si>
    <t>refer to the source of his data, which corresponded to the</t>
  </si>
  <si>
    <t>region that became West Virginia in 1863.</t>
  </si>
  <si>
    <t>The low West Virginia (WV) prices of butter have been</t>
  </si>
  <si>
    <t xml:space="preserve"> re-checked. They are indeed as the source implies.  </t>
  </si>
  <si>
    <t>Worksheets (1) and (3) were re-formatted and converted to metric, Peter Lindert 10 April 2006</t>
  </si>
  <si>
    <t>Worksheets (2), (4), and (5) were derive by Peter Lindert, 9 December 2013</t>
  </si>
  <si>
    <t>Three assumptions were made (by Lindert) to fill in Clark's whole 1209-1914 span with something close</t>
  </si>
  <si>
    <t>Sources and Notes</t>
  </si>
  <si>
    <r>
      <t>Sources</t>
    </r>
    <r>
      <rPr>
        <sz val="12"/>
        <rFont val="Cambria"/>
        <scheme val="major"/>
      </rPr>
      <t>:  The English series were provided by Gregory Clark, 10 April 2006, based on the data series he collected for these publications --</t>
    </r>
  </si>
  <si>
    <r>
      <t xml:space="preserve">England 1209-1869," </t>
    </r>
    <r>
      <rPr>
        <i/>
        <sz val="12"/>
        <rFont val="Cambria"/>
        <scheme val="major"/>
      </rPr>
      <t xml:space="preserve">Economic History Review </t>
    </r>
    <r>
      <rPr>
        <sz val="12"/>
        <rFont val="Cambria"/>
        <scheme val="major"/>
      </rPr>
      <t>(forthcoming, 2006).</t>
    </r>
  </si>
  <si>
    <r>
      <t xml:space="preserve">Journal of Political Economy </t>
    </r>
    <r>
      <rPr>
        <sz val="12"/>
        <rFont val="Cambria"/>
        <scheme val="major"/>
      </rPr>
      <t>113(6) (December, 2005): 1307-1340.</t>
    </r>
  </si>
  <si>
    <r>
      <t>Research in Economic History</t>
    </r>
    <r>
      <rPr>
        <sz val="12"/>
        <rFont val="Cambria"/>
        <scheme val="major"/>
      </rPr>
      <t xml:space="preserve"> 22 (2004): 41-124.</t>
    </r>
  </si>
  <si>
    <r>
      <t xml:space="preserve">Roy W. Jastram, </t>
    </r>
    <r>
      <rPr>
        <i/>
        <sz val="12"/>
        <rFont val="Cambria"/>
        <scheme val="major"/>
      </rPr>
      <t>Silver, the Restless Metal</t>
    </r>
    <r>
      <rPr>
        <sz val="12"/>
        <rFont val="Cambria"/>
        <scheme val="major"/>
      </rPr>
      <t xml:space="preserve"> (John Wiley, 1981), Table 15 and App. C.</t>
    </r>
  </si>
  <si>
    <r>
      <rPr>
        <u/>
        <sz val="12"/>
        <rFont val="Cambria"/>
        <scheme val="major"/>
      </rPr>
      <t>Notes</t>
    </r>
    <r>
      <rPr>
        <sz val="12"/>
        <rFont val="Cambria"/>
        <scheme val="major"/>
      </rPr>
      <t>:</t>
    </r>
  </si>
  <si>
    <t>Candles, tallow</t>
  </si>
  <si>
    <t>Numbers of comparisons --</t>
  </si>
  <si>
    <t>Total</t>
  </si>
  <si>
    <t>Amer/GB ≤ 0.80</t>
  </si>
  <si>
    <t>Sources and notes for Table P-1:</t>
  </si>
  <si>
    <t>Sources and notes for Table P-2:</t>
  </si>
  <si>
    <t>Sources and notes for Table P-3:</t>
  </si>
  <si>
    <t xml:space="preserve">Table P-1. </t>
  </si>
  <si>
    <t xml:space="preserve">Table P-2. </t>
  </si>
  <si>
    <t xml:space="preserve">Table P-3. </t>
  </si>
  <si>
    <t>Grand</t>
  </si>
  <si>
    <t>total</t>
  </si>
  <si>
    <t>Amer/GB ≥ 1.25</t>
  </si>
  <si>
    <t>Lindert, 12 jan '13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</si>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</sst>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30" x14ac:knownFonts="1">
    <font>
      <sz val="10"/>
      <name val="Helvetica"/>
    </font>
    <font>
      <sz val="12"/>
      <name val="Times New Roman"/>
    </font>
    <font>
      <i/>
      <sz val="12"/>
      <name val="Times New Roman"/>
    </font>
    <font>
      <u/>
      <sz val="12"/>
      <name val="Times New Roman"/>
    </font>
    <font>
      <sz val="14"/>
      <name val="Times New Roman"/>
    </font>
    <font>
      <b/>
      <sz val="14"/>
      <name val="Times New Roman"/>
    </font>
    <font>
      <sz val="8"/>
      <name val="Verdana"/>
    </font>
    <font>
      <b/>
      <sz val="12"/>
      <name val="Times New Roman"/>
      <family val="1"/>
    </font>
    <font>
      <b/>
      <sz val="14"/>
      <color theme="1"/>
      <name val="Times New Roman"/>
    </font>
    <font>
      <sz val="12"/>
      <color rgb="FFFF0000"/>
      <name val="Times New Roman"/>
    </font>
    <font>
      <u/>
      <sz val="10"/>
      <color theme="10"/>
      <name val="Helvetica"/>
    </font>
    <font>
      <u/>
      <sz val="10"/>
      <color theme="11"/>
      <name val="Helvetica"/>
    </font>
    <font>
      <b/>
      <sz val="16"/>
      <color rgb="FFFF0000"/>
      <name val="Times New Roman"/>
    </font>
    <font>
      <sz val="14"/>
      <color theme="1"/>
      <name val="Times New Roman"/>
    </font>
    <font>
      <sz val="12"/>
      <name val="Arial"/>
    </font>
    <font>
      <i/>
      <sz val="12"/>
      <name val="Arial"/>
    </font>
    <font>
      <sz val="16"/>
      <name val="Arial"/>
    </font>
    <font>
      <i/>
      <sz val="16"/>
      <name val="Arial"/>
    </font>
    <font>
      <i/>
      <u/>
      <sz val="16"/>
      <name val="Arial"/>
    </font>
    <font>
      <i/>
      <sz val="16"/>
      <color rgb="FFFF0000"/>
      <name val="Arial"/>
    </font>
    <font>
      <sz val="12"/>
      <color rgb="FFFF0000"/>
      <name val="Arial"/>
    </font>
    <font>
      <sz val="12"/>
      <color theme="1"/>
      <name val="Arial"/>
    </font>
    <font>
      <sz val="12"/>
      <name val="Cambria"/>
      <scheme val="major"/>
    </font>
    <font>
      <i/>
      <sz val="12"/>
      <name val="Cambria"/>
      <scheme val="major"/>
    </font>
    <font>
      <sz val="12"/>
      <color rgb="FFFF0000"/>
      <name val="Cambria"/>
      <scheme val="major"/>
    </font>
    <font>
      <b/>
      <sz val="12"/>
      <name val="Cambria"/>
      <scheme val="major"/>
    </font>
    <font>
      <u/>
      <sz val="12"/>
      <name val="Cambria"/>
      <scheme val="major"/>
    </font>
    <font>
      <sz val="12"/>
      <color theme="1"/>
      <name val="Cambria"/>
      <scheme val="major"/>
    </font>
    <font>
      <b/>
      <sz val="16"/>
      <color rgb="FFFF0000"/>
      <name val="Cambria"/>
      <scheme val="major"/>
    </font>
    <font>
      <b/>
      <sz val="12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68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8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3AF"/>
        <bgColor indexed="64"/>
      </patternFill>
    </fill>
    <fill>
      <patternFill patternType="solid">
        <fgColor rgb="FFFF5AF2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3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7" fillId="0" borderId="0" xfId="0" applyFont="1"/>
    <xf numFmtId="165" fontId="2" fillId="0" borderId="0" xfId="0" applyNumberFormat="1" applyFont="1"/>
    <xf numFmtId="1" fontId="3" fillId="0" borderId="0" xfId="0" applyNumberFormat="1" applyFont="1" applyAlignment="1">
      <alignment horizontal="right"/>
    </xf>
    <xf numFmtId="166" fontId="1" fillId="0" borderId="0" xfId="0" applyNumberFormat="1" applyFont="1"/>
    <xf numFmtId="0" fontId="1" fillId="3" borderId="0" xfId="0" applyFont="1" applyFill="1"/>
    <xf numFmtId="0" fontId="1" fillId="2" borderId="0" xfId="0" applyFont="1" applyFill="1"/>
    <xf numFmtId="0" fontId="1" fillId="3" borderId="0" xfId="0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1" fontId="1" fillId="0" borderId="0" xfId="0" applyNumberFormat="1" applyFont="1" applyFill="1"/>
    <xf numFmtId="0" fontId="1" fillId="5" borderId="0" xfId="0" applyFont="1" applyFill="1"/>
    <xf numFmtId="0" fontId="8" fillId="6" borderId="0" xfId="0" applyFont="1" applyFill="1"/>
    <xf numFmtId="0" fontId="8" fillId="6" borderId="0" xfId="0" applyFont="1" applyFill="1" applyAlignment="1">
      <alignment horizontal="right"/>
    </xf>
    <xf numFmtId="0" fontId="1" fillId="7" borderId="0" xfId="0" applyFont="1" applyFill="1"/>
    <xf numFmtId="0" fontId="9" fillId="0" borderId="0" xfId="0" applyFont="1"/>
    <xf numFmtId="0" fontId="1" fillId="8" borderId="0" xfId="0" applyFont="1" applyFill="1"/>
    <xf numFmtId="0" fontId="7" fillId="9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/>
    <xf numFmtId="0" fontId="12" fillId="0" borderId="0" xfId="0" applyFont="1" applyFill="1"/>
    <xf numFmtId="0" fontId="1" fillId="0" borderId="0" xfId="0" applyFont="1" applyAlignment="1">
      <alignment horizontal="center"/>
    </xf>
    <xf numFmtId="0" fontId="7" fillId="5" borderId="0" xfId="0" applyFont="1" applyFill="1"/>
    <xf numFmtId="0" fontId="1" fillId="9" borderId="0" xfId="0" applyFont="1" applyFill="1"/>
    <xf numFmtId="164" fontId="1" fillId="9" borderId="0" xfId="0" applyNumberFormat="1" applyFont="1" applyFill="1"/>
    <xf numFmtId="165" fontId="1" fillId="9" borderId="0" xfId="0" applyNumberFormat="1" applyFont="1" applyFill="1"/>
    <xf numFmtId="165" fontId="2" fillId="9" borderId="0" xfId="0" applyNumberFormat="1" applyFont="1" applyFill="1"/>
    <xf numFmtId="164" fontId="3" fillId="9" borderId="0" xfId="0" applyNumberFormat="1" applyFont="1" applyFill="1" applyAlignment="1">
      <alignment horizontal="right"/>
    </xf>
    <xf numFmtId="164" fontId="1" fillId="7" borderId="0" xfId="0" applyNumberFormat="1" applyFont="1" applyFill="1"/>
    <xf numFmtId="165" fontId="1" fillId="7" borderId="0" xfId="0" applyNumberFormat="1" applyFont="1" applyFill="1"/>
    <xf numFmtId="164" fontId="3" fillId="7" borderId="0" xfId="0" applyNumberFormat="1" applyFont="1" applyFill="1" applyAlignment="1">
      <alignment horizontal="right"/>
    </xf>
    <xf numFmtId="164" fontId="1" fillId="5" borderId="0" xfId="0" applyNumberFormat="1" applyFont="1" applyFill="1"/>
    <xf numFmtId="165" fontId="1" fillId="5" borderId="0" xfId="0" applyNumberFormat="1" applyFont="1" applyFill="1"/>
    <xf numFmtId="164" fontId="3" fillId="5" borderId="0" xfId="0" applyNumberFormat="1" applyFont="1" applyFill="1" applyAlignment="1">
      <alignment horizontal="right"/>
    </xf>
    <xf numFmtId="164" fontId="1" fillId="5" borderId="1" xfId="0" applyNumberFormat="1" applyFont="1" applyFill="1" applyBorder="1"/>
    <xf numFmtId="164" fontId="1" fillId="5" borderId="2" xfId="0" applyNumberFormat="1" applyFont="1" applyFill="1" applyBorder="1"/>
    <xf numFmtId="164" fontId="1" fillId="5" borderId="3" xfId="0" applyNumberFormat="1" applyFont="1" applyFill="1" applyBorder="1"/>
    <xf numFmtId="0" fontId="1" fillId="10" borderId="0" xfId="0" applyFont="1" applyFill="1"/>
    <xf numFmtId="164" fontId="1" fillId="10" borderId="0" xfId="0" applyNumberFormat="1" applyFont="1" applyFill="1"/>
    <xf numFmtId="165" fontId="1" fillId="10" borderId="0" xfId="0" applyNumberFormat="1" applyFont="1" applyFill="1"/>
    <xf numFmtId="164" fontId="3" fillId="10" borderId="0" xfId="0" applyNumberFormat="1" applyFont="1" applyFill="1" applyAlignment="1">
      <alignment horizontal="right"/>
    </xf>
    <xf numFmtId="164" fontId="1" fillId="10" borderId="1" xfId="0" applyNumberFormat="1" applyFont="1" applyFill="1" applyBorder="1"/>
    <xf numFmtId="164" fontId="1" fillId="10" borderId="2" xfId="0" applyNumberFormat="1" applyFont="1" applyFill="1" applyBorder="1"/>
    <xf numFmtId="164" fontId="1" fillId="10" borderId="3" xfId="0" applyNumberFormat="1" applyFont="1" applyFill="1" applyBorder="1"/>
    <xf numFmtId="0" fontId="1" fillId="11" borderId="0" xfId="0" applyFont="1" applyFill="1"/>
    <xf numFmtId="164" fontId="1" fillId="11" borderId="0" xfId="0" applyNumberFormat="1" applyFont="1" applyFill="1"/>
    <xf numFmtId="165" fontId="1" fillId="11" borderId="0" xfId="0" applyNumberFormat="1" applyFont="1" applyFill="1"/>
    <xf numFmtId="164" fontId="3" fillId="11" borderId="0" xfId="0" applyNumberFormat="1" applyFont="1" applyFill="1" applyAlignment="1">
      <alignment horizontal="right"/>
    </xf>
    <xf numFmtId="0" fontId="1" fillId="12" borderId="0" xfId="0" applyFont="1" applyFill="1"/>
    <xf numFmtId="164" fontId="1" fillId="12" borderId="0" xfId="0" applyNumberFormat="1" applyFont="1" applyFill="1"/>
    <xf numFmtId="165" fontId="1" fillId="12" borderId="0" xfId="0" applyNumberFormat="1" applyFont="1" applyFill="1"/>
    <xf numFmtId="164" fontId="3" fillId="12" borderId="0" xfId="0" applyNumberFormat="1" applyFont="1" applyFill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6" fontId="1" fillId="0" borderId="0" xfId="0" applyNumberFormat="1" applyFont="1" applyFill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4" fillId="0" borderId="0" xfId="0" applyFont="1"/>
    <xf numFmtId="0" fontId="14" fillId="0" borderId="0" xfId="0" applyFont="1" applyFill="1"/>
    <xf numFmtId="0" fontId="15" fillId="0" borderId="0" xfId="0" applyFont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2" fontId="14" fillId="0" borderId="0" xfId="0" applyNumberFormat="1" applyFont="1"/>
    <xf numFmtId="2" fontId="16" fillId="0" borderId="0" xfId="0" applyNumberFormat="1" applyFont="1" applyFill="1" applyAlignment="1">
      <alignment horizontal="right"/>
    </xf>
    <xf numFmtId="2" fontId="14" fillId="0" borderId="0" xfId="0" applyNumberFormat="1" applyFont="1" applyFill="1"/>
    <xf numFmtId="2" fontId="14" fillId="5" borderId="0" xfId="0" applyNumberFormat="1" applyFont="1" applyFill="1"/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5" fillId="0" borderId="0" xfId="0" applyFont="1" applyFill="1" applyAlignment="1">
      <alignment horizontal="right"/>
    </xf>
    <xf numFmtId="2" fontId="16" fillId="0" borderId="0" xfId="0" applyNumberFormat="1" applyFont="1" applyAlignment="1">
      <alignment horizontal="right"/>
    </xf>
    <xf numFmtId="2" fontId="1" fillId="9" borderId="0" xfId="0" applyNumberFormat="1" applyFont="1" applyFill="1"/>
    <xf numFmtId="2" fontId="1" fillId="7" borderId="0" xfId="0" applyNumberFormat="1" applyFont="1" applyFill="1"/>
    <xf numFmtId="2" fontId="1" fillId="5" borderId="0" xfId="0" applyNumberFormat="1" applyFont="1" applyFill="1"/>
    <xf numFmtId="2" fontId="1" fillId="10" borderId="0" xfId="0" applyNumberFormat="1" applyFont="1" applyFill="1"/>
    <xf numFmtId="2" fontId="1" fillId="11" borderId="0" xfId="0" applyNumberFormat="1" applyFont="1" applyFill="1"/>
    <xf numFmtId="2" fontId="1" fillId="12" borderId="0" xfId="0" applyNumberFormat="1" applyFont="1" applyFill="1"/>
    <xf numFmtId="0" fontId="19" fillId="0" borderId="0" xfId="0" applyFont="1"/>
    <xf numFmtId="2" fontId="14" fillId="0" borderId="0" xfId="0" applyNumberFormat="1" applyFont="1" applyAlignment="1">
      <alignment horizontal="right"/>
    </xf>
    <xf numFmtId="2" fontId="20" fillId="0" borderId="0" xfId="0" applyNumberFormat="1" applyFont="1"/>
    <xf numFmtId="2" fontId="21" fillId="0" borderId="0" xfId="0" applyNumberFormat="1" applyFont="1"/>
    <xf numFmtId="2" fontId="20" fillId="0" borderId="0" xfId="0" applyNumberFormat="1" applyFont="1" applyAlignment="1">
      <alignment horizontal="right"/>
    </xf>
    <xf numFmtId="2" fontId="1" fillId="0" borderId="0" xfId="0" applyNumberFormat="1" applyFont="1"/>
    <xf numFmtId="2" fontId="21" fillId="0" borderId="0" xfId="0" applyNumberFormat="1" applyFont="1" applyAlignment="1">
      <alignment horizontal="right"/>
    </xf>
    <xf numFmtId="164" fontId="5" fillId="13" borderId="0" xfId="0" applyNumberFormat="1" applyFont="1" applyFill="1"/>
    <xf numFmtId="0" fontId="1" fillId="13" borderId="0" xfId="0" applyFont="1" applyFill="1"/>
    <xf numFmtId="165" fontId="5" fillId="13" borderId="0" xfId="0" applyNumberFormat="1" applyFont="1" applyFill="1"/>
    <xf numFmtId="2" fontId="9" fillId="0" borderId="0" xfId="0" applyNumberFormat="1" applyFont="1"/>
    <xf numFmtId="0" fontId="22" fillId="0" borderId="0" xfId="0" applyFont="1"/>
    <xf numFmtId="0" fontId="22" fillId="0" borderId="0" xfId="0" applyFont="1" applyFill="1"/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right"/>
    </xf>
    <xf numFmtId="2" fontId="22" fillId="0" borderId="0" xfId="0" applyNumberFormat="1" applyFont="1"/>
    <xf numFmtId="2" fontId="22" fillId="0" borderId="0" xfId="0" applyNumberFormat="1" applyFont="1" applyFill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2" fontId="27" fillId="0" borderId="0" xfId="0" applyNumberFormat="1" applyFont="1"/>
    <xf numFmtId="2" fontId="27" fillId="0" borderId="0" xfId="0" applyNumberFormat="1" applyFont="1" applyFill="1"/>
    <xf numFmtId="0" fontId="22" fillId="0" borderId="1" xfId="0" applyFont="1" applyFill="1" applyBorder="1"/>
    <xf numFmtId="0" fontId="22" fillId="0" borderId="10" xfId="0" applyFont="1" applyFill="1" applyBorder="1"/>
    <xf numFmtId="0" fontId="22" fillId="0" borderId="14" xfId="0" applyFont="1" applyFill="1" applyBorder="1"/>
    <xf numFmtId="0" fontId="22" fillId="0" borderId="11" xfId="0" applyFont="1" applyFill="1" applyBorder="1"/>
    <xf numFmtId="0" fontId="22" fillId="0" borderId="3" xfId="0" applyFont="1" applyFill="1" applyBorder="1"/>
    <xf numFmtId="0" fontId="22" fillId="0" borderId="12" xfId="0" applyFont="1" applyFill="1" applyBorder="1"/>
    <xf numFmtId="0" fontId="22" fillId="0" borderId="15" xfId="0" applyFont="1" applyFill="1" applyBorder="1"/>
    <xf numFmtId="0" fontId="22" fillId="0" borderId="13" xfId="0" applyFont="1" applyFill="1" applyBorder="1"/>
    <xf numFmtId="0" fontId="22" fillId="0" borderId="0" xfId="0" applyFont="1" applyAlignment="1"/>
    <xf numFmtId="0" fontId="28" fillId="0" borderId="0" xfId="0" applyFont="1" applyAlignment="1"/>
    <xf numFmtId="0" fontId="26" fillId="0" borderId="0" xfId="0" applyFont="1" applyAlignment="1"/>
    <xf numFmtId="0" fontId="23" fillId="0" borderId="0" xfId="0" applyFont="1" applyAlignment="1"/>
    <xf numFmtId="165" fontId="22" fillId="0" borderId="0" xfId="0" applyNumberFormat="1" applyFont="1"/>
    <xf numFmtId="0" fontId="24" fillId="0" borderId="0" xfId="0" applyFont="1" applyAlignment="1"/>
    <xf numFmtId="2" fontId="29" fillId="0" borderId="0" xfId="0" applyNumberFormat="1" applyFont="1" applyFill="1" applyAlignment="1">
      <alignment horizontal="left"/>
    </xf>
    <xf numFmtId="0" fontId="23" fillId="0" borderId="0" xfId="0" applyFont="1"/>
    <xf numFmtId="0" fontId="14" fillId="0" borderId="0" xfId="0" applyFont="1" applyAlignment="1">
      <alignment horizontal="right"/>
    </xf>
    <xf numFmtId="165" fontId="14" fillId="0" borderId="0" xfId="0" applyNumberFormat="1" applyFont="1"/>
    <xf numFmtId="2" fontId="22" fillId="5" borderId="0" xfId="0" applyNumberFormat="1" applyFont="1" applyFill="1"/>
    <xf numFmtId="2" fontId="22" fillId="7" borderId="0" xfId="0" applyNumberFormat="1" applyFont="1" applyFill="1"/>
    <xf numFmtId="2" fontId="27" fillId="7" borderId="0" xfId="0" applyNumberFormat="1" applyFont="1" applyFill="1"/>
    <xf numFmtId="2" fontId="27" fillId="5" borderId="0" xfId="0" applyNumberFormat="1" applyFont="1" applyFill="1"/>
    <xf numFmtId="0" fontId="22" fillId="7" borderId="0" xfId="0" applyFont="1" applyFill="1"/>
    <xf numFmtId="0" fontId="14" fillId="7" borderId="0" xfId="0" applyFont="1" applyFill="1"/>
    <xf numFmtId="0" fontId="22" fillId="5" borderId="0" xfId="0" applyFont="1" applyFill="1"/>
    <xf numFmtId="0" fontId="14" fillId="5" borderId="0" xfId="0" applyFont="1" applyFill="1"/>
    <xf numFmtId="0" fontId="24" fillId="0" borderId="0" xfId="0" applyFont="1"/>
  </cellXfs>
  <cellStyles count="6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H13" sqref="H13"/>
    </sheetView>
  </sheetViews>
  <sheetFormatPr baseColWidth="10" defaultColWidth="11" defaultRowHeight="15" x14ac:dyDescent="0"/>
  <cols>
    <col min="1" max="16384" width="11" style="127"/>
  </cols>
  <sheetData>
    <row r="2" spans="1:2" ht="20">
      <c r="B2" s="128" t="s">
        <v>545</v>
      </c>
    </row>
    <row r="4" spans="1:2">
      <c r="A4" s="129" t="s">
        <v>546</v>
      </c>
    </row>
    <row r="6" spans="1:2">
      <c r="A6" s="127" t="s">
        <v>16</v>
      </c>
    </row>
    <row r="7" spans="1:2">
      <c r="B7" s="127" t="s">
        <v>547</v>
      </c>
    </row>
    <row r="8" spans="1:2">
      <c r="A8" s="127" t="s">
        <v>17</v>
      </c>
    </row>
    <row r="9" spans="1:2">
      <c r="B9" s="130" t="s">
        <v>548</v>
      </c>
    </row>
    <row r="10" spans="1:2">
      <c r="A10" s="127" t="s">
        <v>96</v>
      </c>
    </row>
    <row r="11" spans="1:2">
      <c r="A11" s="127" t="s">
        <v>194</v>
      </c>
    </row>
    <row r="12" spans="1:2">
      <c r="B12" s="130" t="s">
        <v>549</v>
      </c>
    </row>
    <row r="13" spans="1:2">
      <c r="A13" s="127" t="s">
        <v>227</v>
      </c>
    </row>
    <row r="15" spans="1:2">
      <c r="A15" s="127" t="s">
        <v>179</v>
      </c>
    </row>
    <row r="16" spans="1:2">
      <c r="A16" s="109" t="s">
        <v>550</v>
      </c>
    </row>
    <row r="18" spans="1:3">
      <c r="A18" s="127" t="s">
        <v>551</v>
      </c>
    </row>
    <row r="19" spans="1:3">
      <c r="A19" s="132" t="s">
        <v>542</v>
      </c>
    </row>
    <row r="20" spans="1:3">
      <c r="A20" s="132" t="s">
        <v>543</v>
      </c>
    </row>
    <row r="22" spans="1:3">
      <c r="A22" s="127" t="s">
        <v>544</v>
      </c>
    </row>
    <row r="23" spans="1:3">
      <c r="B23" s="127" t="s">
        <v>178</v>
      </c>
    </row>
    <row r="24" spans="1:3">
      <c r="B24" s="127" t="s">
        <v>18</v>
      </c>
    </row>
    <row r="25" spans="1:3">
      <c r="B25" s="127" t="s">
        <v>81</v>
      </c>
    </row>
    <row r="26" spans="1:3">
      <c r="B26" s="131" t="s">
        <v>104</v>
      </c>
      <c r="C26" s="131"/>
    </row>
  </sheetData>
  <phoneticPr fontId="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6"/>
  <sheetViews>
    <sheetView zoomScale="125" zoomScaleNormal="125" zoomScalePageLayoutView="125" workbookViewId="0">
      <pane xSplit="7060" ySplit="3440" topLeftCell="H37" activePane="bottomRight"/>
      <selection sqref="A1:P110"/>
      <selection pane="topRight" activeCell="R5" sqref="R5"/>
      <selection pane="bottomLeft" activeCell="D109" sqref="D109"/>
      <selection pane="bottomRight" activeCell="N47" sqref="N47"/>
    </sheetView>
  </sheetViews>
  <sheetFormatPr baseColWidth="10" defaultColWidth="11" defaultRowHeight="15" x14ac:dyDescent="0"/>
  <cols>
    <col min="1" max="1" width="6" style="1" customWidth="1"/>
    <col min="2" max="2" width="15.83203125" style="22" customWidth="1"/>
    <col min="3" max="3" width="4.6640625" style="1" customWidth="1"/>
    <col min="4" max="4" width="8.6640625" style="1" customWidth="1"/>
    <col min="5" max="5" width="7.6640625" style="3" customWidth="1"/>
    <col min="6" max="7" width="11" style="1"/>
    <col min="8" max="8" width="12.33203125" style="1" customWidth="1"/>
    <col min="9" max="9" width="4.6640625" style="22" customWidth="1"/>
    <col min="10" max="10" width="5.83203125" style="1" customWidth="1"/>
    <col min="11" max="16" width="8.83203125" style="1" customWidth="1"/>
    <col min="17" max="17" width="4.6640625" style="1" customWidth="1"/>
    <col min="18" max="18" width="11" style="1"/>
    <col min="19" max="19" width="8.83203125" style="1" customWidth="1"/>
    <col min="20" max="21" width="11" style="1"/>
    <col min="22" max="22" width="15" style="1" customWidth="1"/>
    <col min="23" max="23" width="9.33203125" style="1" customWidth="1"/>
    <col min="24" max="24" width="9" style="1" customWidth="1"/>
    <col min="25" max="26" width="11" style="1"/>
    <col min="27" max="27" width="8" style="1" customWidth="1"/>
    <col min="28" max="28" width="6" style="1" customWidth="1"/>
    <col min="29" max="16384" width="11" style="1"/>
  </cols>
  <sheetData>
    <row r="1" spans="1:28">
      <c r="K1" s="71" t="s">
        <v>390</v>
      </c>
      <c r="L1" s="72"/>
      <c r="M1" s="72"/>
      <c r="N1" s="72"/>
      <c r="O1" s="72"/>
      <c r="P1" s="73"/>
    </row>
    <row r="2" spans="1:28" ht="16" thickBot="1">
      <c r="K2" s="74" t="s">
        <v>389</v>
      </c>
      <c r="L2" s="75"/>
      <c r="M2" s="75"/>
      <c r="N2" s="75"/>
      <c r="O2" s="75"/>
      <c r="P2" s="76"/>
    </row>
    <row r="3" spans="1:28" ht="18">
      <c r="B3" s="36" t="s">
        <v>339</v>
      </c>
      <c r="J3" s="34" t="s">
        <v>348</v>
      </c>
      <c r="R3" s="1" t="s">
        <v>345</v>
      </c>
    </row>
    <row r="4" spans="1:28">
      <c r="J4" s="34" t="s">
        <v>336</v>
      </c>
      <c r="R4" s="1" t="s">
        <v>401</v>
      </c>
    </row>
    <row r="5" spans="1:28" ht="16">
      <c r="B5" s="35"/>
      <c r="J5" s="38"/>
      <c r="K5" s="38" t="s">
        <v>346</v>
      </c>
      <c r="L5" s="38"/>
      <c r="M5" s="38"/>
      <c r="N5" s="38"/>
      <c r="O5" s="38"/>
      <c r="P5" s="38"/>
      <c r="V5" s="1" t="s">
        <v>310</v>
      </c>
    </row>
    <row r="6" spans="1:28" ht="16">
      <c r="B6" s="35"/>
      <c r="D6" s="27" t="s">
        <v>391</v>
      </c>
      <c r="E6" s="28"/>
      <c r="F6" s="27"/>
      <c r="G6" s="27"/>
      <c r="H6" s="27"/>
      <c r="I6" s="68"/>
      <c r="K6" s="1" t="s">
        <v>337</v>
      </c>
      <c r="R6" s="29" t="s">
        <v>298</v>
      </c>
      <c r="S6" s="29"/>
      <c r="T6" s="29"/>
      <c r="U6" s="29"/>
      <c r="V6" s="31" t="s">
        <v>301</v>
      </c>
      <c r="W6" s="31"/>
      <c r="X6" s="31"/>
      <c r="Y6" s="32" t="s">
        <v>318</v>
      </c>
      <c r="Z6" s="32"/>
      <c r="AA6" s="32"/>
      <c r="AB6" s="32"/>
    </row>
    <row r="7" spans="1:28">
      <c r="A7" s="3" t="s">
        <v>291</v>
      </c>
      <c r="D7" s="22"/>
      <c r="E7" s="3" t="s">
        <v>128</v>
      </c>
      <c r="H7" s="1" t="s">
        <v>162</v>
      </c>
      <c r="K7" s="1" t="s">
        <v>338</v>
      </c>
      <c r="R7" s="22"/>
      <c r="AB7" s="1" t="s">
        <v>319</v>
      </c>
    </row>
    <row r="8" spans="1:28">
      <c r="A8" s="3" t="s">
        <v>292</v>
      </c>
      <c r="B8" s="22" t="s">
        <v>159</v>
      </c>
      <c r="D8" s="22" t="s">
        <v>145</v>
      </c>
      <c r="E8" s="3" t="s">
        <v>129</v>
      </c>
      <c r="F8" s="3" t="s">
        <v>226</v>
      </c>
      <c r="G8" s="3" t="s">
        <v>6</v>
      </c>
      <c r="H8" s="3" t="s">
        <v>163</v>
      </c>
      <c r="I8" s="24"/>
      <c r="J8" s="33" t="s">
        <v>327</v>
      </c>
      <c r="K8" s="37">
        <v>1640</v>
      </c>
      <c r="L8" s="37">
        <v>1730</v>
      </c>
      <c r="M8" s="37">
        <v>1754</v>
      </c>
      <c r="N8" s="37">
        <v>1792</v>
      </c>
      <c r="O8" s="37">
        <v>1840</v>
      </c>
      <c r="P8" s="37">
        <v>1866</v>
      </c>
      <c r="R8" s="22"/>
      <c r="T8" s="1" t="s">
        <v>288</v>
      </c>
      <c r="W8" s="1" t="s">
        <v>288</v>
      </c>
      <c r="Z8" s="1" t="s">
        <v>288</v>
      </c>
      <c r="AB8" s="1" t="s">
        <v>292</v>
      </c>
    </row>
    <row r="9" spans="1:28" s="10" customFormat="1">
      <c r="A9" s="4" t="s">
        <v>329</v>
      </c>
      <c r="B9" s="23" t="s">
        <v>160</v>
      </c>
      <c r="D9" s="23" t="s">
        <v>132</v>
      </c>
      <c r="E9" s="4" t="s">
        <v>127</v>
      </c>
      <c r="F9" s="4" t="s">
        <v>195</v>
      </c>
      <c r="G9" s="4" t="s">
        <v>195</v>
      </c>
      <c r="H9" s="4" t="s">
        <v>164</v>
      </c>
      <c r="I9" s="69"/>
      <c r="J9" s="33" t="s">
        <v>328</v>
      </c>
      <c r="K9" s="37">
        <v>1660</v>
      </c>
      <c r="L9" s="37">
        <v>1753</v>
      </c>
      <c r="M9" s="37">
        <v>1774</v>
      </c>
      <c r="N9" s="37">
        <v>1808</v>
      </c>
      <c r="O9" s="37">
        <v>1860</v>
      </c>
      <c r="P9" s="37">
        <v>1875</v>
      </c>
      <c r="R9" s="23" t="s">
        <v>287</v>
      </c>
      <c r="T9" s="10" t="s">
        <v>289</v>
      </c>
      <c r="U9" s="10" t="s">
        <v>290</v>
      </c>
      <c r="V9" s="10" t="s">
        <v>287</v>
      </c>
      <c r="W9" s="10" t="s">
        <v>289</v>
      </c>
      <c r="X9" s="10" t="s">
        <v>290</v>
      </c>
      <c r="Y9" s="10" t="s">
        <v>287</v>
      </c>
      <c r="Z9" s="10" t="s">
        <v>289</v>
      </c>
      <c r="AA9" s="10" t="s">
        <v>290</v>
      </c>
      <c r="AB9" s="10" t="s">
        <v>320</v>
      </c>
    </row>
    <row r="10" spans="1:28" s="10" customFormat="1">
      <c r="A10" s="4"/>
      <c r="B10" s="23"/>
      <c r="D10" s="23"/>
      <c r="E10" s="4"/>
      <c r="F10" s="4"/>
      <c r="G10" s="4"/>
      <c r="H10" s="4"/>
      <c r="I10" s="69"/>
      <c r="R10" s="22"/>
      <c r="S10" s="1"/>
      <c r="T10" s="1"/>
      <c r="U10" s="1"/>
      <c r="V10" s="1" t="s">
        <v>309</v>
      </c>
      <c r="W10" s="1" t="s">
        <v>242</v>
      </c>
      <c r="X10" s="1" t="s">
        <v>308</v>
      </c>
    </row>
    <row r="11" spans="1:28">
      <c r="A11" s="1">
        <v>1</v>
      </c>
      <c r="B11" s="22" t="s">
        <v>167</v>
      </c>
      <c r="D11" s="22">
        <v>1209</v>
      </c>
      <c r="E11" s="3">
        <v>12</v>
      </c>
      <c r="F11" s="3" t="s">
        <v>93</v>
      </c>
      <c r="G11" s="3" t="s">
        <v>7</v>
      </c>
      <c r="H11" s="1">
        <v>35.238999999999997</v>
      </c>
      <c r="K11" s="26" t="s">
        <v>355</v>
      </c>
      <c r="L11" s="1" t="s">
        <v>330</v>
      </c>
      <c r="M11" s="1" t="s">
        <v>330</v>
      </c>
      <c r="N11" s="26" t="s">
        <v>355</v>
      </c>
      <c r="O11" s="26" t="s">
        <v>355</v>
      </c>
      <c r="P11" s="1" t="s">
        <v>330</v>
      </c>
      <c r="R11" s="22"/>
      <c r="V11" s="1" t="s">
        <v>130</v>
      </c>
      <c r="W11" s="1" t="s">
        <v>242</v>
      </c>
      <c r="X11" s="1" t="s">
        <v>299</v>
      </c>
      <c r="Y11" s="1" t="s">
        <v>130</v>
      </c>
      <c r="Z11" s="1" t="s">
        <v>323</v>
      </c>
      <c r="AA11" s="1" t="s">
        <v>7</v>
      </c>
      <c r="AB11" s="1">
        <v>1640</v>
      </c>
    </row>
    <row r="12" spans="1:28">
      <c r="A12" s="1">
        <v>2</v>
      </c>
      <c r="B12" s="22" t="s">
        <v>168</v>
      </c>
      <c r="D12" s="22">
        <v>1500</v>
      </c>
      <c r="E12" s="3">
        <v>12</v>
      </c>
      <c r="F12" s="3" t="s">
        <v>93</v>
      </c>
      <c r="G12" s="3" t="s">
        <v>7</v>
      </c>
      <c r="H12" s="1">
        <v>35.238999999999997</v>
      </c>
      <c r="K12" s="1" t="s">
        <v>330</v>
      </c>
      <c r="L12" s="1" t="s">
        <v>330</v>
      </c>
      <c r="M12" s="26" t="s">
        <v>355</v>
      </c>
      <c r="N12" s="26" t="s">
        <v>355</v>
      </c>
      <c r="O12" s="26" t="s">
        <v>355</v>
      </c>
      <c r="P12" s="1" t="s">
        <v>330</v>
      </c>
      <c r="R12" s="22"/>
      <c r="V12" s="10"/>
      <c r="W12" s="10"/>
      <c r="X12" s="10"/>
      <c r="Y12" s="1" t="s">
        <v>131</v>
      </c>
      <c r="Z12" s="1" t="s">
        <v>323</v>
      </c>
      <c r="AA12" s="1" t="s">
        <v>7</v>
      </c>
      <c r="AB12" s="1" t="s">
        <v>322</v>
      </c>
    </row>
    <row r="13" spans="1:28">
      <c r="A13" s="1">
        <v>3</v>
      </c>
      <c r="B13" s="22" t="s">
        <v>169</v>
      </c>
      <c r="D13" s="22">
        <v>1532</v>
      </c>
      <c r="E13" s="3">
        <v>1</v>
      </c>
      <c r="F13" s="3" t="s">
        <v>100</v>
      </c>
      <c r="G13" s="3" t="s">
        <v>98</v>
      </c>
      <c r="H13" s="1">
        <v>0.45358999999999999</v>
      </c>
      <c r="K13" s="22"/>
      <c r="L13" s="26" t="s">
        <v>354</v>
      </c>
      <c r="M13" s="26" t="s">
        <v>402</v>
      </c>
      <c r="N13" s="26" t="s">
        <v>403</v>
      </c>
      <c r="O13" s="26" t="s">
        <v>395</v>
      </c>
      <c r="P13" s="26" t="s">
        <v>371</v>
      </c>
      <c r="R13" s="22" t="s">
        <v>155</v>
      </c>
      <c r="S13" s="1" t="s">
        <v>241</v>
      </c>
      <c r="T13" s="1" t="s">
        <v>242</v>
      </c>
      <c r="U13" s="1" t="s">
        <v>243</v>
      </c>
      <c r="V13" s="1" t="s">
        <v>300</v>
      </c>
      <c r="W13" s="1" t="s">
        <v>242</v>
      </c>
      <c r="X13" s="1" t="s">
        <v>299</v>
      </c>
      <c r="Y13" s="1" t="s">
        <v>155</v>
      </c>
      <c r="Z13" s="1" t="s">
        <v>323</v>
      </c>
      <c r="AA13" s="1" t="s">
        <v>98</v>
      </c>
      <c r="AB13" s="1">
        <v>1752</v>
      </c>
    </row>
    <row r="14" spans="1:28">
      <c r="A14" s="1">
        <v>4</v>
      </c>
      <c r="B14" s="22" t="s">
        <v>170</v>
      </c>
      <c r="D14" s="22">
        <v>1406</v>
      </c>
      <c r="E14" s="3">
        <v>1</v>
      </c>
      <c r="F14" s="3" t="s">
        <v>196</v>
      </c>
      <c r="G14" s="3" t="s">
        <v>7</v>
      </c>
      <c r="H14" s="1">
        <v>3.7854000000000001</v>
      </c>
      <c r="R14" s="22"/>
    </row>
    <row r="15" spans="1:28">
      <c r="A15" s="1">
        <v>7</v>
      </c>
      <c r="B15" s="22" t="s">
        <v>173</v>
      </c>
      <c r="D15" s="22">
        <v>1818</v>
      </c>
      <c r="E15" s="3">
        <v>1</v>
      </c>
      <c r="F15" s="3" t="s">
        <v>100</v>
      </c>
      <c r="G15" s="3" t="s">
        <v>98</v>
      </c>
      <c r="H15" s="1">
        <v>0.45358999999999999</v>
      </c>
      <c r="L15" s="1" t="s">
        <v>352</v>
      </c>
      <c r="M15" s="1" t="s">
        <v>352</v>
      </c>
      <c r="N15" s="1" t="s">
        <v>352</v>
      </c>
      <c r="O15" s="26" t="s">
        <v>350</v>
      </c>
      <c r="P15" s="26" t="s">
        <v>351</v>
      </c>
      <c r="R15" s="22" t="s">
        <v>244</v>
      </c>
      <c r="S15" s="1" t="s">
        <v>241</v>
      </c>
      <c r="T15" s="1" t="s">
        <v>242</v>
      </c>
      <c r="U15" s="1" t="s">
        <v>243</v>
      </c>
    </row>
    <row r="16" spans="1:28">
      <c r="A16" s="1">
        <v>5</v>
      </c>
      <c r="B16" s="22" t="s">
        <v>171</v>
      </c>
      <c r="D16" s="22">
        <v>1283</v>
      </c>
      <c r="E16" s="3">
        <v>1</v>
      </c>
      <c r="F16" s="3" t="s">
        <v>158</v>
      </c>
      <c r="G16" s="3" t="s">
        <v>158</v>
      </c>
      <c r="H16" s="1">
        <v>1</v>
      </c>
      <c r="K16" s="1" t="s">
        <v>330</v>
      </c>
      <c r="L16" s="1" t="s">
        <v>330</v>
      </c>
      <c r="M16" s="1" t="s">
        <v>330</v>
      </c>
      <c r="N16" s="1" t="s">
        <v>330</v>
      </c>
      <c r="O16" s="1" t="s">
        <v>330</v>
      </c>
      <c r="P16" s="1" t="s">
        <v>331</v>
      </c>
      <c r="R16" s="22"/>
    </row>
    <row r="17" spans="1:28">
      <c r="A17" s="1">
        <v>6</v>
      </c>
      <c r="B17" s="22" t="s">
        <v>172</v>
      </c>
      <c r="D17" s="22">
        <v>1691</v>
      </c>
      <c r="E17" s="3">
        <v>12</v>
      </c>
      <c r="F17" s="3" t="s">
        <v>197</v>
      </c>
      <c r="G17" s="3" t="s">
        <v>197</v>
      </c>
      <c r="H17" s="1">
        <v>1</v>
      </c>
      <c r="L17" s="1" t="s">
        <v>330</v>
      </c>
      <c r="M17" s="1" t="s">
        <v>330</v>
      </c>
      <c r="N17" s="1" t="s">
        <v>330</v>
      </c>
      <c r="O17" s="1" t="s">
        <v>330</v>
      </c>
      <c r="P17" s="1" t="s">
        <v>331</v>
      </c>
      <c r="R17" s="22"/>
    </row>
    <row r="18" spans="1:28">
      <c r="A18" s="1">
        <v>8</v>
      </c>
      <c r="B18" s="22" t="s">
        <v>177</v>
      </c>
      <c r="D18" s="22">
        <v>1261</v>
      </c>
      <c r="E18" s="3">
        <v>1</v>
      </c>
      <c r="F18" s="3" t="s">
        <v>100</v>
      </c>
      <c r="G18" s="3" t="s">
        <v>98</v>
      </c>
      <c r="H18" s="1">
        <v>0.45358999999999999</v>
      </c>
      <c r="K18" s="1" t="s">
        <v>330</v>
      </c>
      <c r="L18" s="1" t="s">
        <v>330</v>
      </c>
      <c r="M18" s="26" t="s">
        <v>408</v>
      </c>
      <c r="N18" s="26" t="s">
        <v>403</v>
      </c>
      <c r="O18" s="26" t="s">
        <v>395</v>
      </c>
      <c r="P18" s="26" t="s">
        <v>371</v>
      </c>
      <c r="R18" s="22" t="s">
        <v>245</v>
      </c>
      <c r="S18" s="1" t="s">
        <v>246</v>
      </c>
      <c r="T18" s="1" t="s">
        <v>242</v>
      </c>
      <c r="U18" s="1" t="s">
        <v>247</v>
      </c>
      <c r="V18" s="1" t="s">
        <v>311</v>
      </c>
      <c r="W18" s="1" t="s">
        <v>242</v>
      </c>
      <c r="X18" s="1" t="s">
        <v>308</v>
      </c>
      <c r="Y18" s="1" t="s">
        <v>210</v>
      </c>
      <c r="Z18" s="1" t="s">
        <v>323</v>
      </c>
      <c r="AA18" s="1" t="s">
        <v>98</v>
      </c>
      <c r="AB18" s="1">
        <v>1762</v>
      </c>
    </row>
    <row r="19" spans="1:28">
      <c r="A19" s="1">
        <v>9</v>
      </c>
      <c r="B19" s="22" t="s">
        <v>219</v>
      </c>
      <c r="D19" s="22">
        <v>1289</v>
      </c>
      <c r="E19" s="3">
        <v>1</v>
      </c>
      <c r="F19" s="3" t="s">
        <v>100</v>
      </c>
      <c r="G19" s="3" t="s">
        <v>98</v>
      </c>
      <c r="H19" s="1">
        <v>0.45358999999999999</v>
      </c>
      <c r="K19" s="1" t="s">
        <v>330</v>
      </c>
      <c r="L19" s="1" t="s">
        <v>330</v>
      </c>
      <c r="M19" s="1" t="s">
        <v>330</v>
      </c>
      <c r="N19" s="26" t="s">
        <v>350</v>
      </c>
      <c r="O19" s="26" t="s">
        <v>351</v>
      </c>
      <c r="P19" s="1" t="s">
        <v>331</v>
      </c>
      <c r="R19" s="22" t="s">
        <v>248</v>
      </c>
      <c r="S19" s="1" t="s">
        <v>249</v>
      </c>
      <c r="T19" s="1" t="s">
        <v>242</v>
      </c>
      <c r="U19" s="1" t="s">
        <v>247</v>
      </c>
    </row>
    <row r="20" spans="1:28">
      <c r="A20" s="1">
        <v>10</v>
      </c>
      <c r="B20" s="22" t="s">
        <v>220</v>
      </c>
      <c r="D20" s="22">
        <v>1261</v>
      </c>
      <c r="E20" s="3">
        <v>1</v>
      </c>
      <c r="F20" s="3" t="s">
        <v>100</v>
      </c>
      <c r="G20" s="3" t="s">
        <v>98</v>
      </c>
      <c r="H20" s="1">
        <v>0.45358999999999999</v>
      </c>
      <c r="K20" s="1" t="s">
        <v>330</v>
      </c>
      <c r="L20" s="1" t="s">
        <v>330</v>
      </c>
      <c r="M20" s="1" t="s">
        <v>330</v>
      </c>
      <c r="N20" s="1" t="s">
        <v>330</v>
      </c>
      <c r="O20" s="1" t="s">
        <v>330</v>
      </c>
      <c r="P20" s="1" t="s">
        <v>331</v>
      </c>
      <c r="R20" s="22"/>
    </row>
    <row r="21" spans="1:28">
      <c r="A21" s="1">
        <v>11</v>
      </c>
      <c r="B21" s="22" t="s">
        <v>221</v>
      </c>
      <c r="D21" s="22">
        <v>1239</v>
      </c>
      <c r="E21" s="3">
        <v>1</v>
      </c>
      <c r="F21" s="3" t="s">
        <v>93</v>
      </c>
      <c r="G21" s="3" t="s">
        <v>7</v>
      </c>
      <c r="H21" s="1">
        <v>35.238999999999997</v>
      </c>
      <c r="K21" s="1" t="s">
        <v>330</v>
      </c>
      <c r="L21" s="1" t="s">
        <v>330</v>
      </c>
      <c r="M21" s="1" t="s">
        <v>330</v>
      </c>
      <c r="N21" s="1" t="s">
        <v>330</v>
      </c>
      <c r="O21" s="1" t="s">
        <v>330</v>
      </c>
      <c r="P21" s="1" t="s">
        <v>331</v>
      </c>
      <c r="R21" s="22"/>
    </row>
    <row r="22" spans="1:28">
      <c r="A22" s="1">
        <v>12</v>
      </c>
      <c r="B22" s="22" t="s">
        <v>222</v>
      </c>
      <c r="D22" s="22">
        <v>1209</v>
      </c>
      <c r="E22" s="3">
        <v>1</v>
      </c>
      <c r="F22" s="3" t="s">
        <v>100</v>
      </c>
      <c r="G22" s="3" t="s">
        <v>98</v>
      </c>
      <c r="H22" s="1">
        <v>0.45358999999999999</v>
      </c>
      <c r="K22" s="1" t="s">
        <v>330</v>
      </c>
      <c r="L22" s="1" t="s">
        <v>330</v>
      </c>
      <c r="M22" s="26" t="s">
        <v>355</v>
      </c>
      <c r="N22" s="26" t="s">
        <v>372</v>
      </c>
      <c r="O22" s="26" t="s">
        <v>372</v>
      </c>
      <c r="P22" s="26" t="s">
        <v>373</v>
      </c>
      <c r="R22" s="22"/>
      <c r="Y22" s="1" t="s">
        <v>234</v>
      </c>
      <c r="Z22" s="1" t="s">
        <v>323</v>
      </c>
      <c r="AA22" s="1" t="s">
        <v>98</v>
      </c>
      <c r="AB22" s="1">
        <v>1752</v>
      </c>
    </row>
    <row r="23" spans="1:28">
      <c r="B23" s="22" t="s">
        <v>332</v>
      </c>
      <c r="D23" s="22" t="s">
        <v>333</v>
      </c>
      <c r="E23" s="3">
        <v>12</v>
      </c>
      <c r="F23" s="3" t="s">
        <v>100</v>
      </c>
      <c r="G23" s="3" t="s">
        <v>98</v>
      </c>
      <c r="H23" s="1">
        <v>0.45358999999999999</v>
      </c>
      <c r="L23" s="1" t="s">
        <v>330</v>
      </c>
      <c r="M23" s="1" t="s">
        <v>330</v>
      </c>
      <c r="N23" s="26" t="s">
        <v>355</v>
      </c>
      <c r="O23" s="1" t="s">
        <v>358</v>
      </c>
      <c r="R23" s="22" t="s">
        <v>250</v>
      </c>
      <c r="T23" s="1" t="s">
        <v>242</v>
      </c>
      <c r="U23" s="1" t="s">
        <v>247</v>
      </c>
    </row>
    <row r="24" spans="1:28">
      <c r="A24" s="1">
        <v>13</v>
      </c>
      <c r="B24" s="22" t="s">
        <v>223</v>
      </c>
      <c r="D24" s="22">
        <v>1211</v>
      </c>
      <c r="E24" s="3">
        <v>1</v>
      </c>
      <c r="F24" s="3" t="s">
        <v>196</v>
      </c>
      <c r="G24" s="3" t="s">
        <v>7</v>
      </c>
      <c r="H24" s="1">
        <v>3.7854000000000001</v>
      </c>
      <c r="K24" s="1" t="s">
        <v>340</v>
      </c>
      <c r="R24" s="22"/>
    </row>
    <row r="25" spans="1:28">
      <c r="A25" s="1">
        <v>14</v>
      </c>
      <c r="B25" s="22" t="s">
        <v>224</v>
      </c>
      <c r="D25" s="22" t="s">
        <v>237</v>
      </c>
      <c r="E25" s="3">
        <v>1</v>
      </c>
      <c r="F25" s="3" t="s">
        <v>100</v>
      </c>
      <c r="G25" s="3" t="s">
        <v>98</v>
      </c>
      <c r="H25" s="1">
        <v>0.45358999999999999</v>
      </c>
      <c r="K25" s="1" t="s">
        <v>340</v>
      </c>
      <c r="N25" s="1" t="s">
        <v>359</v>
      </c>
      <c r="O25" s="1" t="s">
        <v>359</v>
      </c>
      <c r="R25" s="22"/>
    </row>
    <row r="26" spans="1:28">
      <c r="A26" s="1">
        <v>15</v>
      </c>
      <c r="B26" s="22" t="s">
        <v>225</v>
      </c>
      <c r="D26" s="22">
        <v>1567</v>
      </c>
      <c r="E26" s="3">
        <v>12</v>
      </c>
      <c r="F26" s="3" t="s">
        <v>198</v>
      </c>
      <c r="G26" s="3" t="s">
        <v>198</v>
      </c>
      <c r="H26" s="1">
        <v>1</v>
      </c>
      <c r="K26" s="1" t="s">
        <v>330</v>
      </c>
      <c r="L26" s="1" t="s">
        <v>330</v>
      </c>
      <c r="M26" s="1" t="s">
        <v>330</v>
      </c>
      <c r="N26" s="1" t="s">
        <v>330</v>
      </c>
      <c r="O26" s="1" t="s">
        <v>330</v>
      </c>
      <c r="P26" s="1" t="s">
        <v>331</v>
      </c>
      <c r="R26" s="22"/>
    </row>
    <row r="27" spans="1:28">
      <c r="D27" s="22"/>
      <c r="F27" s="3"/>
      <c r="G27" s="3"/>
      <c r="R27" s="22" t="s">
        <v>251</v>
      </c>
      <c r="S27" s="1" t="s">
        <v>252</v>
      </c>
      <c r="T27" s="1" t="s">
        <v>242</v>
      </c>
      <c r="U27" s="1" t="s">
        <v>247</v>
      </c>
    </row>
    <row r="28" spans="1:28">
      <c r="A28" s="1">
        <v>16</v>
      </c>
      <c r="B28" s="22" t="s">
        <v>180</v>
      </c>
      <c r="D28" s="22">
        <v>1280</v>
      </c>
      <c r="E28" s="3">
        <v>12</v>
      </c>
      <c r="F28" s="3" t="s">
        <v>199</v>
      </c>
      <c r="G28" s="3" t="s">
        <v>165</v>
      </c>
      <c r="H28" s="1">
        <v>1.016</v>
      </c>
      <c r="K28" s="1" t="s">
        <v>330</v>
      </c>
      <c r="L28" s="1" t="s">
        <v>330</v>
      </c>
      <c r="M28" s="1" t="s">
        <v>330</v>
      </c>
      <c r="N28" s="1" t="s">
        <v>330</v>
      </c>
      <c r="O28" s="1" t="s">
        <v>330</v>
      </c>
      <c r="P28" s="1" t="s">
        <v>331</v>
      </c>
      <c r="R28" s="22"/>
    </row>
    <row r="29" spans="1:28">
      <c r="A29" s="1">
        <v>17</v>
      </c>
      <c r="B29" s="22" t="s">
        <v>181</v>
      </c>
      <c r="D29" s="22">
        <v>1259</v>
      </c>
      <c r="E29" s="3">
        <v>12</v>
      </c>
      <c r="F29" s="3" t="s">
        <v>199</v>
      </c>
      <c r="G29" s="3" t="s">
        <v>165</v>
      </c>
      <c r="H29" s="1">
        <v>1.016</v>
      </c>
      <c r="K29" s="1" t="s">
        <v>330</v>
      </c>
      <c r="L29" s="1" t="s">
        <v>331</v>
      </c>
      <c r="M29" s="1" t="s">
        <v>330</v>
      </c>
      <c r="N29" s="1" t="s">
        <v>330</v>
      </c>
      <c r="O29" s="1" t="s">
        <v>330</v>
      </c>
      <c r="P29" s="1" t="s">
        <v>331</v>
      </c>
      <c r="R29" s="22"/>
    </row>
    <row r="30" spans="1:28">
      <c r="A30" s="1">
        <v>18</v>
      </c>
      <c r="B30" s="22" t="s">
        <v>182</v>
      </c>
      <c r="D30" s="22">
        <v>1301</v>
      </c>
      <c r="E30" s="3">
        <v>12</v>
      </c>
      <c r="F30" s="3" t="s">
        <v>199</v>
      </c>
      <c r="G30" s="3" t="s">
        <v>165</v>
      </c>
      <c r="H30" s="1">
        <v>1.016</v>
      </c>
      <c r="K30" s="1" t="s">
        <v>330</v>
      </c>
      <c r="L30" s="1" t="s">
        <v>330</v>
      </c>
      <c r="M30" s="1" t="s">
        <v>330</v>
      </c>
      <c r="N30" s="1" t="s">
        <v>330</v>
      </c>
      <c r="O30" s="1" t="s">
        <v>330</v>
      </c>
      <c r="P30" s="1" t="s">
        <v>331</v>
      </c>
      <c r="R30" s="22"/>
    </row>
    <row r="31" spans="1:28">
      <c r="A31" s="1">
        <v>19</v>
      </c>
      <c r="B31" s="22" t="s">
        <v>183</v>
      </c>
      <c r="D31" s="22">
        <v>1280</v>
      </c>
      <c r="E31" s="3">
        <v>12</v>
      </c>
      <c r="F31" s="3" t="s">
        <v>199</v>
      </c>
      <c r="G31" s="3" t="s">
        <v>165</v>
      </c>
      <c r="H31" s="1">
        <v>1.016</v>
      </c>
      <c r="K31" s="1" t="s">
        <v>330</v>
      </c>
      <c r="L31" s="1" t="s">
        <v>330</v>
      </c>
      <c r="M31" s="1" t="s">
        <v>330</v>
      </c>
      <c r="N31" s="1" t="s">
        <v>330</v>
      </c>
      <c r="O31" s="1" t="s">
        <v>330</v>
      </c>
      <c r="P31" s="1" t="s">
        <v>331</v>
      </c>
      <c r="R31" s="22"/>
    </row>
    <row r="32" spans="1:28">
      <c r="A32" s="1">
        <v>20</v>
      </c>
      <c r="B32" s="22" t="s">
        <v>184</v>
      </c>
      <c r="D32" s="22">
        <v>1730</v>
      </c>
      <c r="E32" s="3">
        <v>12</v>
      </c>
      <c r="F32" s="3" t="s">
        <v>199</v>
      </c>
      <c r="G32" s="3" t="s">
        <v>165</v>
      </c>
      <c r="H32" s="1">
        <v>1.016</v>
      </c>
      <c r="K32" s="1" t="s">
        <v>330</v>
      </c>
      <c r="L32" s="1" t="s">
        <v>330</v>
      </c>
      <c r="M32" s="1" t="s">
        <v>330</v>
      </c>
      <c r="N32" s="1" t="s">
        <v>330</v>
      </c>
      <c r="O32" s="1" t="s">
        <v>330</v>
      </c>
      <c r="P32" s="1" t="s">
        <v>331</v>
      </c>
      <c r="R32" s="22"/>
    </row>
    <row r="33" spans="1:28">
      <c r="A33" s="1">
        <v>21</v>
      </c>
      <c r="B33" s="22" t="s">
        <v>185</v>
      </c>
      <c r="D33" s="22">
        <v>1815</v>
      </c>
      <c r="E33" s="3">
        <v>12</v>
      </c>
      <c r="F33" s="3" t="s">
        <v>200</v>
      </c>
      <c r="G33" s="3" t="s">
        <v>214</v>
      </c>
      <c r="H33" s="1">
        <v>28.3</v>
      </c>
      <c r="K33" s="1" t="s">
        <v>330</v>
      </c>
      <c r="L33" s="1" t="s">
        <v>330</v>
      </c>
      <c r="M33" s="1" t="s">
        <v>330</v>
      </c>
      <c r="N33" s="1" t="s">
        <v>330</v>
      </c>
      <c r="O33" s="1" t="s">
        <v>330</v>
      </c>
      <c r="P33" s="1" t="s">
        <v>331</v>
      </c>
      <c r="R33" s="22"/>
    </row>
    <row r="34" spans="1:28">
      <c r="B34" s="22" t="s">
        <v>341</v>
      </c>
      <c r="D34" s="22"/>
      <c r="F34" s="3"/>
      <c r="G34" s="3"/>
      <c r="K34" s="1" t="s">
        <v>358</v>
      </c>
      <c r="L34" s="1" t="s">
        <v>358</v>
      </c>
      <c r="M34" s="1" t="s">
        <v>358</v>
      </c>
      <c r="R34" s="22"/>
    </row>
    <row r="35" spans="1:28">
      <c r="A35" s="1">
        <v>22</v>
      </c>
      <c r="B35" s="22" t="s">
        <v>154</v>
      </c>
      <c r="D35" s="22">
        <v>1682</v>
      </c>
      <c r="E35" s="3">
        <v>1</v>
      </c>
      <c r="F35" s="3" t="s">
        <v>100</v>
      </c>
      <c r="G35" s="3" t="s">
        <v>98</v>
      </c>
      <c r="H35" s="1">
        <v>0.45358999999999999</v>
      </c>
      <c r="L35" s="1" t="s">
        <v>331</v>
      </c>
      <c r="M35" s="26" t="s">
        <v>353</v>
      </c>
      <c r="N35" s="26" t="s">
        <v>393</v>
      </c>
      <c r="O35" s="26" t="s">
        <v>394</v>
      </c>
      <c r="P35" s="26" t="s">
        <v>373</v>
      </c>
      <c r="R35" s="22" t="s">
        <v>26</v>
      </c>
      <c r="S35" s="1" t="s">
        <v>241</v>
      </c>
      <c r="T35" s="1" t="s">
        <v>242</v>
      </c>
      <c r="U35" s="1" t="s">
        <v>247</v>
      </c>
      <c r="V35" s="1" t="s">
        <v>26</v>
      </c>
      <c r="W35" s="1" t="s">
        <v>242</v>
      </c>
      <c r="X35" s="1" t="s">
        <v>299</v>
      </c>
    </row>
    <row r="36" spans="1:28">
      <c r="D36" s="22"/>
      <c r="F36" s="3"/>
      <c r="G36" s="3"/>
      <c r="K36" s="1" t="s">
        <v>359</v>
      </c>
      <c r="M36" s="1" t="s">
        <v>406</v>
      </c>
      <c r="N36" s="1" t="s">
        <v>407</v>
      </c>
      <c r="O36" s="1" t="s">
        <v>392</v>
      </c>
      <c r="P36" s="1" t="s">
        <v>374</v>
      </c>
      <c r="R36" s="22" t="s">
        <v>253</v>
      </c>
      <c r="S36" s="1" t="s">
        <v>241</v>
      </c>
      <c r="T36" s="1" t="s">
        <v>242</v>
      </c>
      <c r="U36" s="1" t="s">
        <v>247</v>
      </c>
      <c r="V36" s="1" t="s">
        <v>253</v>
      </c>
      <c r="W36" s="1" t="s">
        <v>312</v>
      </c>
      <c r="X36" s="1" t="s">
        <v>313</v>
      </c>
      <c r="Y36" s="1" t="s">
        <v>253</v>
      </c>
      <c r="Z36" s="1" t="s">
        <v>323</v>
      </c>
      <c r="AA36" s="1" t="s">
        <v>7</v>
      </c>
      <c r="AB36" s="1">
        <v>1633</v>
      </c>
    </row>
    <row r="37" spans="1:28">
      <c r="A37" s="1">
        <v>23</v>
      </c>
      <c r="B37" s="22" t="s">
        <v>203</v>
      </c>
      <c r="D37" s="22">
        <v>1767</v>
      </c>
      <c r="E37" s="3">
        <v>1</v>
      </c>
      <c r="F37" s="3" t="s">
        <v>100</v>
      </c>
      <c r="G37" s="3" t="s">
        <v>98</v>
      </c>
      <c r="H37" s="1">
        <v>0.45358999999999999</v>
      </c>
      <c r="L37" s="22" t="s">
        <v>330</v>
      </c>
      <c r="M37" s="26" t="s">
        <v>351</v>
      </c>
      <c r="N37" s="26" t="s">
        <v>350</v>
      </c>
      <c r="O37" s="26" t="s">
        <v>350</v>
      </c>
      <c r="P37" s="26" t="s">
        <v>351</v>
      </c>
      <c r="R37" s="22" t="s">
        <v>27</v>
      </c>
      <c r="S37" s="1" t="s">
        <v>241</v>
      </c>
      <c r="T37" s="1" t="s">
        <v>242</v>
      </c>
      <c r="U37" s="1" t="s">
        <v>247</v>
      </c>
    </row>
    <row r="38" spans="1:28">
      <c r="A38" s="1">
        <v>24</v>
      </c>
      <c r="B38" s="22" t="s">
        <v>187</v>
      </c>
      <c r="D38" s="22">
        <v>1740</v>
      </c>
      <c r="E38" s="3">
        <v>1</v>
      </c>
      <c r="F38" s="3" t="s">
        <v>100</v>
      </c>
      <c r="G38" s="3" t="s">
        <v>98</v>
      </c>
      <c r="H38" s="1">
        <v>0.45358999999999999</v>
      </c>
      <c r="L38" s="1" t="s">
        <v>331</v>
      </c>
      <c r="M38" s="1" t="s">
        <v>330</v>
      </c>
      <c r="N38" s="26" t="s">
        <v>368</v>
      </c>
      <c r="O38" s="26" t="s">
        <v>368</v>
      </c>
      <c r="P38" s="26" t="s">
        <v>380</v>
      </c>
      <c r="R38" s="22"/>
    </row>
    <row r="39" spans="1:28">
      <c r="A39" s="1">
        <v>25</v>
      </c>
      <c r="B39" s="22" t="s">
        <v>204</v>
      </c>
      <c r="D39" s="22">
        <v>1491</v>
      </c>
      <c r="E39" s="3">
        <v>1</v>
      </c>
      <c r="F39" s="3" t="s">
        <v>196</v>
      </c>
      <c r="G39" s="3" t="s">
        <v>7</v>
      </c>
      <c r="H39" s="1">
        <v>3.7854000000000001</v>
      </c>
      <c r="K39" s="1" t="s">
        <v>331</v>
      </c>
      <c r="R39" s="22"/>
    </row>
    <row r="40" spans="1:28">
      <c r="A40" s="1">
        <v>26</v>
      </c>
      <c r="B40" s="22" t="s">
        <v>205</v>
      </c>
      <c r="D40" s="22">
        <v>1260</v>
      </c>
      <c r="E40" s="3">
        <v>1</v>
      </c>
      <c r="F40" s="3" t="s">
        <v>201</v>
      </c>
      <c r="G40" s="3" t="s">
        <v>201</v>
      </c>
      <c r="H40" s="1">
        <v>1</v>
      </c>
      <c r="K40" s="1" t="s">
        <v>330</v>
      </c>
      <c r="L40" s="1" t="s">
        <v>330</v>
      </c>
      <c r="M40" s="26" t="s">
        <v>375</v>
      </c>
      <c r="N40" s="26" t="s">
        <v>375</v>
      </c>
      <c r="O40" s="26" t="s">
        <v>372</v>
      </c>
      <c r="P40" s="1" t="s">
        <v>331</v>
      </c>
      <c r="R40" s="22"/>
      <c r="V40" s="1" t="s">
        <v>30</v>
      </c>
      <c r="W40" s="1" t="s">
        <v>242</v>
      </c>
      <c r="X40" s="1" t="s">
        <v>302</v>
      </c>
      <c r="Y40" s="1" t="s">
        <v>30</v>
      </c>
      <c r="Z40" s="1" t="s">
        <v>323</v>
      </c>
      <c r="AA40" s="1" t="s">
        <v>201</v>
      </c>
      <c r="AB40" s="1">
        <v>1758</v>
      </c>
    </row>
    <row r="41" spans="1:28">
      <c r="A41" s="1">
        <v>27</v>
      </c>
      <c r="B41" s="22" t="s">
        <v>206</v>
      </c>
      <c r="D41" s="22">
        <v>1257</v>
      </c>
      <c r="E41" s="3">
        <v>12</v>
      </c>
      <c r="F41" s="3" t="s">
        <v>199</v>
      </c>
      <c r="G41" s="3" t="s">
        <v>165</v>
      </c>
      <c r="H41" s="1">
        <v>1.016</v>
      </c>
      <c r="K41" s="1" t="s">
        <v>330</v>
      </c>
      <c r="L41" s="1" t="s">
        <v>330</v>
      </c>
      <c r="M41" s="1" t="s">
        <v>330</v>
      </c>
      <c r="N41" s="1" t="s">
        <v>330</v>
      </c>
      <c r="O41" s="1" t="s">
        <v>330</v>
      </c>
      <c r="P41" s="1" t="s">
        <v>331</v>
      </c>
      <c r="R41" s="22"/>
    </row>
    <row r="42" spans="1:28">
      <c r="A42" s="1">
        <v>28</v>
      </c>
      <c r="B42" s="22" t="s">
        <v>207</v>
      </c>
      <c r="C42" s="1" t="s">
        <v>297</v>
      </c>
      <c r="D42" s="22">
        <v>1410</v>
      </c>
      <c r="E42" s="3">
        <v>1</v>
      </c>
      <c r="F42" s="3" t="s">
        <v>100</v>
      </c>
      <c r="G42" s="3" t="s">
        <v>98</v>
      </c>
      <c r="H42" s="1">
        <v>0.45358999999999999</v>
      </c>
      <c r="K42" s="1" t="s">
        <v>330</v>
      </c>
      <c r="L42" s="26" t="s">
        <v>350</v>
      </c>
      <c r="M42" s="26" t="s">
        <v>350</v>
      </c>
      <c r="N42" s="26" t="s">
        <v>465</v>
      </c>
      <c r="O42" s="26" t="s">
        <v>396</v>
      </c>
      <c r="P42" s="26" t="s">
        <v>371</v>
      </c>
      <c r="R42" s="22" t="s">
        <v>254</v>
      </c>
      <c r="S42" s="1" t="s">
        <v>255</v>
      </c>
      <c r="T42" s="1" t="s">
        <v>242</v>
      </c>
      <c r="U42" s="1" t="s">
        <v>247</v>
      </c>
      <c r="Y42" s="1" t="s">
        <v>32</v>
      </c>
      <c r="Z42" s="1" t="s">
        <v>323</v>
      </c>
      <c r="AA42" s="1" t="s">
        <v>308</v>
      </c>
      <c r="AB42" s="1" t="s">
        <v>324</v>
      </c>
    </row>
    <row r="43" spans="1:28">
      <c r="A43" s="1">
        <v>29</v>
      </c>
      <c r="B43" s="22" t="s">
        <v>208</v>
      </c>
      <c r="D43" s="22">
        <v>1265</v>
      </c>
      <c r="E43" s="3">
        <v>1</v>
      </c>
      <c r="F43" s="3" t="s">
        <v>100</v>
      </c>
      <c r="G43" s="3" t="s">
        <v>98</v>
      </c>
      <c r="H43" s="1">
        <v>0.45358999999999999</v>
      </c>
      <c r="K43" s="1" t="s">
        <v>331</v>
      </c>
      <c r="L43" s="1" t="s">
        <v>330</v>
      </c>
      <c r="M43" s="1" t="s">
        <v>330</v>
      </c>
      <c r="N43" s="1" t="s">
        <v>330</v>
      </c>
      <c r="O43" s="1" t="s">
        <v>330</v>
      </c>
      <c r="R43" s="22"/>
    </row>
    <row r="44" spans="1:28">
      <c r="A44" s="1">
        <v>30</v>
      </c>
      <c r="B44" s="22" t="s">
        <v>229</v>
      </c>
      <c r="D44" s="22">
        <v>1536</v>
      </c>
      <c r="E44" s="3">
        <v>1</v>
      </c>
      <c r="F44" s="3" t="s">
        <v>202</v>
      </c>
      <c r="G44" s="3" t="s">
        <v>202</v>
      </c>
      <c r="H44" s="1">
        <v>1</v>
      </c>
      <c r="L44" s="1" t="s">
        <v>331</v>
      </c>
      <c r="M44" s="1" t="s">
        <v>331</v>
      </c>
      <c r="N44" s="1" t="s">
        <v>330</v>
      </c>
      <c r="O44" s="1" t="s">
        <v>331</v>
      </c>
      <c r="P44" s="1" t="s">
        <v>331</v>
      </c>
      <c r="R44" s="22"/>
    </row>
    <row r="45" spans="1:28">
      <c r="D45" s="22"/>
      <c r="F45" s="3"/>
      <c r="G45" s="3"/>
      <c r="L45" s="1" t="s">
        <v>352</v>
      </c>
      <c r="M45" s="1" t="s">
        <v>352</v>
      </c>
      <c r="N45" s="1" t="s">
        <v>352</v>
      </c>
      <c r="O45" s="1" t="s">
        <v>352</v>
      </c>
      <c r="P45" s="1" t="s">
        <v>352</v>
      </c>
      <c r="R45" s="22" t="s">
        <v>256</v>
      </c>
      <c r="T45" s="1" t="s">
        <v>242</v>
      </c>
      <c r="U45" s="1" t="s">
        <v>247</v>
      </c>
    </row>
    <row r="46" spans="1:28">
      <c r="A46" s="1">
        <v>31</v>
      </c>
      <c r="B46" s="22" t="s">
        <v>230</v>
      </c>
      <c r="D46" s="22">
        <v>1258</v>
      </c>
      <c r="E46" s="3">
        <v>12</v>
      </c>
      <c r="F46" s="3" t="s">
        <v>199</v>
      </c>
      <c r="G46" s="3" t="s">
        <v>165</v>
      </c>
      <c r="H46" s="1">
        <v>1.016</v>
      </c>
      <c r="K46" s="1" t="s">
        <v>330</v>
      </c>
      <c r="L46" s="1" t="s">
        <v>330</v>
      </c>
      <c r="M46" s="1" t="s">
        <v>330</v>
      </c>
      <c r="N46" s="26" t="s">
        <v>368</v>
      </c>
      <c r="O46" s="26" t="s">
        <v>368</v>
      </c>
      <c r="P46" s="26" t="s">
        <v>368</v>
      </c>
      <c r="R46" s="22"/>
    </row>
    <row r="47" spans="1:28">
      <c r="A47" s="1">
        <v>32</v>
      </c>
      <c r="B47" s="22" t="s">
        <v>135</v>
      </c>
      <c r="D47" s="22" t="s">
        <v>237</v>
      </c>
      <c r="E47" s="3">
        <v>1</v>
      </c>
      <c r="K47" s="1" t="s">
        <v>340</v>
      </c>
      <c r="N47" s="1" t="s">
        <v>352</v>
      </c>
      <c r="O47" s="1" t="s">
        <v>352</v>
      </c>
      <c r="P47" s="1" t="s">
        <v>352</v>
      </c>
      <c r="R47" s="22" t="s">
        <v>36</v>
      </c>
      <c r="T47" s="1" t="s">
        <v>242</v>
      </c>
      <c r="U47" s="1" t="s">
        <v>247</v>
      </c>
    </row>
    <row r="48" spans="1:28">
      <c r="A48" s="1">
        <v>33</v>
      </c>
      <c r="B48" s="22" t="s">
        <v>136</v>
      </c>
      <c r="D48" s="22">
        <v>1225</v>
      </c>
      <c r="E48" s="3">
        <v>1</v>
      </c>
      <c r="F48" s="3" t="s">
        <v>100</v>
      </c>
      <c r="G48" s="3" t="s">
        <v>98</v>
      </c>
      <c r="H48" s="1">
        <v>0.45358999999999999</v>
      </c>
      <c r="K48" s="1" t="s">
        <v>331</v>
      </c>
      <c r="L48" s="1" t="s">
        <v>331</v>
      </c>
      <c r="M48" s="1" t="s">
        <v>331</v>
      </c>
      <c r="R48" s="22"/>
    </row>
    <row r="49" spans="1:28">
      <c r="A49" s="1">
        <v>34</v>
      </c>
      <c r="B49" s="22" t="s">
        <v>105</v>
      </c>
      <c r="D49" s="22">
        <v>1536</v>
      </c>
      <c r="E49" s="3">
        <v>1</v>
      </c>
      <c r="F49" s="3" t="s">
        <v>100</v>
      </c>
      <c r="G49" s="3" t="s">
        <v>98</v>
      </c>
      <c r="H49" s="1">
        <v>0.45358999999999999</v>
      </c>
      <c r="R49" s="22"/>
    </row>
    <row r="50" spans="1:28">
      <c r="A50" s="1">
        <v>35</v>
      </c>
      <c r="B50" s="22" t="s">
        <v>106</v>
      </c>
      <c r="D50" s="22">
        <v>1290</v>
      </c>
      <c r="E50" s="3">
        <v>12</v>
      </c>
      <c r="F50" s="3" t="s">
        <v>132</v>
      </c>
      <c r="G50" s="3" t="s">
        <v>132</v>
      </c>
      <c r="H50" s="1">
        <v>1</v>
      </c>
      <c r="R50" s="22"/>
    </row>
    <row r="51" spans="1:28">
      <c r="D51" s="22"/>
      <c r="F51" s="3"/>
      <c r="G51" s="3"/>
      <c r="R51" s="22" t="s">
        <v>257</v>
      </c>
      <c r="S51" s="1" t="s">
        <v>258</v>
      </c>
      <c r="T51" s="1" t="s">
        <v>242</v>
      </c>
      <c r="U51" s="1" t="s">
        <v>247</v>
      </c>
    </row>
    <row r="52" spans="1:28">
      <c r="D52" s="22"/>
      <c r="F52" s="3"/>
      <c r="G52" s="3"/>
      <c r="R52" s="22" t="s">
        <v>257</v>
      </c>
      <c r="S52" s="1" t="s">
        <v>259</v>
      </c>
      <c r="T52" s="1" t="s">
        <v>242</v>
      </c>
      <c r="U52" s="1" t="s">
        <v>247</v>
      </c>
    </row>
    <row r="53" spans="1:28">
      <c r="D53" s="22"/>
      <c r="F53" s="3"/>
      <c r="G53" s="3"/>
      <c r="L53" s="1" t="s">
        <v>352</v>
      </c>
      <c r="M53" s="1" t="s">
        <v>352</v>
      </c>
      <c r="N53" s="1" t="s">
        <v>352</v>
      </c>
      <c r="O53" s="1" t="s">
        <v>352</v>
      </c>
      <c r="P53" s="1" t="s">
        <v>352</v>
      </c>
      <c r="R53" s="22" t="s">
        <v>260</v>
      </c>
      <c r="S53" s="21" t="s">
        <v>261</v>
      </c>
      <c r="T53" s="1" t="s">
        <v>242</v>
      </c>
      <c r="U53" s="1" t="s">
        <v>247</v>
      </c>
    </row>
    <row r="54" spans="1:28">
      <c r="A54" s="1">
        <v>36</v>
      </c>
      <c r="B54" s="22" t="s">
        <v>107</v>
      </c>
      <c r="D54" s="22">
        <v>1782</v>
      </c>
      <c r="E54" s="3">
        <v>1</v>
      </c>
      <c r="F54" s="3" t="s">
        <v>100</v>
      </c>
      <c r="G54" s="3" t="s">
        <v>98</v>
      </c>
      <c r="H54" s="1">
        <v>0.45358999999999999</v>
      </c>
      <c r="N54" s="26" t="s">
        <v>350</v>
      </c>
      <c r="O54" s="26" t="s">
        <v>350</v>
      </c>
      <c r="P54" s="26" t="s">
        <v>351</v>
      </c>
      <c r="R54" s="22" t="s">
        <v>260</v>
      </c>
      <c r="S54" s="21" t="s">
        <v>262</v>
      </c>
      <c r="T54" s="1" t="s">
        <v>242</v>
      </c>
      <c r="U54" s="1" t="s">
        <v>247</v>
      </c>
      <c r="Y54" s="1" t="s">
        <v>381</v>
      </c>
      <c r="AB54" s="1" t="s">
        <v>382</v>
      </c>
    </row>
    <row r="55" spans="1:28">
      <c r="A55" s="1">
        <v>37</v>
      </c>
      <c r="B55" s="22" t="s">
        <v>108</v>
      </c>
      <c r="D55" s="22">
        <v>1268</v>
      </c>
      <c r="E55" s="3">
        <v>1</v>
      </c>
      <c r="F55" s="3" t="s">
        <v>100</v>
      </c>
      <c r="G55" s="3" t="s">
        <v>98</v>
      </c>
      <c r="H55" s="1">
        <v>0.45358999999999999</v>
      </c>
      <c r="K55" s="1" t="s">
        <v>330</v>
      </c>
      <c r="L55" s="1" t="s">
        <v>330</v>
      </c>
      <c r="M55" s="1" t="s">
        <v>330</v>
      </c>
      <c r="N55" s="1" t="s">
        <v>330</v>
      </c>
      <c r="O55" s="1" t="s">
        <v>330</v>
      </c>
      <c r="P55" s="1" t="s">
        <v>331</v>
      </c>
      <c r="R55" s="22"/>
      <c r="S55" s="22"/>
      <c r="T55" s="22"/>
      <c r="U55" s="22"/>
      <c r="V55" s="22"/>
      <c r="W55" s="22"/>
      <c r="X55" s="22"/>
    </row>
    <row r="56" spans="1:28">
      <c r="A56" s="1">
        <v>38</v>
      </c>
      <c r="B56" s="22" t="s">
        <v>186</v>
      </c>
      <c r="D56" s="22">
        <v>1209</v>
      </c>
      <c r="E56" s="3">
        <v>1</v>
      </c>
      <c r="F56" s="3" t="s">
        <v>102</v>
      </c>
      <c r="G56" s="3" t="s">
        <v>8</v>
      </c>
      <c r="H56" s="1">
        <v>0.91439999999999999</v>
      </c>
      <c r="K56" s="1" t="s">
        <v>330</v>
      </c>
      <c r="L56" s="1" t="s">
        <v>330</v>
      </c>
      <c r="M56" s="1" t="s">
        <v>330</v>
      </c>
      <c r="N56" s="1" t="s">
        <v>330</v>
      </c>
      <c r="O56" s="1" t="s">
        <v>330</v>
      </c>
      <c r="P56" s="1" t="s">
        <v>331</v>
      </c>
      <c r="R56" s="22"/>
      <c r="S56" s="22"/>
      <c r="T56" s="22"/>
      <c r="U56" s="22"/>
      <c r="V56" s="22"/>
      <c r="W56" s="22"/>
      <c r="X56" s="22"/>
    </row>
    <row r="57" spans="1:28">
      <c r="A57" s="1">
        <v>39</v>
      </c>
      <c r="B57" s="22" t="s">
        <v>109</v>
      </c>
      <c r="D57" s="22" t="s">
        <v>237</v>
      </c>
      <c r="E57" s="3">
        <v>1</v>
      </c>
      <c r="R57" s="22"/>
      <c r="S57" s="22"/>
      <c r="T57" s="22"/>
      <c r="U57" s="22"/>
      <c r="V57" s="22"/>
      <c r="W57" s="22"/>
      <c r="X57" s="22"/>
    </row>
    <row r="58" spans="1:28">
      <c r="A58" s="1">
        <v>40</v>
      </c>
      <c r="B58" s="22" t="s">
        <v>110</v>
      </c>
      <c r="D58" s="22">
        <v>1287</v>
      </c>
      <c r="E58" s="3">
        <v>1</v>
      </c>
      <c r="F58" s="3" t="s">
        <v>196</v>
      </c>
      <c r="G58" s="3" t="s">
        <v>7</v>
      </c>
      <c r="H58" s="1">
        <v>3.7854000000000001</v>
      </c>
      <c r="K58" s="1" t="s">
        <v>330</v>
      </c>
      <c r="L58" s="1" t="s">
        <v>330</v>
      </c>
      <c r="M58" s="1" t="s">
        <v>330</v>
      </c>
      <c r="N58" s="26" t="s">
        <v>355</v>
      </c>
      <c r="O58" s="26" t="s">
        <v>355</v>
      </c>
      <c r="P58" s="1" t="s">
        <v>330</v>
      </c>
      <c r="R58" s="22"/>
      <c r="S58" s="22"/>
      <c r="T58" s="22"/>
      <c r="U58" s="22"/>
      <c r="V58" s="22"/>
      <c r="W58" s="22"/>
      <c r="X58" s="22"/>
      <c r="Y58" s="1" t="s">
        <v>89</v>
      </c>
      <c r="Z58" s="1" t="s">
        <v>323</v>
      </c>
      <c r="AA58" s="1" t="s">
        <v>7</v>
      </c>
      <c r="AB58" s="1">
        <v>1774</v>
      </c>
    </row>
    <row r="59" spans="1:28">
      <c r="D59" s="22"/>
      <c r="F59" s="3"/>
      <c r="G59" s="3"/>
      <c r="L59" s="1" t="s">
        <v>352</v>
      </c>
      <c r="M59" s="1" t="s">
        <v>352</v>
      </c>
      <c r="N59" s="1" t="s">
        <v>352</v>
      </c>
      <c r="O59" s="1" t="s">
        <v>352</v>
      </c>
      <c r="P59" s="1" t="s">
        <v>352</v>
      </c>
      <c r="R59" s="22" t="s">
        <v>263</v>
      </c>
      <c r="T59" s="1" t="s">
        <v>242</v>
      </c>
      <c r="U59" s="1" t="s">
        <v>264</v>
      </c>
    </row>
    <row r="60" spans="1:28">
      <c r="A60" s="1">
        <v>41</v>
      </c>
      <c r="B60" s="22" t="s">
        <v>111</v>
      </c>
      <c r="D60" s="22">
        <v>1404</v>
      </c>
      <c r="E60" s="3">
        <v>12</v>
      </c>
      <c r="F60" s="3" t="s">
        <v>93</v>
      </c>
      <c r="G60" s="3" t="s">
        <v>7</v>
      </c>
      <c r="H60" s="1">
        <v>35.238999999999997</v>
      </c>
      <c r="K60" s="1" t="s">
        <v>331</v>
      </c>
      <c r="R60" s="22"/>
    </row>
    <row r="61" spans="1:28">
      <c r="A61" s="1">
        <v>42</v>
      </c>
      <c r="B61" s="22" t="s">
        <v>82</v>
      </c>
      <c r="D61" s="22">
        <v>1532</v>
      </c>
      <c r="E61" s="3">
        <v>1</v>
      </c>
      <c r="F61" s="3" t="s">
        <v>100</v>
      </c>
      <c r="G61" s="3" t="s">
        <v>98</v>
      </c>
      <c r="H61" s="1">
        <v>0.45358999999999999</v>
      </c>
      <c r="K61" s="1" t="s">
        <v>330</v>
      </c>
      <c r="L61" s="1" t="s">
        <v>330</v>
      </c>
      <c r="M61" s="26" t="s">
        <v>355</v>
      </c>
      <c r="N61" s="26" t="s">
        <v>357</v>
      </c>
      <c r="O61" s="26" t="s">
        <v>357</v>
      </c>
      <c r="P61" s="1" t="s">
        <v>331</v>
      </c>
      <c r="R61" s="22"/>
      <c r="Y61" s="1" t="s">
        <v>1</v>
      </c>
      <c r="Z61" s="1" t="s">
        <v>323</v>
      </c>
      <c r="AA61" s="1" t="s">
        <v>98</v>
      </c>
      <c r="AB61" s="1">
        <v>1760</v>
      </c>
    </row>
    <row r="62" spans="1:28">
      <c r="A62" s="1">
        <v>43</v>
      </c>
      <c r="B62" s="22" t="s">
        <v>83</v>
      </c>
      <c r="D62" s="22">
        <v>1209</v>
      </c>
      <c r="E62" s="3">
        <v>1</v>
      </c>
      <c r="F62" s="3" t="s">
        <v>100</v>
      </c>
      <c r="G62" s="3" t="s">
        <v>98</v>
      </c>
      <c r="H62" s="1">
        <v>0.45358999999999999</v>
      </c>
      <c r="K62" s="1" t="s">
        <v>331</v>
      </c>
      <c r="L62" s="1" t="s">
        <v>330</v>
      </c>
      <c r="M62" s="1" t="s">
        <v>330</v>
      </c>
      <c r="N62" s="26" t="s">
        <v>383</v>
      </c>
      <c r="O62" s="26" t="s">
        <v>376</v>
      </c>
      <c r="P62" s="26" t="s">
        <v>371</v>
      </c>
      <c r="R62" s="22" t="s">
        <v>2</v>
      </c>
      <c r="T62" s="1" t="s">
        <v>242</v>
      </c>
      <c r="U62" s="1" t="s">
        <v>247</v>
      </c>
      <c r="Y62" s="1" t="s">
        <v>2</v>
      </c>
      <c r="AB62" s="1" t="s">
        <v>384</v>
      </c>
    </row>
    <row r="63" spans="1:28">
      <c r="B63" s="22" t="s">
        <v>334</v>
      </c>
      <c r="D63" s="22"/>
      <c r="F63" s="3"/>
      <c r="G63" s="3"/>
      <c r="K63" s="1" t="s">
        <v>331</v>
      </c>
      <c r="L63" s="1" t="s">
        <v>330</v>
      </c>
      <c r="M63" s="1" t="s">
        <v>330</v>
      </c>
      <c r="N63" s="26" t="s">
        <v>361</v>
      </c>
      <c r="O63" s="1" t="s">
        <v>362</v>
      </c>
      <c r="R63" s="22" t="s">
        <v>265</v>
      </c>
      <c r="T63" s="1" t="s">
        <v>242</v>
      </c>
      <c r="U63" s="1" t="s">
        <v>247</v>
      </c>
      <c r="V63" s="1" t="s">
        <v>305</v>
      </c>
      <c r="W63" s="1" t="s">
        <v>242</v>
      </c>
      <c r="X63" s="1" t="s">
        <v>299</v>
      </c>
    </row>
    <row r="64" spans="1:28">
      <c r="A64" s="1">
        <v>44</v>
      </c>
      <c r="B64" s="22" t="s">
        <v>84</v>
      </c>
      <c r="D64" s="22">
        <v>1306</v>
      </c>
      <c r="E64" s="3">
        <v>1</v>
      </c>
      <c r="F64" s="3" t="s">
        <v>100</v>
      </c>
      <c r="G64" s="3" t="s">
        <v>98</v>
      </c>
      <c r="H64" s="1">
        <v>0.45358999999999999</v>
      </c>
      <c r="K64" s="1" t="s">
        <v>330</v>
      </c>
      <c r="L64" s="1" t="s">
        <v>330</v>
      </c>
      <c r="M64" s="1" t="s">
        <v>330</v>
      </c>
      <c r="N64" s="1" t="s">
        <v>330</v>
      </c>
      <c r="O64" s="1" t="s">
        <v>330</v>
      </c>
      <c r="P64" s="1" t="s">
        <v>331</v>
      </c>
      <c r="R64" s="22"/>
    </row>
    <row r="65" spans="1:28">
      <c r="A65" s="1">
        <v>45</v>
      </c>
      <c r="B65" s="22" t="s">
        <v>85</v>
      </c>
      <c r="D65" s="22">
        <v>1209</v>
      </c>
      <c r="E65" s="3">
        <v>12</v>
      </c>
      <c r="F65" s="3" t="s">
        <v>93</v>
      </c>
      <c r="G65" s="3" t="s">
        <v>7</v>
      </c>
      <c r="H65" s="1">
        <v>35.238999999999997</v>
      </c>
      <c r="K65" s="1" t="s">
        <v>330</v>
      </c>
      <c r="L65" s="1" t="s">
        <v>330</v>
      </c>
      <c r="M65" s="26" t="s">
        <v>360</v>
      </c>
      <c r="N65" s="26" t="s">
        <v>455</v>
      </c>
      <c r="O65" s="26" t="s">
        <v>370</v>
      </c>
      <c r="P65" s="26" t="s">
        <v>376</v>
      </c>
      <c r="R65" s="22" t="s">
        <v>4</v>
      </c>
      <c r="T65" s="1" t="s">
        <v>242</v>
      </c>
      <c r="U65" s="30" t="s">
        <v>293</v>
      </c>
      <c r="V65" s="1" t="s">
        <v>314</v>
      </c>
      <c r="W65" s="1" t="s">
        <v>242</v>
      </c>
      <c r="X65" s="1" t="s">
        <v>299</v>
      </c>
      <c r="Y65" s="1" t="s">
        <v>4</v>
      </c>
      <c r="Z65" s="1" t="s">
        <v>323</v>
      </c>
      <c r="AA65" s="1" t="s">
        <v>7</v>
      </c>
      <c r="AB65" s="1">
        <v>1680</v>
      </c>
    </row>
    <row r="66" spans="1:28">
      <c r="A66" s="1">
        <v>46</v>
      </c>
      <c r="B66" s="22" t="s">
        <v>191</v>
      </c>
      <c r="D66" s="22">
        <v>1272</v>
      </c>
      <c r="E66" s="3">
        <v>1</v>
      </c>
      <c r="F66" s="3" t="s">
        <v>196</v>
      </c>
      <c r="G66" s="3" t="s">
        <v>7</v>
      </c>
      <c r="H66" s="1">
        <v>3.7854000000000001</v>
      </c>
      <c r="K66" s="1" t="s">
        <v>330</v>
      </c>
      <c r="L66" s="1" t="s">
        <v>330</v>
      </c>
      <c r="M66" s="1" t="s">
        <v>330</v>
      </c>
      <c r="N66" s="1" t="s">
        <v>330</v>
      </c>
      <c r="O66" s="1" t="s">
        <v>330</v>
      </c>
      <c r="P66" s="1" t="s">
        <v>331</v>
      </c>
      <c r="R66" s="22"/>
      <c r="U66" s="30"/>
    </row>
    <row r="67" spans="1:28">
      <c r="A67" s="1">
        <v>47</v>
      </c>
      <c r="B67" s="22" t="s">
        <v>192</v>
      </c>
      <c r="D67" s="22">
        <v>1377</v>
      </c>
      <c r="E67" s="3">
        <v>1</v>
      </c>
      <c r="F67" s="3" t="s">
        <v>239</v>
      </c>
      <c r="G67" s="3" t="s">
        <v>166</v>
      </c>
      <c r="H67" s="1">
        <v>0.05</v>
      </c>
      <c r="K67" s="1" t="s">
        <v>330</v>
      </c>
      <c r="L67" s="1" t="s">
        <v>330</v>
      </c>
      <c r="M67" s="1" t="s">
        <v>330</v>
      </c>
      <c r="N67" s="26" t="s">
        <v>355</v>
      </c>
      <c r="O67" s="26" t="s">
        <v>355</v>
      </c>
      <c r="P67" s="1" t="s">
        <v>331</v>
      </c>
      <c r="R67" s="22"/>
      <c r="U67" s="30"/>
      <c r="Y67" s="1" t="s">
        <v>344</v>
      </c>
      <c r="Z67" s="1" t="s">
        <v>323</v>
      </c>
      <c r="AA67" s="1" t="s">
        <v>166</v>
      </c>
      <c r="AB67" s="1">
        <v>1801</v>
      </c>
    </row>
    <row r="68" spans="1:28">
      <c r="A68" s="1">
        <v>48</v>
      </c>
      <c r="B68" s="22" t="s">
        <v>193</v>
      </c>
      <c r="D68" s="22">
        <v>1274</v>
      </c>
      <c r="E68" s="3">
        <v>12</v>
      </c>
      <c r="F68" s="3" t="s">
        <v>201</v>
      </c>
      <c r="G68" s="3" t="s">
        <v>201</v>
      </c>
      <c r="H68" s="1">
        <v>1</v>
      </c>
      <c r="K68" s="1" t="s">
        <v>330</v>
      </c>
      <c r="R68" s="22"/>
      <c r="U68" s="30"/>
    </row>
    <row r="69" spans="1:28">
      <c r="A69" s="1">
        <v>49</v>
      </c>
      <c r="B69" s="22" t="s">
        <v>188</v>
      </c>
      <c r="D69" s="22">
        <v>1209</v>
      </c>
      <c r="E69" s="3">
        <v>12</v>
      </c>
      <c r="F69" s="3" t="s">
        <v>93</v>
      </c>
      <c r="G69" s="3" t="s">
        <v>7</v>
      </c>
      <c r="H69" s="1">
        <v>35.238999999999997</v>
      </c>
      <c r="K69" s="1" t="s">
        <v>330</v>
      </c>
      <c r="L69" s="1" t="s">
        <v>330</v>
      </c>
      <c r="M69" s="1" t="s">
        <v>330</v>
      </c>
      <c r="N69" s="1" t="s">
        <v>330</v>
      </c>
      <c r="O69" s="1" t="s">
        <v>330</v>
      </c>
      <c r="P69" s="1" t="s">
        <v>330</v>
      </c>
      <c r="R69" s="22"/>
      <c r="U69" s="30"/>
    </row>
    <row r="70" spans="1:28">
      <c r="A70" s="1">
        <v>50</v>
      </c>
      <c r="B70" s="22" t="s">
        <v>189</v>
      </c>
      <c r="D70" s="22">
        <v>1212</v>
      </c>
      <c r="E70" s="3">
        <v>1</v>
      </c>
      <c r="F70" s="3" t="s">
        <v>100</v>
      </c>
      <c r="G70" s="3" t="s">
        <v>98</v>
      </c>
      <c r="H70" s="1">
        <v>0.45358999999999999</v>
      </c>
      <c r="K70" s="1" t="s">
        <v>330</v>
      </c>
      <c r="L70" s="1" t="s">
        <v>330</v>
      </c>
      <c r="M70" s="26" t="s">
        <v>350</v>
      </c>
      <c r="N70" s="26" t="s">
        <v>397</v>
      </c>
      <c r="O70" s="26" t="s">
        <v>397</v>
      </c>
      <c r="P70" s="26" t="s">
        <v>351</v>
      </c>
      <c r="R70" s="22" t="s">
        <v>45</v>
      </c>
      <c r="T70" s="1" t="s">
        <v>242</v>
      </c>
      <c r="U70" s="30" t="s">
        <v>294</v>
      </c>
    </row>
    <row r="71" spans="1:28">
      <c r="A71" s="1">
        <v>51</v>
      </c>
      <c r="B71" s="22" t="s">
        <v>190</v>
      </c>
      <c r="D71" s="22">
        <v>1220</v>
      </c>
      <c r="E71" s="3">
        <v>1</v>
      </c>
      <c r="F71" s="3" t="s">
        <v>100</v>
      </c>
      <c r="G71" s="3" t="s">
        <v>98</v>
      </c>
      <c r="H71" s="1">
        <v>0.45358999999999999</v>
      </c>
      <c r="K71" s="1" t="s">
        <v>330</v>
      </c>
      <c r="L71" s="1" t="s">
        <v>330</v>
      </c>
      <c r="M71" s="1" t="s">
        <v>330</v>
      </c>
      <c r="N71" s="1" t="s">
        <v>330</v>
      </c>
      <c r="O71" s="1" t="s">
        <v>330</v>
      </c>
      <c r="R71" s="22"/>
      <c r="U71" s="30"/>
    </row>
    <row r="72" spans="1:28">
      <c r="D72" s="22"/>
      <c r="F72" s="3"/>
      <c r="G72" s="3"/>
      <c r="N72" s="1" t="s">
        <v>352</v>
      </c>
      <c r="O72" s="1" t="s">
        <v>352</v>
      </c>
      <c r="P72" s="1" t="s">
        <v>352</v>
      </c>
      <c r="R72" s="22" t="s">
        <v>266</v>
      </c>
      <c r="T72" s="1" t="s">
        <v>242</v>
      </c>
      <c r="U72" s="30" t="s">
        <v>295</v>
      </c>
    </row>
    <row r="73" spans="1:28">
      <c r="A73" s="1">
        <v>52</v>
      </c>
      <c r="B73" s="22" t="s">
        <v>215</v>
      </c>
      <c r="D73" s="22">
        <v>1636</v>
      </c>
      <c r="E73" s="3">
        <v>1</v>
      </c>
      <c r="F73" s="3" t="s">
        <v>100</v>
      </c>
      <c r="G73" s="3" t="s">
        <v>98</v>
      </c>
      <c r="H73" s="1">
        <v>0.45358999999999999</v>
      </c>
      <c r="K73" s="1" t="s">
        <v>330</v>
      </c>
      <c r="L73" s="26" t="s">
        <v>354</v>
      </c>
      <c r="M73" s="26" t="s">
        <v>363</v>
      </c>
      <c r="N73" s="26" t="s">
        <v>398</v>
      </c>
      <c r="O73" s="26" t="s">
        <v>394</v>
      </c>
      <c r="P73" s="26" t="s">
        <v>376</v>
      </c>
      <c r="R73" s="22" t="s">
        <v>47</v>
      </c>
      <c r="T73" s="1" t="s">
        <v>242</v>
      </c>
      <c r="U73" s="1" t="s">
        <v>247</v>
      </c>
      <c r="V73" s="1" t="s">
        <v>47</v>
      </c>
      <c r="W73" s="1" t="s">
        <v>242</v>
      </c>
      <c r="X73" s="1" t="s">
        <v>299</v>
      </c>
      <c r="Y73" s="1" t="s">
        <v>47</v>
      </c>
      <c r="Z73" s="1" t="s">
        <v>323</v>
      </c>
      <c r="AA73" s="1" t="s">
        <v>98</v>
      </c>
      <c r="AB73" s="1">
        <v>1752</v>
      </c>
    </row>
    <row r="74" spans="1:28">
      <c r="A74" s="1">
        <v>53</v>
      </c>
      <c r="B74" s="22" t="s">
        <v>216</v>
      </c>
      <c r="D74" s="22">
        <v>1724</v>
      </c>
      <c r="E74" s="3">
        <v>12</v>
      </c>
      <c r="F74" s="3" t="s">
        <v>137</v>
      </c>
      <c r="G74" s="3" t="s">
        <v>98</v>
      </c>
      <c r="H74" s="1">
        <v>50.802</v>
      </c>
      <c r="L74" s="1" t="s">
        <v>330</v>
      </c>
      <c r="M74" s="1" t="s">
        <v>330</v>
      </c>
      <c r="N74" s="26" t="s">
        <v>372</v>
      </c>
      <c r="O74" s="26" t="s">
        <v>372</v>
      </c>
      <c r="P74" s="26" t="s">
        <v>372</v>
      </c>
      <c r="R74" s="22"/>
      <c r="Y74" s="1" t="s">
        <v>325</v>
      </c>
      <c r="Z74" s="1" t="s">
        <v>323</v>
      </c>
      <c r="AA74" s="1" t="s">
        <v>7</v>
      </c>
      <c r="AB74" s="1">
        <v>1752</v>
      </c>
    </row>
    <row r="75" spans="1:28">
      <c r="A75" s="1">
        <v>54</v>
      </c>
      <c r="B75" s="22" t="s">
        <v>217</v>
      </c>
      <c r="D75" s="24">
        <v>1265</v>
      </c>
      <c r="E75" s="3">
        <v>1</v>
      </c>
      <c r="F75" s="3" t="s">
        <v>100</v>
      </c>
      <c r="G75" s="3" t="s">
        <v>98</v>
      </c>
      <c r="H75" s="1">
        <v>0.45358999999999999</v>
      </c>
      <c r="K75" s="1" t="s">
        <v>330</v>
      </c>
      <c r="L75" s="1" t="s">
        <v>330</v>
      </c>
      <c r="M75" s="1" t="s">
        <v>330</v>
      </c>
      <c r="N75" s="1" t="s">
        <v>330</v>
      </c>
      <c r="O75" s="1" t="s">
        <v>330</v>
      </c>
      <c r="P75" s="1" t="s">
        <v>331</v>
      </c>
      <c r="R75" s="22"/>
    </row>
    <row r="76" spans="1:28">
      <c r="A76" s="1">
        <v>55</v>
      </c>
      <c r="B76" s="22" t="s">
        <v>218</v>
      </c>
      <c r="D76" s="22">
        <v>1265</v>
      </c>
      <c r="E76" s="3">
        <v>1</v>
      </c>
      <c r="F76" s="3" t="s">
        <v>100</v>
      </c>
      <c r="G76" s="3" t="s">
        <v>98</v>
      </c>
      <c r="H76" s="1">
        <v>0.45358999999999999</v>
      </c>
      <c r="K76" s="1" t="s">
        <v>331</v>
      </c>
      <c r="L76" s="26" t="s">
        <v>350</v>
      </c>
      <c r="M76" s="26" t="s">
        <v>350</v>
      </c>
      <c r="N76" s="26" t="s">
        <v>356</v>
      </c>
      <c r="O76" s="26" t="s">
        <v>356</v>
      </c>
      <c r="P76" s="26" t="s">
        <v>351</v>
      </c>
      <c r="R76" s="22" t="s">
        <v>50</v>
      </c>
      <c r="T76" s="1" t="s">
        <v>242</v>
      </c>
      <c r="U76" s="1" t="s">
        <v>247</v>
      </c>
    </row>
    <row r="77" spans="1:28">
      <c r="D77" s="22"/>
      <c r="F77" s="3"/>
      <c r="G77" s="3"/>
      <c r="L77" s="1" t="s">
        <v>352</v>
      </c>
      <c r="M77" s="1" t="s">
        <v>352</v>
      </c>
      <c r="N77" s="1" t="s">
        <v>352</v>
      </c>
      <c r="O77" s="1" t="s">
        <v>364</v>
      </c>
      <c r="P77" s="1" t="s">
        <v>352</v>
      </c>
      <c r="R77" s="22" t="s">
        <v>267</v>
      </c>
      <c r="S77" s="1" t="s">
        <v>268</v>
      </c>
      <c r="T77" s="1" t="s">
        <v>242</v>
      </c>
      <c r="U77" s="1" t="s">
        <v>264</v>
      </c>
      <c r="V77" s="1" t="s">
        <v>315</v>
      </c>
      <c r="W77" s="1" t="s">
        <v>242</v>
      </c>
      <c r="X77" s="1" t="s">
        <v>7</v>
      </c>
    </row>
    <row r="78" spans="1:28">
      <c r="D78" s="22"/>
      <c r="F78" s="3"/>
      <c r="G78" s="3"/>
      <c r="L78" s="1" t="s">
        <v>352</v>
      </c>
      <c r="M78" s="1" t="s">
        <v>352</v>
      </c>
      <c r="N78" s="1" t="s">
        <v>352</v>
      </c>
      <c r="R78" s="22" t="s">
        <v>267</v>
      </c>
      <c r="S78" s="1" t="s">
        <v>269</v>
      </c>
      <c r="T78" s="1" t="s">
        <v>242</v>
      </c>
      <c r="U78" s="1" t="s">
        <v>264</v>
      </c>
    </row>
    <row r="79" spans="1:28">
      <c r="D79" s="22"/>
      <c r="F79" s="3"/>
      <c r="G79" s="3"/>
      <c r="N79" s="1" t="s">
        <v>352</v>
      </c>
      <c r="O79" s="1" t="s">
        <v>352</v>
      </c>
      <c r="P79" s="1" t="s">
        <v>352</v>
      </c>
      <c r="R79" s="22" t="s">
        <v>270</v>
      </c>
      <c r="S79" s="1" t="s">
        <v>271</v>
      </c>
      <c r="T79" s="1" t="s">
        <v>242</v>
      </c>
      <c r="U79" s="1" t="s">
        <v>264</v>
      </c>
    </row>
    <row r="80" spans="1:28">
      <c r="A80" s="1">
        <v>56</v>
      </c>
      <c r="B80" s="22" t="s">
        <v>122</v>
      </c>
      <c r="D80" s="22">
        <v>1623</v>
      </c>
      <c r="E80" s="3">
        <v>12</v>
      </c>
      <c r="F80" s="3" t="s">
        <v>93</v>
      </c>
      <c r="G80" s="3" t="s">
        <v>7</v>
      </c>
      <c r="H80" s="1">
        <v>35.238999999999997</v>
      </c>
      <c r="K80" s="1" t="s">
        <v>365</v>
      </c>
      <c r="L80" s="1" t="s">
        <v>330</v>
      </c>
      <c r="M80" s="26" t="s">
        <v>404</v>
      </c>
      <c r="N80" s="26" t="s">
        <v>405</v>
      </c>
      <c r="O80" s="26" t="s">
        <v>377</v>
      </c>
      <c r="P80" s="22" t="s">
        <v>378</v>
      </c>
      <c r="R80" s="22" t="s">
        <v>51</v>
      </c>
      <c r="T80" s="1" t="s">
        <v>242</v>
      </c>
      <c r="U80" s="1" t="s">
        <v>296</v>
      </c>
      <c r="V80" s="1" t="s">
        <v>316</v>
      </c>
      <c r="W80" s="1" t="s">
        <v>242</v>
      </c>
      <c r="X80" s="1" t="s">
        <v>7</v>
      </c>
      <c r="Y80" s="1" t="s">
        <v>51</v>
      </c>
      <c r="Z80" s="1" t="s">
        <v>323</v>
      </c>
      <c r="AA80" s="1" t="s">
        <v>7</v>
      </c>
      <c r="AB80" s="1">
        <v>1640</v>
      </c>
    </row>
    <row r="81" spans="1:28">
      <c r="A81" s="1">
        <v>57</v>
      </c>
      <c r="B81" s="22" t="s">
        <v>123</v>
      </c>
      <c r="D81" s="22">
        <v>1265</v>
      </c>
      <c r="E81" s="3">
        <v>1</v>
      </c>
      <c r="F81" s="3" t="s">
        <v>138</v>
      </c>
      <c r="G81" s="3" t="s">
        <v>133</v>
      </c>
      <c r="H81" s="1">
        <v>28.35</v>
      </c>
      <c r="K81" s="1" t="s">
        <v>340</v>
      </c>
      <c r="R81" s="22"/>
    </row>
    <row r="82" spans="1:28">
      <c r="A82" s="1">
        <v>58</v>
      </c>
      <c r="B82" s="22" t="s">
        <v>124</v>
      </c>
      <c r="D82" s="22">
        <v>1211</v>
      </c>
      <c r="E82" s="3">
        <v>1</v>
      </c>
      <c r="F82" s="3" t="s">
        <v>137</v>
      </c>
      <c r="G82" s="3" t="s">
        <v>98</v>
      </c>
      <c r="H82" s="1">
        <v>50.802</v>
      </c>
      <c r="K82" s="1" t="s">
        <v>330</v>
      </c>
      <c r="L82" s="26" t="s">
        <v>350</v>
      </c>
      <c r="M82" s="26" t="s">
        <v>353</v>
      </c>
      <c r="N82" s="26" t="s">
        <v>393</v>
      </c>
      <c r="O82" s="26" t="s">
        <v>394</v>
      </c>
      <c r="P82" s="26" t="s">
        <v>371</v>
      </c>
      <c r="R82" s="22" t="s">
        <v>272</v>
      </c>
      <c r="S82" s="1" t="s">
        <v>273</v>
      </c>
      <c r="T82" s="1" t="s">
        <v>242</v>
      </c>
      <c r="U82" s="1" t="s">
        <v>247</v>
      </c>
      <c r="V82" s="1" t="s">
        <v>53</v>
      </c>
      <c r="W82" s="1" t="s">
        <v>242</v>
      </c>
      <c r="X82" s="1" t="s">
        <v>304</v>
      </c>
    </row>
    <row r="83" spans="1:28">
      <c r="D83" s="22"/>
      <c r="F83" s="3"/>
      <c r="G83" s="3"/>
      <c r="L83" s="1" t="s">
        <v>352</v>
      </c>
      <c r="M83" s="1" t="s">
        <v>352</v>
      </c>
      <c r="N83" s="1" t="s">
        <v>352</v>
      </c>
      <c r="O83" s="1" t="s">
        <v>352</v>
      </c>
      <c r="P83" s="1" t="s">
        <v>352</v>
      </c>
      <c r="R83" s="22" t="s">
        <v>274</v>
      </c>
      <c r="S83" s="1" t="s">
        <v>275</v>
      </c>
      <c r="T83" s="1" t="s">
        <v>242</v>
      </c>
      <c r="U83" s="1" t="s">
        <v>247</v>
      </c>
    </row>
    <row r="84" spans="1:28">
      <c r="A84" s="1">
        <v>59</v>
      </c>
      <c r="B84" s="22" t="s">
        <v>125</v>
      </c>
      <c r="D84" s="24" t="s">
        <v>237</v>
      </c>
      <c r="K84" s="1" t="s">
        <v>340</v>
      </c>
      <c r="R84" s="22"/>
    </row>
    <row r="85" spans="1:28">
      <c r="A85" s="1">
        <v>60</v>
      </c>
      <c r="B85" s="22" t="s">
        <v>146</v>
      </c>
      <c r="D85" s="22">
        <v>1411</v>
      </c>
      <c r="E85" s="3">
        <v>12</v>
      </c>
      <c r="F85" s="3" t="s">
        <v>139</v>
      </c>
      <c r="G85" s="3" t="s">
        <v>7</v>
      </c>
      <c r="H85" s="1">
        <v>119.24</v>
      </c>
      <c r="K85" s="1" t="s">
        <v>340</v>
      </c>
      <c r="R85" s="22"/>
    </row>
    <row r="86" spans="1:28">
      <c r="A86" s="1">
        <v>61</v>
      </c>
      <c r="B86" s="22" t="s">
        <v>147</v>
      </c>
      <c r="D86" s="22">
        <v>1285</v>
      </c>
      <c r="E86" s="3">
        <v>12</v>
      </c>
      <c r="F86" s="3" t="s">
        <v>103</v>
      </c>
      <c r="G86" s="3" t="s">
        <v>103</v>
      </c>
      <c r="H86" s="1">
        <v>1</v>
      </c>
      <c r="K86" s="1" t="s">
        <v>330</v>
      </c>
      <c r="L86" s="1" t="s">
        <v>330</v>
      </c>
      <c r="M86" s="26" t="s">
        <v>355</v>
      </c>
      <c r="N86" s="26" t="s">
        <v>372</v>
      </c>
      <c r="O86" s="26" t="s">
        <v>372</v>
      </c>
      <c r="P86" s="26" t="s">
        <v>373</v>
      </c>
      <c r="R86" s="22"/>
      <c r="Y86" s="1" t="s">
        <v>55</v>
      </c>
      <c r="Z86" s="1" t="s">
        <v>323</v>
      </c>
      <c r="AA86" s="1" t="s">
        <v>103</v>
      </c>
      <c r="AB86" s="1" t="s">
        <v>342</v>
      </c>
    </row>
    <row r="87" spans="1:28">
      <c r="A87" s="1">
        <v>62</v>
      </c>
      <c r="B87" s="22" t="s">
        <v>148</v>
      </c>
      <c r="D87" s="22">
        <v>1285</v>
      </c>
      <c r="E87" s="3">
        <v>1</v>
      </c>
      <c r="F87" s="3" t="s">
        <v>100</v>
      </c>
      <c r="G87" s="3" t="s">
        <v>98</v>
      </c>
      <c r="H87" s="1">
        <v>0.45358999999999999</v>
      </c>
      <c r="K87" s="1" t="s">
        <v>331</v>
      </c>
      <c r="L87" s="1" t="s">
        <v>330</v>
      </c>
      <c r="M87" s="1" t="s">
        <v>330</v>
      </c>
      <c r="N87" s="1" t="s">
        <v>330</v>
      </c>
      <c r="O87" s="1" t="s">
        <v>330</v>
      </c>
      <c r="P87" s="1" t="s">
        <v>331</v>
      </c>
      <c r="R87" s="22"/>
    </row>
    <row r="88" spans="1:28">
      <c r="A88" s="1">
        <v>63</v>
      </c>
      <c r="B88" s="22" t="s">
        <v>149</v>
      </c>
      <c r="D88" s="22">
        <v>1279</v>
      </c>
      <c r="E88" s="3">
        <v>12</v>
      </c>
      <c r="F88" s="3" t="s">
        <v>100</v>
      </c>
      <c r="G88" s="3" t="s">
        <v>98</v>
      </c>
      <c r="H88" s="1">
        <v>0.45358999999999999</v>
      </c>
      <c r="K88" s="1" t="s">
        <v>330</v>
      </c>
      <c r="L88" s="1" t="s">
        <v>330</v>
      </c>
      <c r="M88" s="1" t="s">
        <v>330</v>
      </c>
      <c r="N88" s="26" t="s">
        <v>350</v>
      </c>
      <c r="O88" s="26" t="s">
        <v>356</v>
      </c>
      <c r="P88" s="26" t="s">
        <v>351</v>
      </c>
      <c r="R88" s="22" t="s">
        <v>276</v>
      </c>
      <c r="S88" s="1" t="s">
        <v>277</v>
      </c>
      <c r="T88" s="1" t="s">
        <v>242</v>
      </c>
      <c r="U88" s="1" t="s">
        <v>247</v>
      </c>
    </row>
    <row r="89" spans="1:28">
      <c r="A89" s="1">
        <v>64</v>
      </c>
      <c r="B89" s="22" t="s">
        <v>150</v>
      </c>
      <c r="D89" s="22">
        <v>1221</v>
      </c>
      <c r="E89" s="3">
        <v>1</v>
      </c>
      <c r="F89" s="3" t="s">
        <v>140</v>
      </c>
      <c r="G89" s="3" t="s">
        <v>140</v>
      </c>
      <c r="H89" s="1">
        <v>1</v>
      </c>
      <c r="K89" s="1" t="s">
        <v>330</v>
      </c>
      <c r="L89" s="1" t="s">
        <v>330</v>
      </c>
      <c r="M89" s="1" t="s">
        <v>330</v>
      </c>
      <c r="N89" s="1" t="s">
        <v>330</v>
      </c>
      <c r="O89" s="1" t="s">
        <v>330</v>
      </c>
      <c r="P89" s="1" t="s">
        <v>331</v>
      </c>
      <c r="R89" s="22"/>
    </row>
    <row r="90" spans="1:28">
      <c r="A90" s="1">
        <v>65</v>
      </c>
      <c r="B90" s="22" t="s">
        <v>151</v>
      </c>
      <c r="D90" s="22">
        <v>1633</v>
      </c>
      <c r="E90" s="3">
        <v>1</v>
      </c>
      <c r="F90" s="3" t="s">
        <v>103</v>
      </c>
      <c r="G90" s="3" t="s">
        <v>103</v>
      </c>
      <c r="H90" s="1">
        <v>1</v>
      </c>
      <c r="K90" s="1" t="s">
        <v>330</v>
      </c>
      <c r="L90" s="1" t="s">
        <v>330</v>
      </c>
      <c r="M90" s="1" t="s">
        <v>330</v>
      </c>
      <c r="N90" s="26" t="s">
        <v>355</v>
      </c>
      <c r="O90" s="26" t="s">
        <v>357</v>
      </c>
      <c r="P90" s="1" t="s">
        <v>331</v>
      </c>
      <c r="R90" s="22"/>
      <c r="Y90" s="1" t="s">
        <v>343</v>
      </c>
      <c r="Z90" s="1" t="s">
        <v>323</v>
      </c>
      <c r="AA90" s="1" t="s">
        <v>103</v>
      </c>
      <c r="AB90" s="1" t="s">
        <v>342</v>
      </c>
    </row>
    <row r="91" spans="1:28">
      <c r="A91" s="1">
        <v>66</v>
      </c>
      <c r="B91" s="22" t="s">
        <v>152</v>
      </c>
      <c r="D91" s="22">
        <v>1222</v>
      </c>
      <c r="E91" s="3">
        <v>12</v>
      </c>
      <c r="F91" s="3" t="s">
        <v>141</v>
      </c>
      <c r="G91" s="3" t="s">
        <v>141</v>
      </c>
      <c r="H91" s="1">
        <v>1</v>
      </c>
      <c r="K91" s="1" t="s">
        <v>330</v>
      </c>
      <c r="L91" s="1" t="s">
        <v>330</v>
      </c>
      <c r="M91" s="1" t="s">
        <v>330</v>
      </c>
      <c r="N91" s="1" t="s">
        <v>330</v>
      </c>
      <c r="O91" s="1" t="s">
        <v>330</v>
      </c>
      <c r="P91" s="1" t="s">
        <v>331</v>
      </c>
      <c r="R91" s="22"/>
    </row>
    <row r="92" spans="1:28">
      <c r="A92" s="1">
        <v>67</v>
      </c>
      <c r="B92" s="22" t="s">
        <v>153</v>
      </c>
      <c r="D92" s="22">
        <v>1209</v>
      </c>
      <c r="E92" s="3">
        <v>1</v>
      </c>
      <c r="F92" s="3" t="s">
        <v>100</v>
      </c>
      <c r="G92" s="3" t="s">
        <v>98</v>
      </c>
      <c r="H92" s="1">
        <v>0.45358999999999999</v>
      </c>
      <c r="K92" s="1" t="s">
        <v>330</v>
      </c>
      <c r="L92" s="1" t="s">
        <v>330</v>
      </c>
      <c r="M92" s="1" t="s">
        <v>330</v>
      </c>
      <c r="N92" s="1" t="s">
        <v>330</v>
      </c>
      <c r="O92" s="1" t="s">
        <v>330</v>
      </c>
      <c r="P92" s="1" t="s">
        <v>331</v>
      </c>
      <c r="R92" s="22"/>
    </row>
    <row r="93" spans="1:28">
      <c r="A93" s="1">
        <v>68</v>
      </c>
      <c r="B93" s="22" t="s">
        <v>211</v>
      </c>
      <c r="D93" s="22">
        <v>1265</v>
      </c>
      <c r="E93" s="3">
        <v>1</v>
      </c>
      <c r="F93" s="3" t="s">
        <v>100</v>
      </c>
      <c r="G93" s="3" t="s">
        <v>98</v>
      </c>
      <c r="H93" s="1">
        <v>0.45358999999999999</v>
      </c>
      <c r="K93" s="1" t="s">
        <v>330</v>
      </c>
      <c r="L93" s="26" t="s">
        <v>350</v>
      </c>
      <c r="M93" s="26" t="s">
        <v>366</v>
      </c>
      <c r="N93" s="26" t="s">
        <v>399</v>
      </c>
      <c r="O93" s="26" t="s">
        <v>395</v>
      </c>
      <c r="P93" s="26" t="s">
        <v>376</v>
      </c>
      <c r="R93" s="22" t="s">
        <v>62</v>
      </c>
      <c r="S93" s="1" t="s">
        <v>278</v>
      </c>
      <c r="T93" s="1" t="s">
        <v>242</v>
      </c>
      <c r="U93" s="1" t="s">
        <v>247</v>
      </c>
      <c r="V93" s="1" t="s">
        <v>62</v>
      </c>
      <c r="W93" s="1" t="s">
        <v>242</v>
      </c>
      <c r="X93" s="1" t="s">
        <v>299</v>
      </c>
    </row>
    <row r="94" spans="1:28">
      <c r="D94" s="22"/>
      <c r="F94" s="3"/>
      <c r="G94" s="3"/>
      <c r="L94" s="1" t="s">
        <v>352</v>
      </c>
      <c r="M94" s="1" t="s">
        <v>352</v>
      </c>
      <c r="N94" s="1" t="s">
        <v>352</v>
      </c>
      <c r="R94" s="22" t="s">
        <v>279</v>
      </c>
      <c r="S94" s="1" t="s">
        <v>280</v>
      </c>
      <c r="T94" s="1" t="s">
        <v>242</v>
      </c>
      <c r="U94" s="1" t="s">
        <v>247</v>
      </c>
    </row>
    <row r="95" spans="1:28">
      <c r="D95" s="22"/>
      <c r="F95" s="3"/>
      <c r="G95" s="3"/>
      <c r="M95" s="1" t="s">
        <v>352</v>
      </c>
      <c r="N95" s="1" t="s">
        <v>352</v>
      </c>
      <c r="O95" s="1" t="s">
        <v>352</v>
      </c>
      <c r="P95" s="1" t="s">
        <v>352</v>
      </c>
      <c r="R95" s="22" t="s">
        <v>281</v>
      </c>
      <c r="T95" s="1" t="s">
        <v>242</v>
      </c>
      <c r="U95" s="1" t="s">
        <v>264</v>
      </c>
    </row>
    <row r="96" spans="1:28">
      <c r="A96" s="1">
        <v>69</v>
      </c>
      <c r="B96" s="22" t="s">
        <v>212</v>
      </c>
      <c r="D96" s="25">
        <v>1673</v>
      </c>
      <c r="E96" s="3">
        <v>12</v>
      </c>
      <c r="F96" s="3" t="s">
        <v>100</v>
      </c>
      <c r="G96" s="3" t="s">
        <v>98</v>
      </c>
      <c r="H96" s="1">
        <v>0.45358999999999999</v>
      </c>
      <c r="K96" s="1" t="s">
        <v>331</v>
      </c>
      <c r="L96" s="1" t="s">
        <v>330</v>
      </c>
      <c r="M96" s="26" t="s">
        <v>379</v>
      </c>
      <c r="N96" s="26" t="s">
        <v>400</v>
      </c>
      <c r="O96" s="26" t="s">
        <v>395</v>
      </c>
      <c r="P96" s="26" t="s">
        <v>371</v>
      </c>
      <c r="R96" s="22" t="s">
        <v>282</v>
      </c>
      <c r="S96" s="1" t="s">
        <v>283</v>
      </c>
      <c r="T96" s="1" t="s">
        <v>242</v>
      </c>
      <c r="V96" s="1" t="s">
        <v>63</v>
      </c>
      <c r="W96" s="1" t="s">
        <v>242</v>
      </c>
      <c r="X96" s="1" t="s">
        <v>299</v>
      </c>
    </row>
    <row r="97" spans="1:28">
      <c r="A97" s="1">
        <v>70</v>
      </c>
      <c r="B97" s="22" t="s">
        <v>213</v>
      </c>
      <c r="D97" s="22">
        <v>1741</v>
      </c>
      <c r="E97" s="3">
        <v>1</v>
      </c>
      <c r="F97" s="3" t="s">
        <v>100</v>
      </c>
      <c r="G97" s="3" t="s">
        <v>98</v>
      </c>
      <c r="H97" s="1">
        <v>0.45358999999999999</v>
      </c>
      <c r="K97" s="1" t="s">
        <v>335</v>
      </c>
      <c r="L97" s="26" t="s">
        <v>350</v>
      </c>
      <c r="M97" s="26" t="s">
        <v>350</v>
      </c>
      <c r="N97" s="26" t="s">
        <v>350</v>
      </c>
      <c r="O97" s="26" t="s">
        <v>350</v>
      </c>
      <c r="P97" s="26" t="s">
        <v>351</v>
      </c>
      <c r="R97" s="22" t="s">
        <v>64</v>
      </c>
      <c r="T97" s="1" t="s">
        <v>242</v>
      </c>
      <c r="U97" s="1" t="s">
        <v>247</v>
      </c>
      <c r="V97" s="1" t="s">
        <v>64</v>
      </c>
      <c r="W97" s="1" t="s">
        <v>306</v>
      </c>
      <c r="X97" s="1" t="s">
        <v>100</v>
      </c>
    </row>
    <row r="98" spans="1:28">
      <c r="A98" s="1">
        <v>71</v>
      </c>
      <c r="B98" s="22" t="s">
        <v>120</v>
      </c>
      <c r="D98" s="22">
        <v>1770</v>
      </c>
      <c r="E98" s="3">
        <v>1</v>
      </c>
      <c r="F98" s="3" t="s">
        <v>100</v>
      </c>
      <c r="G98" s="3" t="s">
        <v>98</v>
      </c>
      <c r="H98" s="1">
        <v>0.45358999999999999</v>
      </c>
      <c r="M98" s="1" t="s">
        <v>331</v>
      </c>
      <c r="N98" s="1" t="s">
        <v>330</v>
      </c>
      <c r="O98" s="1" t="s">
        <v>330</v>
      </c>
      <c r="P98" s="1" t="s">
        <v>331</v>
      </c>
      <c r="R98" s="22"/>
    </row>
    <row r="99" spans="1:28">
      <c r="A99" s="1">
        <v>72</v>
      </c>
      <c r="B99" s="22" t="s">
        <v>121</v>
      </c>
      <c r="D99" s="22">
        <v>1545</v>
      </c>
      <c r="E99" s="3">
        <v>1</v>
      </c>
      <c r="F99" s="3" t="s">
        <v>201</v>
      </c>
      <c r="G99" s="3" t="s">
        <v>201</v>
      </c>
      <c r="H99" s="1">
        <v>1</v>
      </c>
      <c r="K99" s="1" t="s">
        <v>331</v>
      </c>
      <c r="R99" s="22"/>
    </row>
    <row r="100" spans="1:28">
      <c r="D100" s="22"/>
      <c r="F100" s="3"/>
      <c r="G100" s="3"/>
      <c r="M100" s="1" t="s">
        <v>358</v>
      </c>
      <c r="N100" s="1" t="s">
        <v>359</v>
      </c>
      <c r="O100" s="1" t="s">
        <v>359</v>
      </c>
      <c r="R100" s="22"/>
      <c r="Y100" s="1" t="s">
        <v>326</v>
      </c>
      <c r="Z100" s="1" t="s">
        <v>321</v>
      </c>
      <c r="AA100" s="1" t="s">
        <v>7</v>
      </c>
      <c r="AB100" s="1">
        <v>1752</v>
      </c>
    </row>
    <row r="101" spans="1:28">
      <c r="D101" s="22"/>
      <c r="F101" s="3"/>
      <c r="G101" s="3"/>
      <c r="M101" s="1" t="s">
        <v>352</v>
      </c>
      <c r="N101" s="1" t="s">
        <v>352</v>
      </c>
      <c r="O101" s="1" t="s">
        <v>352</v>
      </c>
      <c r="P101" s="1" t="s">
        <v>352</v>
      </c>
      <c r="R101" s="22" t="s">
        <v>284</v>
      </c>
      <c r="T101" s="1" t="s">
        <v>242</v>
      </c>
      <c r="U101" s="1" t="s">
        <v>264</v>
      </c>
    </row>
    <row r="102" spans="1:28">
      <c r="A102" s="1">
        <v>73</v>
      </c>
      <c r="B102" s="22" t="s">
        <v>116</v>
      </c>
      <c r="D102" s="22">
        <v>1272</v>
      </c>
      <c r="E102" s="3">
        <v>12</v>
      </c>
      <c r="F102" s="3" t="s">
        <v>196</v>
      </c>
      <c r="G102" s="3" t="s">
        <v>7</v>
      </c>
      <c r="H102" s="1">
        <v>3.7854000000000001</v>
      </c>
      <c r="L102" s="1" t="s">
        <v>330</v>
      </c>
      <c r="M102" s="1" t="s">
        <v>330</v>
      </c>
      <c r="N102" s="1" t="s">
        <v>330</v>
      </c>
      <c r="O102" s="1" t="s">
        <v>330</v>
      </c>
      <c r="P102" s="1" t="s">
        <v>331</v>
      </c>
      <c r="R102" s="22"/>
    </row>
    <row r="103" spans="1:28">
      <c r="A103" s="1">
        <v>75</v>
      </c>
      <c r="B103" s="22" t="s">
        <v>118</v>
      </c>
      <c r="D103" s="22">
        <v>1209</v>
      </c>
      <c r="E103" s="3">
        <v>12</v>
      </c>
      <c r="F103" s="3" t="s">
        <v>93</v>
      </c>
      <c r="G103" s="3" t="s">
        <v>7</v>
      </c>
      <c r="H103" s="1">
        <v>35.238999999999997</v>
      </c>
      <c r="K103" s="26" t="s">
        <v>357</v>
      </c>
      <c r="L103" s="26" t="s">
        <v>354</v>
      </c>
      <c r="M103" s="26" t="s">
        <v>354</v>
      </c>
      <c r="N103" s="26" t="s">
        <v>393</v>
      </c>
      <c r="O103" s="26" t="s">
        <v>394</v>
      </c>
      <c r="P103" s="26" t="s">
        <v>376</v>
      </c>
      <c r="R103" s="22" t="s">
        <v>69</v>
      </c>
      <c r="T103" s="1" t="s">
        <v>242</v>
      </c>
      <c r="U103" s="1" t="s">
        <v>247</v>
      </c>
      <c r="V103" s="1" t="s">
        <v>307</v>
      </c>
      <c r="W103" s="1" t="s">
        <v>242</v>
      </c>
      <c r="X103" s="1" t="s">
        <v>299</v>
      </c>
      <c r="Y103" s="1" t="s">
        <v>69</v>
      </c>
      <c r="Z103" s="1" t="s">
        <v>321</v>
      </c>
      <c r="AA103" s="1" t="s">
        <v>7</v>
      </c>
      <c r="AB103" s="1">
        <v>1640</v>
      </c>
    </row>
    <row r="104" spans="1:28">
      <c r="A104" s="1">
        <v>76</v>
      </c>
      <c r="B104" s="22" t="s">
        <v>119</v>
      </c>
      <c r="D104" s="22">
        <v>1544</v>
      </c>
      <c r="E104" s="3">
        <v>1</v>
      </c>
      <c r="F104" s="3" t="s">
        <v>100</v>
      </c>
      <c r="G104" s="3" t="s">
        <v>98</v>
      </c>
      <c r="H104" s="1">
        <v>0.45358999999999999</v>
      </c>
      <c r="K104" s="1" t="s">
        <v>330</v>
      </c>
      <c r="L104" s="1" t="s">
        <v>330</v>
      </c>
      <c r="M104" s="1" t="s">
        <v>330</v>
      </c>
      <c r="N104" s="1" t="s">
        <v>330</v>
      </c>
      <c r="O104" s="1" t="s">
        <v>330</v>
      </c>
      <c r="P104" s="1" t="s">
        <v>331</v>
      </c>
      <c r="R104" s="22"/>
    </row>
    <row r="105" spans="1:28">
      <c r="D105" s="22"/>
      <c r="F105" s="3"/>
      <c r="G105" s="3"/>
      <c r="R105" s="22"/>
      <c r="V105" s="1" t="s">
        <v>317</v>
      </c>
      <c r="W105" s="1" t="s">
        <v>242</v>
      </c>
      <c r="X105" s="1" t="s">
        <v>7</v>
      </c>
    </row>
    <row r="106" spans="1:28">
      <c r="A106" s="1">
        <v>74</v>
      </c>
      <c r="B106" s="22" t="s">
        <v>117</v>
      </c>
      <c r="D106" s="22">
        <v>1209</v>
      </c>
      <c r="E106" s="3">
        <v>12</v>
      </c>
      <c r="F106" s="3" t="s">
        <v>196</v>
      </c>
      <c r="G106" s="3" t="s">
        <v>7</v>
      </c>
      <c r="H106" s="1">
        <v>3.7854000000000001</v>
      </c>
      <c r="K106" s="1" t="s">
        <v>330</v>
      </c>
      <c r="L106" s="26" t="s">
        <v>350</v>
      </c>
      <c r="M106" s="26" t="s">
        <v>353</v>
      </c>
      <c r="N106" s="26" t="s">
        <v>367</v>
      </c>
      <c r="O106" s="26" t="s">
        <v>350</v>
      </c>
      <c r="P106" s="26" t="s">
        <v>351</v>
      </c>
      <c r="R106" s="22" t="s">
        <v>285</v>
      </c>
      <c r="S106" s="1" t="s">
        <v>286</v>
      </c>
      <c r="T106" s="1" t="s">
        <v>242</v>
      </c>
      <c r="U106" s="1" t="s">
        <v>264</v>
      </c>
      <c r="V106" s="1" t="s">
        <v>303</v>
      </c>
      <c r="W106" s="1" t="s">
        <v>242</v>
      </c>
      <c r="X106" s="1" t="s">
        <v>304</v>
      </c>
    </row>
    <row r="107" spans="1:28">
      <c r="A107" s="1">
        <v>77</v>
      </c>
      <c r="B107" s="22" t="s">
        <v>40</v>
      </c>
      <c r="D107" s="22">
        <v>1443</v>
      </c>
      <c r="E107" s="3">
        <v>1</v>
      </c>
      <c r="F107" s="3" t="s">
        <v>101</v>
      </c>
      <c r="G107" s="3" t="s">
        <v>214</v>
      </c>
      <c r="H107" s="1">
        <v>2.8299999999999999E-2</v>
      </c>
      <c r="K107" s="1" t="s">
        <v>330</v>
      </c>
      <c r="L107" s="1" t="s">
        <v>330</v>
      </c>
      <c r="M107" s="1" t="s">
        <v>330</v>
      </c>
      <c r="N107" s="26" t="s">
        <v>368</v>
      </c>
      <c r="O107" s="26" t="s">
        <v>368</v>
      </c>
      <c r="P107" s="26" t="s">
        <v>368</v>
      </c>
      <c r="R107" s="22"/>
    </row>
    <row r="108" spans="1:28">
      <c r="A108" s="1">
        <v>78</v>
      </c>
      <c r="B108" s="22" t="s">
        <v>41</v>
      </c>
      <c r="D108" s="22">
        <v>1209</v>
      </c>
      <c r="E108" s="3">
        <v>1</v>
      </c>
      <c r="F108" s="3" t="s">
        <v>100</v>
      </c>
      <c r="G108" s="3" t="s">
        <v>98</v>
      </c>
      <c r="H108" s="1">
        <v>0.45358999999999999</v>
      </c>
      <c r="K108" s="1" t="s">
        <v>330</v>
      </c>
      <c r="L108" s="1" t="s">
        <v>330</v>
      </c>
      <c r="M108" s="1" t="s">
        <v>330</v>
      </c>
      <c r="N108" s="26" t="s">
        <v>369</v>
      </c>
      <c r="O108" s="26" t="s">
        <v>368</v>
      </c>
      <c r="P108" s="26" t="s">
        <v>368</v>
      </c>
      <c r="R108" s="22"/>
    </row>
    <row r="109" spans="1:28">
      <c r="A109" s="1">
        <v>79</v>
      </c>
      <c r="B109" s="22" t="s">
        <v>42</v>
      </c>
      <c r="D109" s="22">
        <v>1248</v>
      </c>
      <c r="E109" s="3">
        <v>12</v>
      </c>
      <c r="F109" s="3" t="s">
        <v>102</v>
      </c>
      <c r="G109" s="3" t="s">
        <v>8</v>
      </c>
      <c r="H109" s="15">
        <v>0.91440275783871772</v>
      </c>
      <c r="I109" s="70"/>
      <c r="K109" s="1" t="s">
        <v>330</v>
      </c>
      <c r="L109" s="1" t="s">
        <v>330</v>
      </c>
      <c r="M109" s="1" t="s">
        <v>330</v>
      </c>
      <c r="N109" s="1" t="s">
        <v>330</v>
      </c>
      <c r="O109" s="1" t="s">
        <v>330</v>
      </c>
      <c r="P109" s="1" t="s">
        <v>331</v>
      </c>
      <c r="R109" s="22"/>
    </row>
    <row r="110" spans="1:28">
      <c r="A110" s="1">
        <v>80</v>
      </c>
      <c r="B110" s="22" t="s">
        <v>43</v>
      </c>
      <c r="D110" s="22">
        <v>1252</v>
      </c>
      <c r="E110" s="3">
        <v>1</v>
      </c>
      <c r="F110" s="3" t="s">
        <v>103</v>
      </c>
      <c r="G110" s="3" t="s">
        <v>103</v>
      </c>
      <c r="H110" s="1">
        <v>1</v>
      </c>
      <c r="L110" s="1" t="s">
        <v>331</v>
      </c>
      <c r="O110" s="1" t="s">
        <v>331</v>
      </c>
      <c r="R110" s="22"/>
    </row>
    <row r="111" spans="1:28">
      <c r="D111" s="22"/>
    </row>
    <row r="112" spans="1:28">
      <c r="D112" s="22"/>
    </row>
    <row r="113" spans="4:10">
      <c r="D113" s="22"/>
      <c r="J113" s="1" t="s">
        <v>349</v>
      </c>
    </row>
    <row r="114" spans="4:10">
      <c r="D114" s="22"/>
    </row>
    <row r="115" spans="4:10">
      <c r="D115" s="22"/>
    </row>
    <row r="116" spans="4:10">
      <c r="D116" s="22"/>
    </row>
  </sheetData>
  <sortState ref="Q13:Q24">
    <sortCondition ref="Q13:Q24"/>
  </sortState>
  <phoneticPr fontId="6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78"/>
  <sheetViews>
    <sheetView workbookViewId="0">
      <pane xSplit="7940" ySplit="3560" topLeftCell="FL248"/>
      <selection activeCell="B3" sqref="B3"/>
      <selection pane="topRight" activeCell="FO2" sqref="FO2:FO4"/>
      <selection pane="bottomLeft" activeCell="A173" sqref="A173:FR189"/>
      <selection pane="bottomRight" activeCell="FU255" sqref="FU255"/>
    </sheetView>
  </sheetViews>
  <sheetFormatPr baseColWidth="10" defaultColWidth="8.1640625" defaultRowHeight="15" x14ac:dyDescent="0"/>
  <cols>
    <col min="1" max="1" width="14.6640625" style="1" customWidth="1"/>
    <col min="2" max="2" width="11.6640625" style="1" customWidth="1"/>
    <col min="3" max="3" width="10.83203125" style="1" customWidth="1"/>
    <col min="4" max="4" width="10.33203125" style="1" customWidth="1"/>
    <col min="5" max="5" width="13.83203125" style="1" customWidth="1"/>
    <col min="6" max="6" width="11.83203125" style="1" customWidth="1"/>
    <col min="7" max="7" width="11.1640625" style="1" customWidth="1"/>
    <col min="8" max="8" width="9.1640625" style="1" customWidth="1"/>
    <col min="9" max="9" width="9.83203125" style="1" customWidth="1"/>
    <col min="10" max="10" width="14" style="1" customWidth="1"/>
    <col min="11" max="11" width="16" style="1" customWidth="1"/>
    <col min="12" max="14" width="14" style="1" customWidth="1"/>
    <col min="15" max="15" width="13" style="1" customWidth="1"/>
    <col min="16" max="16" width="15" style="1" customWidth="1"/>
    <col min="17" max="17" width="14" style="1" customWidth="1"/>
    <col min="18" max="18" width="17" style="1" customWidth="1"/>
    <col min="19" max="19" width="16" style="1" customWidth="1"/>
    <col min="20" max="21" width="18" style="1" customWidth="1"/>
    <col min="22" max="22" width="19" style="1" customWidth="1"/>
    <col min="23" max="24" width="13" style="1" customWidth="1"/>
    <col min="25" max="25" width="16" style="1" customWidth="1"/>
    <col min="26" max="26" width="13" style="1" customWidth="1"/>
    <col min="27" max="27" width="14" style="1" customWidth="1"/>
    <col min="28" max="28" width="16" style="1" customWidth="1"/>
    <col min="29" max="29" width="14" style="1" customWidth="1"/>
    <col min="30" max="30" width="13" style="1" customWidth="1"/>
    <col min="31" max="31" width="18" style="1" customWidth="1"/>
    <col min="32" max="33" width="14" style="1" customWidth="1"/>
    <col min="34" max="35" width="13" style="1" customWidth="1"/>
    <col min="36" max="36" width="16" style="1" customWidth="1"/>
    <col min="37" max="38" width="14" style="1" customWidth="1"/>
    <col min="39" max="39" width="17" style="1" customWidth="1"/>
    <col min="40" max="40" width="14" style="1" customWidth="1"/>
    <col min="41" max="41" width="12" style="1" customWidth="1"/>
    <col min="42" max="42" width="13.6640625" style="1" customWidth="1"/>
    <col min="43" max="43" width="12.83203125" style="1" customWidth="1"/>
    <col min="44" max="44" width="11.1640625" style="1" customWidth="1"/>
    <col min="45" max="45" width="14" style="1" customWidth="1"/>
    <col min="46" max="46" width="13.1640625" style="1" customWidth="1"/>
    <col min="47" max="47" width="12.83203125" style="1" customWidth="1"/>
    <col min="48" max="48" width="17.1640625" style="1" customWidth="1"/>
    <col min="49" max="49" width="17" style="1" customWidth="1"/>
    <col min="50" max="50" width="14" style="1" customWidth="1"/>
    <col min="51" max="53" width="13" style="1" customWidth="1"/>
    <col min="54" max="54" width="15" style="1" customWidth="1"/>
    <col min="55" max="55" width="17" style="1" customWidth="1"/>
    <col min="56" max="56" width="14" style="1" customWidth="1"/>
    <col min="57" max="57" width="13" style="1" customWidth="1"/>
    <col min="58" max="58" width="15" style="1" customWidth="1"/>
    <col min="59" max="59" width="9.6640625" style="1" customWidth="1"/>
    <col min="60" max="60" width="16" style="1" customWidth="1"/>
    <col min="61" max="61" width="14.6640625" style="1" customWidth="1"/>
    <col min="62" max="62" width="10" style="1" customWidth="1"/>
    <col min="63" max="63" width="18" style="1" customWidth="1"/>
    <col min="64" max="64" width="9.6640625" style="1" customWidth="1"/>
    <col min="65" max="65" width="15" style="1" customWidth="1"/>
    <col min="66" max="66" width="11" style="1" customWidth="1"/>
    <col min="67" max="67" width="8" style="1" customWidth="1"/>
    <col min="68" max="68" width="14" style="1" customWidth="1"/>
    <col min="69" max="72" width="13" style="1" customWidth="1"/>
    <col min="73" max="73" width="17" style="1" customWidth="1"/>
    <col min="74" max="74" width="13" style="1" customWidth="1"/>
    <col min="75" max="75" width="18" style="1" customWidth="1"/>
    <col min="76" max="76" width="14" style="1" customWidth="1"/>
    <col min="77" max="77" width="15" style="1" customWidth="1"/>
    <col min="78" max="78" width="14" style="1" customWidth="1"/>
    <col min="79" max="79" width="13" style="1" customWidth="1"/>
    <col min="80" max="80" width="16" style="1" customWidth="1"/>
    <col min="81" max="81" width="20" style="1" customWidth="1"/>
    <col min="82" max="82" width="15" style="1" customWidth="1"/>
    <col min="83" max="83" width="13" style="1" customWidth="1"/>
    <col min="84" max="84" width="21.1640625" style="1" customWidth="1"/>
    <col min="85" max="85" width="8.6640625" style="1" customWidth="1"/>
    <col min="86" max="86" width="14.1640625" style="1" customWidth="1"/>
    <col min="87" max="87" width="13.6640625" style="1" customWidth="1"/>
    <col min="88" max="92" width="8.1640625" style="1"/>
    <col min="93" max="93" width="15" style="1" customWidth="1"/>
    <col min="94" max="95" width="11.33203125" style="1" customWidth="1"/>
    <col min="96" max="97" width="8.1640625" style="1"/>
    <col min="98" max="98" width="15" style="1" customWidth="1"/>
    <col min="99" max="99" width="13" style="1" customWidth="1"/>
    <col min="100" max="100" width="10.6640625" style="1" customWidth="1"/>
    <col min="101" max="102" width="8.1640625" style="1"/>
    <col min="103" max="103" width="11" style="1" customWidth="1"/>
    <col min="104" max="104" width="10.33203125" style="1" customWidth="1"/>
    <col min="105" max="105" width="11.83203125" style="1" customWidth="1"/>
    <col min="106" max="106" width="14.33203125" style="1" customWidth="1"/>
    <col min="107" max="107" width="12.33203125" style="1" customWidth="1"/>
    <col min="108" max="108" width="17.1640625" style="1" customWidth="1"/>
    <col min="109" max="109" width="14" style="1" customWidth="1"/>
    <col min="110" max="110" width="10" style="1" customWidth="1"/>
    <col min="111" max="112" width="8.1640625" style="1"/>
    <col min="113" max="113" width="14.1640625" style="1" customWidth="1"/>
    <col min="114" max="115" width="8.1640625" style="1"/>
    <col min="116" max="116" width="11.83203125" style="1" customWidth="1"/>
    <col min="117" max="118" width="8.1640625" style="1"/>
    <col min="119" max="119" width="12.1640625" style="1" customWidth="1"/>
    <col min="120" max="120" width="13" style="1" customWidth="1"/>
    <col min="121" max="121" width="11.1640625" style="1" customWidth="1"/>
    <col min="122" max="123" width="8.1640625" style="1"/>
    <col min="124" max="124" width="10.1640625" style="1" customWidth="1"/>
    <col min="125" max="126" width="12" style="1" customWidth="1"/>
    <col min="127" max="127" width="12.6640625" style="1" customWidth="1"/>
    <col min="128" max="128" width="12" style="1" customWidth="1"/>
    <col min="129" max="129" width="9.1640625" style="1" customWidth="1"/>
    <col min="130" max="130" width="11.6640625" style="1" customWidth="1"/>
    <col min="131" max="132" width="8.1640625" style="1"/>
    <col min="133" max="133" width="10.1640625" style="1" customWidth="1"/>
    <col min="134" max="135" width="11.1640625" style="1" customWidth="1"/>
    <col min="136" max="137" width="16.83203125" style="1" customWidth="1"/>
    <col min="138" max="138" width="12.1640625" style="1" customWidth="1"/>
    <col min="139" max="143" width="8.1640625" style="1"/>
    <col min="144" max="144" width="11.6640625" style="1" customWidth="1"/>
    <col min="145" max="148" width="8.1640625" style="1"/>
    <col min="149" max="149" width="17" style="1" customWidth="1"/>
    <col min="150" max="150" width="13.33203125" style="1" customWidth="1"/>
    <col min="151" max="151" width="8.1640625" style="1"/>
    <col min="152" max="152" width="11" style="1" customWidth="1"/>
    <col min="153" max="153" width="8.6640625" style="1" customWidth="1"/>
    <col min="154" max="154" width="8.1640625" style="1"/>
    <col min="155" max="156" width="11" style="1" customWidth="1"/>
    <col min="157" max="158" width="8.1640625" style="1"/>
    <col min="159" max="159" width="9.1640625" style="1" customWidth="1"/>
    <col min="160" max="160" width="10.6640625" style="1" customWidth="1"/>
    <col min="161" max="161" width="8.1640625" style="1"/>
    <col min="162" max="162" width="10.83203125" style="1" customWidth="1"/>
    <col min="163" max="163" width="8.1640625" style="1"/>
    <col min="164" max="164" width="11" style="1" customWidth="1"/>
    <col min="165" max="165" width="8.1640625" style="1"/>
    <col min="166" max="166" width="18.33203125" style="1" customWidth="1"/>
    <col min="167" max="167" width="11.33203125" style="1" customWidth="1"/>
    <col min="168" max="168" width="11" style="1" customWidth="1"/>
    <col min="169" max="169" width="8.1640625" style="1"/>
    <col min="170" max="170" width="11.6640625" style="1" customWidth="1"/>
    <col min="171" max="171" width="13.1640625" style="1" customWidth="1"/>
    <col min="172" max="172" width="11.83203125" style="1" customWidth="1"/>
    <col min="173" max="173" width="12.83203125" style="1" customWidth="1"/>
    <col min="174" max="174" width="18.83203125" style="1" customWidth="1"/>
    <col min="175" max="175" width="8.1640625" style="1"/>
    <col min="176" max="176" width="9.83203125" style="1" customWidth="1"/>
    <col min="177" max="177" width="10" style="1" customWidth="1"/>
    <col min="178" max="178" width="8.1640625" style="1"/>
    <col min="179" max="179" width="3" style="1" customWidth="1"/>
    <col min="180" max="180" width="7.1640625" style="1" customWidth="1"/>
    <col min="181" max="181" width="11.1640625" style="1" customWidth="1"/>
    <col min="182" max="182" width="10.83203125" style="1" customWidth="1"/>
    <col min="183" max="183" width="9.83203125" style="1" bestFit="1" customWidth="1"/>
    <col min="184" max="16384" width="8.1640625" style="1"/>
  </cols>
  <sheetData>
    <row r="1" spans="1:183" ht="16">
      <c r="B1" s="7" t="s">
        <v>44</v>
      </c>
      <c r="CH1" s="15"/>
      <c r="CI1" s="15"/>
      <c r="CL1" s="1" t="s">
        <v>97</v>
      </c>
      <c r="ED1" s="1" t="s">
        <v>487</v>
      </c>
      <c r="EP1" s="1" t="s">
        <v>491</v>
      </c>
      <c r="FJ1" s="1" t="s">
        <v>14</v>
      </c>
    </row>
    <row r="2" spans="1:183">
      <c r="ED2" s="1" t="s">
        <v>486</v>
      </c>
      <c r="EF2" s="3" t="s">
        <v>385</v>
      </c>
      <c r="EG2" s="3" t="s">
        <v>386</v>
      </c>
      <c r="EP2" s="1" t="s">
        <v>492</v>
      </c>
      <c r="FJ2" s="1" t="s">
        <v>15</v>
      </c>
    </row>
    <row r="3" spans="1:183">
      <c r="CI3" s="9" t="s">
        <v>113</v>
      </c>
    </row>
    <row r="4" spans="1:183" ht="16">
      <c r="B4" s="7" t="s">
        <v>240</v>
      </c>
      <c r="CI4" s="9" t="s">
        <v>144</v>
      </c>
      <c r="CL4" s="105" t="s">
        <v>134</v>
      </c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5" t="s">
        <v>134</v>
      </c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5" t="s">
        <v>134</v>
      </c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7" t="s">
        <v>134</v>
      </c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5" t="s">
        <v>134</v>
      </c>
      <c r="FP4" s="106"/>
      <c r="FQ4" s="106"/>
      <c r="FR4" s="106"/>
    </row>
    <row r="5" spans="1:183">
      <c r="A5" s="3" t="s">
        <v>91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  <c r="W5" s="5">
        <v>22</v>
      </c>
      <c r="X5" s="5">
        <v>23</v>
      </c>
      <c r="Y5" s="5">
        <v>24</v>
      </c>
      <c r="Z5" s="5">
        <v>25</v>
      </c>
      <c r="AA5" s="5">
        <v>26</v>
      </c>
      <c r="AB5" s="5">
        <v>27</v>
      </c>
      <c r="AC5" s="5">
        <v>28</v>
      </c>
      <c r="AD5" s="5">
        <v>29</v>
      </c>
      <c r="AE5" s="5">
        <v>30</v>
      </c>
      <c r="AF5" s="5">
        <v>31</v>
      </c>
      <c r="AG5" s="5">
        <v>32</v>
      </c>
      <c r="AH5" s="5">
        <v>33</v>
      </c>
      <c r="AI5" s="5">
        <v>34</v>
      </c>
      <c r="AJ5" s="5">
        <v>35</v>
      </c>
      <c r="AK5" s="5">
        <v>36</v>
      </c>
      <c r="AL5" s="5">
        <v>37</v>
      </c>
      <c r="AM5" s="5">
        <v>38</v>
      </c>
      <c r="AN5" s="5">
        <v>39</v>
      </c>
      <c r="AO5" s="5">
        <v>40</v>
      </c>
      <c r="AP5" s="5">
        <v>41</v>
      </c>
      <c r="AQ5" s="5">
        <v>42</v>
      </c>
      <c r="AR5" s="5">
        <v>43</v>
      </c>
      <c r="AS5" s="5">
        <v>44</v>
      </c>
      <c r="AT5" s="5">
        <v>45</v>
      </c>
      <c r="AU5" s="5">
        <v>46</v>
      </c>
      <c r="AV5" s="5">
        <v>47</v>
      </c>
      <c r="AW5" s="5">
        <v>48</v>
      </c>
      <c r="AX5" s="5">
        <v>49</v>
      </c>
      <c r="AY5" s="5">
        <v>50</v>
      </c>
      <c r="AZ5" s="5">
        <v>51</v>
      </c>
      <c r="BA5" s="5">
        <v>52</v>
      </c>
      <c r="BB5" s="5">
        <v>53</v>
      </c>
      <c r="BC5" s="5">
        <v>54</v>
      </c>
      <c r="BD5" s="5">
        <v>55</v>
      </c>
      <c r="BE5" s="5">
        <v>56</v>
      </c>
      <c r="BF5" s="5">
        <v>57</v>
      </c>
      <c r="BG5" s="5">
        <v>58</v>
      </c>
      <c r="BH5" s="5">
        <v>59</v>
      </c>
      <c r="BI5" s="5">
        <v>60</v>
      </c>
      <c r="BJ5" s="5">
        <v>61</v>
      </c>
      <c r="BK5" s="5">
        <v>62</v>
      </c>
      <c r="BL5" s="5">
        <v>63</v>
      </c>
      <c r="BM5" s="5">
        <v>64</v>
      </c>
      <c r="BN5" s="5">
        <v>65</v>
      </c>
      <c r="BO5" s="5">
        <v>66</v>
      </c>
      <c r="BP5" s="5">
        <v>67</v>
      </c>
      <c r="BQ5" s="5">
        <v>68</v>
      </c>
      <c r="BR5" s="5">
        <v>69</v>
      </c>
      <c r="BS5" s="5">
        <v>70</v>
      </c>
      <c r="BT5" s="5">
        <v>71</v>
      </c>
      <c r="BU5" s="5">
        <v>72</v>
      </c>
      <c r="BV5" s="5">
        <v>73</v>
      </c>
      <c r="BW5" s="5">
        <v>74</v>
      </c>
      <c r="BX5" s="5">
        <v>75</v>
      </c>
      <c r="BY5" s="5">
        <v>76</v>
      </c>
      <c r="BZ5" s="5">
        <v>77</v>
      </c>
      <c r="CA5" s="5">
        <v>78</v>
      </c>
      <c r="CB5" s="5">
        <v>79</v>
      </c>
      <c r="CC5" s="5">
        <v>80</v>
      </c>
      <c r="CD5" s="5">
        <v>81</v>
      </c>
      <c r="CE5" s="5">
        <v>82</v>
      </c>
      <c r="CF5" s="5">
        <v>83</v>
      </c>
      <c r="CI5" s="9" t="s">
        <v>114</v>
      </c>
      <c r="EN5" s="3" t="s">
        <v>238</v>
      </c>
      <c r="EX5" s="1" t="s">
        <v>58</v>
      </c>
      <c r="FJ5" s="3" t="s">
        <v>9</v>
      </c>
    </row>
    <row r="6" spans="1:183">
      <c r="A6" s="3" t="s">
        <v>90</v>
      </c>
      <c r="B6" s="6" t="s">
        <v>130</v>
      </c>
      <c r="C6" s="6" t="s">
        <v>131</v>
      </c>
      <c r="D6" s="6" t="s">
        <v>155</v>
      </c>
      <c r="E6" s="6" t="s">
        <v>156</v>
      </c>
      <c r="F6" s="6" t="s">
        <v>157</v>
      </c>
      <c r="G6" s="6" t="s">
        <v>228</v>
      </c>
      <c r="H6" s="6" t="s">
        <v>209</v>
      </c>
      <c r="I6" s="6" t="s">
        <v>210</v>
      </c>
      <c r="J6" s="6" t="s">
        <v>231</v>
      </c>
      <c r="K6" s="6" t="s">
        <v>232</v>
      </c>
      <c r="L6" s="6" t="s">
        <v>233</v>
      </c>
      <c r="M6" s="6" t="s">
        <v>234</v>
      </c>
      <c r="N6" s="6" t="s">
        <v>235</v>
      </c>
      <c r="O6" s="6" t="s">
        <v>19</v>
      </c>
      <c r="P6" s="6" t="s">
        <v>20</v>
      </c>
      <c r="Q6" s="6" t="s">
        <v>78</v>
      </c>
      <c r="R6" s="6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161</v>
      </c>
      <c r="AL6" s="6" t="s">
        <v>86</v>
      </c>
      <c r="AM6" s="6" t="s">
        <v>87</v>
      </c>
      <c r="AN6" s="6" t="s">
        <v>88</v>
      </c>
      <c r="AO6" s="6" t="s">
        <v>89</v>
      </c>
      <c r="AP6" s="6" t="s">
        <v>0</v>
      </c>
      <c r="AQ6" s="6" t="s">
        <v>1</v>
      </c>
      <c r="AR6" s="6" t="s">
        <v>2</v>
      </c>
      <c r="AS6" s="6" t="s">
        <v>3</v>
      </c>
      <c r="AT6" s="6" t="s">
        <v>4</v>
      </c>
      <c r="AU6" s="6" t="s">
        <v>5</v>
      </c>
      <c r="AV6" s="6" t="s">
        <v>174</v>
      </c>
      <c r="AW6" s="6" t="s">
        <v>175</v>
      </c>
      <c r="AX6" s="6" t="s">
        <v>176</v>
      </c>
      <c r="AY6" s="6" t="s">
        <v>45</v>
      </c>
      <c r="AZ6" s="6" t="s">
        <v>46</v>
      </c>
      <c r="BA6" s="6" t="s">
        <v>47</v>
      </c>
      <c r="BB6" s="6" t="s">
        <v>48</v>
      </c>
      <c r="BC6" s="6" t="s">
        <v>49</v>
      </c>
      <c r="BD6" s="6" t="s">
        <v>50</v>
      </c>
      <c r="BE6" s="6" t="s">
        <v>51</v>
      </c>
      <c r="BF6" s="6" t="s">
        <v>52</v>
      </c>
      <c r="BG6" s="6" t="s">
        <v>53</v>
      </c>
      <c r="BH6" s="6" t="s">
        <v>125</v>
      </c>
      <c r="BI6" s="6" t="s">
        <v>54</v>
      </c>
      <c r="BJ6" s="6" t="s">
        <v>55</v>
      </c>
      <c r="BK6" s="6" t="s">
        <v>56</v>
      </c>
      <c r="BL6" s="6" t="s">
        <v>57</v>
      </c>
      <c r="BM6" s="6" t="s">
        <v>58</v>
      </c>
      <c r="BN6" s="6" t="s">
        <v>59</v>
      </c>
      <c r="BO6" s="6" t="s">
        <v>60</v>
      </c>
      <c r="BP6" s="6" t="s">
        <v>61</v>
      </c>
      <c r="BQ6" s="6" t="s">
        <v>62</v>
      </c>
      <c r="BR6" s="6" t="s">
        <v>63</v>
      </c>
      <c r="BS6" s="6" t="s">
        <v>64</v>
      </c>
      <c r="BT6" s="6" t="s">
        <v>65</v>
      </c>
      <c r="BU6" s="6" t="s">
        <v>66</v>
      </c>
      <c r="BV6" s="6" t="s">
        <v>67</v>
      </c>
      <c r="BW6" s="6" t="s">
        <v>68</v>
      </c>
      <c r="BX6" s="6" t="s">
        <v>69</v>
      </c>
      <c r="BY6" s="6" t="s">
        <v>70</v>
      </c>
      <c r="BZ6" s="6" t="s">
        <v>71</v>
      </c>
      <c r="CA6" s="6" t="s">
        <v>72</v>
      </c>
      <c r="CB6" s="6" t="s">
        <v>73</v>
      </c>
      <c r="CC6" s="6" t="s">
        <v>74</v>
      </c>
      <c r="CD6" s="6" t="s">
        <v>75</v>
      </c>
      <c r="CE6" s="6" t="s">
        <v>76</v>
      </c>
      <c r="CF6" s="6" t="s">
        <v>77</v>
      </c>
      <c r="CI6" s="9" t="s">
        <v>115</v>
      </c>
      <c r="CK6" s="3" t="s">
        <v>236</v>
      </c>
      <c r="CL6" s="17">
        <v>1209</v>
      </c>
      <c r="CM6" s="1">
        <v>1500</v>
      </c>
      <c r="CN6" s="1">
        <v>1532</v>
      </c>
      <c r="CO6" s="1">
        <v>1406</v>
      </c>
      <c r="CP6" s="16">
        <v>1283</v>
      </c>
      <c r="CQ6" s="1">
        <v>1691</v>
      </c>
      <c r="CR6" s="1">
        <v>1818</v>
      </c>
      <c r="CS6" s="16">
        <v>1261</v>
      </c>
      <c r="CT6" s="16">
        <v>1289</v>
      </c>
      <c r="CU6" s="16">
        <v>1261</v>
      </c>
      <c r="CV6" s="16">
        <v>1239</v>
      </c>
      <c r="CW6" s="17">
        <v>1209</v>
      </c>
      <c r="CX6" s="17">
        <v>1211</v>
      </c>
      <c r="CY6" s="1" t="s">
        <v>237</v>
      </c>
      <c r="CZ6" s="1">
        <v>1567</v>
      </c>
      <c r="DA6" s="16">
        <v>1280</v>
      </c>
      <c r="DB6" s="16">
        <v>1259</v>
      </c>
      <c r="DC6" s="16">
        <v>1301</v>
      </c>
      <c r="DD6" s="16">
        <v>1280</v>
      </c>
      <c r="DE6" s="1">
        <v>1730</v>
      </c>
      <c r="DF6" s="1">
        <v>1815</v>
      </c>
      <c r="DG6" s="1">
        <v>1682</v>
      </c>
      <c r="DH6" s="1">
        <v>1767</v>
      </c>
      <c r="DI6" s="1">
        <v>1740</v>
      </c>
      <c r="DJ6" s="1">
        <v>1491</v>
      </c>
      <c r="DK6" s="16">
        <v>1260</v>
      </c>
      <c r="DL6" s="16">
        <v>1257</v>
      </c>
      <c r="DM6" s="1">
        <v>1410</v>
      </c>
      <c r="DN6" s="16">
        <v>1265</v>
      </c>
      <c r="DO6" s="1">
        <v>1536</v>
      </c>
      <c r="DP6" s="16">
        <v>1258</v>
      </c>
      <c r="DQ6" s="1" t="s">
        <v>237</v>
      </c>
      <c r="DR6" s="17">
        <v>1225</v>
      </c>
      <c r="DS6" s="1">
        <v>1536</v>
      </c>
      <c r="DT6" s="16">
        <v>1290</v>
      </c>
      <c r="DU6" s="1">
        <v>1782</v>
      </c>
      <c r="DV6" s="16">
        <v>1268</v>
      </c>
      <c r="DW6" s="17">
        <v>1209</v>
      </c>
      <c r="DX6" s="1" t="s">
        <v>237</v>
      </c>
      <c r="DY6" s="16">
        <v>1287</v>
      </c>
      <c r="DZ6" s="1">
        <v>1404</v>
      </c>
      <c r="EA6" s="1">
        <v>1532</v>
      </c>
      <c r="EB6" s="17">
        <v>1209</v>
      </c>
      <c r="EC6" s="16">
        <v>1306</v>
      </c>
      <c r="ED6" s="17">
        <v>1209</v>
      </c>
      <c r="EE6" s="16">
        <v>1272</v>
      </c>
      <c r="EF6" s="1">
        <v>1377</v>
      </c>
      <c r="EH6" s="16">
        <v>1274</v>
      </c>
      <c r="EI6" s="17">
        <v>1209</v>
      </c>
      <c r="EJ6" s="17">
        <v>1212</v>
      </c>
      <c r="EK6" s="16">
        <v>1220</v>
      </c>
      <c r="EL6" s="1">
        <v>1636</v>
      </c>
      <c r="EM6" s="1">
        <v>1724</v>
      </c>
      <c r="EN6" s="18">
        <v>1265</v>
      </c>
      <c r="EO6" s="16">
        <v>1265</v>
      </c>
      <c r="EP6" s="1">
        <v>1623</v>
      </c>
      <c r="EQ6" s="16">
        <v>1265</v>
      </c>
      <c r="ER6" s="17">
        <v>1211</v>
      </c>
      <c r="ES6" s="3" t="s">
        <v>237</v>
      </c>
      <c r="ET6" s="1">
        <v>1411</v>
      </c>
      <c r="EU6" s="16">
        <v>1285</v>
      </c>
      <c r="EV6" s="16">
        <v>1285</v>
      </c>
      <c r="EW6" s="16">
        <v>1279</v>
      </c>
      <c r="EX6" s="17">
        <v>1221</v>
      </c>
      <c r="EY6" s="1">
        <v>1633</v>
      </c>
      <c r="EZ6" s="17">
        <v>1222</v>
      </c>
      <c r="FA6" s="17">
        <v>1209</v>
      </c>
      <c r="FB6" s="16">
        <v>1265</v>
      </c>
      <c r="FC6" s="5">
        <v>1673</v>
      </c>
      <c r="FD6" s="1">
        <v>1741</v>
      </c>
      <c r="FE6" s="1">
        <v>1770</v>
      </c>
      <c r="FF6" s="1">
        <v>1545</v>
      </c>
      <c r="FG6" s="16">
        <v>1272</v>
      </c>
      <c r="FH6" s="17">
        <v>1209</v>
      </c>
      <c r="FI6" s="17">
        <v>1209</v>
      </c>
      <c r="FJ6" s="3" t="s">
        <v>13</v>
      </c>
      <c r="FK6" s="1">
        <v>1544</v>
      </c>
      <c r="FL6" s="1">
        <v>1443</v>
      </c>
      <c r="FM6" s="17">
        <v>1209</v>
      </c>
      <c r="FN6" s="17">
        <v>1248</v>
      </c>
      <c r="FO6" s="16">
        <v>1252</v>
      </c>
      <c r="FP6" s="17">
        <v>1209</v>
      </c>
      <c r="FQ6" s="17">
        <v>1209</v>
      </c>
      <c r="FR6" s="17">
        <v>1221</v>
      </c>
    </row>
    <row r="7" spans="1:183" s="3" customFormat="1">
      <c r="A7" s="3" t="s">
        <v>126</v>
      </c>
      <c r="B7" s="8">
        <v>12</v>
      </c>
      <c r="C7" s="8">
        <v>12</v>
      </c>
      <c r="D7" s="8">
        <v>1</v>
      </c>
      <c r="E7" s="8">
        <v>1</v>
      </c>
      <c r="F7" s="8">
        <v>1</v>
      </c>
      <c r="G7" s="8">
        <v>12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12</v>
      </c>
      <c r="Q7" s="8">
        <v>12</v>
      </c>
      <c r="R7" s="8">
        <v>12</v>
      </c>
      <c r="S7" s="8">
        <v>12</v>
      </c>
      <c r="T7" s="8">
        <v>12</v>
      </c>
      <c r="U7" s="8">
        <v>12</v>
      </c>
      <c r="V7" s="8">
        <v>12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12</v>
      </c>
      <c r="AC7" s="8">
        <v>1</v>
      </c>
      <c r="AD7" s="8">
        <v>1</v>
      </c>
      <c r="AE7" s="8">
        <v>1</v>
      </c>
      <c r="AF7" s="8">
        <v>12</v>
      </c>
      <c r="AG7" s="8">
        <v>1</v>
      </c>
      <c r="AH7" s="8">
        <v>1</v>
      </c>
      <c r="AI7" s="8">
        <v>1</v>
      </c>
      <c r="AJ7" s="8">
        <v>12</v>
      </c>
      <c r="AK7" s="8">
        <v>1</v>
      </c>
      <c r="AL7" s="8">
        <v>1</v>
      </c>
      <c r="AM7" s="8">
        <v>1</v>
      </c>
      <c r="AN7" s="8">
        <v>1</v>
      </c>
      <c r="AO7" s="8">
        <v>1</v>
      </c>
      <c r="AP7" s="8">
        <v>12</v>
      </c>
      <c r="AQ7" s="8">
        <v>1</v>
      </c>
      <c r="AR7" s="8">
        <v>1</v>
      </c>
      <c r="AS7" s="8">
        <v>1</v>
      </c>
      <c r="AT7" s="8">
        <v>12</v>
      </c>
      <c r="AU7" s="8">
        <v>1</v>
      </c>
      <c r="AV7" s="8">
        <v>1</v>
      </c>
      <c r="AW7" s="8">
        <v>12</v>
      </c>
      <c r="AX7" s="8">
        <v>12</v>
      </c>
      <c r="AY7" s="8">
        <v>1</v>
      </c>
      <c r="AZ7" s="8">
        <v>1</v>
      </c>
      <c r="BA7" s="8">
        <v>1</v>
      </c>
      <c r="BB7" s="8">
        <v>12</v>
      </c>
      <c r="BC7" s="8">
        <v>1</v>
      </c>
      <c r="BD7" s="8">
        <v>1</v>
      </c>
      <c r="BE7" s="8">
        <v>12</v>
      </c>
      <c r="BF7" s="8">
        <v>1</v>
      </c>
      <c r="BG7" s="8">
        <v>1</v>
      </c>
      <c r="BH7" s="8"/>
      <c r="BI7" s="8">
        <v>12</v>
      </c>
      <c r="BJ7" s="8">
        <v>12</v>
      </c>
      <c r="BK7" s="8">
        <v>1</v>
      </c>
      <c r="BL7" s="8">
        <v>12</v>
      </c>
      <c r="BM7" s="8">
        <v>1</v>
      </c>
      <c r="BN7" s="8">
        <v>1</v>
      </c>
      <c r="BO7" s="8">
        <v>12</v>
      </c>
      <c r="BP7" s="8">
        <v>1</v>
      </c>
      <c r="BQ7" s="8">
        <v>1</v>
      </c>
      <c r="BR7" s="8">
        <v>12</v>
      </c>
      <c r="BS7" s="8">
        <v>1</v>
      </c>
      <c r="BT7" s="8">
        <v>1</v>
      </c>
      <c r="BU7" s="8">
        <v>1</v>
      </c>
      <c r="BV7" s="8">
        <v>12</v>
      </c>
      <c r="BW7" s="8">
        <v>12</v>
      </c>
      <c r="BX7" s="8">
        <v>12</v>
      </c>
      <c r="BY7" s="8">
        <v>1</v>
      </c>
      <c r="BZ7" s="8">
        <v>1</v>
      </c>
      <c r="CA7" s="8">
        <v>1</v>
      </c>
      <c r="CB7" s="8">
        <v>12</v>
      </c>
      <c r="CC7" s="8">
        <v>1</v>
      </c>
      <c r="CD7" s="8">
        <v>1</v>
      </c>
      <c r="CE7" s="8">
        <v>1</v>
      </c>
      <c r="CF7" s="8">
        <v>1</v>
      </c>
      <c r="CG7" s="2"/>
      <c r="CL7" s="8">
        <v>1</v>
      </c>
      <c r="CM7" s="8">
        <v>2</v>
      </c>
      <c r="CN7" s="8">
        <v>3</v>
      </c>
      <c r="CO7" s="8">
        <v>4</v>
      </c>
      <c r="CP7" s="8">
        <v>5</v>
      </c>
      <c r="CQ7" s="8">
        <v>6</v>
      </c>
      <c r="CR7" s="8">
        <v>7</v>
      </c>
      <c r="CS7" s="8">
        <v>8</v>
      </c>
      <c r="CT7" s="8">
        <v>9</v>
      </c>
      <c r="CU7" s="8">
        <v>10</v>
      </c>
      <c r="CV7" s="8">
        <v>11</v>
      </c>
      <c r="CW7" s="8">
        <v>12</v>
      </c>
      <c r="CX7" s="8">
        <v>13</v>
      </c>
      <c r="CY7" s="8">
        <v>14</v>
      </c>
      <c r="CZ7" s="8">
        <v>15</v>
      </c>
      <c r="DA7" s="8">
        <v>16</v>
      </c>
      <c r="DB7" s="8">
        <v>17</v>
      </c>
      <c r="DC7" s="8">
        <v>18</v>
      </c>
      <c r="DD7" s="8">
        <v>19</v>
      </c>
      <c r="DE7" s="8">
        <v>20</v>
      </c>
      <c r="DF7" s="8">
        <v>21</v>
      </c>
      <c r="DG7" s="8">
        <v>22</v>
      </c>
      <c r="DH7" s="8">
        <v>23</v>
      </c>
      <c r="DI7" s="8">
        <v>24</v>
      </c>
      <c r="DJ7" s="8">
        <v>25</v>
      </c>
      <c r="DK7" s="8">
        <v>26</v>
      </c>
      <c r="DL7" s="8">
        <v>27</v>
      </c>
      <c r="DM7" s="8">
        <v>28</v>
      </c>
      <c r="DN7" s="8">
        <v>29</v>
      </c>
      <c r="DO7" s="8">
        <v>30</v>
      </c>
      <c r="DP7" s="8">
        <v>31</v>
      </c>
      <c r="DQ7" s="8">
        <v>32</v>
      </c>
      <c r="DR7" s="8">
        <v>33</v>
      </c>
      <c r="DS7" s="8">
        <v>34</v>
      </c>
      <c r="DT7" s="8">
        <v>35</v>
      </c>
      <c r="DU7" s="8">
        <v>36</v>
      </c>
      <c r="DV7" s="8">
        <v>37</v>
      </c>
      <c r="DW7" s="8">
        <v>38</v>
      </c>
      <c r="DX7" s="8">
        <v>39</v>
      </c>
      <c r="DY7" s="8">
        <v>40</v>
      </c>
      <c r="DZ7" s="8">
        <v>41</v>
      </c>
      <c r="EA7" s="8">
        <v>42</v>
      </c>
      <c r="EB7" s="8">
        <v>43</v>
      </c>
      <c r="EC7" s="8">
        <v>44</v>
      </c>
      <c r="ED7" s="8">
        <v>45</v>
      </c>
      <c r="EE7" s="8">
        <v>46</v>
      </c>
      <c r="EF7" s="8">
        <v>47</v>
      </c>
      <c r="EG7" s="8" t="s">
        <v>387</v>
      </c>
      <c r="EH7" s="8">
        <v>48</v>
      </c>
      <c r="EI7" s="8">
        <v>49</v>
      </c>
      <c r="EJ7" s="8">
        <v>50</v>
      </c>
      <c r="EK7" s="8">
        <v>51</v>
      </c>
      <c r="EL7" s="8">
        <v>52</v>
      </c>
      <c r="EM7" s="8">
        <v>53</v>
      </c>
      <c r="EN7" s="8">
        <v>54</v>
      </c>
      <c r="EO7" s="8">
        <v>55</v>
      </c>
      <c r="EP7" s="8">
        <v>56</v>
      </c>
      <c r="EQ7" s="8">
        <v>57</v>
      </c>
      <c r="ER7" s="8">
        <v>58</v>
      </c>
      <c r="ES7" s="8">
        <v>59</v>
      </c>
      <c r="ET7" s="8">
        <v>60</v>
      </c>
      <c r="EU7" s="8">
        <v>61</v>
      </c>
      <c r="EV7" s="8">
        <v>62</v>
      </c>
      <c r="EW7" s="8">
        <v>63</v>
      </c>
      <c r="EX7" s="8">
        <v>64</v>
      </c>
      <c r="EY7" s="8">
        <v>65</v>
      </c>
      <c r="EZ7" s="8">
        <v>66</v>
      </c>
      <c r="FA7" s="8">
        <v>67</v>
      </c>
      <c r="FB7" s="8">
        <v>68</v>
      </c>
      <c r="FC7" s="8">
        <v>69</v>
      </c>
      <c r="FD7" s="8">
        <v>70</v>
      </c>
      <c r="FE7" s="8">
        <v>71</v>
      </c>
      <c r="FF7" s="8">
        <v>72</v>
      </c>
      <c r="FG7" s="8">
        <v>73</v>
      </c>
      <c r="FH7" s="8">
        <v>74</v>
      </c>
      <c r="FI7" s="8">
        <v>75</v>
      </c>
      <c r="FJ7" s="3" t="s">
        <v>12</v>
      </c>
      <c r="FK7" s="8">
        <v>76</v>
      </c>
      <c r="FL7" s="8">
        <v>77</v>
      </c>
      <c r="FM7" s="8">
        <v>78</v>
      </c>
      <c r="FN7" s="8">
        <v>79</v>
      </c>
      <c r="FO7" s="8">
        <v>80</v>
      </c>
      <c r="FP7" s="8">
        <v>81</v>
      </c>
      <c r="FQ7" s="8">
        <v>82</v>
      </c>
      <c r="FR7" s="8">
        <v>83</v>
      </c>
      <c r="FT7" s="1"/>
      <c r="FU7" s="1"/>
      <c r="FV7" s="1"/>
      <c r="FW7" s="1"/>
      <c r="FX7" s="1"/>
      <c r="FY7" s="1"/>
      <c r="FZ7" s="1"/>
      <c r="GA7" s="1"/>
    </row>
    <row r="8" spans="1:183" s="3" customFormat="1">
      <c r="A8" s="3" t="s">
        <v>142</v>
      </c>
      <c r="B8" s="3">
        <v>35.238999999999997</v>
      </c>
      <c r="C8" s="3">
        <v>35.238999999999997</v>
      </c>
      <c r="D8" s="3">
        <v>0.45358999999999999</v>
      </c>
      <c r="E8" s="3">
        <v>3.7854000000000001</v>
      </c>
      <c r="F8" s="3">
        <v>1</v>
      </c>
      <c r="G8" s="3">
        <v>1</v>
      </c>
      <c r="H8" s="3">
        <v>0.45358999999999999</v>
      </c>
      <c r="I8" s="3">
        <v>0.45358999999999999</v>
      </c>
      <c r="J8" s="3">
        <v>0.45358999999999999</v>
      </c>
      <c r="K8" s="3">
        <v>0.45358999999999999</v>
      </c>
      <c r="L8" s="3">
        <v>35.238999999999997</v>
      </c>
      <c r="M8" s="3">
        <v>0.45358999999999999</v>
      </c>
      <c r="N8" s="3">
        <v>3.7854000000000001</v>
      </c>
      <c r="O8" s="3">
        <v>0.45358999999999999</v>
      </c>
      <c r="P8" s="3">
        <v>1</v>
      </c>
      <c r="Q8" s="3">
        <v>1.016</v>
      </c>
      <c r="R8" s="3">
        <v>1.016</v>
      </c>
      <c r="S8" s="3">
        <v>1.016</v>
      </c>
      <c r="T8" s="3">
        <v>1.016</v>
      </c>
      <c r="U8" s="3">
        <v>1.016</v>
      </c>
      <c r="V8" s="3">
        <v>28.3</v>
      </c>
      <c r="W8" s="3">
        <v>0.45358999999999999</v>
      </c>
      <c r="X8" s="3">
        <v>0.45358999999999999</v>
      </c>
      <c r="Y8" s="3">
        <v>0.45358999999999999</v>
      </c>
      <c r="Z8" s="3">
        <v>3.7854000000000001</v>
      </c>
      <c r="AA8" s="3">
        <v>1</v>
      </c>
      <c r="AB8" s="3">
        <v>1.016</v>
      </c>
      <c r="AC8" s="3">
        <v>0.45358999999999999</v>
      </c>
      <c r="AD8" s="3">
        <v>0.45358999999999999</v>
      </c>
      <c r="AE8" s="3">
        <v>1</v>
      </c>
      <c r="AF8" s="3">
        <v>1.016</v>
      </c>
      <c r="AH8" s="3">
        <v>0.45358999999999999</v>
      </c>
      <c r="AI8" s="3">
        <v>0.45358999999999999</v>
      </c>
      <c r="AJ8" s="3">
        <v>1</v>
      </c>
      <c r="AK8" s="3">
        <v>0.45358999999999999</v>
      </c>
      <c r="AL8" s="3">
        <v>0.45358999999999999</v>
      </c>
      <c r="AM8" s="3">
        <v>0.91439999999999999</v>
      </c>
      <c r="AO8" s="3">
        <v>3.7854000000000001</v>
      </c>
      <c r="AP8" s="3">
        <v>35.238999999999997</v>
      </c>
      <c r="AQ8" s="3">
        <v>0.45358999999999999</v>
      </c>
      <c r="AR8" s="3">
        <v>0.45358999999999999</v>
      </c>
      <c r="AS8" s="3">
        <v>0.45358999999999999</v>
      </c>
      <c r="AT8" s="3">
        <v>35.238999999999997</v>
      </c>
      <c r="AU8" s="3">
        <v>3.7854000000000001</v>
      </c>
      <c r="AV8" s="3">
        <v>0.05</v>
      </c>
      <c r="AW8" s="3">
        <v>1</v>
      </c>
      <c r="AX8" s="3">
        <v>35.238999999999997</v>
      </c>
      <c r="AY8" s="3">
        <v>0.45358999999999999</v>
      </c>
      <c r="AZ8" s="3">
        <v>0.45358999999999999</v>
      </c>
      <c r="BA8" s="3">
        <v>0.45358999999999999</v>
      </c>
      <c r="BB8" s="3">
        <v>50.802</v>
      </c>
      <c r="BC8" s="3">
        <v>0.45358999999999999</v>
      </c>
      <c r="BD8" s="3">
        <v>0.45358999999999999</v>
      </c>
      <c r="BE8" s="3">
        <v>35.238999999999997</v>
      </c>
      <c r="BF8" s="3">
        <v>28.35</v>
      </c>
      <c r="BG8" s="3">
        <v>50.802</v>
      </c>
      <c r="BI8" s="3">
        <v>119.24</v>
      </c>
      <c r="BJ8" s="3">
        <v>1</v>
      </c>
      <c r="BK8" s="3">
        <v>0.45358999999999999</v>
      </c>
      <c r="BL8" s="3">
        <v>0.45358999999999999</v>
      </c>
      <c r="BM8" s="3">
        <v>1</v>
      </c>
      <c r="BN8" s="3">
        <v>1</v>
      </c>
      <c r="BO8" s="3">
        <v>1</v>
      </c>
      <c r="BP8" s="3">
        <v>0.45358999999999999</v>
      </c>
      <c r="BQ8" s="3">
        <v>0.45358999999999999</v>
      </c>
      <c r="BR8" s="3">
        <v>0.45358999999999999</v>
      </c>
      <c r="BS8" s="3">
        <v>0.45358999999999999</v>
      </c>
      <c r="BT8" s="3">
        <v>0.45358999999999999</v>
      </c>
      <c r="BU8" s="3">
        <v>1</v>
      </c>
      <c r="BV8" s="3">
        <v>3.7854000000000001</v>
      </c>
      <c r="BW8" s="3">
        <v>3.7854000000000001</v>
      </c>
      <c r="BX8" s="3">
        <v>35.238999999999997</v>
      </c>
      <c r="BY8" s="3">
        <v>0.45358999999999999</v>
      </c>
      <c r="BZ8" s="3">
        <v>2.8299999999999999E-2</v>
      </c>
      <c r="CA8" s="3">
        <v>0.45358999999999999</v>
      </c>
      <c r="CB8" s="3">
        <v>0.91440275783871772</v>
      </c>
      <c r="CC8" s="3">
        <v>1</v>
      </c>
      <c r="CD8" s="3">
        <v>1</v>
      </c>
      <c r="CE8" s="3">
        <v>1</v>
      </c>
      <c r="CF8" s="3">
        <v>1</v>
      </c>
      <c r="CG8" s="2"/>
      <c r="CH8" s="12" t="s">
        <v>143</v>
      </c>
      <c r="CI8" s="1"/>
      <c r="CL8" s="6" t="s">
        <v>130</v>
      </c>
      <c r="CM8" s="6" t="s">
        <v>131</v>
      </c>
      <c r="CN8" s="6" t="s">
        <v>155</v>
      </c>
      <c r="CO8" s="6" t="s">
        <v>156</v>
      </c>
      <c r="CP8" s="6" t="s">
        <v>157</v>
      </c>
      <c r="CQ8" s="6" t="s">
        <v>228</v>
      </c>
      <c r="CR8" s="6" t="s">
        <v>209</v>
      </c>
      <c r="CS8" s="6" t="s">
        <v>210</v>
      </c>
      <c r="CT8" s="6" t="s">
        <v>231</v>
      </c>
      <c r="CU8" s="6" t="s">
        <v>232</v>
      </c>
      <c r="CV8" s="6" t="s">
        <v>233</v>
      </c>
      <c r="CW8" s="6" t="s">
        <v>234</v>
      </c>
      <c r="CX8" s="6" t="s">
        <v>235</v>
      </c>
      <c r="CY8" s="6" t="s">
        <v>19</v>
      </c>
      <c r="CZ8" s="6" t="s">
        <v>20</v>
      </c>
      <c r="DA8" s="6" t="s">
        <v>78</v>
      </c>
      <c r="DB8" s="6" t="s">
        <v>21</v>
      </c>
      <c r="DC8" s="6" t="s">
        <v>22</v>
      </c>
      <c r="DD8" s="6" t="s">
        <v>23</v>
      </c>
      <c r="DE8" s="6" t="s">
        <v>24</v>
      </c>
      <c r="DF8" s="6" t="s">
        <v>25</v>
      </c>
      <c r="DG8" s="6" t="s">
        <v>26</v>
      </c>
      <c r="DH8" s="6" t="s">
        <v>27</v>
      </c>
      <c r="DI8" s="6" t="s">
        <v>99</v>
      </c>
      <c r="DJ8" s="6" t="s">
        <v>29</v>
      </c>
      <c r="DK8" s="6" t="s">
        <v>30</v>
      </c>
      <c r="DL8" s="6" t="s">
        <v>31</v>
      </c>
      <c r="DM8" s="6" t="s">
        <v>32</v>
      </c>
      <c r="DN8" s="6" t="s">
        <v>33</v>
      </c>
      <c r="DO8" s="6" t="s">
        <v>34</v>
      </c>
      <c r="DP8" s="6" t="s">
        <v>35</v>
      </c>
      <c r="DQ8" s="6" t="s">
        <v>36</v>
      </c>
      <c r="DR8" s="6" t="s">
        <v>37</v>
      </c>
      <c r="DS8" s="6" t="s">
        <v>38</v>
      </c>
      <c r="DT8" s="6" t="s">
        <v>39</v>
      </c>
      <c r="DU8" s="6" t="s">
        <v>161</v>
      </c>
      <c r="DV8" s="6" t="s">
        <v>86</v>
      </c>
      <c r="DW8" s="6" t="s">
        <v>87</v>
      </c>
      <c r="DX8" s="6" t="s">
        <v>88</v>
      </c>
      <c r="DY8" s="6" t="s">
        <v>89</v>
      </c>
      <c r="DZ8" s="6" t="s">
        <v>0</v>
      </c>
      <c r="EA8" s="6" t="s">
        <v>1</v>
      </c>
      <c r="EB8" s="6" t="s">
        <v>2</v>
      </c>
      <c r="EC8" s="6" t="s">
        <v>3</v>
      </c>
      <c r="ED8" s="6" t="s">
        <v>4</v>
      </c>
      <c r="EE8" s="6" t="s">
        <v>5</v>
      </c>
      <c r="EF8" s="6" t="s">
        <v>174</v>
      </c>
      <c r="EG8" s="6" t="s">
        <v>388</v>
      </c>
      <c r="EH8" s="6" t="s">
        <v>175</v>
      </c>
      <c r="EI8" s="6" t="s">
        <v>176</v>
      </c>
      <c r="EJ8" s="6" t="s">
        <v>45</v>
      </c>
      <c r="EK8" s="6" t="s">
        <v>46</v>
      </c>
      <c r="EL8" s="6" t="s">
        <v>47</v>
      </c>
      <c r="EM8" s="6" t="s">
        <v>48</v>
      </c>
      <c r="EN8" s="6" t="s">
        <v>79</v>
      </c>
      <c r="EO8" s="6" t="s">
        <v>50</v>
      </c>
      <c r="EP8" s="6" t="s">
        <v>51</v>
      </c>
      <c r="EQ8" s="6" t="s">
        <v>52</v>
      </c>
      <c r="ER8" s="6" t="s">
        <v>53</v>
      </c>
      <c r="ES8" s="6" t="s">
        <v>125</v>
      </c>
      <c r="ET8" s="6" t="s">
        <v>54</v>
      </c>
      <c r="EU8" s="6" t="s">
        <v>55</v>
      </c>
      <c r="EV8" s="6" t="s">
        <v>56</v>
      </c>
      <c r="EW8" s="6" t="s">
        <v>57</v>
      </c>
      <c r="EX8" s="6" t="s">
        <v>80</v>
      </c>
      <c r="EY8" s="6" t="s">
        <v>59</v>
      </c>
      <c r="EZ8" s="6" t="s">
        <v>60</v>
      </c>
      <c r="FA8" s="6" t="s">
        <v>61</v>
      </c>
      <c r="FB8" s="6" t="s">
        <v>62</v>
      </c>
      <c r="FC8" s="19" t="s">
        <v>63</v>
      </c>
      <c r="FD8" s="6" t="s">
        <v>64</v>
      </c>
      <c r="FE8" s="6" t="s">
        <v>65</v>
      </c>
      <c r="FF8" s="6" t="s">
        <v>66</v>
      </c>
      <c r="FG8" s="6" t="s">
        <v>67</v>
      </c>
      <c r="FH8" s="6" t="s">
        <v>68</v>
      </c>
      <c r="FI8" s="6" t="s">
        <v>69</v>
      </c>
      <c r="FJ8" s="3" t="s">
        <v>11</v>
      </c>
      <c r="FK8" s="6" t="s">
        <v>70</v>
      </c>
      <c r="FL8" s="6" t="s">
        <v>71</v>
      </c>
      <c r="FM8" s="6" t="s">
        <v>72</v>
      </c>
      <c r="FN8" s="6" t="s">
        <v>73</v>
      </c>
      <c r="FO8" s="6" t="s">
        <v>74</v>
      </c>
      <c r="FP8" s="6" t="s">
        <v>75</v>
      </c>
      <c r="FQ8" s="6" t="s">
        <v>76</v>
      </c>
      <c r="FR8" s="6" t="s">
        <v>77</v>
      </c>
      <c r="FT8" s="1"/>
      <c r="FU8" s="1"/>
      <c r="FV8" s="1"/>
      <c r="FW8" s="1"/>
      <c r="FX8" s="1"/>
      <c r="FY8" s="1"/>
      <c r="FZ8" s="1"/>
      <c r="GA8" s="1"/>
    </row>
    <row r="9" spans="1:183" s="4" customFormat="1">
      <c r="A9" s="4" t="s">
        <v>92</v>
      </c>
      <c r="B9" s="11" t="s">
        <v>93</v>
      </c>
      <c r="C9" s="11" t="s">
        <v>93</v>
      </c>
      <c r="D9" s="11" t="s">
        <v>100</v>
      </c>
      <c r="E9" s="11" t="s">
        <v>196</v>
      </c>
      <c r="F9" s="11" t="s">
        <v>158</v>
      </c>
      <c r="G9" s="11" t="s">
        <v>197</v>
      </c>
      <c r="H9" s="11" t="s">
        <v>100</v>
      </c>
      <c r="I9" s="11" t="s">
        <v>100</v>
      </c>
      <c r="J9" s="11" t="s">
        <v>100</v>
      </c>
      <c r="K9" s="11" t="s">
        <v>100</v>
      </c>
      <c r="L9" s="11" t="s">
        <v>93</v>
      </c>
      <c r="M9" s="11" t="s">
        <v>100</v>
      </c>
      <c r="N9" s="11" t="s">
        <v>196</v>
      </c>
      <c r="O9" s="11" t="s">
        <v>100</v>
      </c>
      <c r="P9" s="11" t="s">
        <v>198</v>
      </c>
      <c r="Q9" s="11" t="s">
        <v>199</v>
      </c>
      <c r="R9" s="11" t="s">
        <v>199</v>
      </c>
      <c r="S9" s="11" t="s">
        <v>199</v>
      </c>
      <c r="T9" s="11" t="s">
        <v>199</v>
      </c>
      <c r="U9" s="11" t="s">
        <v>199</v>
      </c>
      <c r="V9" s="11" t="s">
        <v>200</v>
      </c>
      <c r="W9" s="11" t="s">
        <v>100</v>
      </c>
      <c r="X9" s="11" t="s">
        <v>100</v>
      </c>
      <c r="Y9" s="11" t="s">
        <v>100</v>
      </c>
      <c r="Z9" s="11" t="s">
        <v>196</v>
      </c>
      <c r="AA9" s="11" t="s">
        <v>201</v>
      </c>
      <c r="AB9" s="11" t="s">
        <v>199</v>
      </c>
      <c r="AC9" s="11" t="s">
        <v>100</v>
      </c>
      <c r="AD9" s="11" t="s">
        <v>100</v>
      </c>
      <c r="AE9" s="11" t="s">
        <v>202</v>
      </c>
      <c r="AF9" s="11" t="s">
        <v>199</v>
      </c>
      <c r="AG9" s="11"/>
      <c r="AH9" s="11" t="s">
        <v>100</v>
      </c>
      <c r="AI9" s="11" t="s">
        <v>100</v>
      </c>
      <c r="AJ9" s="11" t="s">
        <v>132</v>
      </c>
      <c r="AK9" s="11" t="s">
        <v>100</v>
      </c>
      <c r="AL9" s="11" t="s">
        <v>100</v>
      </c>
      <c r="AM9" s="11" t="s">
        <v>102</v>
      </c>
      <c r="AN9" s="11"/>
      <c r="AO9" s="11" t="s">
        <v>196</v>
      </c>
      <c r="AP9" s="11" t="s">
        <v>93</v>
      </c>
      <c r="AQ9" s="11" t="s">
        <v>100</v>
      </c>
      <c r="AR9" s="11" t="s">
        <v>100</v>
      </c>
      <c r="AS9" s="11" t="s">
        <v>100</v>
      </c>
      <c r="AT9" s="11" t="s">
        <v>93</v>
      </c>
      <c r="AU9" s="11" t="s">
        <v>196</v>
      </c>
      <c r="AV9" s="11" t="s">
        <v>239</v>
      </c>
      <c r="AW9" s="11" t="s">
        <v>201</v>
      </c>
      <c r="AX9" s="11" t="s">
        <v>93</v>
      </c>
      <c r="AY9" s="11" t="s">
        <v>100</v>
      </c>
      <c r="AZ9" s="11" t="s">
        <v>100</v>
      </c>
      <c r="BA9" s="11" t="s">
        <v>100</v>
      </c>
      <c r="BB9" s="11" t="s">
        <v>137</v>
      </c>
      <c r="BC9" s="11" t="s">
        <v>100</v>
      </c>
      <c r="BD9" s="11" t="s">
        <v>100</v>
      </c>
      <c r="BE9" s="11" t="s">
        <v>93</v>
      </c>
      <c r="BF9" s="11" t="s">
        <v>138</v>
      </c>
      <c r="BG9" s="11" t="s">
        <v>137</v>
      </c>
      <c r="BH9" s="11"/>
      <c r="BI9" s="11" t="s">
        <v>139</v>
      </c>
      <c r="BJ9" s="11" t="s">
        <v>103</v>
      </c>
      <c r="BK9" s="11" t="s">
        <v>100</v>
      </c>
      <c r="BL9" s="11" t="s">
        <v>100</v>
      </c>
      <c r="BM9" s="11" t="s">
        <v>140</v>
      </c>
      <c r="BN9" s="11" t="s">
        <v>103</v>
      </c>
      <c r="BO9" s="11" t="s">
        <v>141</v>
      </c>
      <c r="BP9" s="11" t="s">
        <v>100</v>
      </c>
      <c r="BQ9" s="11" t="s">
        <v>100</v>
      </c>
      <c r="BR9" s="11" t="s">
        <v>100</v>
      </c>
      <c r="BS9" s="11" t="s">
        <v>100</v>
      </c>
      <c r="BT9" s="11" t="s">
        <v>100</v>
      </c>
      <c r="BU9" s="11" t="s">
        <v>201</v>
      </c>
      <c r="BV9" s="11" t="s">
        <v>196</v>
      </c>
      <c r="BW9" s="11" t="s">
        <v>196</v>
      </c>
      <c r="BX9" s="11" t="s">
        <v>93</v>
      </c>
      <c r="BY9" s="11" t="s">
        <v>100</v>
      </c>
      <c r="BZ9" s="11" t="s">
        <v>101</v>
      </c>
      <c r="CA9" s="11" t="s">
        <v>100</v>
      </c>
      <c r="CB9" s="11" t="s">
        <v>102</v>
      </c>
      <c r="CC9" s="11" t="s">
        <v>103</v>
      </c>
      <c r="CD9" s="11" t="s">
        <v>94</v>
      </c>
      <c r="CE9" s="11" t="s">
        <v>94</v>
      </c>
      <c r="CF9" s="11" t="s">
        <v>94</v>
      </c>
      <c r="CG9" s="2"/>
      <c r="CH9" s="10" t="s">
        <v>144</v>
      </c>
      <c r="CI9" s="10" t="s">
        <v>112</v>
      </c>
      <c r="CL9" s="11" t="s">
        <v>7</v>
      </c>
      <c r="CM9" s="11" t="s">
        <v>7</v>
      </c>
      <c r="CN9" s="11" t="s">
        <v>98</v>
      </c>
      <c r="CO9" s="11" t="s">
        <v>7</v>
      </c>
      <c r="CP9" s="14" t="s">
        <v>158</v>
      </c>
      <c r="CQ9" s="11" t="s">
        <v>197</v>
      </c>
      <c r="CR9" s="11" t="s">
        <v>98</v>
      </c>
      <c r="CS9" s="11" t="s">
        <v>98</v>
      </c>
      <c r="CT9" s="11" t="s">
        <v>98</v>
      </c>
      <c r="CU9" s="11" t="s">
        <v>98</v>
      </c>
      <c r="CV9" s="11" t="s">
        <v>7</v>
      </c>
      <c r="CW9" s="11" t="s">
        <v>98</v>
      </c>
      <c r="CX9" s="11" t="s">
        <v>7</v>
      </c>
      <c r="CY9" s="11" t="s">
        <v>98</v>
      </c>
      <c r="CZ9" s="11" t="s">
        <v>198</v>
      </c>
      <c r="DA9" s="11" t="s">
        <v>165</v>
      </c>
      <c r="DB9" s="11" t="s">
        <v>165</v>
      </c>
      <c r="DC9" s="11" t="s">
        <v>165</v>
      </c>
      <c r="DD9" s="11" t="s">
        <v>165</v>
      </c>
      <c r="DE9" s="11" t="s">
        <v>165</v>
      </c>
      <c r="DF9" s="11" t="s">
        <v>214</v>
      </c>
      <c r="DG9" s="11" t="s">
        <v>98</v>
      </c>
      <c r="DH9" s="11" t="s">
        <v>98</v>
      </c>
      <c r="DI9" s="11" t="s">
        <v>98</v>
      </c>
      <c r="DJ9" s="11" t="s">
        <v>7</v>
      </c>
      <c r="DK9" s="11" t="s">
        <v>201</v>
      </c>
      <c r="DL9" s="11" t="s">
        <v>165</v>
      </c>
      <c r="DM9" s="11" t="s">
        <v>98</v>
      </c>
      <c r="DN9" s="11" t="s">
        <v>98</v>
      </c>
      <c r="DO9" s="11" t="s">
        <v>202</v>
      </c>
      <c r="DP9" s="11" t="s">
        <v>165</v>
      </c>
      <c r="DQ9" s="11"/>
      <c r="DR9" s="11" t="s">
        <v>98</v>
      </c>
      <c r="DS9" s="11" t="s">
        <v>98</v>
      </c>
      <c r="DT9" s="11" t="s">
        <v>132</v>
      </c>
      <c r="DU9" s="11" t="s">
        <v>98</v>
      </c>
      <c r="DV9" s="11" t="s">
        <v>98</v>
      </c>
      <c r="DW9" s="11" t="s">
        <v>8</v>
      </c>
      <c r="DX9" s="11"/>
      <c r="DY9" s="11" t="s">
        <v>7</v>
      </c>
      <c r="DZ9" s="11" t="s">
        <v>7</v>
      </c>
      <c r="EA9" s="11" t="s">
        <v>98</v>
      </c>
      <c r="EB9" s="11" t="s">
        <v>98</v>
      </c>
      <c r="EC9" s="11" t="s">
        <v>98</v>
      </c>
      <c r="ED9" s="11" t="s">
        <v>7</v>
      </c>
      <c r="EE9" s="11" t="s">
        <v>7</v>
      </c>
      <c r="EF9" s="11" t="s">
        <v>166</v>
      </c>
      <c r="EG9" s="11" t="s">
        <v>166</v>
      </c>
      <c r="EH9" s="11" t="s">
        <v>201</v>
      </c>
      <c r="EI9" s="11" t="s">
        <v>7</v>
      </c>
      <c r="EJ9" s="11" t="s">
        <v>98</v>
      </c>
      <c r="EK9" s="11" t="s">
        <v>98</v>
      </c>
      <c r="EL9" s="11" t="s">
        <v>98</v>
      </c>
      <c r="EM9" s="11" t="s">
        <v>98</v>
      </c>
      <c r="EN9" s="11" t="s">
        <v>98</v>
      </c>
      <c r="EO9" s="11" t="s">
        <v>98</v>
      </c>
      <c r="EP9" s="11" t="s">
        <v>7</v>
      </c>
      <c r="EQ9" s="11" t="s">
        <v>133</v>
      </c>
      <c r="ER9" s="11" t="s">
        <v>98</v>
      </c>
      <c r="ES9" s="11"/>
      <c r="ET9" s="11" t="s">
        <v>7</v>
      </c>
      <c r="EU9" s="11" t="s">
        <v>103</v>
      </c>
      <c r="EV9" s="11" t="s">
        <v>98</v>
      </c>
      <c r="EW9" s="11" t="s">
        <v>98</v>
      </c>
      <c r="EX9" s="11" t="s">
        <v>140</v>
      </c>
      <c r="EY9" s="11" t="s">
        <v>103</v>
      </c>
      <c r="EZ9" s="11" t="s">
        <v>141</v>
      </c>
      <c r="FA9" s="11" t="s">
        <v>98</v>
      </c>
      <c r="FB9" s="11" t="s">
        <v>98</v>
      </c>
      <c r="FC9" s="20" t="s">
        <v>98</v>
      </c>
      <c r="FD9" s="11" t="s">
        <v>98</v>
      </c>
      <c r="FE9" s="11" t="s">
        <v>98</v>
      </c>
      <c r="FF9" s="11" t="s">
        <v>201</v>
      </c>
      <c r="FG9" s="11" t="s">
        <v>7</v>
      </c>
      <c r="FH9" s="11" t="s">
        <v>7</v>
      </c>
      <c r="FI9" s="11" t="s">
        <v>7</v>
      </c>
      <c r="FJ9" s="3" t="s">
        <v>10</v>
      </c>
      <c r="FK9" s="11" t="s">
        <v>98</v>
      </c>
      <c r="FL9" s="11" t="s">
        <v>214</v>
      </c>
      <c r="FM9" s="11" t="s">
        <v>98</v>
      </c>
      <c r="FN9" s="11" t="s">
        <v>8</v>
      </c>
      <c r="FO9" s="11" t="s">
        <v>103</v>
      </c>
      <c r="FP9" s="11" t="s">
        <v>94</v>
      </c>
      <c r="FQ9" s="11" t="s">
        <v>94</v>
      </c>
      <c r="FR9" s="11" t="s">
        <v>94</v>
      </c>
      <c r="FT9" s="1"/>
      <c r="FU9" s="1"/>
      <c r="FV9" s="1"/>
      <c r="FW9" s="1"/>
      <c r="FX9" s="1"/>
      <c r="FY9" s="1"/>
      <c r="FZ9" s="1"/>
      <c r="GA9" s="1"/>
    </row>
    <row r="10" spans="1:183">
      <c r="A10" s="4" t="s">
        <v>95</v>
      </c>
      <c r="CH10" s="13"/>
      <c r="CK10" s="4" t="s">
        <v>95</v>
      </c>
      <c r="DX10" s="11"/>
    </row>
    <row r="11" spans="1:183">
      <c r="A11" s="1">
        <v>1630</v>
      </c>
      <c r="B11" s="2">
        <v>2.7013871320007889</v>
      </c>
      <c r="C11" s="2">
        <v>2.2779684156920306</v>
      </c>
      <c r="D11" s="2">
        <v>2.5337679420943817</v>
      </c>
      <c r="F11" s="2">
        <v>17.317144113192921</v>
      </c>
      <c r="I11" s="2">
        <v>4.9061369331517906</v>
      </c>
      <c r="J11" s="2">
        <v>4.7082750051456026</v>
      </c>
      <c r="L11" s="2">
        <v>3.8732846738987434</v>
      </c>
      <c r="M11" s="2">
        <v>4.2998029669064062</v>
      </c>
      <c r="P11" s="2">
        <v>32.93078715534206</v>
      </c>
      <c r="Q11" s="2">
        <v>9.2464922934749261</v>
      </c>
      <c r="R11" s="2">
        <v>10.609545727218068</v>
      </c>
      <c r="S11" s="2">
        <v>4.8100221708693498</v>
      </c>
      <c r="T11" s="2">
        <v>12.816959788346193</v>
      </c>
      <c r="Z11" s="2">
        <v>16.21565283294477</v>
      </c>
      <c r="AA11" s="2">
        <v>3.5399207865410425</v>
      </c>
      <c r="AB11" s="2">
        <v>12.910077289815483</v>
      </c>
      <c r="AC11" s="2">
        <v>1.7879927107834939</v>
      </c>
      <c r="AE11" s="2">
        <v>3.735481029559014</v>
      </c>
      <c r="AF11" s="2">
        <v>41.668339859312972</v>
      </c>
      <c r="AG11" s="2">
        <v>3.8407628280164534</v>
      </c>
      <c r="AI11" s="2">
        <v>5.418569766991169</v>
      </c>
      <c r="AJ11" s="2">
        <v>21.479581284651747</v>
      </c>
      <c r="AL11" s="2">
        <v>6.3725321348898438</v>
      </c>
      <c r="AM11" s="2">
        <v>17.847324267931754</v>
      </c>
      <c r="AN11" s="2">
        <v>17.616941072202433</v>
      </c>
      <c r="AO11" s="2">
        <v>4.2079163649989439</v>
      </c>
      <c r="AP11" s="2">
        <v>129.41599714930302</v>
      </c>
      <c r="AQ11" s="2">
        <v>2.9046610344446258</v>
      </c>
      <c r="AS11" s="2">
        <v>1.3254234588969478</v>
      </c>
      <c r="AT11" s="2">
        <v>1.8441350934667264</v>
      </c>
      <c r="AU11" s="2">
        <v>60.443255542944875</v>
      </c>
      <c r="AV11" s="2">
        <v>6.1586752647856677</v>
      </c>
      <c r="AW11" s="2">
        <v>6.3355909958128525</v>
      </c>
      <c r="AX11" s="2">
        <v>3.545063243420528</v>
      </c>
      <c r="AY11" s="2">
        <v>21.039150256385309</v>
      </c>
      <c r="AZ11" s="2">
        <v>13.465503246765183</v>
      </c>
      <c r="BC11" s="2">
        <v>3.9455572536489454</v>
      </c>
      <c r="BD11" s="2">
        <v>2.9387090903217414</v>
      </c>
      <c r="BG11" s="2">
        <v>70.485174716821248</v>
      </c>
      <c r="BH11" s="2">
        <v>3.4943032514378904</v>
      </c>
      <c r="BJ11" s="2">
        <v>2.5764264714129275</v>
      </c>
      <c r="BL11" s="2">
        <v>5.2979385920332307</v>
      </c>
      <c r="BM11" s="2">
        <v>16.523157800875055</v>
      </c>
      <c r="BO11" s="2">
        <v>18.4893094698201</v>
      </c>
      <c r="BP11" s="2">
        <v>5.0564082538755537</v>
      </c>
      <c r="BQ11" s="2">
        <v>17.249995800015899</v>
      </c>
      <c r="BU11" s="2">
        <v>4.1664568567819922</v>
      </c>
      <c r="BW11" s="2">
        <v>2.9541594201693093</v>
      </c>
      <c r="BX11" s="2">
        <v>5.0079477633353093</v>
      </c>
      <c r="BY11" s="2">
        <v>1.6659957621268013</v>
      </c>
      <c r="BZ11" s="2">
        <v>3.1065464713086248</v>
      </c>
      <c r="CB11" s="2">
        <v>8.0135324986554863</v>
      </c>
      <c r="CD11" s="2">
        <v>8.367022671041715</v>
      </c>
      <c r="CE11" s="2">
        <v>12.576561710946287</v>
      </c>
      <c r="CF11" s="2">
        <v>8.795124342922124</v>
      </c>
      <c r="CH11" s="9">
        <v>111.38317847464192</v>
      </c>
      <c r="CI11" s="13">
        <f t="shared" ref="CI11:CI38" si="0">CH11*0.2625/0.2583</f>
        <v>113.19428706772555</v>
      </c>
      <c r="CK11" s="1">
        <v>1630</v>
      </c>
      <c r="CL11" s="2">
        <v>0.43386814396089163</v>
      </c>
      <c r="CM11" s="2">
        <v>0.3658631215089187</v>
      </c>
      <c r="CN11" s="2">
        <v>2.6346117988384488</v>
      </c>
      <c r="CO11" s="2"/>
      <c r="CP11" s="2">
        <v>8.167507424758055</v>
      </c>
      <c r="CQ11" s="2"/>
      <c r="CR11" s="2"/>
      <c r="CS11" s="2">
        <v>5.1014009752268432</v>
      </c>
      <c r="CT11" s="2">
        <v>4.8956641508690701</v>
      </c>
      <c r="CU11" s="2"/>
      <c r="CV11" s="2">
        <v>5.1840491272964161E-2</v>
      </c>
      <c r="CW11" s="2">
        <v>4.4709349428141953</v>
      </c>
      <c r="CX11" s="2"/>
      <c r="CY11" s="2"/>
      <c r="CZ11" s="2">
        <v>186.37884873139791</v>
      </c>
      <c r="DA11" s="2">
        <v>51.508371212456339</v>
      </c>
      <c r="DB11" s="2">
        <v>59.10137621579149</v>
      </c>
      <c r="DC11" s="2">
        <v>26.794637323401062</v>
      </c>
      <c r="DD11" s="2">
        <v>71.397963859131579</v>
      </c>
      <c r="DE11" s="2"/>
      <c r="DF11" s="2"/>
      <c r="DG11" s="2"/>
      <c r="DH11" s="2"/>
      <c r="DI11" s="2"/>
      <c r="DJ11" s="2">
        <v>2.0203933333365556</v>
      </c>
      <c r="DK11" s="2">
        <v>1.6695783737863983</v>
      </c>
      <c r="DL11" s="2">
        <v>71.916682815447743</v>
      </c>
      <c r="DM11" s="2">
        <v>1.8591547449185719</v>
      </c>
      <c r="DN11" s="2"/>
      <c r="DO11" s="2">
        <v>1.761812966649775</v>
      </c>
      <c r="DP11" s="2">
        <v>232.11702872394801</v>
      </c>
      <c r="DR11" s="2"/>
      <c r="DS11" s="2">
        <v>5.6342286141421507</v>
      </c>
      <c r="DT11" s="2">
        <v>121.56829450147076</v>
      </c>
      <c r="DU11" s="2"/>
      <c r="DV11" s="2">
        <v>6.6261586438654865</v>
      </c>
      <c r="DW11" s="2">
        <v>9.2055589574905756</v>
      </c>
      <c r="DX11" s="11"/>
      <c r="DY11" s="2">
        <v>0.52428639529141641</v>
      </c>
      <c r="DZ11" s="2">
        <v>20.785424575717471</v>
      </c>
      <c r="EA11" s="2">
        <v>3.0202664205501448</v>
      </c>
      <c r="EB11" s="2"/>
      <c r="EC11" s="2">
        <v>1.3781752564051866</v>
      </c>
      <c r="ED11" s="2">
        <v>0.29618541553610994</v>
      </c>
      <c r="EE11" s="2">
        <v>7.5309425899904863</v>
      </c>
      <c r="EF11" s="2">
        <v>58.093904656587462</v>
      </c>
      <c r="EG11" s="9">
        <f>EF11*(8.5*11)/(13*16)</f>
        <v>26.114327333610227</v>
      </c>
      <c r="EH11" s="2">
        <v>35.857635296186864</v>
      </c>
      <c r="EI11" s="2">
        <v>0.56937045099035954</v>
      </c>
      <c r="EJ11" s="2">
        <v>21.876507545197665</v>
      </c>
      <c r="EK11" s="2">
        <v>14.00142970547676</v>
      </c>
      <c r="EL11" s="2"/>
      <c r="EM11" s="2"/>
      <c r="EN11" s="2">
        <v>4.102590265177855</v>
      </c>
      <c r="EO11" s="2">
        <v>3.0556695876086133</v>
      </c>
      <c r="EP11" s="2"/>
      <c r="EQ11" s="2"/>
      <c r="ER11" s="2">
        <v>0.65438033122995942</v>
      </c>
      <c r="ET11" s="2"/>
      <c r="EU11" s="2">
        <v>14.581837880700107</v>
      </c>
      <c r="EV11" s="2"/>
      <c r="EW11" s="2">
        <v>66.105555882381807</v>
      </c>
      <c r="EX11" s="2">
        <v>7.7930294474065827</v>
      </c>
      <c r="EY11" s="2"/>
      <c r="EZ11" s="2">
        <v>104.64421019054164</v>
      </c>
      <c r="FA11" s="2">
        <v>5.2576530881486798</v>
      </c>
      <c r="FB11" s="2">
        <v>17.936544902004563</v>
      </c>
      <c r="FC11" s="2"/>
      <c r="FD11" s="2"/>
      <c r="FE11" s="2"/>
      <c r="FF11" s="2">
        <v>1.965079639591143</v>
      </c>
      <c r="FG11" s="2"/>
      <c r="FH11" s="2">
        <v>4.416890810092335</v>
      </c>
      <c r="FI11" s="2">
        <v>0.80432344383091348</v>
      </c>
      <c r="FJ11" s="2"/>
      <c r="FK11" s="2">
        <v>1.732302322874139</v>
      </c>
      <c r="FL11" s="2">
        <v>51.773161522752993</v>
      </c>
      <c r="FM11" s="2"/>
      <c r="FN11" s="2">
        <v>49.599921386028278</v>
      </c>
      <c r="FO11" s="2"/>
      <c r="FP11" s="2">
        <v>3.9462465255335988</v>
      </c>
      <c r="FQ11" s="2">
        <v>5.9316455693075811</v>
      </c>
      <c r="FR11" s="2">
        <v>4.1481576236211168</v>
      </c>
    </row>
    <row r="12" spans="1:183">
      <c r="A12" s="1">
        <v>1631</v>
      </c>
      <c r="B12" s="2">
        <v>2.8792544631594277</v>
      </c>
      <c r="D12" s="2">
        <v>2.5225404278118688</v>
      </c>
      <c r="E12" s="2">
        <v>8.0351720188764268</v>
      </c>
      <c r="F12" s="2">
        <v>18.673585776773354</v>
      </c>
      <c r="I12" s="2">
        <v>4.4053153979374393</v>
      </c>
      <c r="J12" s="2">
        <v>4.7575726942601682</v>
      </c>
      <c r="K12" s="2">
        <v>9.1918599099645171</v>
      </c>
      <c r="L12" s="2">
        <v>3.8798674861584215</v>
      </c>
      <c r="M12" s="2">
        <v>3.8498346525969036</v>
      </c>
      <c r="P12" s="2">
        <v>32.401249925444759</v>
      </c>
      <c r="Q12" s="2">
        <v>8.2752205054239631</v>
      </c>
      <c r="R12" s="2">
        <v>10.840099079862723</v>
      </c>
      <c r="S12" s="2">
        <v>3.5628282918076852</v>
      </c>
      <c r="T12" s="2">
        <v>11.968871974071501</v>
      </c>
      <c r="Z12" s="2">
        <v>16.21565283294477</v>
      </c>
      <c r="AA12" s="2">
        <v>5.9047100749402279</v>
      </c>
      <c r="AB12" s="2">
        <v>13.043907827915145</v>
      </c>
      <c r="AC12" s="2">
        <v>2.3535471131662598</v>
      </c>
      <c r="AD12" s="2">
        <v>16.000002844163749</v>
      </c>
      <c r="AF12" s="2">
        <v>32.308088099881218</v>
      </c>
      <c r="AG12" s="2">
        <v>5.1290168826076084</v>
      </c>
      <c r="AI12" s="2">
        <v>4.9447227659773763</v>
      </c>
      <c r="AJ12" s="2">
        <v>21.479581284651747</v>
      </c>
      <c r="AL12" s="2">
        <v>4.8143685770257898</v>
      </c>
      <c r="AM12" s="2">
        <v>17.383554159643342</v>
      </c>
      <c r="AN12" s="2">
        <v>13.309592288907178</v>
      </c>
      <c r="AO12" s="2">
        <v>4.2079163649989439</v>
      </c>
      <c r="AP12" s="2">
        <v>99.283361588720012</v>
      </c>
      <c r="AQ12" s="2">
        <v>2.9046610344446258</v>
      </c>
      <c r="AR12" s="2">
        <v>4.6891001576058438</v>
      </c>
      <c r="AS12" s="2">
        <v>1.3090608870275686</v>
      </c>
      <c r="AT12" s="2">
        <v>2.0559733461005947</v>
      </c>
      <c r="AU12" s="2">
        <v>48.221163429884264</v>
      </c>
      <c r="AV12" s="2">
        <v>6.3985141541662127</v>
      </c>
      <c r="AW12" s="2">
        <v>7.5000005959330363</v>
      </c>
      <c r="AX12" s="2">
        <v>4.561479396647858</v>
      </c>
      <c r="AY12" s="2">
        <v>16.844884159716607</v>
      </c>
      <c r="AZ12" s="2">
        <v>13.647564761993307</v>
      </c>
      <c r="BC12" s="2">
        <v>4.2296375338945067</v>
      </c>
      <c r="BG12" s="2">
        <v>88.129154210616022</v>
      </c>
      <c r="BH12" s="2">
        <v>2.7019409902126803</v>
      </c>
      <c r="BJ12" s="2">
        <v>2.5764264714129275</v>
      </c>
      <c r="BL12" s="2">
        <v>4.0823009998666686</v>
      </c>
      <c r="BM12" s="2">
        <v>16.01032617491451</v>
      </c>
      <c r="BO12" s="2">
        <v>17.168729873042018</v>
      </c>
      <c r="BP12" s="2">
        <v>5.0384948670895877</v>
      </c>
      <c r="BQ12" s="2">
        <v>17.639992051794486</v>
      </c>
      <c r="BU12" s="2">
        <v>3.7035173380824697</v>
      </c>
      <c r="BW12" s="2">
        <v>3.1846205654865125</v>
      </c>
      <c r="BX12" s="2">
        <v>5.7468748522417608</v>
      </c>
      <c r="BY12" s="2">
        <v>2.3501966370596192</v>
      </c>
      <c r="BZ12" s="2">
        <v>8.0015690187089312</v>
      </c>
      <c r="CA12" s="2">
        <v>10.114804068079316</v>
      </c>
      <c r="CB12" s="2">
        <v>8.6706752817826871</v>
      </c>
      <c r="CD12" s="2">
        <v>8.9707304641727816</v>
      </c>
      <c r="CE12" s="2">
        <v>13.524541175775113</v>
      </c>
      <c r="CF12" s="2">
        <v>8.795221089822002</v>
      </c>
      <c r="CH12" s="9">
        <v>111.38317847464192</v>
      </c>
      <c r="CI12" s="13">
        <f t="shared" si="0"/>
        <v>113.19428706772555</v>
      </c>
      <c r="CK12" s="1">
        <v>1631</v>
      </c>
      <c r="CL12" s="2">
        <v>0.46243530781789821</v>
      </c>
      <c r="CM12" s="2"/>
      <c r="CN12" s="2">
        <v>2.6229374299631818</v>
      </c>
      <c r="CO12" s="2">
        <v>1.0011442737703349</v>
      </c>
      <c r="CP12" s="2">
        <v>8.8072634541661667</v>
      </c>
      <c r="CQ12" s="2"/>
      <c r="CR12" s="2"/>
      <c r="CS12" s="2">
        <v>4.5806467641298871</v>
      </c>
      <c r="CT12" s="2">
        <v>4.9469238859217395</v>
      </c>
      <c r="CU12" s="2">
        <v>9.5576955449381753</v>
      </c>
      <c r="CV12" s="2">
        <v>5.1928596395677984E-2</v>
      </c>
      <c r="CW12" s="2">
        <v>4.0030579086595406</v>
      </c>
      <c r="CX12" s="2"/>
      <c r="CY12" s="2"/>
      <c r="CZ12" s="2">
        <v>183.38181927069576</v>
      </c>
      <c r="DA12" s="2">
        <v>46.097819165339025</v>
      </c>
      <c r="DB12" s="2">
        <v>60.385693262232707</v>
      </c>
      <c r="DC12" s="2">
        <v>19.847037816727038</v>
      </c>
      <c r="DD12" s="2">
        <v>66.673618607770891</v>
      </c>
      <c r="DE12" s="2"/>
      <c r="DF12" s="2"/>
      <c r="DG12" s="2"/>
      <c r="DH12" s="2"/>
      <c r="DI12" s="2"/>
      <c r="DJ12" s="2">
        <v>2.0203933333365556</v>
      </c>
      <c r="DK12" s="2">
        <v>2.7849143636436478</v>
      </c>
      <c r="DL12" s="2">
        <v>72.662197202656458</v>
      </c>
      <c r="DM12" s="2">
        <v>2.4472181885546269</v>
      </c>
      <c r="DN12" s="2">
        <v>16.636802279469499</v>
      </c>
      <c r="DO12" s="2"/>
      <c r="DP12" s="2">
        <v>179.97495073756508</v>
      </c>
      <c r="DR12" s="2"/>
      <c r="DS12" s="2">
        <v>5.141522522564073</v>
      </c>
      <c r="DT12" s="2">
        <v>121.56829450147076</v>
      </c>
      <c r="DU12" s="2"/>
      <c r="DV12" s="2">
        <v>5.0059802424150908</v>
      </c>
      <c r="DW12" s="2">
        <v>8.9663486977071631</v>
      </c>
      <c r="DX12" s="11"/>
      <c r="DY12" s="2">
        <v>0.52428639529141641</v>
      </c>
      <c r="DZ12" s="2">
        <v>15.945840308638681</v>
      </c>
      <c r="EA12" s="2">
        <v>3.0202664205501448</v>
      </c>
      <c r="EB12" s="2">
        <v>4.8757261452096339</v>
      </c>
      <c r="EC12" s="2">
        <v>1.3611614548686592</v>
      </c>
      <c r="ED12" s="2">
        <v>0.33020862842603793</v>
      </c>
      <c r="EE12" s="2">
        <v>6.0081279565590044</v>
      </c>
      <c r="EF12" s="2">
        <v>60.356270664466287</v>
      </c>
      <c r="EG12" s="9">
        <f t="shared" ref="EG12:EG22" si="1">EF12*(8.5*11)/(13*16)</f>
        <v>27.131304361190374</v>
      </c>
      <c r="EH12" s="2">
        <v>42.447861023207835</v>
      </c>
      <c r="EI12" s="2">
        <v>0.73261643105319851</v>
      </c>
      <c r="EJ12" s="2">
        <v>17.515309835585224</v>
      </c>
      <c r="EK12" s="2">
        <v>14.190737261297334</v>
      </c>
      <c r="EL12" s="2"/>
      <c r="EM12" s="2"/>
      <c r="EN12" s="2">
        <v>4.3979769285412083</v>
      </c>
      <c r="EO12" s="2"/>
      <c r="EP12" s="2"/>
      <c r="EQ12" s="2"/>
      <c r="ER12" s="2">
        <v>0.8181860278427624</v>
      </c>
      <c r="ET12" s="2"/>
      <c r="EU12" s="2">
        <v>14.581837880700107</v>
      </c>
      <c r="EV12" s="2"/>
      <c r="EW12" s="2">
        <v>50.93731688041742</v>
      </c>
      <c r="EX12" s="2">
        <v>7.551156071213307</v>
      </c>
      <c r="EY12" s="2"/>
      <c r="EZ12" s="2">
        <v>97.170106891867675</v>
      </c>
      <c r="FA12" s="2">
        <v>5.2390267493275919</v>
      </c>
      <c r="FB12" s="2">
        <v>18.342062988080482</v>
      </c>
      <c r="FC12" s="2"/>
      <c r="FD12" s="2"/>
      <c r="FE12" s="2"/>
      <c r="FF12" s="2">
        <v>1.746737519696691</v>
      </c>
      <c r="FG12" s="2"/>
      <c r="FH12" s="2">
        <v>4.7614631807928198</v>
      </c>
      <c r="FI12" s="2">
        <v>0.92300207407552259</v>
      </c>
      <c r="FJ12" s="2"/>
      <c r="FK12" s="2">
        <v>2.4437343636408961</v>
      </c>
      <c r="FL12" s="2">
        <v>133.35275331212571</v>
      </c>
      <c r="FM12" s="2">
        <v>10.517372841442423</v>
      </c>
      <c r="FN12" s="2">
        <v>53.667319925682754</v>
      </c>
      <c r="FO12" s="2"/>
      <c r="FP12" s="2">
        <v>4.2309809973698531</v>
      </c>
      <c r="FQ12" s="2">
        <v>6.3787533179581768</v>
      </c>
      <c r="FR12" s="2">
        <v>4.1482032536059403</v>
      </c>
    </row>
    <row r="13" spans="1:183">
      <c r="A13" s="1">
        <v>1632</v>
      </c>
      <c r="B13" s="2">
        <v>2.3291663030008132</v>
      </c>
      <c r="C13" s="2">
        <v>2.3539411299312869</v>
      </c>
      <c r="D13" s="2">
        <v>2.57659175392623</v>
      </c>
      <c r="E13" s="2">
        <v>7.0173833589118653</v>
      </c>
      <c r="F13" s="2">
        <v>17.354988731163537</v>
      </c>
      <c r="I13" s="2">
        <v>4.5812315383233511</v>
      </c>
      <c r="J13" s="2">
        <v>4.8346009892082673</v>
      </c>
      <c r="K13" s="2">
        <v>9.1918599099645171</v>
      </c>
      <c r="L13" s="2">
        <v>4.2916586932651537</v>
      </c>
      <c r="M13" s="2">
        <v>3.7041218014349129</v>
      </c>
      <c r="P13" s="2">
        <v>33.115617536366045</v>
      </c>
      <c r="Q13" s="2">
        <v>8.0958433888000645</v>
      </c>
      <c r="R13" s="2">
        <v>10.626927776899533</v>
      </c>
      <c r="S13" s="2">
        <v>3.7089458301833078</v>
      </c>
      <c r="T13" s="2">
        <v>11.159300517819817</v>
      </c>
      <c r="Z13" s="2">
        <v>16.21565283294477</v>
      </c>
      <c r="AA13" s="2">
        <v>4.1416835104343868</v>
      </c>
      <c r="AB13" s="2">
        <v>11.729138216744756</v>
      </c>
      <c r="AC13" s="2">
        <v>1.975701647858517</v>
      </c>
      <c r="AD13" s="2">
        <v>16.000002844163749</v>
      </c>
      <c r="AE13" s="2">
        <v>5.9999971846304234</v>
      </c>
      <c r="AF13" s="2">
        <v>28.220413652547371</v>
      </c>
      <c r="AG13" s="2">
        <v>4.3153783362149465</v>
      </c>
      <c r="AI13" s="2">
        <v>6.9803070096671069</v>
      </c>
      <c r="AJ13" s="2">
        <v>21.479581284651747</v>
      </c>
      <c r="AM13" s="2">
        <v>17.017982788102326</v>
      </c>
      <c r="AN13" s="2">
        <v>21.875384298045159</v>
      </c>
      <c r="AO13" s="2">
        <v>4.2079163649989439</v>
      </c>
      <c r="AP13" s="2">
        <v>116.30906483054083</v>
      </c>
      <c r="AQ13" s="2">
        <v>2.9046610344446258</v>
      </c>
      <c r="AR13" s="2">
        <v>6.5080072280700154</v>
      </c>
      <c r="AS13" s="2">
        <v>1.4975658150625597</v>
      </c>
      <c r="AT13" s="2">
        <v>1.3512409379786734</v>
      </c>
      <c r="AU13" s="2">
        <v>56.021973628778866</v>
      </c>
      <c r="AV13" s="2">
        <v>5.910206076912365</v>
      </c>
      <c r="AW13" s="2">
        <v>5.9999977846320789</v>
      </c>
      <c r="AX13" s="2">
        <v>2.5776109975070396</v>
      </c>
      <c r="AY13" s="2">
        <v>17.474470723120643</v>
      </c>
      <c r="AZ13" s="2">
        <v>12.24187069542856</v>
      </c>
      <c r="BC13" s="2">
        <v>4.3401126326540682</v>
      </c>
      <c r="BE13" s="2">
        <v>4.687114275418625</v>
      </c>
      <c r="BG13" s="2">
        <v>54.843923684933756</v>
      </c>
      <c r="BH13" s="2">
        <v>2.5691761928715686</v>
      </c>
      <c r="BJ13" s="2">
        <v>2.4946123595326246</v>
      </c>
      <c r="BM13" s="2">
        <v>23.516561085754738</v>
      </c>
      <c r="BO13" s="2">
        <v>14.339352755582645</v>
      </c>
      <c r="BP13" s="2">
        <v>4.8148620750962783</v>
      </c>
      <c r="BQ13" s="2">
        <v>18.729992199780796</v>
      </c>
      <c r="BU13" s="2">
        <v>3.9281713018817301</v>
      </c>
      <c r="BW13" s="2">
        <v>3.2653604350273637</v>
      </c>
      <c r="BX13" s="2">
        <v>4.9242904988522156</v>
      </c>
      <c r="BY13" s="2">
        <v>1.9071080792015143</v>
      </c>
      <c r="BZ13" s="2">
        <v>7.6467112220488298</v>
      </c>
      <c r="CA13" s="2">
        <v>10.414989848369727</v>
      </c>
      <c r="CB13" s="2">
        <v>8.4383405749268316</v>
      </c>
      <c r="CD13" s="2">
        <v>8.4730887099933145</v>
      </c>
      <c r="CE13" s="2">
        <v>13.353131144438509</v>
      </c>
      <c r="CF13" s="2">
        <v>8.8051476967650988</v>
      </c>
      <c r="CH13" s="9">
        <v>111.38317847464192</v>
      </c>
      <c r="CI13" s="13">
        <f t="shared" si="0"/>
        <v>113.19428706772555</v>
      </c>
      <c r="CK13" s="1">
        <v>1632</v>
      </c>
      <c r="CL13" s="2">
        <v>0.3740859830448468</v>
      </c>
      <c r="CM13" s="2">
        <v>0.37806505292710968</v>
      </c>
      <c r="CN13" s="2">
        <v>2.679139996566835</v>
      </c>
      <c r="CO13" s="2">
        <v>0.87433264031206503</v>
      </c>
      <c r="CP13" s="2">
        <v>8.1853565687186141</v>
      </c>
      <c r="CQ13" s="2"/>
      <c r="CR13" s="2"/>
      <c r="CS13" s="2">
        <v>4.7635643594499015</v>
      </c>
      <c r="CT13" s="2">
        <v>5.027017903745219</v>
      </c>
      <c r="CU13" s="2">
        <v>9.5576955449381753</v>
      </c>
      <c r="CV13" s="2">
        <v>5.7440057668368828E-2</v>
      </c>
      <c r="CW13" s="2">
        <v>3.8515456921948994</v>
      </c>
      <c r="CX13" s="2"/>
      <c r="CY13" s="2"/>
      <c r="CZ13" s="2">
        <v>187.42493589182124</v>
      </c>
      <c r="DA13" s="2">
        <v>45.098583691298359</v>
      </c>
      <c r="DB13" s="2">
        <v>59.198204400903165</v>
      </c>
      <c r="DC13" s="2">
        <v>20.660997983288041</v>
      </c>
      <c r="DD13" s="2">
        <v>62.163832002417067</v>
      </c>
      <c r="DE13" s="2"/>
      <c r="DF13" s="2"/>
      <c r="DG13" s="2"/>
      <c r="DH13" s="2"/>
      <c r="DI13" s="2"/>
      <c r="DJ13" s="2">
        <v>2.0203933333365556</v>
      </c>
      <c r="DK13" s="2">
        <v>1.9533954675990635</v>
      </c>
      <c r="DL13" s="2">
        <v>65.338161336773453</v>
      </c>
      <c r="DM13" s="2">
        <v>2.0543344897362839</v>
      </c>
      <c r="DN13" s="2">
        <v>16.636802279469499</v>
      </c>
      <c r="DO13" s="2">
        <v>2.8298558488441716</v>
      </c>
      <c r="DP13" s="2">
        <v>157.20421280297288</v>
      </c>
      <c r="DR13" s="2"/>
      <c r="DS13" s="2">
        <v>7.2581229329085319</v>
      </c>
      <c r="DT13" s="2">
        <v>121.56829450147076</v>
      </c>
      <c r="DU13" s="2"/>
      <c r="DV13" s="2"/>
      <c r="DW13" s="2">
        <v>8.7777888461927098</v>
      </c>
      <c r="DX13" s="11"/>
      <c r="DY13" s="2">
        <v>0.52428639529141641</v>
      </c>
      <c r="DZ13" s="2">
        <v>18.680328149219534</v>
      </c>
      <c r="EA13" s="2">
        <v>3.0202664205501448</v>
      </c>
      <c r="EB13" s="2">
        <v>6.7670256400143867</v>
      </c>
      <c r="EC13" s="2">
        <v>1.5571688710528211</v>
      </c>
      <c r="ED13" s="2">
        <v>0.21702198506089945</v>
      </c>
      <c r="EE13" s="2">
        <v>6.9800718605657543</v>
      </c>
      <c r="EF13" s="2">
        <v>55.750130274952859</v>
      </c>
      <c r="EG13" s="9">
        <f t="shared" si="1"/>
        <v>25.060755676481214</v>
      </c>
      <c r="EH13" s="2">
        <v>33.958273581968044</v>
      </c>
      <c r="EI13" s="2">
        <v>0.4139885342954373</v>
      </c>
      <c r="EJ13" s="2">
        <v>18.169953917538265</v>
      </c>
      <c r="EK13" s="2">
        <v>12.729096630440095</v>
      </c>
      <c r="EL13" s="2"/>
      <c r="EM13" s="2"/>
      <c r="EN13" s="2">
        <v>4.5128489315507645</v>
      </c>
      <c r="EO13" s="2"/>
      <c r="EP13" s="2">
        <v>0.75279457250627202</v>
      </c>
      <c r="EQ13" s="2"/>
      <c r="ER13" s="2">
        <v>0.50916785112731977</v>
      </c>
      <c r="ET13" s="2"/>
      <c r="EU13" s="2">
        <v>14.118793377381603</v>
      </c>
      <c r="EV13" s="2"/>
      <c r="EW13" s="2"/>
      <c r="EX13" s="2">
        <v>11.091418193277606</v>
      </c>
      <c r="EY13" s="2"/>
      <c r="EZ13" s="2">
        <v>81.156640609040167</v>
      </c>
      <c r="FA13" s="2">
        <v>5.0064933816878767</v>
      </c>
      <c r="FB13" s="2">
        <v>19.47544509577526</v>
      </c>
      <c r="FC13" s="2"/>
      <c r="FD13" s="2"/>
      <c r="FE13" s="2"/>
      <c r="FF13" s="2">
        <v>1.8526939583183408</v>
      </c>
      <c r="FG13" s="2"/>
      <c r="FH13" s="2">
        <v>4.8821808324362097</v>
      </c>
      <c r="FI13" s="2">
        <v>0.79088730147273079</v>
      </c>
      <c r="FJ13" s="2"/>
      <c r="FK13" s="2">
        <v>1.983010899952921</v>
      </c>
      <c r="FL13" s="2">
        <v>127.43875518147729</v>
      </c>
      <c r="FM13" s="2">
        <v>10.829506003070049</v>
      </c>
      <c r="FN13" s="2">
        <v>52.229279561183105</v>
      </c>
      <c r="FO13" s="2"/>
      <c r="FP13" s="2">
        <v>3.9962718157886985</v>
      </c>
      <c r="FQ13" s="2">
        <v>6.297909000068997</v>
      </c>
      <c r="FR13" s="2">
        <v>4.1528850669222965</v>
      </c>
    </row>
    <row r="14" spans="1:183">
      <c r="A14" s="1">
        <v>1633</v>
      </c>
      <c r="B14" s="2">
        <v>2.3407383029284223</v>
      </c>
      <c r="C14" s="2">
        <v>2.1385991245847586</v>
      </c>
      <c r="D14" s="2">
        <v>2.5647743447592544</v>
      </c>
      <c r="F14" s="2">
        <v>17.619548572431381</v>
      </c>
      <c r="I14" s="2">
        <v>4.6182269612438818</v>
      </c>
      <c r="J14" s="2">
        <v>4.6190894642059179</v>
      </c>
      <c r="K14" s="2">
        <v>9.9677810847383892</v>
      </c>
      <c r="L14" s="2">
        <v>3.8318001276765172</v>
      </c>
      <c r="M14" s="2">
        <v>3.7041218014349129</v>
      </c>
      <c r="P14" s="2">
        <v>35.589014187661739</v>
      </c>
      <c r="Q14" s="2">
        <v>8.3812944210896063</v>
      </c>
      <c r="R14" s="2">
        <v>11.745652077804744</v>
      </c>
      <c r="S14" s="2">
        <v>3.4101070829786018</v>
      </c>
      <c r="T14" s="2">
        <v>12.023177886186003</v>
      </c>
      <c r="AA14" s="2">
        <v>4.0764615713872914</v>
      </c>
      <c r="AB14" s="2">
        <v>12.046295576770623</v>
      </c>
      <c r="AC14" s="2">
        <v>1.9097848657849994</v>
      </c>
      <c r="AD14" s="2">
        <v>20.000004528920691</v>
      </c>
      <c r="AF14" s="2">
        <v>34.78212496728262</v>
      </c>
      <c r="AG14" s="2">
        <v>4.0841556021290977</v>
      </c>
      <c r="AI14" s="2">
        <v>8.4343267789247101</v>
      </c>
      <c r="AJ14" s="2">
        <v>21.479581284651747</v>
      </c>
      <c r="AL14" s="2">
        <v>4.4476012237708424</v>
      </c>
      <c r="AM14" s="2">
        <v>17.203547215803805</v>
      </c>
      <c r="AN14" s="2">
        <v>20.342290603750094</v>
      </c>
      <c r="AP14" s="2">
        <v>116.30906483054083</v>
      </c>
      <c r="AQ14" s="2">
        <v>2.9046610344446258</v>
      </c>
      <c r="AR14" s="2">
        <v>3.9106578190002357</v>
      </c>
      <c r="AS14" s="2">
        <v>1.243606965171324</v>
      </c>
      <c r="AT14" s="2">
        <v>1.4242998840500602</v>
      </c>
      <c r="AU14" s="2">
        <v>56.461613490335544</v>
      </c>
      <c r="AV14" s="2">
        <v>6.6681556003386344</v>
      </c>
      <c r="AW14" s="2">
        <v>6.9282004212087447</v>
      </c>
      <c r="AX14" s="2">
        <v>2.504236756284512</v>
      </c>
      <c r="AY14" s="2">
        <v>17.50980482941393</v>
      </c>
      <c r="AZ14" s="2">
        <v>12.373586751076445</v>
      </c>
      <c r="BC14" s="2">
        <v>4.8524139365270766</v>
      </c>
      <c r="BE14" s="2">
        <v>4.6998114928151544</v>
      </c>
      <c r="BG14" s="2">
        <v>62.723952987201343</v>
      </c>
      <c r="BH14" s="2">
        <v>2.8834485759081039</v>
      </c>
      <c r="BJ14" s="2">
        <v>2.4946123595326246</v>
      </c>
      <c r="BM14" s="2">
        <v>19.079298517231166</v>
      </c>
      <c r="BN14" s="2">
        <v>24.000000466561318</v>
      </c>
      <c r="BO14" s="2">
        <v>14.857350093041422</v>
      </c>
      <c r="BP14" s="2">
        <v>4.9598296728698887</v>
      </c>
      <c r="BU14" s="2">
        <v>3.9720208682162363</v>
      </c>
      <c r="BW14" s="2">
        <v>2.8395288775115857</v>
      </c>
      <c r="BX14" s="2">
        <v>4.7676484842263553</v>
      </c>
      <c r="BY14" s="2">
        <v>1.8434779911525623</v>
      </c>
      <c r="BZ14" s="2">
        <v>5.5685441691662598</v>
      </c>
      <c r="CA14" s="2">
        <v>10.414989848369727</v>
      </c>
      <c r="CB14" s="2">
        <v>8.2346319967945369</v>
      </c>
      <c r="CD14" s="2">
        <v>9.0064871027608966</v>
      </c>
      <c r="CE14" s="2">
        <v>13.152040267358229</v>
      </c>
      <c r="CF14" s="2">
        <v>9.078513937972243</v>
      </c>
      <c r="CH14" s="9">
        <v>111.38317847464192</v>
      </c>
      <c r="CI14" s="13">
        <f t="shared" si="0"/>
        <v>113.19428706772555</v>
      </c>
      <c r="CK14" s="1">
        <v>1633</v>
      </c>
      <c r="CL14" s="2">
        <v>0.3759445549137328</v>
      </c>
      <c r="CM14" s="2">
        <v>0.34347910444540675</v>
      </c>
      <c r="CN14" s="2">
        <v>2.6668522550156966</v>
      </c>
      <c r="CO14" s="2"/>
      <c r="CP14" s="2">
        <v>8.3101343296313832</v>
      </c>
      <c r="CQ14" s="2"/>
      <c r="CR14" s="2"/>
      <c r="CS14" s="2">
        <v>4.8020321986352386</v>
      </c>
      <c r="CT14" s="2">
        <v>4.8029290291786202</v>
      </c>
      <c r="CU14" s="2">
        <v>10.36449834959363</v>
      </c>
      <c r="CV14" s="2">
        <v>5.128525729522726E-2</v>
      </c>
      <c r="CW14" s="2">
        <v>3.8515456921948994</v>
      </c>
      <c r="CX14" s="2"/>
      <c r="CY14" s="2"/>
      <c r="CZ14" s="2">
        <v>201.42365442077701</v>
      </c>
      <c r="DA14" s="2">
        <v>46.688712928146828</v>
      </c>
      <c r="DB14" s="2">
        <v>65.430153203378794</v>
      </c>
      <c r="DC14" s="2">
        <v>18.996291342636024</v>
      </c>
      <c r="DD14" s="2">
        <v>66.976134306853751</v>
      </c>
      <c r="DE14" s="2"/>
      <c r="DF14" s="2"/>
      <c r="DG14" s="2"/>
      <c r="DH14" s="2"/>
      <c r="DI14" s="2"/>
      <c r="DJ14" s="2"/>
      <c r="DK14" s="2">
        <v>1.9226340055506861</v>
      </c>
      <c r="DL14" s="2">
        <v>67.10491336710858</v>
      </c>
      <c r="DM14" s="2">
        <v>1.9857942225290179</v>
      </c>
      <c r="DN14" s="2">
        <v>20.796003861806732</v>
      </c>
      <c r="DO14" s="2"/>
      <c r="DP14" s="2">
        <v>193.7567833844534</v>
      </c>
      <c r="DR14" s="2"/>
      <c r="DS14" s="2">
        <v>8.7700126273783283</v>
      </c>
      <c r="DT14" s="2">
        <v>121.56829450147076</v>
      </c>
      <c r="DU14" s="2"/>
      <c r="DV14" s="2">
        <v>4.6246155640398836</v>
      </c>
      <c r="DW14" s="2">
        <v>8.8735020328852556</v>
      </c>
      <c r="DX14" s="11"/>
      <c r="DY14" s="2"/>
      <c r="DZ14" s="2">
        <v>18.680328149219534</v>
      </c>
      <c r="EA14" s="2">
        <v>3.0202664205501448</v>
      </c>
      <c r="EB14" s="2">
        <v>4.0663018345087547</v>
      </c>
      <c r="EC14" s="2">
        <v>1.2931024696957039</v>
      </c>
      <c r="ED14" s="2">
        <v>0.22875593794615451</v>
      </c>
      <c r="EE14" s="2">
        <v>7.0348488994249916</v>
      </c>
      <c r="EF14" s="2">
        <v>62.899759936416103</v>
      </c>
      <c r="EG14" s="9">
        <f t="shared" si="1"/>
        <v>28.274651702187047</v>
      </c>
      <c r="EH14" s="2">
        <v>39.211635367051983</v>
      </c>
      <c r="EI14" s="2">
        <v>0.40220394204775817</v>
      </c>
      <c r="EJ14" s="2">
        <v>18.206694319764985</v>
      </c>
      <c r="EK14" s="2">
        <v>12.86605497952219</v>
      </c>
      <c r="EL14" s="2"/>
      <c r="EM14" s="2"/>
      <c r="EN14" s="2">
        <v>5.0455398056126137</v>
      </c>
      <c r="EO14" s="2"/>
      <c r="EP14" s="2">
        <v>0.75483386486834814</v>
      </c>
      <c r="EQ14" s="2"/>
      <c r="ER14" s="2">
        <v>0.58232559253374139</v>
      </c>
      <c r="ET14" s="2"/>
      <c r="EU14" s="2">
        <v>14.118793377381603</v>
      </c>
      <c r="EV14" s="2"/>
      <c r="EW14" s="2"/>
      <c r="EX14" s="2">
        <v>8.9986149725428959</v>
      </c>
      <c r="EY14" s="2">
        <v>11.319428926822871</v>
      </c>
      <c r="EZ14" s="2">
        <v>84.08835757487148</v>
      </c>
      <c r="FA14" s="2">
        <v>5.1572306837108544</v>
      </c>
      <c r="FB14" s="2"/>
      <c r="FC14" s="2"/>
      <c r="FD14" s="2"/>
      <c r="FE14" s="2"/>
      <c r="FF14" s="2">
        <v>1.8733752933161048</v>
      </c>
      <c r="FG14" s="2"/>
      <c r="FH14" s="2">
        <v>4.2455017554042236</v>
      </c>
      <c r="FI14" s="2">
        <v>0.76572912279225402</v>
      </c>
      <c r="FJ14" s="2"/>
      <c r="FK14" s="2">
        <v>1.9168483370955156</v>
      </c>
      <c r="FL14" s="2">
        <v>92.804385635146488</v>
      </c>
      <c r="FM14" s="2">
        <v>10.829506003070049</v>
      </c>
      <c r="FN14" s="2">
        <v>50.96842119906669</v>
      </c>
      <c r="FO14" s="2"/>
      <c r="FP14" s="2">
        <v>4.2478453607570197</v>
      </c>
      <c r="FQ14" s="2">
        <v>6.2030659231234724</v>
      </c>
      <c r="FR14" s="2">
        <v>4.2818163035132404</v>
      </c>
    </row>
    <row r="15" spans="1:183">
      <c r="A15" s="1">
        <v>1634</v>
      </c>
      <c r="B15" s="2">
        <v>2.6235422112290316</v>
      </c>
      <c r="C15" s="2">
        <v>2.9849918006802336</v>
      </c>
      <c r="D15" s="2">
        <v>2.7695379465890775</v>
      </c>
      <c r="E15" s="2">
        <v>5.8827409876513537</v>
      </c>
      <c r="F15" s="2">
        <v>18.237629234138502</v>
      </c>
      <c r="I15" s="2">
        <v>4.7234754689619587</v>
      </c>
      <c r="J15" s="2">
        <v>4.7303329918775887</v>
      </c>
      <c r="K15" s="2">
        <v>11.917834789958286</v>
      </c>
      <c r="L15" s="2">
        <v>4.1561833948733886</v>
      </c>
      <c r="M15" s="2">
        <v>3.8498346525969036</v>
      </c>
      <c r="P15" s="2">
        <v>33.155148043345868</v>
      </c>
      <c r="Q15" s="2">
        <v>8.5482755118851692</v>
      </c>
      <c r="R15" s="2">
        <v>11.462984857909648</v>
      </c>
      <c r="S15" s="2">
        <v>3.7241986211892018</v>
      </c>
      <c r="T15" s="2">
        <v>12.04131047473429</v>
      </c>
      <c r="AA15" s="2">
        <v>3.5388802028031034</v>
      </c>
      <c r="AB15" s="2">
        <v>12.357030738523026</v>
      </c>
      <c r="AC15" s="2">
        <v>2.3599999550714568</v>
      </c>
      <c r="AD15" s="2">
        <v>24.000004071643723</v>
      </c>
      <c r="AE15" s="2">
        <v>3.735481029559014</v>
      </c>
      <c r="AF15" s="2">
        <v>47.08368754696145</v>
      </c>
      <c r="AG15" s="2">
        <v>4.0005545939636926</v>
      </c>
      <c r="AI15" s="2">
        <v>10.504260113767385</v>
      </c>
      <c r="AJ15" s="2">
        <v>21.479581284651747</v>
      </c>
      <c r="AL15" s="2">
        <v>4.6169157704140833</v>
      </c>
      <c r="AM15" s="2">
        <v>17.977331372535879</v>
      </c>
      <c r="AP15" s="2">
        <v>116.30906483054083</v>
      </c>
      <c r="AQ15" s="2">
        <v>2.9046610344446258</v>
      </c>
      <c r="AR15" s="2">
        <v>5.0775776128595496</v>
      </c>
      <c r="AS15" s="2">
        <v>1.1154244442886105</v>
      </c>
      <c r="AT15" s="2">
        <v>1.6210812802688257</v>
      </c>
      <c r="AU15" s="2">
        <v>43.594718164477072</v>
      </c>
      <c r="AV15" s="2">
        <v>5.9408754222575801</v>
      </c>
      <c r="AW15" s="2">
        <v>7.9999964665620924</v>
      </c>
      <c r="AX15" s="2">
        <v>3.2257710276043596</v>
      </c>
      <c r="AY15" s="2">
        <v>19.37072682603193</v>
      </c>
      <c r="AZ15" s="2">
        <v>13.999996785386749</v>
      </c>
      <c r="BC15" s="2">
        <v>4.2217456345856457</v>
      </c>
      <c r="BE15" s="2">
        <v>5.1036685261632098</v>
      </c>
      <c r="BG15" s="2">
        <v>47.454976577050338</v>
      </c>
      <c r="BH15" s="2">
        <v>2.7096980282691443</v>
      </c>
      <c r="BJ15" s="2">
        <v>2.5764264714129275</v>
      </c>
      <c r="BL15" s="2">
        <v>4.8881299156293379</v>
      </c>
      <c r="BN15" s="2">
        <v>24.960000156917861</v>
      </c>
      <c r="BO15" s="2">
        <v>16.068063983897027</v>
      </c>
      <c r="BP15" s="2">
        <v>5.4490070531849266</v>
      </c>
      <c r="BQ15" s="2">
        <v>17.999995357869636</v>
      </c>
      <c r="BV15" s="2">
        <v>30.770240335132929</v>
      </c>
      <c r="BW15" s="2">
        <v>2.8339490138045598</v>
      </c>
      <c r="BX15" s="2">
        <v>4.900558621956538</v>
      </c>
      <c r="BY15" s="2">
        <v>2.3599985390719085</v>
      </c>
      <c r="BZ15" s="2">
        <v>7.4493192307098743</v>
      </c>
      <c r="CA15" s="2">
        <v>10.323626465272497</v>
      </c>
      <c r="CB15" s="2">
        <v>7.809037172888778</v>
      </c>
      <c r="CD15" s="2">
        <v>8.5234407813079702</v>
      </c>
      <c r="CE15" s="2">
        <v>14.025819765448976</v>
      </c>
      <c r="CF15" s="2">
        <v>8.9721875108561839</v>
      </c>
      <c r="CH15" s="9">
        <v>111.38317847464192</v>
      </c>
      <c r="CI15" s="13">
        <f t="shared" si="0"/>
        <v>113.19428706772555</v>
      </c>
      <c r="CK15" s="1">
        <v>1634</v>
      </c>
      <c r="CL15" s="2">
        <v>0.42136551859041765</v>
      </c>
      <c r="CM15" s="2">
        <v>0.47941771727490201</v>
      </c>
      <c r="CN15" s="2">
        <v>2.8797654395228731</v>
      </c>
      <c r="CO15" s="2">
        <v>0.73296158937549827</v>
      </c>
      <c r="CP15" s="2">
        <v>8.6016476623492402</v>
      </c>
      <c r="CQ15" s="2"/>
      <c r="CR15" s="2"/>
      <c r="CS15" s="2">
        <v>4.9114695925013008</v>
      </c>
      <c r="CT15" s="2">
        <v>4.9186000445384312</v>
      </c>
      <c r="CU15" s="2">
        <v>12.392164109660937</v>
      </c>
      <c r="CV15" s="2">
        <v>5.5626840563179597E-2</v>
      </c>
      <c r="CW15" s="2">
        <v>4.0030579086595406</v>
      </c>
      <c r="CX15" s="2"/>
      <c r="CY15" s="2"/>
      <c r="CZ15" s="2">
        <v>187.64866726957155</v>
      </c>
      <c r="DA15" s="2">
        <v>47.618895286729256</v>
      </c>
      <c r="DB15" s="2">
        <v>63.855531430079523</v>
      </c>
      <c r="DC15" s="2">
        <v>20.745964951974319</v>
      </c>
      <c r="DD15" s="2">
        <v>67.077143432513964</v>
      </c>
      <c r="DE15" s="2"/>
      <c r="DF15" s="2"/>
      <c r="DG15" s="2"/>
      <c r="DH15" s="2"/>
      <c r="DI15" s="2"/>
      <c r="DJ15" s="2"/>
      <c r="DK15" s="2">
        <v>1.6690875898932722</v>
      </c>
      <c r="DL15" s="2">
        <v>68.835889996116336</v>
      </c>
      <c r="DM15" s="2">
        <v>2.4539278532942554</v>
      </c>
      <c r="DN15" s="2">
        <v>24.9552032168572</v>
      </c>
      <c r="DO15" s="2">
        <v>1.761812966649775</v>
      </c>
      <c r="DP15" s="2">
        <v>262.28368328729573</v>
      </c>
      <c r="DR15" s="2"/>
      <c r="DS15" s="2">
        <v>10.92232922124831</v>
      </c>
      <c r="DT15" s="2">
        <v>121.56829450147076</v>
      </c>
      <c r="DU15" s="2"/>
      <c r="DV15" s="2">
        <v>4.8006688224659664</v>
      </c>
      <c r="DW15" s="2">
        <v>9.2726159598938054</v>
      </c>
      <c r="DX15" s="11"/>
      <c r="DY15" s="2"/>
      <c r="DZ15" s="2">
        <v>18.680328149219534</v>
      </c>
      <c r="EA15" s="2">
        <v>3.0202664205501448</v>
      </c>
      <c r="EB15" s="2">
        <v>5.279664986723331</v>
      </c>
      <c r="EC15" s="2">
        <v>1.1598182899127261</v>
      </c>
      <c r="ED15" s="2">
        <v>0.26036087828665055</v>
      </c>
      <c r="EE15" s="2">
        <v>5.4316948479095206</v>
      </c>
      <c r="EF15" s="2">
        <v>56.039429831718316</v>
      </c>
      <c r="EG15" s="9">
        <f t="shared" si="1"/>
        <v>25.190801390700301</v>
      </c>
      <c r="EH15" s="2">
        <v>45.277694828840978</v>
      </c>
      <c r="EI15" s="2">
        <v>0.51808912244019412</v>
      </c>
      <c r="EJ15" s="2">
        <v>20.141680933004388</v>
      </c>
      <c r="EK15" s="2">
        <v>14.557196064289913</v>
      </c>
      <c r="EL15" s="2"/>
      <c r="EM15" s="2"/>
      <c r="EN15" s="2">
        <v>4.38977093197422</v>
      </c>
      <c r="EO15" s="2"/>
      <c r="EP15" s="2">
        <v>0.81969709731977958</v>
      </c>
      <c r="EQ15" s="2"/>
      <c r="ER15" s="2">
        <v>0.44056928873000645</v>
      </c>
      <c r="ET15" s="2"/>
      <c r="EU15" s="2">
        <v>14.581837880700107</v>
      </c>
      <c r="EV15" s="2"/>
      <c r="EW15" s="2">
        <v>60.99212735003907</v>
      </c>
      <c r="EX15" s="2"/>
      <c r="EY15" s="2">
        <v>11.772205929052648</v>
      </c>
      <c r="EZ15" s="2">
        <v>90.940652360791091</v>
      </c>
      <c r="FA15" s="2">
        <v>5.6658773030368454</v>
      </c>
      <c r="FB15" s="2">
        <v>18.716394410484718</v>
      </c>
      <c r="FC15" s="2"/>
      <c r="FD15" s="2"/>
      <c r="FE15" s="2"/>
      <c r="FF15" s="2"/>
      <c r="FG15" s="2">
        <v>46.005909780181014</v>
      </c>
      <c r="FH15" s="2">
        <v>4.2371590611809991</v>
      </c>
      <c r="FI15" s="2">
        <v>0.7870757391611084</v>
      </c>
      <c r="FJ15" s="2"/>
      <c r="FK15" s="2">
        <v>2.4539263809379852</v>
      </c>
      <c r="FL15" s="2">
        <v>124.14905469082774</v>
      </c>
      <c r="FM15" s="2">
        <v>10.734506361196454</v>
      </c>
      <c r="FN15" s="2">
        <v>48.334193433525343</v>
      </c>
      <c r="FO15" s="2"/>
      <c r="FP15" s="2">
        <v>4.0200200108505557</v>
      </c>
      <c r="FQ15" s="2">
        <v>6.6151777870433772</v>
      </c>
      <c r="FR15" s="2">
        <v>4.2316682030388204</v>
      </c>
    </row>
    <row r="16" spans="1:183">
      <c r="A16" s="1">
        <v>1635</v>
      </c>
      <c r="B16" s="2">
        <v>2.3584895517155684</v>
      </c>
      <c r="D16" s="2">
        <v>2.9594590551608317</v>
      </c>
      <c r="F16" s="2">
        <v>17.092401362786266</v>
      </c>
      <c r="I16" s="2">
        <v>4.7309917688325092</v>
      </c>
      <c r="J16" s="2">
        <v>5.404260370462926</v>
      </c>
      <c r="K16" s="2">
        <v>11.640669990871066</v>
      </c>
      <c r="L16" s="2">
        <v>4.3546502626679944</v>
      </c>
      <c r="M16" s="2">
        <v>4.7682015487495111</v>
      </c>
      <c r="P16" s="2">
        <v>36.52806977631105</v>
      </c>
      <c r="Q16" s="2">
        <v>8.4532270518334318</v>
      </c>
      <c r="R16" s="2">
        <v>11.180208715236112</v>
      </c>
      <c r="S16" s="2">
        <v>3.694387194556827</v>
      </c>
      <c r="T16" s="2">
        <v>12.002935890118762</v>
      </c>
      <c r="Z16" s="2">
        <v>16.21565283294477</v>
      </c>
      <c r="AA16" s="2">
        <v>3.8852073339667137</v>
      </c>
      <c r="AB16" s="2">
        <v>12.754870410680706</v>
      </c>
      <c r="AC16" s="2">
        <v>2.3599999550714568</v>
      </c>
      <c r="AF16" s="2">
        <v>61.363156893206785</v>
      </c>
      <c r="AI16" s="2">
        <v>10.368598877019878</v>
      </c>
      <c r="AJ16" s="2">
        <v>21.479581284651747</v>
      </c>
      <c r="AM16" s="2">
        <v>15.868207767131302</v>
      </c>
      <c r="AN16" s="2">
        <v>18.23230462383307</v>
      </c>
      <c r="AO16" s="2">
        <v>4.2079163649989439</v>
      </c>
      <c r="AP16" s="2">
        <v>116.30906483054083</v>
      </c>
      <c r="AQ16" s="2">
        <v>2.9564839276855697</v>
      </c>
      <c r="AR16" s="2">
        <v>4.5528777246683489</v>
      </c>
      <c r="AS16" s="2">
        <v>0.6515618188275436</v>
      </c>
      <c r="AT16" s="2">
        <v>1.5034619019484419</v>
      </c>
      <c r="AU16" s="2">
        <v>51.124917465759992</v>
      </c>
      <c r="AV16" s="2">
        <v>6.3985141541662127</v>
      </c>
      <c r="AW16" s="2">
        <v>7.9999964665620924</v>
      </c>
      <c r="AX16" s="2">
        <v>3.0687889348263617</v>
      </c>
      <c r="AZ16" s="2">
        <v>12.984457950999495</v>
      </c>
      <c r="BC16" s="2">
        <v>4.1112704801560156</v>
      </c>
      <c r="BE16" s="2">
        <v>4.6870697480445136</v>
      </c>
      <c r="BG16" s="2">
        <v>68.919654597277045</v>
      </c>
      <c r="BH16" s="2">
        <v>2.1414830435131837</v>
      </c>
      <c r="BJ16" s="2">
        <v>2.5288871649208566</v>
      </c>
      <c r="BM16" s="2">
        <v>20.445215617856469</v>
      </c>
      <c r="BN16" s="2">
        <v>26.040000844936344</v>
      </c>
      <c r="BO16" s="2">
        <v>16.085072991770549</v>
      </c>
      <c r="BP16" s="2">
        <v>4.9405240076627743</v>
      </c>
      <c r="BQ16" s="2">
        <v>15.499994979160199</v>
      </c>
      <c r="BU16" s="2">
        <v>4.1664568567819922</v>
      </c>
      <c r="BW16" s="2">
        <v>3.0794750686753676</v>
      </c>
      <c r="BX16" s="2">
        <v>4.8331054100227187</v>
      </c>
      <c r="BY16" s="2">
        <v>2.3599985390719085</v>
      </c>
      <c r="BZ16" s="2">
        <v>9.4368350120007367</v>
      </c>
      <c r="CA16" s="2">
        <v>10.937038975675717</v>
      </c>
      <c r="CB16" s="2">
        <v>8.2852321825327913</v>
      </c>
      <c r="CD16" s="2">
        <v>8.9312745090989623</v>
      </c>
      <c r="CE16" s="2">
        <v>13.220344591411763</v>
      </c>
      <c r="CF16" s="2">
        <v>9.128136039616102</v>
      </c>
      <c r="CH16" s="9">
        <v>111.38317847464192</v>
      </c>
      <c r="CI16" s="13">
        <f t="shared" si="0"/>
        <v>113.19428706772555</v>
      </c>
      <c r="CK16" s="1">
        <v>1635</v>
      </c>
      <c r="CL16" s="2">
        <v>0.37879557218298393</v>
      </c>
      <c r="CM16" s="2"/>
      <c r="CN16" s="2">
        <v>3.07724540016916</v>
      </c>
      <c r="CO16" s="2"/>
      <c r="CP16" s="2">
        <v>8.0615091105667158</v>
      </c>
      <c r="CQ16" s="2"/>
      <c r="CR16" s="2"/>
      <c r="CS16" s="2">
        <v>4.919285040788246</v>
      </c>
      <c r="CT16" s="2">
        <v>5.6193497042383473</v>
      </c>
      <c r="CU16" s="2">
        <v>12.103968163313029</v>
      </c>
      <c r="CV16" s="2">
        <v>5.8283144138594964E-2</v>
      </c>
      <c r="CW16" s="2">
        <v>4.9579757683694314</v>
      </c>
      <c r="CX16" s="2"/>
      <c r="CY16" s="2"/>
      <c r="CZ16" s="2">
        <v>206.73844081448311</v>
      </c>
      <c r="DA16" s="2">
        <v>47.089419761510669</v>
      </c>
      <c r="DB16" s="2">
        <v>62.280302893185215</v>
      </c>
      <c r="DC16" s="2">
        <v>20.579897866141472</v>
      </c>
      <c r="DD16" s="2">
        <v>66.863374547323275</v>
      </c>
      <c r="DE16" s="2"/>
      <c r="DF16" s="2"/>
      <c r="DG16" s="2"/>
      <c r="DH16" s="2"/>
      <c r="DI16" s="2"/>
      <c r="DJ16" s="2">
        <v>2.0203933333365556</v>
      </c>
      <c r="DK16" s="2">
        <v>1.8324303094944203</v>
      </c>
      <c r="DL16" s="2">
        <v>71.052089703653067</v>
      </c>
      <c r="DM16" s="2">
        <v>2.4539278532942554</v>
      </c>
      <c r="DN16" s="2"/>
      <c r="DO16" s="2"/>
      <c r="DP16" s="2">
        <v>341.82868094249665</v>
      </c>
      <c r="DR16" s="2"/>
      <c r="DS16" s="2">
        <v>10.781268673025979</v>
      </c>
      <c r="DT16" s="2">
        <v>121.56829450147076</v>
      </c>
      <c r="DU16" s="2"/>
      <c r="DV16" s="2"/>
      <c r="DW16" s="2">
        <v>8.1847407464046231</v>
      </c>
      <c r="DX16" s="11"/>
      <c r="DY16" s="2">
        <v>0.52428639529141641</v>
      </c>
      <c r="DZ16" s="2">
        <v>18.680328149219534</v>
      </c>
      <c r="EA16" s="2">
        <v>3.0741518627464335</v>
      </c>
      <c r="EB16" s="2">
        <v>4.734082065212732</v>
      </c>
      <c r="EC16" s="2">
        <v>0.67749395161135195</v>
      </c>
      <c r="ED16" s="2">
        <v>0.24147010148491813</v>
      </c>
      <c r="EE16" s="2">
        <v>6.3699219192302579</v>
      </c>
      <c r="EF16" s="2">
        <v>60.356270664466287</v>
      </c>
      <c r="EG16" s="9">
        <f t="shared" si="1"/>
        <v>27.131304361190374</v>
      </c>
      <c r="EH16" s="2">
        <v>45.277694828840978</v>
      </c>
      <c r="EI16" s="2">
        <v>0.49287632401457893</v>
      </c>
      <c r="EJ16" s="2"/>
      <c r="EK16" s="2">
        <v>13.501238827320639</v>
      </c>
      <c r="EL16" s="2"/>
      <c r="EM16" s="2"/>
      <c r="EN16" s="2">
        <v>4.2748988710789284</v>
      </c>
      <c r="EO16" s="2"/>
      <c r="EP16" s="2">
        <v>0.75278742099180285</v>
      </c>
      <c r="EQ16" s="2"/>
      <c r="ER16" s="2">
        <v>0.63984613196762841</v>
      </c>
      <c r="ET16" s="2"/>
      <c r="EU16" s="2">
        <v>14.312778985396903</v>
      </c>
      <c r="EV16" s="2"/>
      <c r="EW16" s="2"/>
      <c r="EX16" s="2">
        <v>9.642840024204963</v>
      </c>
      <c r="EY16" s="2">
        <v>12.281580545356418</v>
      </c>
      <c r="EZ16" s="2">
        <v>91.03691848678973</v>
      </c>
      <c r="FA16" s="2">
        <v>5.1371566538464446</v>
      </c>
      <c r="FB16" s="2">
        <v>16.116894122623261</v>
      </c>
      <c r="FC16" s="2"/>
      <c r="FD16" s="2"/>
      <c r="FE16" s="2"/>
      <c r="FF16" s="2">
        <v>1.965079639591143</v>
      </c>
      <c r="FG16" s="2"/>
      <c r="FH16" s="2">
        <v>4.6042556261100991</v>
      </c>
      <c r="FI16" s="2">
        <v>0.77624211982560387</v>
      </c>
      <c r="FJ16" s="2"/>
      <c r="FK16" s="2">
        <v>2.4539263809379852</v>
      </c>
      <c r="FL16" s="2">
        <v>157.27264595983138</v>
      </c>
      <c r="FM16" s="2">
        <v>11.372332663524514</v>
      </c>
      <c r="FN16" s="2">
        <v>51.281612071526105</v>
      </c>
      <c r="FO16" s="2"/>
      <c r="FP16" s="2">
        <v>4.2123718777650314</v>
      </c>
      <c r="FQ16" s="2">
        <v>6.2352811700604835</v>
      </c>
      <c r="FR16" s="2">
        <v>4.305220213589819</v>
      </c>
    </row>
    <row r="17" spans="1:183">
      <c r="A17" s="1">
        <v>1636</v>
      </c>
      <c r="B17" s="2">
        <v>2.3692735606720046</v>
      </c>
      <c r="C17" s="2">
        <v>2.9849918006802336</v>
      </c>
      <c r="D17" s="2">
        <v>2.7756737207949431</v>
      </c>
      <c r="F17" s="2">
        <v>17.657294780413711</v>
      </c>
      <c r="I17" s="2">
        <v>5.2380896267457189</v>
      </c>
      <c r="J17" s="2">
        <v>5.183329446056983</v>
      </c>
      <c r="K17" s="2">
        <v>12.542790018861105</v>
      </c>
      <c r="L17" s="2">
        <v>4.1659556621695826</v>
      </c>
      <c r="M17" s="2">
        <v>4.5143318887237642</v>
      </c>
      <c r="P17" s="2">
        <v>35.317726322198595</v>
      </c>
      <c r="Q17" s="2">
        <v>9.029093439472728</v>
      </c>
      <c r="R17" s="2">
        <v>11.532580724652934</v>
      </c>
      <c r="S17" s="2">
        <v>4.1136663771980624</v>
      </c>
      <c r="T17" s="2">
        <v>12.756134298761875</v>
      </c>
      <c r="Z17" s="2">
        <v>16.21565283294477</v>
      </c>
      <c r="AA17" s="2">
        <v>4.0519747310999703</v>
      </c>
      <c r="AB17" s="2">
        <v>14.498383952422174</v>
      </c>
      <c r="AC17" s="2">
        <v>1.7879927107834939</v>
      </c>
      <c r="AF17" s="2">
        <v>42.053625624561086</v>
      </c>
      <c r="AG17" s="2">
        <v>2.7976450227908392</v>
      </c>
      <c r="AI17" s="2">
        <v>10.155687567222103</v>
      </c>
      <c r="AJ17" s="2">
        <v>21.479581284651747</v>
      </c>
      <c r="AL17" s="2">
        <v>2.6928429654359474</v>
      </c>
      <c r="AM17" s="2">
        <v>16.411783715115622</v>
      </c>
      <c r="AN17" s="2">
        <v>17.124342684075891</v>
      </c>
      <c r="AO17" s="2">
        <v>4.2079163649989439</v>
      </c>
      <c r="AP17" s="2">
        <v>96.460924608177251</v>
      </c>
      <c r="AQ17" s="2">
        <v>2.9725248217187628</v>
      </c>
      <c r="AR17" s="2">
        <v>3.8300647153192551</v>
      </c>
      <c r="AS17" s="2">
        <v>1.5708721897807001</v>
      </c>
      <c r="AT17" s="2">
        <v>1.6097298719951507</v>
      </c>
      <c r="AU17" s="2">
        <v>55.042576283167904</v>
      </c>
      <c r="AV17" s="2">
        <v>6.3985141541662127</v>
      </c>
      <c r="AW17" s="2">
        <v>6.4999995001396753</v>
      </c>
      <c r="AX17" s="2">
        <v>3.4191637375837676</v>
      </c>
      <c r="AY17" s="2">
        <v>21.560199516283586</v>
      </c>
      <c r="AZ17" s="2">
        <v>14.297048251784075</v>
      </c>
      <c r="BA17" s="2">
        <v>3.1984075444378788</v>
      </c>
      <c r="BC17" s="2">
        <v>4.7346684354781825</v>
      </c>
      <c r="BE17" s="2">
        <v>2.713437550815013</v>
      </c>
      <c r="BG17" s="2">
        <v>62.706079207734561</v>
      </c>
      <c r="BH17" s="2">
        <v>4.9350164193376447</v>
      </c>
      <c r="BJ17" s="2">
        <v>2.5764264714129275</v>
      </c>
      <c r="BM17" s="2">
        <v>24.631273105079604</v>
      </c>
      <c r="BN17" s="2">
        <v>26.040000844936344</v>
      </c>
      <c r="BO17" s="2">
        <v>17.1699488961378</v>
      </c>
      <c r="BP17" s="2">
        <v>4.9772095367258018</v>
      </c>
      <c r="BQ17" s="2">
        <v>18.169994868645919</v>
      </c>
      <c r="BU17" s="2">
        <v>4.6293941203516233</v>
      </c>
      <c r="BW17" s="2">
        <v>3.1046380862301417</v>
      </c>
      <c r="BX17" s="2">
        <v>4.7622402729372473</v>
      </c>
      <c r="BY17" s="2">
        <v>1.6659957621268013</v>
      </c>
      <c r="BZ17" s="2">
        <v>7.7854347615877799</v>
      </c>
      <c r="CA17" s="2">
        <v>11.015353804680842</v>
      </c>
      <c r="CB17" s="2">
        <v>8.2852321825327913</v>
      </c>
      <c r="CD17" s="2">
        <v>9.964294036878508</v>
      </c>
      <c r="CE17" s="2">
        <v>12.967015968004819</v>
      </c>
      <c r="CF17" s="2">
        <v>9.0920510063512943</v>
      </c>
      <c r="CH17" s="9">
        <v>111.38317847464192</v>
      </c>
      <c r="CI17" s="13">
        <f t="shared" si="0"/>
        <v>113.19428706772555</v>
      </c>
      <c r="CK17" s="1">
        <v>1636</v>
      </c>
      <c r="CL17" s="2">
        <v>0.38052758530134112</v>
      </c>
      <c r="CM17" s="2">
        <v>0.47941771727490201</v>
      </c>
      <c r="CN17" s="2">
        <v>2.8861454172821701</v>
      </c>
      <c r="CO17" s="2"/>
      <c r="CP17" s="2">
        <v>8.3279370592233395</v>
      </c>
      <c r="CQ17" s="2"/>
      <c r="CR17" s="2"/>
      <c r="CS17" s="2">
        <v>5.4465653719615572</v>
      </c>
      <c r="CT17" s="2">
        <v>5.3896257384015032</v>
      </c>
      <c r="CU17" s="2">
        <v>13.041992530195834</v>
      </c>
      <c r="CV17" s="2">
        <v>5.5757633721993681E-2</v>
      </c>
      <c r="CW17" s="2">
        <v>4.6940021066306716</v>
      </c>
      <c r="CX17" s="2"/>
      <c r="CY17" s="2"/>
      <c r="CZ17" s="2">
        <v>199.88824259471576</v>
      </c>
      <c r="DA17" s="2">
        <v>50.297332418749683</v>
      </c>
      <c r="DB17" s="2">
        <v>64.243221120968627</v>
      </c>
      <c r="DC17" s="2">
        <v>22.91552818904567</v>
      </c>
      <c r="DD17" s="2">
        <v>71.059130299631477</v>
      </c>
      <c r="DE17" s="2"/>
      <c r="DF17" s="2"/>
      <c r="DG17" s="2"/>
      <c r="DH17" s="2"/>
      <c r="DI17" s="2"/>
      <c r="DJ17" s="2">
        <v>2.0203933333365556</v>
      </c>
      <c r="DK17" s="2">
        <v>1.9110849620970838</v>
      </c>
      <c r="DL17" s="2">
        <v>80.764480075225435</v>
      </c>
      <c r="DM17" s="2">
        <v>1.8591547449185719</v>
      </c>
      <c r="DN17" s="2"/>
      <c r="DO17" s="2"/>
      <c r="DP17" s="2">
        <v>234.26329582604464</v>
      </c>
      <c r="DR17" s="2"/>
      <c r="DS17" s="2">
        <v>10.559883502118931</v>
      </c>
      <c r="DT17" s="2">
        <v>121.56829450147076</v>
      </c>
      <c r="DU17" s="2"/>
      <c r="DV17" s="2">
        <v>2.8000180013692799</v>
      </c>
      <c r="DW17" s="2">
        <v>8.4651144518364561</v>
      </c>
      <c r="DX17" s="11"/>
      <c r="DY17" s="2">
        <v>0.52428639529141641</v>
      </c>
      <c r="DZ17" s="2">
        <v>15.492530422140597</v>
      </c>
      <c r="EA17" s="2">
        <v>3.0908311836825231</v>
      </c>
      <c r="EB17" s="2">
        <v>3.9825011287158589</v>
      </c>
      <c r="EC17" s="2">
        <v>1.6333928363788812</v>
      </c>
      <c r="ED17" s="2">
        <v>0.25853773550911241</v>
      </c>
      <c r="EE17" s="2">
        <v>6.8580436025520086</v>
      </c>
      <c r="EF17" s="2">
        <v>60.356270664466287</v>
      </c>
      <c r="EG17" s="9">
        <f t="shared" si="1"/>
        <v>27.131304361190374</v>
      </c>
      <c r="EH17" s="2">
        <v>36.788140467944146</v>
      </c>
      <c r="EI17" s="2">
        <v>0.54914980794519497</v>
      </c>
      <c r="EJ17" s="2">
        <v>22.418294543563956</v>
      </c>
      <c r="EK17" s="2">
        <v>14.866070166464304</v>
      </c>
      <c r="EL17" s="2">
        <v>3.3257040291956064</v>
      </c>
      <c r="EM17" s="2"/>
      <c r="EN17" s="2">
        <v>4.9231080386106436</v>
      </c>
      <c r="EO17" s="2"/>
      <c r="EP17" s="2">
        <v>0.43580355439612473</v>
      </c>
      <c r="EQ17" s="2"/>
      <c r="ER17" s="2">
        <v>0.5821596533873209</v>
      </c>
      <c r="ET17" s="2"/>
      <c r="EU17" s="2">
        <v>14.581837880700107</v>
      </c>
      <c r="EV17" s="2"/>
      <c r="EW17" s="2"/>
      <c r="EX17" s="2">
        <v>11.617164161249701</v>
      </c>
      <c r="EY17" s="2">
        <v>12.281580545356418</v>
      </c>
      <c r="EZ17" s="2">
        <v>97.177006214379986</v>
      </c>
      <c r="FA17" s="2">
        <v>5.1753022654118785</v>
      </c>
      <c r="FB17" s="2">
        <v>18.893159894587317</v>
      </c>
      <c r="FC17" s="2"/>
      <c r="FD17" s="2"/>
      <c r="FE17" s="2"/>
      <c r="FF17" s="2">
        <v>2.1834206958696769</v>
      </c>
      <c r="FG17" s="2"/>
      <c r="FH17" s="2">
        <v>4.641877935939779</v>
      </c>
      <c r="FI17" s="2">
        <v>0.7648605132670373</v>
      </c>
      <c r="FJ17" s="2"/>
      <c r="FK17" s="2">
        <v>1.732302322874139</v>
      </c>
      <c r="FL17" s="2">
        <v>129.75069748972567</v>
      </c>
      <c r="FM17" s="2">
        <v>11.453764419405982</v>
      </c>
      <c r="FN17" s="2">
        <v>51.281612071526105</v>
      </c>
      <c r="FO17" s="2"/>
      <c r="FP17" s="2">
        <v>4.6995881651568823</v>
      </c>
      <c r="FQ17" s="2">
        <v>6.1158005328921616</v>
      </c>
      <c r="FR17" s="2">
        <v>4.2882009651972144</v>
      </c>
    </row>
    <row r="18" spans="1:183">
      <c r="A18" s="1">
        <v>1637</v>
      </c>
      <c r="B18" s="2">
        <v>3.1503179796941287</v>
      </c>
      <c r="C18" s="2">
        <v>4.1330639151503874</v>
      </c>
      <c r="D18" s="2">
        <v>2.8280699994252338</v>
      </c>
      <c r="F18" s="2">
        <v>16.41036258128177</v>
      </c>
      <c r="I18" s="2">
        <v>5.4026785415928353</v>
      </c>
      <c r="J18" s="2">
        <v>4.8361434729368993</v>
      </c>
      <c r="K18" s="2">
        <v>10.766430431790294</v>
      </c>
      <c r="L18" s="2">
        <v>3.9606913762917593</v>
      </c>
      <c r="M18" s="2">
        <v>4.6301543292776293</v>
      </c>
      <c r="P18" s="2">
        <v>38.281432977956101</v>
      </c>
      <c r="Q18" s="2">
        <v>8.9769830991498729</v>
      </c>
      <c r="R18" s="2">
        <v>11.525236810016469</v>
      </c>
      <c r="S18" s="2">
        <v>4.1037643779307817</v>
      </c>
      <c r="T18" s="2">
        <v>12.601643946285479</v>
      </c>
      <c r="Z18" s="2">
        <v>16.21565283294477</v>
      </c>
      <c r="AA18" s="2">
        <v>4.0536850252831877</v>
      </c>
      <c r="AB18" s="2">
        <v>12.252367598444414</v>
      </c>
      <c r="AC18" s="2">
        <v>1.8120804407765987</v>
      </c>
      <c r="AD18" s="2">
        <v>32.000006310409375</v>
      </c>
      <c r="AF18" s="2">
        <v>57.408800159148107</v>
      </c>
      <c r="AG18" s="2">
        <v>2.8419402342923377</v>
      </c>
      <c r="AI18" s="2">
        <v>10.10662247934467</v>
      </c>
      <c r="AJ18" s="2">
        <v>21.479581284651747</v>
      </c>
      <c r="AM18" s="2">
        <v>17.075942405096342</v>
      </c>
      <c r="AN18" s="2">
        <v>16.720441285805645</v>
      </c>
      <c r="AO18" s="2">
        <v>4.625676358740141</v>
      </c>
      <c r="AP18" s="2">
        <v>91.510891684438306</v>
      </c>
      <c r="AQ18" s="2">
        <v>3.0338204503824917</v>
      </c>
      <c r="AR18" s="2">
        <v>4.6259650099507503</v>
      </c>
      <c r="AS18" s="2">
        <v>1.3745137057257941</v>
      </c>
      <c r="AT18" s="2">
        <v>1.9037152727237672</v>
      </c>
      <c r="AU18" s="2">
        <v>51.264832972644975</v>
      </c>
      <c r="AV18" s="2">
        <v>6.6942295894666488</v>
      </c>
      <c r="AW18" s="2">
        <v>6.4999995001396753</v>
      </c>
      <c r="AX18" s="2">
        <v>4.3292832624043838</v>
      </c>
      <c r="AY18" s="2">
        <v>21.560199516283586</v>
      </c>
      <c r="AZ18" s="2">
        <v>13.999996785386749</v>
      </c>
      <c r="BC18" s="2">
        <v>4.6005193532388047</v>
      </c>
      <c r="BE18" s="2">
        <v>4.7021633967847318</v>
      </c>
      <c r="BG18" s="2">
        <v>64.077058618641829</v>
      </c>
      <c r="BH18" s="2">
        <v>2.6132853903589144</v>
      </c>
      <c r="BJ18" s="2">
        <v>2.4526825653879967</v>
      </c>
      <c r="BM18" s="2">
        <v>17.654185604573847</v>
      </c>
      <c r="BN18" s="2">
        <v>24.000000466559257</v>
      </c>
      <c r="BO18" s="2">
        <v>17.131240020877037</v>
      </c>
      <c r="BP18" s="2">
        <v>5.1791471507296079</v>
      </c>
      <c r="BQ18" s="2">
        <v>18.879995077656989</v>
      </c>
      <c r="BU18" s="2">
        <v>4.140659190828103</v>
      </c>
      <c r="BW18" s="2">
        <v>3.2092785150481724</v>
      </c>
      <c r="BX18" s="2">
        <v>4.884647890189787</v>
      </c>
      <c r="BY18" s="2">
        <v>1.7982968094787262</v>
      </c>
      <c r="BZ18" s="2">
        <v>7.9592967645223114</v>
      </c>
      <c r="CA18" s="2">
        <v>10.91094157531974</v>
      </c>
      <c r="CB18" s="2">
        <v>8.2852321825327913</v>
      </c>
      <c r="CD18" s="2">
        <v>8.6428907714726186</v>
      </c>
      <c r="CE18" s="2">
        <v>13.230012196387205</v>
      </c>
      <c r="CF18" s="2">
        <v>9.0805295917957682</v>
      </c>
      <c r="CH18" s="9">
        <v>111.38317847464192</v>
      </c>
      <c r="CI18" s="13">
        <f t="shared" si="0"/>
        <v>113.19428706772555</v>
      </c>
      <c r="CK18" s="1">
        <v>1637</v>
      </c>
      <c r="CL18" s="2">
        <v>0.50597065431498411</v>
      </c>
      <c r="CM18" s="2">
        <v>0.66380888118390236</v>
      </c>
      <c r="CN18" s="2">
        <v>2.9406270655820084</v>
      </c>
      <c r="CO18" s="2"/>
      <c r="CP18" s="2">
        <v>7.7398303871294605</v>
      </c>
      <c r="CQ18" s="2"/>
      <c r="CR18" s="2"/>
      <c r="CS18" s="2">
        <v>5.6177049186462469</v>
      </c>
      <c r="CT18" s="2">
        <v>5.0286217782608977</v>
      </c>
      <c r="CU18" s="2">
        <v>11.194933906820834</v>
      </c>
      <c r="CV18" s="2">
        <v>5.3010352714633703E-2</v>
      </c>
      <c r="CW18" s="2">
        <v>4.8144342754113874</v>
      </c>
      <c r="CX18" s="2"/>
      <c r="CY18" s="2"/>
      <c r="CZ18" s="2">
        <v>216.66197569353292</v>
      </c>
      <c r="DA18" s="2">
        <v>50.007047338941497</v>
      </c>
      <c r="DB18" s="2">
        <v>64.202311220301269</v>
      </c>
      <c r="DC18" s="2">
        <v>22.860368260521806</v>
      </c>
      <c r="DD18" s="2">
        <v>70.198528660487426</v>
      </c>
      <c r="DE18" s="2"/>
      <c r="DF18" s="2"/>
      <c r="DG18" s="2"/>
      <c r="DH18" s="2"/>
      <c r="DI18" s="2"/>
      <c r="DJ18" s="2">
        <v>2.0203933333365556</v>
      </c>
      <c r="DK18" s="2">
        <v>1.9118916101418562</v>
      </c>
      <c r="DL18" s="2">
        <v>68.252855078622829</v>
      </c>
      <c r="DM18" s="2">
        <v>1.8842011655448474</v>
      </c>
      <c r="DN18" s="2">
        <v>33.27360520577971</v>
      </c>
      <c r="DO18" s="2"/>
      <c r="DP18" s="2">
        <v>319.8006006608415</v>
      </c>
      <c r="DR18" s="2"/>
      <c r="DS18" s="2">
        <v>10.508865625822777</v>
      </c>
      <c r="DT18" s="2">
        <v>121.56829450147076</v>
      </c>
      <c r="DU18" s="2"/>
      <c r="DV18" s="2"/>
      <c r="DW18" s="2">
        <v>8.807684121438573</v>
      </c>
      <c r="DX18" s="11"/>
      <c r="DY18" s="2">
        <v>0.57633730653037885</v>
      </c>
      <c r="DZ18" s="2">
        <v>14.697508645466458</v>
      </c>
      <c r="EA18" s="2">
        <v>3.1545663757700808</v>
      </c>
      <c r="EB18" s="2">
        <v>4.8100782213527919</v>
      </c>
      <c r="EC18" s="2">
        <v>1.4292192929779535</v>
      </c>
      <c r="ED18" s="2">
        <v>0.30575455188272593</v>
      </c>
      <c r="EE18" s="2">
        <v>6.38735472691633</v>
      </c>
      <c r="EF18" s="2">
        <v>63.145712153945873</v>
      </c>
      <c r="EG18" s="9">
        <f t="shared" si="1"/>
        <v>28.385211953817016</v>
      </c>
      <c r="EH18" s="2">
        <v>36.788140467944146</v>
      </c>
      <c r="EI18" s="2">
        <v>0.6953235511820729</v>
      </c>
      <c r="EJ18" s="2">
        <v>22.418294543563956</v>
      </c>
      <c r="EK18" s="2">
        <v>14.557196064289913</v>
      </c>
      <c r="EL18" s="2"/>
      <c r="EM18" s="2"/>
      <c r="EN18" s="2">
        <v>4.7836198285817986</v>
      </c>
      <c r="EO18" s="2"/>
      <c r="EP18" s="2">
        <v>0.75521160273419019</v>
      </c>
      <c r="EQ18" s="2"/>
      <c r="ER18" s="2">
        <v>0.59488774783588094</v>
      </c>
      <c r="ET18" s="2"/>
      <c r="EU18" s="2">
        <v>13.881482719626723</v>
      </c>
      <c r="EV18" s="2"/>
      <c r="EW18" s="2"/>
      <c r="EX18" s="2">
        <v>8.326470638629333</v>
      </c>
      <c r="EY18" s="2">
        <v>11.319428926821899</v>
      </c>
      <c r="EZ18" s="2">
        <v>96.957925037463198</v>
      </c>
      <c r="FA18" s="2">
        <v>5.3852769878972939</v>
      </c>
      <c r="FB18" s="2">
        <v>19.631418081835566</v>
      </c>
      <c r="FC18" s="2"/>
      <c r="FD18" s="2"/>
      <c r="FE18" s="2"/>
      <c r="FF18" s="2">
        <v>1.952912354567552</v>
      </c>
      <c r="FG18" s="2"/>
      <c r="FH18" s="2">
        <v>4.7983303417425747</v>
      </c>
      <c r="FI18" s="2">
        <v>0.7845203262108783</v>
      </c>
      <c r="FJ18" s="2"/>
      <c r="FK18" s="2">
        <v>1.8698689463053078</v>
      </c>
      <c r="FL18" s="2">
        <v>132.6482512986687</v>
      </c>
      <c r="FM18" s="2">
        <v>11.345196587740068</v>
      </c>
      <c r="FN18" s="2">
        <v>51.281612071526105</v>
      </c>
      <c r="FO18" s="2"/>
      <c r="FP18" s="2">
        <v>4.0763577461711149</v>
      </c>
      <c r="FQ18" s="2">
        <v>6.239840826947348</v>
      </c>
      <c r="FR18" s="2">
        <v>4.2827669722529453</v>
      </c>
    </row>
    <row r="19" spans="1:183">
      <c r="A19" s="1">
        <v>1638</v>
      </c>
      <c r="B19" s="2">
        <v>3.250254801329227</v>
      </c>
      <c r="D19" s="2">
        <v>2.9538886832389082</v>
      </c>
      <c r="E19" s="2">
        <v>7.3079690809482658</v>
      </c>
      <c r="F19" s="2">
        <v>16.908069615374892</v>
      </c>
      <c r="I19" s="2">
        <v>5.5797326151365469</v>
      </c>
      <c r="J19" s="2">
        <v>4.7780217451879956</v>
      </c>
      <c r="K19" s="2">
        <v>10.587478190003557</v>
      </c>
      <c r="L19" s="2">
        <v>4.6549040580450836</v>
      </c>
      <c r="M19" s="2">
        <v>4.8268988431735362</v>
      </c>
      <c r="P19" s="2">
        <v>37.341040377332412</v>
      </c>
      <c r="Q19" s="2">
        <v>9.1514713358205579</v>
      </c>
      <c r="R19" s="2">
        <v>11.033390071993834</v>
      </c>
      <c r="S19" s="2">
        <v>4.4036145548964942</v>
      </c>
      <c r="T19" s="2">
        <v>12.958776458152387</v>
      </c>
      <c r="AA19" s="2">
        <v>4.161386658962722</v>
      </c>
      <c r="AB19" s="2">
        <v>15.699222544322851</v>
      </c>
      <c r="AC19" s="2">
        <v>1.7121203959773401</v>
      </c>
      <c r="AF19" s="2">
        <v>41.104130056711199</v>
      </c>
      <c r="AG19" s="2">
        <v>2.8267877604501574</v>
      </c>
      <c r="AI19" s="2">
        <v>9.1659808789471224</v>
      </c>
      <c r="AJ19" s="2">
        <v>21.479581284651747</v>
      </c>
      <c r="AM19" s="2">
        <v>18.145173382983252</v>
      </c>
      <c r="AN19" s="2">
        <v>18.545144448651438</v>
      </c>
      <c r="AO19" s="2">
        <v>6.7807288759390456</v>
      </c>
      <c r="AP19" s="2">
        <v>105.66767206768071</v>
      </c>
      <c r="AQ19" s="2">
        <v>2.9808893631445592</v>
      </c>
      <c r="AR19" s="2">
        <v>3.7609635956210701</v>
      </c>
      <c r="AS19" s="2">
        <v>1.243606965171324</v>
      </c>
      <c r="AT19" s="2">
        <v>1.9138260071627997</v>
      </c>
      <c r="AU19" s="2">
        <v>25.591211710793189</v>
      </c>
      <c r="AV19" s="2">
        <v>7.4964891679190053</v>
      </c>
      <c r="AW19" s="2">
        <v>6.9999996566128155</v>
      </c>
      <c r="AX19" s="2">
        <v>4.4439116906987417</v>
      </c>
      <c r="AY19" s="2">
        <v>22.371884181365402</v>
      </c>
      <c r="AZ19" s="2">
        <v>14.588697717742182</v>
      </c>
      <c r="BG19" s="2">
        <v>59.524821879268075</v>
      </c>
      <c r="BH19" s="2">
        <v>2.9994321877375794</v>
      </c>
      <c r="BJ19" s="2">
        <v>2.4526825653879967</v>
      </c>
      <c r="BM19" s="2">
        <v>18.000002557869216</v>
      </c>
      <c r="BN19" s="2">
        <v>24.839999819232421</v>
      </c>
      <c r="BO19" s="2">
        <v>20.725953320890056</v>
      </c>
      <c r="BP19" s="2">
        <v>5.2862198166318084</v>
      </c>
      <c r="BQ19" s="2">
        <v>20.399993862657443</v>
      </c>
      <c r="BU19" s="2">
        <v>4.6293941203516233</v>
      </c>
      <c r="BW19" s="2">
        <v>3.1083316963307297</v>
      </c>
      <c r="BX19" s="2">
        <v>5.0861858259970312</v>
      </c>
      <c r="BY19" s="2">
        <v>1.7960988368149819</v>
      </c>
      <c r="BZ19" s="2">
        <v>8.5021974174686132</v>
      </c>
      <c r="CA19" s="2">
        <v>10.780426190540991</v>
      </c>
      <c r="CB19" s="2">
        <v>8.1739941947412991</v>
      </c>
      <c r="CD19" s="2">
        <v>9.0305394634300971</v>
      </c>
      <c r="CE19" s="2">
        <v>13.554897213493936</v>
      </c>
      <c r="CF19" s="2">
        <v>9.445321277578552</v>
      </c>
      <c r="CH19" s="9">
        <v>111.38317847464192</v>
      </c>
      <c r="CI19" s="13">
        <f t="shared" si="0"/>
        <v>113.19428706772555</v>
      </c>
      <c r="CK19" s="1">
        <v>1638</v>
      </c>
      <c r="CL19" s="2">
        <v>0.52202144644415827</v>
      </c>
      <c r="CM19" s="2"/>
      <c r="CN19" s="2">
        <v>3.071453327680751</v>
      </c>
      <c r="CO19" s="2">
        <v>0.91053824125909255</v>
      </c>
      <c r="CP19" s="2">
        <v>7.9745703575159732</v>
      </c>
      <c r="CQ19" s="2"/>
      <c r="CR19" s="2"/>
      <c r="CS19" s="2">
        <v>5.8018057368155285</v>
      </c>
      <c r="CT19" s="2">
        <v>4.9681868082101035</v>
      </c>
      <c r="CU19" s="2">
        <v>11.008859373392877</v>
      </c>
      <c r="CV19" s="2">
        <v>6.2301775757337495E-2</v>
      </c>
      <c r="CW19" s="2">
        <v>5.0190092126246322</v>
      </c>
      <c r="CX19" s="2"/>
      <c r="CY19" s="2"/>
      <c r="CZ19" s="2">
        <v>211.3396221939648</v>
      </c>
      <c r="DA19" s="2">
        <v>50.979048891679824</v>
      </c>
      <c r="DB19" s="2">
        <v>61.462437162375153</v>
      </c>
      <c r="DC19" s="2">
        <v>24.53070915662245</v>
      </c>
      <c r="DD19" s="2">
        <v>72.187965671780773</v>
      </c>
      <c r="DE19" s="2"/>
      <c r="DF19" s="2"/>
      <c r="DG19" s="2"/>
      <c r="DH19" s="2"/>
      <c r="DI19" s="2"/>
      <c r="DJ19" s="2"/>
      <c r="DK19" s="2">
        <v>1.9626883169767904</v>
      </c>
      <c r="DL19" s="2">
        <v>87.45385351487154</v>
      </c>
      <c r="DM19" s="2">
        <v>1.7802627151977097</v>
      </c>
      <c r="DN19" s="2"/>
      <c r="DO19" s="2"/>
      <c r="DP19" s="2">
        <v>228.97405006439439</v>
      </c>
      <c r="DR19" s="2"/>
      <c r="DS19" s="2">
        <v>9.5307865295827359</v>
      </c>
      <c r="DT19" s="2">
        <v>121.56829450147076</v>
      </c>
      <c r="DU19" s="2"/>
      <c r="DV19" s="2"/>
      <c r="DW19" s="2">
        <v>9.3591880140304173</v>
      </c>
      <c r="DX19" s="11"/>
      <c r="DY19" s="2">
        <v>0.84484661562787322</v>
      </c>
      <c r="DZ19" s="2">
        <v>16.971220530956238</v>
      </c>
      <c r="EA19" s="2">
        <v>3.0995286335026755</v>
      </c>
      <c r="EB19" s="2">
        <v>3.910649787381379</v>
      </c>
      <c r="EC19" s="2">
        <v>1.2931024696957039</v>
      </c>
      <c r="ED19" s="2">
        <v>0.30737843079040972</v>
      </c>
      <c r="EE19" s="2">
        <v>3.188543444112538</v>
      </c>
      <c r="EF19" s="2">
        <v>70.71331223945991</v>
      </c>
      <c r="EG19" s="9">
        <f t="shared" si="1"/>
        <v>31.786993723026452</v>
      </c>
      <c r="EH19" s="2">
        <v>39.617998530230565</v>
      </c>
      <c r="EI19" s="2">
        <v>0.71373395331958212</v>
      </c>
      <c r="EJ19" s="2">
        <v>23.262284223926375</v>
      </c>
      <c r="EK19" s="2">
        <v>15.16932726881087</v>
      </c>
      <c r="EL19" s="2"/>
      <c r="EM19" s="2"/>
      <c r="EN19" s="2"/>
      <c r="EO19" s="2"/>
      <c r="EP19" s="2"/>
      <c r="EQ19" s="2"/>
      <c r="ER19" s="2">
        <v>0.55262504227664111</v>
      </c>
      <c r="ET19" s="2"/>
      <c r="EU19" s="2">
        <v>13.881482719626723</v>
      </c>
      <c r="EV19" s="2"/>
      <c r="EW19" s="2"/>
      <c r="EX19" s="2">
        <v>8.4895727364801754</v>
      </c>
      <c r="EY19" s="2">
        <v>11.715608626251855</v>
      </c>
      <c r="EZ19" s="2">
        <v>117.30297549785544</v>
      </c>
      <c r="FA19" s="2">
        <v>5.4966111413659222</v>
      </c>
      <c r="FB19" s="2">
        <v>21.211912754079368</v>
      </c>
      <c r="FC19" s="2"/>
      <c r="FD19" s="2"/>
      <c r="FE19" s="2"/>
      <c r="FF19" s="2">
        <v>2.1834206958696769</v>
      </c>
      <c r="FG19" s="2"/>
      <c r="FH19" s="2">
        <v>4.6474004112665899</v>
      </c>
      <c r="FI19" s="2">
        <v>0.81688921148117832</v>
      </c>
      <c r="FJ19" s="2"/>
      <c r="FK19" s="2">
        <v>1.8675834944226708</v>
      </c>
      <c r="FL19" s="2">
        <v>141.69613886622747</v>
      </c>
      <c r="FM19" s="2">
        <v>11.209486696176834</v>
      </c>
      <c r="FN19" s="2">
        <v>50.593102297525235</v>
      </c>
      <c r="FO19" s="2"/>
      <c r="FP19" s="2">
        <v>4.2591894849997116</v>
      </c>
      <c r="FQ19" s="2">
        <v>6.3930705264906074</v>
      </c>
      <c r="FR19" s="2">
        <v>4.4548183672546786</v>
      </c>
    </row>
    <row r="20" spans="1:183">
      <c r="A20" s="1">
        <v>1639</v>
      </c>
      <c r="B20" s="2">
        <v>2.2647183302070721</v>
      </c>
      <c r="D20" s="2">
        <v>2.9234180594380517</v>
      </c>
      <c r="E20" s="2">
        <v>6.9188973030148242</v>
      </c>
      <c r="F20" s="2">
        <v>16.038867576864956</v>
      </c>
      <c r="I20" s="2">
        <v>5.3597635312788077</v>
      </c>
      <c r="J20" s="2">
        <v>5.0800321992228623</v>
      </c>
      <c r="K20" s="2">
        <v>11.058252701235096</v>
      </c>
      <c r="L20" s="2">
        <v>4.9020637994259468</v>
      </c>
      <c r="M20" s="2">
        <v>4.4014067247576412</v>
      </c>
      <c r="P20" s="2">
        <v>37.269004401482213</v>
      </c>
      <c r="Q20" s="2">
        <v>9.1189319594405429</v>
      </c>
      <c r="R20" s="2">
        <v>11.536241724777843</v>
      </c>
      <c r="S20" s="2">
        <v>3.8282956089787517</v>
      </c>
      <c r="T20" s="2">
        <v>13.79694619385009</v>
      </c>
      <c r="AA20" s="2">
        <v>3.4921701072664955</v>
      </c>
      <c r="AB20" s="2">
        <v>13.708474135649409</v>
      </c>
      <c r="AC20" s="2">
        <v>1.5224998163835954</v>
      </c>
      <c r="AD20" s="2">
        <v>16.000002844163749</v>
      </c>
      <c r="AF20" s="2">
        <v>34.710686382380231</v>
      </c>
      <c r="AG20" s="2">
        <v>4.0505999258993661</v>
      </c>
      <c r="AI20" s="2">
        <v>6.1385091301737775</v>
      </c>
      <c r="AJ20" s="2">
        <v>21.479581284651747</v>
      </c>
      <c r="AM20" s="2">
        <v>17.148583852995788</v>
      </c>
      <c r="AN20" s="2">
        <v>18.51236708824473</v>
      </c>
      <c r="AP20" s="2">
        <v>93.305214883021435</v>
      </c>
      <c r="AQ20" s="2">
        <v>3.0338204503824917</v>
      </c>
      <c r="AS20" s="2">
        <v>1.0636059770374708</v>
      </c>
      <c r="AT20" s="2">
        <v>1.420881400381792</v>
      </c>
      <c r="AU20" s="2">
        <v>42.39040332731566</v>
      </c>
      <c r="AV20" s="2">
        <v>6.6632949536820183</v>
      </c>
      <c r="AW20" s="2">
        <v>7.5000005959330363</v>
      </c>
      <c r="AX20" s="2">
        <v>2.9488964039417396</v>
      </c>
      <c r="AY20" s="2">
        <v>31.853172990762051</v>
      </c>
      <c r="AZ20" s="2">
        <v>14.588697717742182</v>
      </c>
      <c r="BC20" s="2">
        <v>4.34193456023075</v>
      </c>
      <c r="BE20" s="2">
        <v>5.0946414944060345</v>
      </c>
      <c r="BG20" s="2">
        <v>62.344621164966192</v>
      </c>
      <c r="BH20" s="2">
        <v>3.6413227190684219</v>
      </c>
      <c r="BJ20" s="2">
        <v>2.6373809232814791</v>
      </c>
      <c r="BL20" s="2">
        <v>4.7479208194634817</v>
      </c>
      <c r="BN20" s="2">
        <v>24.000000466559257</v>
      </c>
      <c r="BO20" s="2">
        <v>14.699503218574975</v>
      </c>
      <c r="BP20" s="2">
        <v>5.4860823316782463</v>
      </c>
      <c r="BQ20" s="2">
        <v>17.059992458397794</v>
      </c>
      <c r="BU20" s="2">
        <v>4.6293941203516233</v>
      </c>
      <c r="BW20" s="2">
        <v>3.327399773631976</v>
      </c>
      <c r="BX20" s="2">
        <v>4.1177100803319382</v>
      </c>
      <c r="BY20" s="2">
        <v>1.4696407747370093</v>
      </c>
      <c r="BZ20" s="2">
        <v>8.2303838158145251</v>
      </c>
      <c r="CA20" s="2">
        <v>10.362785796909661</v>
      </c>
      <c r="CB20" s="2">
        <v>8.869590912705327</v>
      </c>
      <c r="CD20" s="2">
        <v>9.4123259998939641</v>
      </c>
      <c r="CE20" s="2">
        <v>13.287568514937211</v>
      </c>
      <c r="CF20" s="2">
        <v>9.4925617287528432</v>
      </c>
      <c r="CH20" s="9">
        <v>111.38317847464192</v>
      </c>
      <c r="CI20" s="13">
        <f t="shared" si="0"/>
        <v>113.19428706772555</v>
      </c>
      <c r="CK20" s="1">
        <v>1639</v>
      </c>
      <c r="CL20" s="2">
        <v>0.36373503333948104</v>
      </c>
      <c r="CM20" s="2"/>
      <c r="CN20" s="2">
        <v>3.0397699743436073</v>
      </c>
      <c r="CO20" s="2">
        <v>0.86206174546676273</v>
      </c>
      <c r="CP20" s="2">
        <v>7.5646174197370311</v>
      </c>
      <c r="CQ20" s="2"/>
      <c r="CR20" s="2"/>
      <c r="CS20" s="2">
        <v>5.5730818927399541</v>
      </c>
      <c r="CT20" s="2">
        <v>5.2822172655199076</v>
      </c>
      <c r="CU20" s="2">
        <v>11.498370690225544</v>
      </c>
      <c r="CV20" s="2">
        <v>6.5609790399903292E-2</v>
      </c>
      <c r="CW20" s="2">
        <v>4.5765825259231372</v>
      </c>
      <c r="CX20" s="2"/>
      <c r="CY20" s="2"/>
      <c r="CZ20" s="2">
        <v>210.93191914748525</v>
      </c>
      <c r="DA20" s="2">
        <v>50.797785529919778</v>
      </c>
      <c r="DB20" s="2">
        <v>64.263615033325621</v>
      </c>
      <c r="DC20" s="2">
        <v>21.325846070022344</v>
      </c>
      <c r="DD20" s="2">
        <v>76.857061423456216</v>
      </c>
      <c r="DE20" s="2"/>
      <c r="DF20" s="2"/>
      <c r="DG20" s="2"/>
      <c r="DH20" s="2"/>
      <c r="DI20" s="2"/>
      <c r="DJ20" s="2"/>
      <c r="DK20" s="2">
        <v>1.6470571067135569</v>
      </c>
      <c r="DL20" s="2">
        <v>76.364220303700293</v>
      </c>
      <c r="DM20" s="2">
        <v>1.5830952445700242</v>
      </c>
      <c r="DN20" s="2">
        <v>16.636802279469499</v>
      </c>
      <c r="DO20" s="2"/>
      <c r="DP20" s="2">
        <v>193.35882867543995</v>
      </c>
      <c r="DR20" s="2"/>
      <c r="DS20" s="2">
        <v>6.3828215334768625</v>
      </c>
      <c r="DT20" s="2">
        <v>121.56829450147076</v>
      </c>
      <c r="DU20" s="2"/>
      <c r="DV20" s="2"/>
      <c r="DW20" s="2">
        <v>8.845152210288024</v>
      </c>
      <c r="DX20" s="11"/>
      <c r="DY20" s="2"/>
      <c r="DZ20" s="2">
        <v>14.985693802866921</v>
      </c>
      <c r="EA20" s="2">
        <v>3.1545663757700808</v>
      </c>
      <c r="EB20" s="2"/>
      <c r="EC20" s="2">
        <v>1.1059374498604484</v>
      </c>
      <c r="ED20" s="2">
        <v>0.22820689736372837</v>
      </c>
      <c r="EE20" s="2">
        <v>5.2816429386027428</v>
      </c>
      <c r="EF20" s="2">
        <v>62.853910150334116</v>
      </c>
      <c r="EG20" s="9">
        <f t="shared" si="1"/>
        <v>28.254041341616535</v>
      </c>
      <c r="EH20" s="2">
        <v>42.447861023207835</v>
      </c>
      <c r="EI20" s="2">
        <v>0.47362045756231008</v>
      </c>
      <c r="EJ20" s="2">
        <v>33.120927926231488</v>
      </c>
      <c r="EK20" s="2">
        <v>15.16932726881087</v>
      </c>
      <c r="EL20" s="2"/>
      <c r="EM20" s="2"/>
      <c r="EN20" s="2">
        <v>4.5147433717678069</v>
      </c>
      <c r="EO20" s="2"/>
      <c r="EP20" s="2">
        <v>0.81824727124059005</v>
      </c>
      <c r="EQ20" s="2"/>
      <c r="ER20" s="2">
        <v>0.57880389758898776</v>
      </c>
      <c r="ET20" s="2"/>
      <c r="EU20" s="2">
        <v>14.926822666843341</v>
      </c>
      <c r="EV20" s="2"/>
      <c r="EW20" s="2">
        <v>59.242654403004927</v>
      </c>
      <c r="EX20" s="2"/>
      <c r="EY20" s="2">
        <v>11.319428926821899</v>
      </c>
      <c r="EZ20" s="2">
        <v>83.194989353816567</v>
      </c>
      <c r="FA20" s="2">
        <v>5.7044281760433853</v>
      </c>
      <c r="FB20" s="2">
        <v>17.738979435440164</v>
      </c>
      <c r="FC20" s="2"/>
      <c r="FD20" s="2"/>
      <c r="FE20" s="2"/>
      <c r="FF20" s="2">
        <v>2.1834206958696769</v>
      </c>
      <c r="FG20" s="2"/>
      <c r="FH20" s="2">
        <v>4.9749385159505319</v>
      </c>
      <c r="FI20" s="2">
        <v>0.66134291111376697</v>
      </c>
      <c r="FJ20" s="2"/>
      <c r="FK20" s="2">
        <v>1.5281324153054485</v>
      </c>
      <c r="FL20" s="2">
        <v>137.16614080165957</v>
      </c>
      <c r="FM20" s="2">
        <v>10.775224232573665</v>
      </c>
      <c r="FN20" s="2">
        <v>54.898512244160344</v>
      </c>
      <c r="FO20" s="2"/>
      <c r="FP20" s="2">
        <v>4.4392563800292262</v>
      </c>
      <c r="FQ20" s="2">
        <v>6.2669868537994766</v>
      </c>
      <c r="FR20" s="2">
        <v>4.4770989888856434</v>
      </c>
    </row>
    <row r="21" spans="1:183" s="39" customFormat="1">
      <c r="A21" s="39">
        <v>1640</v>
      </c>
      <c r="B21" s="40">
        <v>2.0008165928957111</v>
      </c>
      <c r="D21" s="40">
        <v>2.8426294883678325</v>
      </c>
      <c r="E21" s="40">
        <v>8.0814911813838659</v>
      </c>
      <c r="F21" s="40">
        <v>19.963168484627708</v>
      </c>
      <c r="I21" s="40">
        <v>4.3457304476076528</v>
      </c>
      <c r="J21" s="40">
        <v>4.8616534689535058</v>
      </c>
      <c r="K21" s="40">
        <v>9.9777139404398021</v>
      </c>
      <c r="L21" s="40">
        <v>4.8552922713333606</v>
      </c>
      <c r="P21" s="40">
        <v>38.53057184191875</v>
      </c>
      <c r="Q21" s="40">
        <v>9.0952560835088541</v>
      </c>
      <c r="R21" s="40">
        <v>12.039093377561855</v>
      </c>
      <c r="S21" s="40">
        <v>4.0526447530533911</v>
      </c>
      <c r="T21" s="40">
        <v>12.720772375007449</v>
      </c>
      <c r="Z21" s="40">
        <v>16.553474179427365</v>
      </c>
      <c r="AA21" s="40">
        <v>3.6346192145344278</v>
      </c>
      <c r="AB21" s="40">
        <v>15.525474510847346</v>
      </c>
      <c r="AC21" s="40">
        <v>1.598827582967308</v>
      </c>
      <c r="AF21" s="40">
        <v>40.249380178394183</v>
      </c>
      <c r="AG21" s="40">
        <v>5.8284261103721473</v>
      </c>
      <c r="AI21" s="40">
        <v>6.0378253154302381</v>
      </c>
      <c r="AJ21" s="40">
        <v>17.004840897300884</v>
      </c>
      <c r="AM21" s="40">
        <v>17.983750425568665</v>
      </c>
      <c r="AN21" s="40">
        <v>15.436579730313158</v>
      </c>
      <c r="AO21" s="40">
        <v>4.2955800555672345</v>
      </c>
      <c r="AP21" s="40">
        <v>96.460924608177251</v>
      </c>
      <c r="AQ21" s="40">
        <v>3.0338204503824917</v>
      </c>
      <c r="AS21" s="40">
        <v>0.82509726716758058</v>
      </c>
      <c r="AT21" s="40">
        <v>1.1428857042717535</v>
      </c>
      <c r="AU21" s="40">
        <v>41.274917870831139</v>
      </c>
      <c r="AV21" s="40">
        <v>6.9742577062416942</v>
      </c>
      <c r="AW21" s="40">
        <v>6.9999996566128155</v>
      </c>
      <c r="AX21" s="40">
        <v>2.0621373634787306</v>
      </c>
      <c r="AY21" s="40">
        <v>27.651168846379878</v>
      </c>
      <c r="AZ21" s="40">
        <v>14.412921058759968</v>
      </c>
      <c r="BC21" s="40">
        <v>4.5938470027455756</v>
      </c>
      <c r="BG21" s="40">
        <v>53.156606701102227</v>
      </c>
      <c r="BH21" s="40">
        <v>3.4730077317333992</v>
      </c>
      <c r="BJ21" s="40">
        <v>2.2312486248056049</v>
      </c>
      <c r="BM21" s="40">
        <v>31.839889802709049</v>
      </c>
      <c r="BN21" s="40">
        <v>24.000000466559257</v>
      </c>
      <c r="BO21" s="40">
        <v>11.745412027088749</v>
      </c>
      <c r="BP21" s="40">
        <v>4.7302989336026569</v>
      </c>
      <c r="BQ21" s="40">
        <v>15.999994844164332</v>
      </c>
      <c r="BW21" s="40">
        <v>3.327399773631976</v>
      </c>
      <c r="BX21" s="40">
        <v>3.7443730875363852</v>
      </c>
      <c r="BY21" s="40">
        <v>1.5433185491504611</v>
      </c>
      <c r="BZ21" s="40">
        <v>9.0341031016155053</v>
      </c>
      <c r="CA21" s="40">
        <v>9.5405496585437479</v>
      </c>
      <c r="CB21" s="40">
        <v>8.208750134693469</v>
      </c>
      <c r="CD21" s="40">
        <v>9.3946004769381144</v>
      </c>
      <c r="CE21" s="40">
        <v>13.467412790509021</v>
      </c>
      <c r="CF21" s="40">
        <v>9.5122792441875834</v>
      </c>
      <c r="CH21" s="41">
        <v>111.38317847464192</v>
      </c>
      <c r="CI21" s="42">
        <f t="shared" si="0"/>
        <v>113.19428706772555</v>
      </c>
      <c r="CK21" s="39">
        <v>1640</v>
      </c>
      <c r="CL21" s="40">
        <v>0.32134993584679722</v>
      </c>
      <c r="CM21" s="40"/>
      <c r="CN21" s="40">
        <v>2.9557660215676624</v>
      </c>
      <c r="CO21" s="40">
        <v>1.0069154214447371</v>
      </c>
      <c r="CP21" s="40">
        <v>9.4154859342930024</v>
      </c>
      <c r="CQ21" s="40"/>
      <c r="CR21" s="40"/>
      <c r="CS21" s="40">
        <v>4.5186903353014847</v>
      </c>
      <c r="CT21" s="40">
        <v>5.0551470710381521</v>
      </c>
      <c r="CU21" s="40">
        <v>10.374826532531122</v>
      </c>
      <c r="CV21" s="40">
        <v>6.4983794843664899E-2</v>
      </c>
      <c r="CW21" s="40"/>
      <c r="CX21" s="40"/>
      <c r="CY21" s="40"/>
      <c r="CZ21" s="40">
        <v>218.0720304978887</v>
      </c>
      <c r="DA21" s="40">
        <v>50.66589705074697</v>
      </c>
      <c r="DB21" s="40">
        <v>67.064792904276089</v>
      </c>
      <c r="DC21" s="40">
        <v>22.575602045306955</v>
      </c>
      <c r="DD21" s="40">
        <v>70.862143697824123</v>
      </c>
      <c r="DE21" s="40"/>
      <c r="DF21" s="40"/>
      <c r="DG21" s="40"/>
      <c r="DH21" s="40"/>
      <c r="DI21" s="40"/>
      <c r="DJ21" s="40">
        <v>2.0624842687631908</v>
      </c>
      <c r="DK21" s="40">
        <v>1.7142422114661717</v>
      </c>
      <c r="DL21" s="40">
        <v>86.485975326944413</v>
      </c>
      <c r="DM21" s="40">
        <v>1.6624608530298954</v>
      </c>
      <c r="DN21" s="40"/>
      <c r="DO21" s="40"/>
      <c r="DP21" s="40">
        <v>224.21259321905384</v>
      </c>
      <c r="DR21" s="40"/>
      <c r="DS21" s="40">
        <v>6.2781305071723263</v>
      </c>
      <c r="DT21" s="40">
        <v>96.242542103503808</v>
      </c>
      <c r="DU21" s="40"/>
      <c r="DV21" s="40"/>
      <c r="DW21" s="40">
        <v>9.2759268747546262</v>
      </c>
      <c r="DX21" s="43"/>
      <c r="DY21" s="40">
        <v>0.53520887481317914</v>
      </c>
      <c r="DZ21" s="40">
        <v>15.492530422140597</v>
      </c>
      <c r="EA21" s="40">
        <v>3.1545663757700808</v>
      </c>
      <c r="EB21" s="40"/>
      <c r="EC21" s="40">
        <v>0.85793610344293092</v>
      </c>
      <c r="ED21" s="40">
        <v>0.18355817772203606</v>
      </c>
      <c r="EE21" s="40">
        <v>5.1426587482692891</v>
      </c>
      <c r="EF21" s="40">
        <v>65.78717740705163</v>
      </c>
      <c r="EG21" s="41">
        <f t="shared" si="1"/>
        <v>29.572601382496767</v>
      </c>
      <c r="EH21" s="40">
        <v>39.617998530230565</v>
      </c>
      <c r="EI21" s="40">
        <v>0.33119862750744083</v>
      </c>
      <c r="EJ21" s="40">
        <v>28.75168419493443</v>
      </c>
      <c r="EK21" s="40">
        <v>14.98655470624851</v>
      </c>
      <c r="EL21" s="40"/>
      <c r="EM21" s="40"/>
      <c r="EN21" s="40">
        <v>4.7766819188216347</v>
      </c>
      <c r="EO21" s="40"/>
      <c r="EP21" s="40"/>
      <c r="EQ21" s="40"/>
      <c r="ER21" s="40">
        <v>0.49350289674215164</v>
      </c>
      <c r="ET21" s="40"/>
      <c r="EU21" s="40">
        <v>12.628229867785675</v>
      </c>
      <c r="EV21" s="40"/>
      <c r="EW21" s="40"/>
      <c r="EX21" s="40">
        <v>15.01705677721915</v>
      </c>
      <c r="EY21" s="40">
        <v>11.319428926821899</v>
      </c>
      <c r="EZ21" s="40">
        <v>66.475677036150003</v>
      </c>
      <c r="FA21" s="40">
        <v>4.9185646307455997</v>
      </c>
      <c r="FB21" s="40">
        <v>16.636793961070445</v>
      </c>
      <c r="FC21" s="40"/>
      <c r="FD21" s="40"/>
      <c r="FE21" s="40"/>
      <c r="FF21" s="40"/>
      <c r="FG21" s="40"/>
      <c r="FH21" s="40">
        <v>4.9749385159505319</v>
      </c>
      <c r="FI21" s="40">
        <v>0.60138148380950007</v>
      </c>
      <c r="FJ21" s="40"/>
      <c r="FK21" s="40">
        <v>1.6047425620189582</v>
      </c>
      <c r="FL21" s="40">
        <v>150.56078620195751</v>
      </c>
      <c r="FM21" s="40">
        <v>9.9202631307374887</v>
      </c>
      <c r="FN21" s="40">
        <v>50.808224890415993</v>
      </c>
      <c r="FO21" s="40"/>
      <c r="FP21" s="40">
        <v>4.4308962636380178</v>
      </c>
      <c r="FQ21" s="40">
        <v>6.3518091227851547</v>
      </c>
      <c r="FR21" s="40">
        <v>4.486398614312237</v>
      </c>
      <c r="FT21" s="1"/>
      <c r="FU21" s="1"/>
      <c r="FV21" s="1"/>
      <c r="FW21" s="1"/>
      <c r="FX21" s="1"/>
      <c r="FY21" s="1"/>
      <c r="FZ21" s="1"/>
      <c r="GA21" s="1"/>
    </row>
    <row r="22" spans="1:183" s="39" customFormat="1">
      <c r="A22" s="39">
        <v>1641</v>
      </c>
      <c r="B22" s="40">
        <v>2.186056845315083</v>
      </c>
      <c r="C22" s="40">
        <v>3.3415106661886509</v>
      </c>
      <c r="D22" s="40">
        <v>2.8480697952255833</v>
      </c>
      <c r="F22" s="40">
        <v>17.625751745223237</v>
      </c>
      <c r="I22" s="40">
        <v>4.789082541282859</v>
      </c>
      <c r="J22" s="40">
        <v>5.4330876482025126</v>
      </c>
      <c r="L22" s="40">
        <v>5.6471460858791822</v>
      </c>
      <c r="P22" s="40">
        <v>38.175654664691599</v>
      </c>
      <c r="Q22" s="40">
        <v>10.710975525876769</v>
      </c>
      <c r="R22" s="40">
        <v>13.793578202059333</v>
      </c>
      <c r="T22" s="40">
        <v>16.580897461007051</v>
      </c>
      <c r="AA22" s="40">
        <v>3.5653575744039685</v>
      </c>
      <c r="AB22" s="40">
        <v>14.350003579645552</v>
      </c>
      <c r="AC22" s="40">
        <v>1.7457051998394988</v>
      </c>
      <c r="AD22" s="40">
        <v>24.000004071643723</v>
      </c>
      <c r="AF22" s="40">
        <v>40.483221505217301</v>
      </c>
      <c r="AG22" s="40">
        <v>5.7118559164043017</v>
      </c>
      <c r="AI22" s="40">
        <v>8.3936452358308049</v>
      </c>
      <c r="AJ22" s="40">
        <v>17.004840897300884</v>
      </c>
      <c r="AL22" s="40">
        <v>6.4999982001399044</v>
      </c>
      <c r="AM22" s="40">
        <v>17.249887056957363</v>
      </c>
      <c r="AN22" s="40">
        <v>19.103642047690027</v>
      </c>
      <c r="AO22" s="40">
        <v>5.5934070966248646</v>
      </c>
      <c r="AP22" s="40">
        <v>102.31231019704941</v>
      </c>
      <c r="AQ22" s="40">
        <v>3.0338204503824917</v>
      </c>
      <c r="AS22" s="40">
        <v>0.95882183828202305</v>
      </c>
      <c r="AT22" s="40">
        <v>1.4669411515793147</v>
      </c>
      <c r="AU22" s="40">
        <v>46.554701614109582</v>
      </c>
      <c r="AV22" s="40">
        <v>6.9742577062416942</v>
      </c>
      <c r="AW22" s="40">
        <v>6.7499972670305928</v>
      </c>
      <c r="AX22" s="40">
        <v>2.8121800470208349</v>
      </c>
      <c r="AY22" s="40">
        <v>17.731451790308576</v>
      </c>
      <c r="AZ22" s="40">
        <v>14.588697717742182</v>
      </c>
      <c r="BC22" s="40">
        <v>5.0345311315637034</v>
      </c>
      <c r="BG22" s="40">
        <v>63.656051811216038</v>
      </c>
      <c r="BH22" s="40">
        <v>3.2153750268995687</v>
      </c>
      <c r="BJ22" s="40">
        <v>3.0557233800621684</v>
      </c>
      <c r="BL22" s="40">
        <v>2.8097423816085496</v>
      </c>
      <c r="BM22" s="40">
        <v>19.0529110324348</v>
      </c>
      <c r="BN22" s="40">
        <v>24.000000466559257</v>
      </c>
      <c r="BO22" s="40">
        <v>19.101114775500932</v>
      </c>
      <c r="BP22" s="40">
        <v>5.3093817647949537</v>
      </c>
      <c r="BQ22" s="40">
        <v>14.769995620056282</v>
      </c>
      <c r="BU22" s="40">
        <v>3.7035173380824697</v>
      </c>
      <c r="BW22" s="40">
        <v>3.327399773631976</v>
      </c>
      <c r="BX22" s="40">
        <v>4.4500538761261055</v>
      </c>
      <c r="BY22" s="40">
        <v>1.6974413006998428</v>
      </c>
      <c r="CA22" s="40">
        <v>8.9532366161261461</v>
      </c>
      <c r="CB22" s="40">
        <v>8.4313227953696082</v>
      </c>
      <c r="CD22" s="40">
        <v>9.5910282756743452</v>
      </c>
      <c r="CE22" s="40">
        <v>14.220532913371716</v>
      </c>
      <c r="CF22" s="40">
        <v>9.8033534507959352</v>
      </c>
      <c r="CH22" s="41">
        <v>111.38317847464192</v>
      </c>
      <c r="CI22" s="42">
        <f t="shared" si="0"/>
        <v>113.19428706772555</v>
      </c>
      <c r="CK22" s="39">
        <v>1641</v>
      </c>
      <c r="CL22" s="40">
        <v>0.35110126010238946</v>
      </c>
      <c r="CM22" s="40">
        <v>0.53667799538639727</v>
      </c>
      <c r="CN22" s="40">
        <v>2.9614228524078556</v>
      </c>
      <c r="CO22" s="40"/>
      <c r="CP22" s="40">
        <v>8.3130600118052662</v>
      </c>
      <c r="CQ22" s="40"/>
      <c r="CR22" s="40"/>
      <c r="CS22" s="40">
        <v>4.9796878235209165</v>
      </c>
      <c r="CT22" s="40">
        <v>5.6493243064106089</v>
      </c>
      <c r="CU22" s="40"/>
      <c r="CV22" s="40">
        <v>7.5582058131425295E-2</v>
      </c>
      <c r="CW22" s="40"/>
      <c r="CX22" s="40"/>
      <c r="CY22" s="40"/>
      <c r="CZ22" s="40">
        <v>216.06330065567283</v>
      </c>
      <c r="DA22" s="40">
        <v>59.666399530092399</v>
      </c>
      <c r="DB22" s="40">
        <v>76.838299738928441</v>
      </c>
      <c r="DC22" s="40"/>
      <c r="DD22" s="40">
        <v>92.365298574889465</v>
      </c>
      <c r="DE22" s="40"/>
      <c r="DF22" s="40"/>
      <c r="DG22" s="40"/>
      <c r="DH22" s="40"/>
      <c r="DI22" s="40"/>
      <c r="DJ22" s="40"/>
      <c r="DK22" s="40">
        <v>1.6815754532340521</v>
      </c>
      <c r="DL22" s="40">
        <v>79.937914597307469</v>
      </c>
      <c r="DM22" s="40">
        <v>1.8151841928306531</v>
      </c>
      <c r="DN22" s="40">
        <v>24.9552032168572</v>
      </c>
      <c r="DO22" s="40"/>
      <c r="DP22" s="40">
        <v>225.51522620511258</v>
      </c>
      <c r="DR22" s="40"/>
      <c r="DS22" s="40">
        <v>8.7277119605928917</v>
      </c>
      <c r="DT22" s="40">
        <v>96.242542103503808</v>
      </c>
      <c r="DU22" s="40"/>
      <c r="DV22" s="40">
        <v>6.7586978531119861</v>
      </c>
      <c r="DW22" s="40">
        <v>8.8974038869343985</v>
      </c>
      <c r="DX22" s="43"/>
      <c r="DY22" s="40">
        <v>0.69691196062724359</v>
      </c>
      <c r="DZ22" s="40">
        <v>16.432317902050279</v>
      </c>
      <c r="EA22" s="40">
        <v>3.1545663757700808</v>
      </c>
      <c r="EB22" s="40"/>
      <c r="EC22" s="40">
        <v>0.99698290682205337</v>
      </c>
      <c r="ED22" s="40">
        <v>0.23560452598446166</v>
      </c>
      <c r="EE22" s="40">
        <v>5.8004947284961368</v>
      </c>
      <c r="EF22" s="40">
        <v>65.78717740705163</v>
      </c>
      <c r="EG22" s="41">
        <f t="shared" si="1"/>
        <v>29.572601382496767</v>
      </c>
      <c r="EH22" s="40">
        <v>38.203056417531194</v>
      </c>
      <c r="EI22" s="40">
        <v>0.45166252664463574</v>
      </c>
      <c r="EJ22" s="40">
        <v>18.437162820312444</v>
      </c>
      <c r="EK22" s="40">
        <v>15.16932726881087</v>
      </c>
      <c r="EL22" s="40"/>
      <c r="EM22" s="40"/>
      <c r="EN22" s="40">
        <v>5.2349052572957131</v>
      </c>
      <c r="EO22" s="40"/>
      <c r="EP22" s="40"/>
      <c r="EQ22" s="40"/>
      <c r="ER22" s="40">
        <v>0.59097914471188795</v>
      </c>
      <c r="ET22" s="40"/>
      <c r="EU22" s="40">
        <v>17.294521474115886</v>
      </c>
      <c r="EV22" s="40"/>
      <c r="EW22" s="40">
        <v>35.058840112232751</v>
      </c>
      <c r="EX22" s="40">
        <v>8.9861695036719151</v>
      </c>
      <c r="EY22" s="40">
        <v>11.319428926821899</v>
      </c>
      <c r="EZ22" s="40">
        <v>108.10685346058133</v>
      </c>
      <c r="FA22" s="40">
        <v>5.520694934084629</v>
      </c>
      <c r="FB22" s="40">
        <v>15.357840819955795</v>
      </c>
      <c r="FC22" s="40"/>
      <c r="FD22" s="40"/>
      <c r="FE22" s="40"/>
      <c r="FF22" s="40">
        <v>1.746737519696691</v>
      </c>
      <c r="FG22" s="40"/>
      <c r="FH22" s="40">
        <v>4.9749385159505319</v>
      </c>
      <c r="FI22" s="40">
        <v>0.71472044598465234</v>
      </c>
      <c r="FJ22" s="40"/>
      <c r="FK22" s="40">
        <v>1.7649993925500953</v>
      </c>
      <c r="FL22" s="40"/>
      <c r="FM22" s="40">
        <v>9.3095750541150846</v>
      </c>
      <c r="FN22" s="40">
        <v>52.185842872756226</v>
      </c>
      <c r="FO22" s="40"/>
      <c r="FP22" s="40">
        <v>4.5235400329639779</v>
      </c>
      <c r="FQ22" s="40">
        <v>6.7070128535509905</v>
      </c>
      <c r="FR22" s="40">
        <v>4.6236816863990544</v>
      </c>
      <c r="FT22" s="1"/>
      <c r="FU22" s="1"/>
      <c r="FV22" s="1"/>
      <c r="FW22" s="1"/>
      <c r="FX22" s="1"/>
      <c r="FY22" s="1"/>
      <c r="FZ22" s="1"/>
      <c r="GA22" s="1"/>
    </row>
    <row r="23" spans="1:183" s="39" customFormat="1">
      <c r="A23" s="39">
        <v>1642</v>
      </c>
      <c r="B23" s="40">
        <v>2.0963492797493264</v>
      </c>
      <c r="C23" s="40">
        <v>1.8490019370041921</v>
      </c>
      <c r="D23" s="40">
        <v>2.7741974550969735</v>
      </c>
      <c r="E23" s="40">
        <v>7.1114801989708782</v>
      </c>
      <c r="F23" s="40">
        <v>16.874051031382443</v>
      </c>
      <c r="I23" s="40">
        <v>4.6791190583267603</v>
      </c>
      <c r="J23" s="40">
        <v>5.7409953429859346</v>
      </c>
      <c r="K23" s="40">
        <v>11.058252701235096</v>
      </c>
      <c r="L23" s="40">
        <v>5.4818262349725897</v>
      </c>
      <c r="M23" s="40">
        <v>4.0012795601360693</v>
      </c>
      <c r="P23" s="40">
        <v>37.166395268032538</v>
      </c>
      <c r="Q23" s="40">
        <v>10.104458560652132</v>
      </c>
      <c r="R23" s="40">
        <v>12.14187396026165</v>
      </c>
      <c r="S23" s="40">
        <v>5.0397813259586899</v>
      </c>
      <c r="T23" s="40">
        <v>13.963199719999022</v>
      </c>
      <c r="Z23" s="40">
        <v>16.21565283294477</v>
      </c>
      <c r="AA23" s="40">
        <v>3.7281508132833383</v>
      </c>
      <c r="AB23" s="40">
        <v>15.119301788233299</v>
      </c>
      <c r="AC23" s="40">
        <v>1.2699996184025226</v>
      </c>
      <c r="AF23" s="40">
        <v>44.741505454272513</v>
      </c>
      <c r="AI23" s="40">
        <v>11.040682946150616</v>
      </c>
      <c r="AJ23" s="40">
        <v>17.004840897300884</v>
      </c>
      <c r="AL23" s="40">
        <v>4.4155345384996503</v>
      </c>
      <c r="AM23" s="40">
        <v>17.232904283595232</v>
      </c>
      <c r="AN23" s="40">
        <v>17.381214559664983</v>
      </c>
      <c r="AO23" s="40">
        <v>4.7915387403843619</v>
      </c>
      <c r="AP23" s="40">
        <v>102.31231019704941</v>
      </c>
      <c r="AQ23" s="40">
        <v>3.1427735304456506</v>
      </c>
      <c r="AS23" s="40">
        <v>0.75188867842479035</v>
      </c>
      <c r="AT23" s="40">
        <v>1.3804484132829586</v>
      </c>
      <c r="AU23" s="40">
        <v>58.176645841248401</v>
      </c>
      <c r="AX23" s="40">
        <v>2.131992524573834</v>
      </c>
      <c r="AZ23" s="40">
        <v>13.999996785386749</v>
      </c>
      <c r="BC23" s="40">
        <v>4.119161816223623</v>
      </c>
      <c r="BG23" s="40">
        <v>51.876526260126298</v>
      </c>
      <c r="BH23" s="40">
        <v>3.2838745812128298</v>
      </c>
      <c r="BJ23" s="40">
        <v>3.0921027163593426</v>
      </c>
      <c r="BL23" s="40">
        <v>7.0639176109175468</v>
      </c>
      <c r="BM23" s="40">
        <v>7.3893804856136267</v>
      </c>
      <c r="BN23" s="40">
        <v>24.000000466559257</v>
      </c>
      <c r="BO23" s="40">
        <v>16.08570032185008</v>
      </c>
      <c r="BP23" s="40">
        <v>5.8356193262810283</v>
      </c>
      <c r="BQ23" s="40">
        <v>17.999995357869636</v>
      </c>
      <c r="BW23" s="40">
        <v>2.8767297635461708</v>
      </c>
      <c r="BX23" s="40">
        <v>4.0365533759876291</v>
      </c>
      <c r="BY23" s="40">
        <v>1.2700001264024714</v>
      </c>
      <c r="CA23" s="40">
        <v>9.4885907198693058</v>
      </c>
      <c r="CB23" s="40">
        <v>8.1183560349948287</v>
      </c>
      <c r="CD23" s="40">
        <v>9.687584399888804</v>
      </c>
      <c r="CE23" s="40">
        <v>14.397072682801358</v>
      </c>
      <c r="CF23" s="40">
        <v>9.4588945021759745</v>
      </c>
      <c r="CH23" s="41">
        <v>111.38317847464192</v>
      </c>
      <c r="CI23" s="42">
        <f t="shared" si="0"/>
        <v>113.19428706772555</v>
      </c>
      <c r="CK23" s="39">
        <v>1642</v>
      </c>
      <c r="CL23" s="40">
        <v>0.33669338256784381</v>
      </c>
      <c r="CM23" s="40">
        <v>0.29696707631606056</v>
      </c>
      <c r="CN23" s="40">
        <v>2.8846103962719685</v>
      </c>
      <c r="CO23" s="40">
        <v>0.8860566597087447</v>
      </c>
      <c r="CP23" s="40">
        <v>7.9585257351739784</v>
      </c>
      <c r="CQ23" s="40"/>
      <c r="CR23" s="40"/>
      <c r="CS23" s="40">
        <v>4.8653477986021247</v>
      </c>
      <c r="CT23" s="40">
        <v>5.9694867144009036</v>
      </c>
      <c r="CU23" s="40">
        <v>11.498370690225544</v>
      </c>
      <c r="CV23" s="40">
        <v>7.3369398074207143E-2</v>
      </c>
      <c r="CW23" s="40">
        <v>4.1605303171023102</v>
      </c>
      <c r="CX23" s="40"/>
      <c r="CY23" s="40"/>
      <c r="CZ23" s="40">
        <v>210.3511807621116</v>
      </c>
      <c r="DA23" s="40">
        <v>56.28774522531468</v>
      </c>
      <c r="DB23" s="40">
        <v>67.637340875885769</v>
      </c>
      <c r="DC23" s="40">
        <v>28.074530224858783</v>
      </c>
      <c r="DD23" s="40">
        <v>77.783190821336333</v>
      </c>
      <c r="DE23" s="40"/>
      <c r="DF23" s="40"/>
      <c r="DG23" s="40"/>
      <c r="DH23" s="40"/>
      <c r="DI23" s="40"/>
      <c r="DJ23" s="40">
        <v>2.0203933333365556</v>
      </c>
      <c r="DK23" s="40">
        <v>1.7583557224607029</v>
      </c>
      <c r="DL23" s="40">
        <v>84.223355653585443</v>
      </c>
      <c r="DM23" s="40">
        <v>1.320545549407294</v>
      </c>
      <c r="DN23" s="40"/>
      <c r="DO23" s="40"/>
      <c r="DP23" s="40">
        <v>249.23635886974071</v>
      </c>
      <c r="DR23" s="40"/>
      <c r="DS23" s="40">
        <v>11.480101659633101</v>
      </c>
      <c r="DT23" s="40">
        <v>96.242542103503808</v>
      </c>
      <c r="DU23" s="40"/>
      <c r="DV23" s="40">
        <v>4.5912726260535077</v>
      </c>
      <c r="DW23" s="40">
        <v>8.8886442589307926</v>
      </c>
      <c r="DX23" s="43"/>
      <c r="DY23" s="40">
        <v>0.59700297158732185</v>
      </c>
      <c r="DZ23" s="40">
        <v>16.432317902050279</v>
      </c>
      <c r="EA23" s="40">
        <v>3.2678557838036033</v>
      </c>
      <c r="EB23" s="40"/>
      <c r="EC23" s="40">
        <v>0.78181381596989674</v>
      </c>
      <c r="ED23" s="40">
        <v>0.22171297990200842</v>
      </c>
      <c r="EE23" s="40">
        <v>7.2485337855000722</v>
      </c>
      <c r="EF23" s="40"/>
      <c r="EG23" s="40"/>
      <c r="EH23" s="40"/>
      <c r="EI23" s="40">
        <v>0.34241802243658381</v>
      </c>
      <c r="EJ23" s="40"/>
      <c r="EK23" s="40">
        <v>14.557196064289913</v>
      </c>
      <c r="EL23" s="40"/>
      <c r="EM23" s="40"/>
      <c r="EN23" s="40">
        <v>4.2831042819876846</v>
      </c>
      <c r="EO23" s="40"/>
      <c r="EP23" s="40"/>
      <c r="EQ23" s="40"/>
      <c r="ER23" s="40">
        <v>0.48161870313218796</v>
      </c>
      <c r="ET23" s="40"/>
      <c r="EU23" s="40">
        <v>17.50041812592367</v>
      </c>
      <c r="EV23" s="40"/>
      <c r="EW23" s="40">
        <v>88.140734790555669</v>
      </c>
      <c r="EX23" s="40">
        <v>3.4851485664216586</v>
      </c>
      <c r="EY23" s="40">
        <v>11.319428926821899</v>
      </c>
      <c r="EZ23" s="40">
        <v>91.040468995845174</v>
      </c>
      <c r="FA23" s="40">
        <v>6.0678767282220907</v>
      </c>
      <c r="FB23" s="40">
        <v>18.716394410484718</v>
      </c>
      <c r="FC23" s="40"/>
      <c r="FD23" s="40"/>
      <c r="FE23" s="40"/>
      <c r="FF23" s="40"/>
      <c r="FG23" s="40"/>
      <c r="FH23" s="40">
        <v>4.3011224001573876</v>
      </c>
      <c r="FI23" s="40">
        <v>0.64830838219833209</v>
      </c>
      <c r="FJ23" s="40"/>
      <c r="FK23" s="40">
        <v>1.320546077625619</v>
      </c>
      <c r="FL23" s="40"/>
      <c r="FM23" s="40">
        <v>9.8662362285052101</v>
      </c>
      <c r="FN23" s="40">
        <v>50.248728783104312</v>
      </c>
      <c r="FO23" s="40"/>
      <c r="FP23" s="40">
        <v>4.5690800398076385</v>
      </c>
      <c r="FQ23" s="40">
        <v>6.7902765757996946</v>
      </c>
      <c r="FR23" s="40">
        <v>4.4612200817609935</v>
      </c>
      <c r="FT23" s="1"/>
      <c r="FU23" s="1"/>
      <c r="FV23" s="1"/>
      <c r="FW23" s="1"/>
      <c r="FX23" s="1"/>
      <c r="FY23" s="1"/>
      <c r="FZ23" s="1"/>
      <c r="GA23" s="1"/>
    </row>
    <row r="24" spans="1:183" s="39" customFormat="1">
      <c r="A24" s="39">
        <v>1643</v>
      </c>
      <c r="B24" s="40">
        <v>1.7861266519350687</v>
      </c>
      <c r="C24" s="40">
        <v>1.7602485136154176</v>
      </c>
      <c r="D24" s="40">
        <v>2.7604659832804033</v>
      </c>
      <c r="F24" s="40">
        <v>14.658699767582167</v>
      </c>
      <c r="I24" s="40">
        <v>4.8424212640683519</v>
      </c>
      <c r="J24" s="40">
        <v>4.9614478332167824</v>
      </c>
      <c r="K24" s="40">
        <v>10.094765276163217</v>
      </c>
      <c r="L24" s="40">
        <v>5.4521842052872502</v>
      </c>
      <c r="M24" s="40">
        <v>3.8111432128614604</v>
      </c>
      <c r="P24" s="40">
        <v>40.066436947776445</v>
      </c>
      <c r="Q24" s="40">
        <v>14.786849937818141</v>
      </c>
      <c r="R24" s="40">
        <v>20.231567582257259</v>
      </c>
      <c r="S24" s="40">
        <v>6.4612557886835198</v>
      </c>
      <c r="T24" s="40">
        <v>20.471737520275379</v>
      </c>
      <c r="Z24" s="40">
        <v>16.21565283294477</v>
      </c>
      <c r="AA24" s="40">
        <v>3.41822479393434</v>
      </c>
      <c r="AB24" s="40">
        <v>15.041968460780327</v>
      </c>
      <c r="AC24" s="40">
        <v>1.7100003924201332</v>
      </c>
      <c r="AF24" s="40">
        <v>57.429471047742133</v>
      </c>
      <c r="AI24" s="40">
        <v>20.609268463045201</v>
      </c>
      <c r="AJ24" s="40">
        <v>17.004840897300884</v>
      </c>
      <c r="AM24" s="40">
        <v>17.181214316329061</v>
      </c>
      <c r="AN24" s="40">
        <v>18.194711956068303</v>
      </c>
      <c r="AO24" s="40">
        <v>4.2079163649989439</v>
      </c>
      <c r="AP24" s="40">
        <v>89.999939670296357</v>
      </c>
      <c r="AQ24" s="40">
        <v>3.1554202866328387</v>
      </c>
      <c r="AS24" s="40">
        <v>0.78426759242379107</v>
      </c>
      <c r="AT24" s="40">
        <v>1.6227729500966046</v>
      </c>
      <c r="AU24" s="40">
        <v>55.965979656802276</v>
      </c>
      <c r="AX24" s="40">
        <v>2.6620672962827099</v>
      </c>
      <c r="AZ24" s="40">
        <v>14.999998483466925</v>
      </c>
      <c r="BA24" s="40">
        <v>3.0598097584102559</v>
      </c>
      <c r="BC24" s="40">
        <v>3.9455572536489454</v>
      </c>
      <c r="BG24" s="40">
        <v>55.364323158703556</v>
      </c>
      <c r="BH24" s="40">
        <v>2.8268386430877874</v>
      </c>
      <c r="BJ24" s="40">
        <v>3.0921027163593426</v>
      </c>
      <c r="BM24" s="40">
        <v>17.065056615643201</v>
      </c>
      <c r="BN24" s="40">
        <v>24.000000466559257</v>
      </c>
      <c r="BO24" s="40">
        <v>14.566985463482348</v>
      </c>
      <c r="BP24" s="40">
        <v>4.7960055769586178</v>
      </c>
      <c r="BX24" s="40">
        <v>4.304612848180688</v>
      </c>
      <c r="BY24" s="40">
        <v>1.7099993664202056</v>
      </c>
      <c r="CB24" s="40">
        <v>8.5313931772998632</v>
      </c>
      <c r="CD24" s="40">
        <v>9.2129776747289576</v>
      </c>
      <c r="CE24" s="40">
        <v>14.887127300845606</v>
      </c>
      <c r="CF24" s="40">
        <v>9.5272538338658013</v>
      </c>
      <c r="CH24" s="41">
        <v>111.38317847464192</v>
      </c>
      <c r="CI24" s="42">
        <f t="shared" si="0"/>
        <v>113.19428706772555</v>
      </c>
      <c r="CK24" s="39">
        <v>1643</v>
      </c>
      <c r="CL24" s="40">
        <v>0.28686871502944711</v>
      </c>
      <c r="CM24" s="40">
        <v>0.28271244297613557</v>
      </c>
      <c r="CN24" s="40">
        <v>2.8703324124588772</v>
      </c>
      <c r="CO24" s="40"/>
      <c r="CP24" s="40">
        <v>6.9136711230470729</v>
      </c>
      <c r="CQ24" s="40"/>
      <c r="CR24" s="40"/>
      <c r="CS24" s="40">
        <v>5.0351494252134037</v>
      </c>
      <c r="CT24" s="40">
        <v>5.1589132467709957</v>
      </c>
      <c r="CU24" s="40">
        <v>10.496536506457071</v>
      </c>
      <c r="CV24" s="40">
        <v>7.2972665711215343E-2</v>
      </c>
      <c r="CW24" s="40">
        <v>3.9628265512619145</v>
      </c>
      <c r="CX24" s="40"/>
      <c r="CY24" s="40"/>
      <c r="CZ24" s="40">
        <v>226.76458828237665</v>
      </c>
      <c r="DA24" s="40">
        <v>82.371404364604643</v>
      </c>
      <c r="DB24" s="40">
        <v>112.70166676850977</v>
      </c>
      <c r="DC24" s="40">
        <v>35.992974535543595</v>
      </c>
      <c r="DD24" s="40">
        <v>114.03955382112103</v>
      </c>
      <c r="DE24" s="40"/>
      <c r="DF24" s="40"/>
      <c r="DG24" s="40"/>
      <c r="DH24" s="40"/>
      <c r="DI24" s="40"/>
      <c r="DJ24" s="40">
        <v>2.0203933333365556</v>
      </c>
      <c r="DK24" s="40">
        <v>1.6121813274442531</v>
      </c>
      <c r="DL24" s="40">
        <v>83.792563780179236</v>
      </c>
      <c r="DM24" s="40">
        <v>1.7780583355887469</v>
      </c>
      <c r="DN24" s="40"/>
      <c r="DO24" s="40"/>
      <c r="DP24" s="40">
        <v>319.91574960264552</v>
      </c>
      <c r="DR24" s="40"/>
      <c r="DS24" s="40">
        <v>21.429516474695959</v>
      </c>
      <c r="DT24" s="40">
        <v>96.242542103503808</v>
      </c>
      <c r="DU24" s="40"/>
      <c r="DV24" s="40"/>
      <c r="DW24" s="40">
        <v>8.8619828370820031</v>
      </c>
      <c r="DX24" s="43"/>
      <c r="DY24" s="40">
        <v>0.52428639529141641</v>
      </c>
      <c r="DZ24" s="40">
        <v>14.454835561618532</v>
      </c>
      <c r="EA24" s="40">
        <v>3.2810058803512203</v>
      </c>
      <c r="EB24" s="40"/>
      <c r="EC24" s="40">
        <v>0.81548140937421998</v>
      </c>
      <c r="ED24" s="40">
        <v>0.26063257634861225</v>
      </c>
      <c r="EE24" s="40">
        <v>6.9730952775780688</v>
      </c>
      <c r="EF24" s="40"/>
      <c r="EG24" s="40"/>
      <c r="EH24" s="40"/>
      <c r="EI24" s="40">
        <v>0.42755300906528154</v>
      </c>
      <c r="EJ24" s="40"/>
      <c r="EK24" s="40">
        <v>15.596997787585366</v>
      </c>
      <c r="EL24" s="40">
        <v>3.1815900571562286</v>
      </c>
      <c r="EM24" s="40"/>
      <c r="EN24" s="40">
        <v>4.102590265177855</v>
      </c>
      <c r="EO24" s="40"/>
      <c r="EP24" s="40"/>
      <c r="EQ24" s="40"/>
      <c r="ER24" s="40">
        <v>0.51399921008167471</v>
      </c>
      <c r="ET24" s="40"/>
      <c r="EU24" s="40">
        <v>17.50041812592367</v>
      </c>
      <c r="EV24" s="40"/>
      <c r="EW24" s="40"/>
      <c r="EX24" s="40">
        <v>8.0486121557421075</v>
      </c>
      <c r="EY24" s="40">
        <v>11.319428926821899</v>
      </c>
      <c r="EZ24" s="40">
        <v>82.444976713240308</v>
      </c>
      <c r="FA24" s="40">
        <v>4.9868863957232543</v>
      </c>
      <c r="FB24" s="40"/>
      <c r="FC24" s="40"/>
      <c r="FD24" s="40"/>
      <c r="FE24" s="40"/>
      <c r="FF24" s="40"/>
      <c r="FG24" s="40"/>
      <c r="FH24" s="40"/>
      <c r="FI24" s="40">
        <v>0.6913612509611291</v>
      </c>
      <c r="FJ24" s="40"/>
      <c r="FK24" s="40">
        <v>1.7780572687540654</v>
      </c>
      <c r="FL24" s="40"/>
      <c r="FM24" s="40"/>
      <c r="FN24" s="40">
        <v>52.805230524536917</v>
      </c>
      <c r="FO24" s="40"/>
      <c r="FP24" s="40">
        <v>4.3452351652575674</v>
      </c>
      <c r="FQ24" s="40">
        <v>7.0214073387737157</v>
      </c>
      <c r="FR24" s="40">
        <v>4.4934612726570595</v>
      </c>
      <c r="FT24" s="1"/>
      <c r="FU24" s="1"/>
      <c r="FV24" s="1"/>
      <c r="FW24" s="1"/>
      <c r="FX24" s="1"/>
      <c r="FY24" s="1"/>
      <c r="FZ24" s="1"/>
      <c r="GA24" s="1"/>
    </row>
    <row r="25" spans="1:183" s="39" customFormat="1">
      <c r="A25" s="39">
        <v>1644</v>
      </c>
      <c r="B25" s="40">
        <v>1.8917671527357995</v>
      </c>
      <c r="C25" s="40">
        <v>2.2752738072590639</v>
      </c>
      <c r="D25" s="40">
        <v>2.7300788730318963</v>
      </c>
      <c r="E25" s="40">
        <v>6.7227601556727175</v>
      </c>
      <c r="I25" s="40">
        <v>4.8036250748881546</v>
      </c>
      <c r="J25" s="40">
        <v>4.732428993623099</v>
      </c>
      <c r="K25" s="40">
        <v>8.5790698625917425</v>
      </c>
      <c r="L25" s="40">
        <v>5.8460504705536538</v>
      </c>
      <c r="M25" s="40">
        <v>4.167136878029245</v>
      </c>
      <c r="P25" s="40">
        <v>37.297936373050895</v>
      </c>
      <c r="Q25" s="40">
        <v>17.437129553805455</v>
      </c>
      <c r="S25" s="40">
        <v>7.7417959334787545</v>
      </c>
      <c r="T25" s="40">
        <v>26.044230802938021</v>
      </c>
      <c r="AA25" s="40">
        <v>3.489080903895684</v>
      </c>
      <c r="AB25" s="40">
        <v>17.219633091491168</v>
      </c>
      <c r="AC25" s="40">
        <v>1.3119697055850292</v>
      </c>
      <c r="AF25" s="40">
        <v>36.943532729306469</v>
      </c>
      <c r="AI25" s="40">
        <v>8.965025038768097</v>
      </c>
      <c r="AJ25" s="40">
        <v>17.004840897300884</v>
      </c>
      <c r="AM25" s="40">
        <v>17.356804089078533</v>
      </c>
      <c r="AN25" s="40">
        <v>18.51236708824473</v>
      </c>
      <c r="AO25" s="40">
        <v>6.0000007846317214</v>
      </c>
      <c r="AQ25" s="40">
        <v>3.1637331281547567</v>
      </c>
      <c r="AR25" s="40">
        <v>4.2357088793010655</v>
      </c>
      <c r="AS25" s="40">
        <v>0.79047440586826978</v>
      </c>
      <c r="AT25" s="40">
        <v>1.155730236455458</v>
      </c>
      <c r="AW25" s="40">
        <v>5.9999977846320789</v>
      </c>
      <c r="AX25" s="40">
        <v>1.7730318662521223</v>
      </c>
      <c r="AZ25" s="40">
        <v>13.999996785386749</v>
      </c>
      <c r="BA25" s="40">
        <v>3.2026223019311089</v>
      </c>
      <c r="BG25" s="40">
        <v>94.09909226013383</v>
      </c>
      <c r="BH25" s="40">
        <v>2.8807970231195745</v>
      </c>
      <c r="BJ25" s="40">
        <v>3.0921027163593426</v>
      </c>
      <c r="BN25" s="40">
        <v>24.000000466559257</v>
      </c>
      <c r="BO25" s="40">
        <v>17.289712968735476</v>
      </c>
      <c r="BP25" s="40">
        <v>3.9068577249936127</v>
      </c>
      <c r="BW25" s="40">
        <v>3.4921449637322408</v>
      </c>
      <c r="BX25" s="40">
        <v>4.0645059703281134</v>
      </c>
      <c r="BY25" s="40">
        <v>1.2224511714316479</v>
      </c>
      <c r="CA25" s="40">
        <v>8.7444140305575822</v>
      </c>
      <c r="CB25" s="40">
        <v>8.313200515158945</v>
      </c>
      <c r="CD25" s="40">
        <v>8.9494860574387793</v>
      </c>
      <c r="CE25" s="40">
        <v>15.659611784600848</v>
      </c>
      <c r="CF25" s="40">
        <v>9.2546721009231288</v>
      </c>
      <c r="CH25" s="41">
        <v>111.38317847464192</v>
      </c>
      <c r="CI25" s="42">
        <f t="shared" si="0"/>
        <v>113.19428706772555</v>
      </c>
      <c r="CK25" s="39">
        <v>1644</v>
      </c>
      <c r="CL25" s="40">
        <v>0.30383557159974733</v>
      </c>
      <c r="CM25" s="40">
        <v>0.36543034208768604</v>
      </c>
      <c r="CN25" s="40">
        <v>2.8387358965099279</v>
      </c>
      <c r="CO25" s="40">
        <v>0.83762398838155028</v>
      </c>
      <c r="CP25" s="40"/>
      <c r="CQ25" s="40"/>
      <c r="CR25" s="40"/>
      <c r="CS25" s="40">
        <v>4.994809149347561</v>
      </c>
      <c r="CT25" s="40">
        <v>4.9207794670646088</v>
      </c>
      <c r="CU25" s="40">
        <v>8.9205164796427994</v>
      </c>
      <c r="CV25" s="40">
        <v>7.824421748350105E-2</v>
      </c>
      <c r="CW25" s="40">
        <v>4.3329887492205517</v>
      </c>
      <c r="CX25" s="40"/>
      <c r="CY25" s="40"/>
      <c r="CZ25" s="40">
        <v>211.09566584224427</v>
      </c>
      <c r="DA25" s="40">
        <v>97.135012221977149</v>
      </c>
      <c r="DB25" s="40"/>
      <c r="DC25" s="40">
        <v>43.126332249701989</v>
      </c>
      <c r="DD25" s="40">
        <v>145.0816012778478</v>
      </c>
      <c r="DE25" s="40"/>
      <c r="DF25" s="40"/>
      <c r="DG25" s="40"/>
      <c r="DH25" s="40"/>
      <c r="DI25" s="40"/>
      <c r="DJ25" s="40"/>
      <c r="DK25" s="40">
        <v>1.6456001059920309</v>
      </c>
      <c r="DL25" s="40">
        <v>95.923429692871949</v>
      </c>
      <c r="DM25" s="40">
        <v>1.3641860442814655</v>
      </c>
      <c r="DN25" s="40"/>
      <c r="DO25" s="40"/>
      <c r="DP25" s="40">
        <v>205.79708902839718</v>
      </c>
      <c r="DR25" s="40"/>
      <c r="DS25" s="40">
        <v>9.3218326554787314</v>
      </c>
      <c r="DT25" s="40">
        <v>96.242542103503808</v>
      </c>
      <c r="DU25" s="40"/>
      <c r="DV25" s="40"/>
      <c r="DW25" s="40">
        <v>8.9525511475531694</v>
      </c>
      <c r="DX25" s="43"/>
      <c r="DY25" s="40">
        <v>0.74757160320153493</v>
      </c>
      <c r="DZ25" s="40"/>
      <c r="EA25" s="40">
        <v>3.2896495726135102</v>
      </c>
      <c r="EB25" s="40">
        <v>4.404289913237716</v>
      </c>
      <c r="EC25" s="40">
        <v>0.82193525373081722</v>
      </c>
      <c r="ED25" s="40">
        <v>0.18562113022246585</v>
      </c>
      <c r="EE25" s="40"/>
      <c r="EF25" s="40"/>
      <c r="EG25" s="40"/>
      <c r="EH25" s="40">
        <v>33.958273581968044</v>
      </c>
      <c r="EI25" s="40">
        <v>0.28476556946673848</v>
      </c>
      <c r="EJ25" s="40"/>
      <c r="EK25" s="40">
        <v>14.557196064289913</v>
      </c>
      <c r="EL25" s="40">
        <v>3.3300865338584953</v>
      </c>
      <c r="EM25" s="40"/>
      <c r="EN25" s="40"/>
      <c r="EO25" s="40"/>
      <c r="EP25" s="40"/>
      <c r="EQ25" s="40"/>
      <c r="ER25" s="40">
        <v>0.87361059129118779</v>
      </c>
      <c r="ET25" s="40"/>
      <c r="EU25" s="40">
        <v>17.50041812592367</v>
      </c>
      <c r="EV25" s="40"/>
      <c r="EW25" s="40"/>
      <c r="EX25" s="40"/>
      <c r="EY25" s="40">
        <v>11.319428926821899</v>
      </c>
      <c r="EZ25" s="40">
        <v>97.854836655081044</v>
      </c>
      <c r="FA25" s="40">
        <v>4.0623504969216713</v>
      </c>
      <c r="FB25" s="40"/>
      <c r="FC25" s="40"/>
      <c r="FD25" s="40"/>
      <c r="FE25" s="40"/>
      <c r="FF25" s="40"/>
      <c r="FG25" s="40"/>
      <c r="FH25" s="40">
        <v>5.2212561355050893</v>
      </c>
      <c r="FI25" s="40">
        <v>0.65279783137121505</v>
      </c>
      <c r="FJ25" s="40"/>
      <c r="FK25" s="40">
        <v>1.2711046762615223</v>
      </c>
      <c r="FL25" s="40"/>
      <c r="FM25" s="40">
        <v>9.0924413384883387</v>
      </c>
      <c r="FN25" s="40">
        <v>51.454722631667757</v>
      </c>
      <c r="FO25" s="40"/>
      <c r="FP25" s="40">
        <v>4.2209612245597192</v>
      </c>
      <c r="FQ25" s="40">
        <v>7.3857441321468595</v>
      </c>
      <c r="FR25" s="40">
        <v>4.3649000437898478</v>
      </c>
      <c r="FT25" s="1"/>
      <c r="FU25" s="1"/>
      <c r="FV25" s="1"/>
      <c r="FW25" s="1"/>
      <c r="FX25" s="1"/>
      <c r="FY25" s="1"/>
      <c r="FZ25" s="1"/>
      <c r="GA25" s="1"/>
    </row>
    <row r="26" spans="1:183" s="39" customFormat="1">
      <c r="A26" s="39">
        <v>1645</v>
      </c>
      <c r="B26" s="40">
        <v>2.1080711736020779</v>
      </c>
      <c r="C26" s="40">
        <v>2.043878033373113</v>
      </c>
      <c r="D26" s="40">
        <v>2.7629791506429093</v>
      </c>
      <c r="E26" s="40">
        <v>6.5620569132465283</v>
      </c>
      <c r="F26" s="40">
        <v>16.782287252436099</v>
      </c>
      <c r="I26" s="40">
        <v>4.9423793093213213</v>
      </c>
      <c r="J26" s="40">
        <v>4.8568136727170499</v>
      </c>
      <c r="L26" s="40">
        <v>5.731253685065191</v>
      </c>
      <c r="M26" s="40">
        <v>4.1293177515594035</v>
      </c>
      <c r="P26" s="40">
        <v>39.501197977836597</v>
      </c>
      <c r="Q26" s="40">
        <v>13.882524447049702</v>
      </c>
      <c r="S26" s="40">
        <v>7.0123767394716916</v>
      </c>
      <c r="T26" s="40">
        <v>18.225309818145568</v>
      </c>
      <c r="AA26" s="40">
        <v>3.5345830743908344</v>
      </c>
      <c r="AB26" s="40">
        <v>13.836405408810265</v>
      </c>
      <c r="AC26" s="40">
        <v>1.6003519919193678</v>
      </c>
      <c r="AD26" s="40">
        <v>24.000004071643723</v>
      </c>
      <c r="AF26" s="40">
        <v>37.376740696714002</v>
      </c>
      <c r="AI26" s="40">
        <v>7.3481890859238748</v>
      </c>
      <c r="AJ26" s="40">
        <v>17.004840897300884</v>
      </c>
      <c r="AL26" s="40">
        <v>4.7187687145278963</v>
      </c>
      <c r="AM26" s="40">
        <v>19.922516929020205</v>
      </c>
      <c r="AN26" s="40">
        <v>20.769862131523386</v>
      </c>
      <c r="AO26" s="40">
        <v>4.4479290240603264</v>
      </c>
      <c r="AQ26" s="40">
        <v>3.4469290354982856</v>
      </c>
      <c r="AR26" s="40">
        <v>4.319269540016955</v>
      </c>
      <c r="AS26" s="40">
        <v>1.1141925810074793</v>
      </c>
      <c r="AT26" s="40">
        <v>1.2579562541525322</v>
      </c>
      <c r="AV26" s="40">
        <v>7.7091389368808372</v>
      </c>
      <c r="AW26" s="40">
        <v>6.4999995001396753</v>
      </c>
      <c r="AX26" s="40">
        <v>2.5380853561716927</v>
      </c>
      <c r="AY26" s="40">
        <v>28.370333382913852</v>
      </c>
      <c r="AZ26" s="40">
        <v>15.536282578345043</v>
      </c>
      <c r="BA26" s="40">
        <v>3.9813965255920598</v>
      </c>
      <c r="BC26" s="40">
        <v>4.5946321582879754</v>
      </c>
      <c r="BG26" s="40">
        <v>93.47690495922518</v>
      </c>
      <c r="BH26" s="40">
        <v>2.6361481034967098</v>
      </c>
      <c r="BJ26" s="40">
        <v>3.0193462976118521</v>
      </c>
      <c r="BN26" s="40">
        <v>24.000000466559257</v>
      </c>
      <c r="BO26" s="40">
        <v>16.962799787660796</v>
      </c>
      <c r="BP26" s="40">
        <v>4.7207061667200652</v>
      </c>
      <c r="BQ26" s="40">
        <v>12.269996825471406</v>
      </c>
      <c r="BW26" s="40">
        <v>4.1356650513557085</v>
      </c>
      <c r="BX26" s="40">
        <v>4.0397273541511662</v>
      </c>
      <c r="BY26" s="40">
        <v>1.5267220712328027</v>
      </c>
      <c r="BZ26" s="40">
        <v>8.9798811727017451</v>
      </c>
      <c r="CB26" s="40">
        <v>9.170223646768715</v>
      </c>
      <c r="CD26" s="40">
        <v>8.9024819343380379</v>
      </c>
      <c r="CE26" s="40">
        <v>15.505036397217564</v>
      </c>
      <c r="CF26" s="40">
        <v>9.7408318154030429</v>
      </c>
      <c r="CH26" s="41">
        <v>111.38317847464192</v>
      </c>
      <c r="CI26" s="42">
        <f t="shared" si="0"/>
        <v>113.19428706772555</v>
      </c>
      <c r="CK26" s="39">
        <v>1645</v>
      </c>
      <c r="CL26" s="40">
        <v>0.33857602880886339</v>
      </c>
      <c r="CM26" s="40">
        <v>0.32826600760670643</v>
      </c>
      <c r="CN26" s="40">
        <v>2.8729456037759324</v>
      </c>
      <c r="CO26" s="40">
        <v>0.81760112756994041</v>
      </c>
      <c r="CP26" s="40">
        <v>7.9152460037720118</v>
      </c>
      <c r="CQ26" s="40"/>
      <c r="CR26" s="40"/>
      <c r="CS26" s="40">
        <v>5.1390857964323953</v>
      </c>
      <c r="CT26" s="40">
        <v>5.0501146511165391</v>
      </c>
      <c r="CU26" s="40"/>
      <c r="CV26" s="40">
        <v>7.6707763993164452E-2</v>
      </c>
      <c r="CW26" s="40">
        <v>4.2936644231195409</v>
      </c>
      <c r="CX26" s="40"/>
      <c r="CY26" s="40"/>
      <c r="CZ26" s="40">
        <v>223.5654971711148</v>
      </c>
      <c r="DA26" s="40">
        <v>77.3337823564991</v>
      </c>
      <c r="DB26" s="40"/>
      <c r="DC26" s="40">
        <v>39.063040633602355</v>
      </c>
      <c r="DD26" s="40">
        <v>101.52563737467551</v>
      </c>
      <c r="DE26" s="40"/>
      <c r="DF26" s="40"/>
      <c r="DG26" s="40"/>
      <c r="DH26" s="40"/>
      <c r="DI26" s="40"/>
      <c r="DJ26" s="40"/>
      <c r="DK26" s="40">
        <v>1.6670608799471671</v>
      </c>
      <c r="DL26" s="40">
        <v>77.076872334168286</v>
      </c>
      <c r="DM26" s="40">
        <v>1.6640459333936608</v>
      </c>
      <c r="DN26" s="40">
        <v>24.9552032168572</v>
      </c>
      <c r="DO26" s="40"/>
      <c r="DP26" s="40">
        <v>208.21031083069809</v>
      </c>
      <c r="DR26" s="40"/>
      <c r="DS26" s="40">
        <v>7.6406467002138037</v>
      </c>
      <c r="DT26" s="40">
        <v>96.242542103503808</v>
      </c>
      <c r="DU26" s="40"/>
      <c r="DV26" s="40">
        <v>4.9065755094401791</v>
      </c>
      <c r="DW26" s="40">
        <v>10.275932762718428</v>
      </c>
      <c r="DX26" s="43"/>
      <c r="DY26" s="40">
        <v>0.55419083276795167</v>
      </c>
      <c r="DZ26" s="40"/>
      <c r="EA26" s="40">
        <v>3.5841166650707992</v>
      </c>
      <c r="EB26" s="40">
        <v>4.4911762847097796</v>
      </c>
      <c r="EC26" s="40">
        <v>1.1585373985251979</v>
      </c>
      <c r="ED26" s="40">
        <v>0.2020395887385886</v>
      </c>
      <c r="EE26" s="40"/>
      <c r="EF26" s="40">
        <v>72.719207155522511</v>
      </c>
      <c r="EG26" s="41">
        <f t="shared" ref="EG26:EG42" si="2">EF26*(8.5*11)/(13*16)</f>
        <v>32.688682062698824</v>
      </c>
      <c r="EH26" s="40">
        <v>36.788140467944146</v>
      </c>
      <c r="EI26" s="40">
        <v>0.40764034508483371</v>
      </c>
      <c r="EJ26" s="40">
        <v>29.499471449552718</v>
      </c>
      <c r="EK26" s="40">
        <v>16.154625966718221</v>
      </c>
      <c r="EL26" s="40">
        <v>4.1398559386258587</v>
      </c>
      <c r="EM26" s="40"/>
      <c r="EN26" s="40">
        <v>4.7774983235213568</v>
      </c>
      <c r="EO26" s="40"/>
      <c r="EP26" s="40"/>
      <c r="EQ26" s="40"/>
      <c r="ER26" s="40">
        <v>0.86783423997062403</v>
      </c>
      <c r="ET26" s="40"/>
      <c r="EU26" s="40">
        <v>17.088637578437513</v>
      </c>
      <c r="EV26" s="40"/>
      <c r="EW26" s="40"/>
      <c r="EX26" s="40"/>
      <c r="EY26" s="40">
        <v>11.319428926821899</v>
      </c>
      <c r="EZ26" s="40">
        <v>96.004601431841508</v>
      </c>
      <c r="FA26" s="40">
        <v>4.9085900721475095</v>
      </c>
      <c r="FB26" s="40">
        <v>12.758342179266991</v>
      </c>
      <c r="FC26" s="40"/>
      <c r="FD26" s="40"/>
      <c r="FE26" s="40"/>
      <c r="FF26" s="40"/>
      <c r="FG26" s="40"/>
      <c r="FH26" s="40">
        <v>6.1834106968763933</v>
      </c>
      <c r="FI26" s="40">
        <v>0.64881815290038114</v>
      </c>
      <c r="FJ26" s="40"/>
      <c r="FK26" s="40">
        <v>1.5874855449833405</v>
      </c>
      <c r="FL26" s="40">
        <v>149.65713299423814</v>
      </c>
      <c r="FM26" s="40"/>
      <c r="FN26" s="40">
        <v>56.759284628637808</v>
      </c>
      <c r="FO26" s="40"/>
      <c r="FP26" s="40">
        <v>4.1987920653779192</v>
      </c>
      <c r="FQ26" s="40">
        <v>7.3128397539257426</v>
      </c>
      <c r="FR26" s="40">
        <v>4.5941938032965259</v>
      </c>
      <c r="FT26" s="1"/>
      <c r="FU26" s="1"/>
      <c r="FV26" s="1"/>
      <c r="FW26" s="1"/>
      <c r="FX26" s="1"/>
      <c r="FY26" s="1"/>
      <c r="FZ26" s="1"/>
      <c r="GA26" s="1"/>
    </row>
    <row r="27" spans="1:183" s="39" customFormat="1">
      <c r="A27" s="39">
        <v>1646</v>
      </c>
      <c r="B27" s="40">
        <v>2.3003203450143084</v>
      </c>
      <c r="C27" s="40">
        <v>1.5624139045151599</v>
      </c>
      <c r="D27" s="40">
        <v>2.7773174061205048</v>
      </c>
      <c r="F27" s="40">
        <v>17.647850654235199</v>
      </c>
      <c r="I27" s="40">
        <v>5.2224354626353557</v>
      </c>
      <c r="J27" s="40">
        <v>5.4646255421296157</v>
      </c>
      <c r="L27" s="40">
        <v>4.7866284933821266</v>
      </c>
      <c r="M27" s="40">
        <v>4.0012795601360693</v>
      </c>
      <c r="P27" s="40">
        <v>41.175976844664248</v>
      </c>
      <c r="Q27" s="40">
        <v>9.6883077135776468</v>
      </c>
      <c r="R27" s="40">
        <v>12.401868368980734</v>
      </c>
      <c r="S27" s="40">
        <v>4.562367573200337</v>
      </c>
      <c r="T27" s="40">
        <v>13.330215190373144</v>
      </c>
      <c r="AA27" s="40">
        <v>3.1324872896686951</v>
      </c>
      <c r="AB27" s="40">
        <v>12.452958082266838</v>
      </c>
      <c r="AC27" s="40">
        <v>1.7647721701756525</v>
      </c>
      <c r="AF27" s="40">
        <v>36.685170669490191</v>
      </c>
      <c r="AH27" s="40">
        <v>86.034725531140211</v>
      </c>
      <c r="AI27" s="40">
        <v>5.1203710134985814</v>
      </c>
      <c r="AJ27" s="40">
        <v>17.004840897300884</v>
      </c>
      <c r="AL27" s="40">
        <v>5.2656884669991015</v>
      </c>
      <c r="AM27" s="40">
        <v>18.717662485646976</v>
      </c>
      <c r="AN27" s="40">
        <v>24.35643291356979</v>
      </c>
      <c r="AO27" s="40">
        <v>6.0000007846317214</v>
      </c>
      <c r="AQ27" s="40">
        <v>3.1716650425200057</v>
      </c>
      <c r="AR27" s="40">
        <v>5.3744879265702519</v>
      </c>
      <c r="AS27" s="40">
        <v>1.3090608870275686</v>
      </c>
      <c r="AT27" s="40">
        <v>1.5350230290269329</v>
      </c>
      <c r="AV27" s="40">
        <v>7.6399167001709216</v>
      </c>
      <c r="AW27" s="40">
        <v>5.9999977846320789</v>
      </c>
      <c r="AX27" s="40">
        <v>2.4177926600883439</v>
      </c>
      <c r="AZ27" s="40">
        <v>14.837059927229067</v>
      </c>
      <c r="BA27" s="40">
        <v>2.9425346729328368</v>
      </c>
      <c r="BC27" s="40">
        <v>5.523779400443031</v>
      </c>
      <c r="BG27" s="40">
        <v>71.960862871608683</v>
      </c>
      <c r="BH27" s="40">
        <v>3.0284411040040875</v>
      </c>
      <c r="BJ27" s="40">
        <v>3.0750475058990276</v>
      </c>
      <c r="BN27" s="40">
        <v>24.000000466559257</v>
      </c>
      <c r="BO27" s="40">
        <v>13.53991105704419</v>
      </c>
      <c r="BP27" s="40">
        <v>5.0401578447719544</v>
      </c>
      <c r="BQ27" s="40">
        <v>19.999994528920926</v>
      </c>
      <c r="BU27" s="40">
        <v>3.7035173380824697</v>
      </c>
      <c r="BW27" s="40">
        <v>3.2739138008500088</v>
      </c>
      <c r="BX27" s="40">
        <v>4.514851080736868</v>
      </c>
      <c r="BY27" s="40">
        <v>1.6443595876538055</v>
      </c>
      <c r="BZ27" s="40">
        <v>8.4577708821228281</v>
      </c>
      <c r="CB27" s="40">
        <v>9.5022505916336151</v>
      </c>
      <c r="CD27" s="40">
        <v>8.9881865259898195</v>
      </c>
      <c r="CE27" s="40">
        <v>15.790301145527048</v>
      </c>
      <c r="CF27" s="40">
        <v>10.046059981551453</v>
      </c>
      <c r="CH27" s="41">
        <v>111.38317847464192</v>
      </c>
      <c r="CI27" s="42">
        <f t="shared" si="0"/>
        <v>113.19428706772555</v>
      </c>
      <c r="CK27" s="39">
        <v>1646</v>
      </c>
      <c r="CL27" s="40">
        <v>0.3694530512802281</v>
      </c>
      <c r="CM27" s="40">
        <v>0.25093834675543431</v>
      </c>
      <c r="CN27" s="40">
        <v>2.8878545212140492</v>
      </c>
      <c r="CO27" s="40"/>
      <c r="CP27" s="40">
        <v>8.323482804516031</v>
      </c>
      <c r="CQ27" s="40"/>
      <c r="CR27" s="40"/>
      <c r="CS27" s="40">
        <v>5.4302881727828414</v>
      </c>
      <c r="CT27" s="40">
        <v>5.6821174071798053</v>
      </c>
      <c r="CU27" s="40"/>
      <c r="CV27" s="40">
        <v>6.4064790876402475E-2</v>
      </c>
      <c r="CW27" s="40">
        <v>4.1605303171023102</v>
      </c>
      <c r="CX27" s="40"/>
      <c r="CY27" s="40"/>
      <c r="CZ27" s="40">
        <v>233.04426716244726</v>
      </c>
      <c r="DA27" s="40">
        <v>53.969541561573223</v>
      </c>
      <c r="DB27" s="40">
        <v>69.085661827487726</v>
      </c>
      <c r="DC27" s="40">
        <v>25.415056338057152</v>
      </c>
      <c r="DD27" s="40">
        <v>74.257096699490816</v>
      </c>
      <c r="DE27" s="40"/>
      <c r="DF27" s="40"/>
      <c r="DG27" s="40"/>
      <c r="DH27" s="40"/>
      <c r="DI27" s="40"/>
      <c r="DJ27" s="40"/>
      <c r="DK27" s="40">
        <v>1.477415272928166</v>
      </c>
      <c r="DL27" s="40">
        <v>69.370261417641018</v>
      </c>
      <c r="DM27" s="40">
        <v>1.8350100277783519</v>
      </c>
      <c r="DN27" s="40"/>
      <c r="DO27" s="40"/>
      <c r="DP27" s="40">
        <v>204.35786121509736</v>
      </c>
      <c r="DR27" s="40">
        <v>89.458903962139658</v>
      </c>
      <c r="DS27" s="40">
        <v>5.324161562894715</v>
      </c>
      <c r="DT27" s="40">
        <v>96.242542103503808</v>
      </c>
      <c r="DU27" s="40"/>
      <c r="DV27" s="40">
        <v>5.4752626448877102</v>
      </c>
      <c r="DW27" s="40">
        <v>9.6544749773855418</v>
      </c>
      <c r="DX27" s="43"/>
      <c r="DY27" s="40">
        <v>0.74757160320153493</v>
      </c>
      <c r="DZ27" s="40"/>
      <c r="EA27" s="40">
        <v>3.297897176834435</v>
      </c>
      <c r="EB27" s="40">
        <v>5.5883923183401505</v>
      </c>
      <c r="EC27" s="40">
        <v>1.3611614548686592</v>
      </c>
      <c r="ED27" s="40">
        <v>0.24653911490570715</v>
      </c>
      <c r="EE27" s="40"/>
      <c r="EF27" s="40">
        <v>72.066243677721488</v>
      </c>
      <c r="EG27" s="41">
        <f t="shared" si="2"/>
        <v>32.395162422437302</v>
      </c>
      <c r="EH27" s="40">
        <v>33.958273581968044</v>
      </c>
      <c r="EI27" s="40">
        <v>0.38832020834342607</v>
      </c>
      <c r="EJ27" s="40"/>
      <c r="EK27" s="40">
        <v>15.42757428371266</v>
      </c>
      <c r="EL27" s="40">
        <v>3.059647428245547</v>
      </c>
      <c r="EM27" s="40"/>
      <c r="EN27" s="40">
        <v>5.74362558654785</v>
      </c>
      <c r="EO27" s="40"/>
      <c r="EP27" s="40"/>
      <c r="EQ27" s="40"/>
      <c r="ER27" s="40">
        <v>0.66808053566871606</v>
      </c>
      <c r="ET27" s="40"/>
      <c r="EU27" s="40">
        <v>17.4038905064814</v>
      </c>
      <c r="EV27" s="40"/>
      <c r="EW27" s="40"/>
      <c r="EX27" s="40"/>
      <c r="EY27" s="40">
        <v>11.319428926821899</v>
      </c>
      <c r="EZ27" s="40">
        <v>76.632028953126564</v>
      </c>
      <c r="FA27" s="40">
        <v>5.2407559134512587</v>
      </c>
      <c r="FB27" s="40">
        <v>20.795993463807402</v>
      </c>
      <c r="FC27" s="40"/>
      <c r="FD27" s="40"/>
      <c r="FE27" s="40"/>
      <c r="FF27" s="40">
        <v>1.746737519696691</v>
      </c>
      <c r="FG27" s="40"/>
      <c r="FH27" s="40">
        <v>4.8949693375654411</v>
      </c>
      <c r="FI27" s="40">
        <v>0.72512748559970508</v>
      </c>
      <c r="FJ27" s="40"/>
      <c r="FK27" s="40">
        <v>1.7098050295738048</v>
      </c>
      <c r="FL27" s="40">
        <v>140.9557339788077</v>
      </c>
      <c r="FM27" s="40"/>
      <c r="FN27" s="40">
        <v>58.814372115474022</v>
      </c>
      <c r="FO27" s="40"/>
      <c r="FP27" s="40">
        <v>4.2392140243381435</v>
      </c>
      <c r="FQ27" s="40">
        <v>7.4473828364692682</v>
      </c>
      <c r="FR27" s="40">
        <v>4.7381524893805205</v>
      </c>
      <c r="FT27" s="1"/>
      <c r="FU27" s="1"/>
      <c r="FV27" s="1"/>
      <c r="FW27" s="1"/>
      <c r="FX27" s="1"/>
      <c r="FY27" s="1"/>
      <c r="FZ27" s="1"/>
      <c r="GA27" s="1"/>
    </row>
    <row r="28" spans="1:183" s="39" customFormat="1">
      <c r="A28" s="39">
        <v>1647</v>
      </c>
      <c r="B28" s="40">
        <v>3.093850382501008</v>
      </c>
      <c r="C28" s="40">
        <v>3.1540552316257608</v>
      </c>
      <c r="D28" s="40">
        <v>3.1141912882706664</v>
      </c>
      <c r="E28" s="40">
        <v>7.0131741917729338</v>
      </c>
      <c r="F28" s="40">
        <v>17.528410119803311</v>
      </c>
      <c r="I28" s="40">
        <v>5.6727775006030381</v>
      </c>
      <c r="J28" s="40">
        <v>6.2743481553720386</v>
      </c>
      <c r="L28" s="40">
        <v>5.0674427408976852</v>
      </c>
      <c r="P28" s="40">
        <v>40.082827472121828</v>
      </c>
      <c r="Q28" s="40">
        <v>9.0708349410221825</v>
      </c>
      <c r="S28" s="40">
        <v>4.2931455531678395</v>
      </c>
      <c r="T28" s="40">
        <v>12.709316120915055</v>
      </c>
      <c r="AB28" s="40">
        <v>17.347531015045021</v>
      </c>
      <c r="AC28" s="40">
        <v>2.167008402441291</v>
      </c>
      <c r="AF28" s="40">
        <v>39.671165122042716</v>
      </c>
      <c r="AI28" s="40">
        <v>6.5113310650640397</v>
      </c>
      <c r="AJ28" s="40">
        <v>17.004840897300884</v>
      </c>
      <c r="AL28" s="40">
        <v>4.5087091814087055</v>
      </c>
      <c r="AM28" s="40">
        <v>17.236144374159515</v>
      </c>
      <c r="AN28" s="40">
        <v>16.452377571675285</v>
      </c>
      <c r="AQ28" s="40">
        <v>3.2221398869566817</v>
      </c>
      <c r="AR28" s="40">
        <v>4.6929205162130687</v>
      </c>
      <c r="AS28" s="40">
        <v>1.2543343080219702</v>
      </c>
      <c r="AT28" s="40">
        <v>1.7860926977625002</v>
      </c>
      <c r="AU28" s="40">
        <v>39.511983277010899</v>
      </c>
      <c r="AV28" s="40">
        <v>8.7526236400301798</v>
      </c>
      <c r="AW28" s="40">
        <v>6.9999996566128155</v>
      </c>
      <c r="AX28" s="40">
        <v>3.0941554707511969</v>
      </c>
      <c r="AZ28" s="40">
        <v>15.018024303984083</v>
      </c>
      <c r="BA28" s="40">
        <v>4.2432205456585548</v>
      </c>
      <c r="BC28" s="40">
        <v>5.523779400443031</v>
      </c>
      <c r="BG28" s="40">
        <v>65.261181793261102</v>
      </c>
      <c r="BH28" s="40">
        <v>3.2595658119822715</v>
      </c>
      <c r="BJ28" s="40">
        <v>3.0009363307204766</v>
      </c>
      <c r="BM28" s="40">
        <v>17.241890206953471</v>
      </c>
      <c r="BN28" s="40">
        <v>26.999999562159125</v>
      </c>
      <c r="BO28" s="40">
        <v>17.375787228835229</v>
      </c>
      <c r="BP28" s="40">
        <v>6.505808543916257</v>
      </c>
      <c r="BQ28" s="40">
        <v>17.999995357869636</v>
      </c>
      <c r="BW28" s="40">
        <v>3.327399773631976</v>
      </c>
      <c r="BX28" s="40">
        <v>6.3278036618747633</v>
      </c>
      <c r="BY28" s="40">
        <v>2.0972983154411118</v>
      </c>
      <c r="BZ28" s="40">
        <v>6.8469387172214642</v>
      </c>
      <c r="CA28" s="40">
        <v>10.989245360023588</v>
      </c>
      <c r="CB28" s="40">
        <v>9.3260883786815327</v>
      </c>
      <c r="CD28" s="40">
        <v>9.8844232297020262</v>
      </c>
      <c r="CE28" s="40">
        <v>16.087263951095153</v>
      </c>
      <c r="CF28" s="40">
        <v>10.657155196475946</v>
      </c>
      <c r="CH28" s="41">
        <v>111.38317847464192</v>
      </c>
      <c r="CI28" s="42">
        <f t="shared" si="0"/>
        <v>113.19428706772555</v>
      </c>
      <c r="CK28" s="39">
        <v>1647</v>
      </c>
      <c r="CL28" s="40">
        <v>0.49690142788020614</v>
      </c>
      <c r="CM28" s="40">
        <v>0.50657089207427575</v>
      </c>
      <c r="CN28" s="40">
        <v>3.2381359696010334</v>
      </c>
      <c r="CO28" s="40">
        <v>0.87380819807628174</v>
      </c>
      <c r="CP28" s="40">
        <v>8.2671495289243406</v>
      </c>
      <c r="CQ28" s="40"/>
      <c r="CR28" s="40"/>
      <c r="CS28" s="40">
        <v>5.8985538047814376</v>
      </c>
      <c r="CT28" s="40">
        <v>6.5240669461227547</v>
      </c>
      <c r="CU28" s="40"/>
      <c r="CV28" s="40">
        <v>6.7823241332098272E-2</v>
      </c>
      <c r="CW28" s="40"/>
      <c r="CX28" s="40"/>
      <c r="CY28" s="40"/>
      <c r="CZ28" s="40">
        <v>226.85735396827371</v>
      </c>
      <c r="DA28" s="40">
        <v>50.529857000886828</v>
      </c>
      <c r="DB28" s="40"/>
      <c r="DC28" s="40">
        <v>23.915332193346941</v>
      </c>
      <c r="DD28" s="40">
        <v>70.798325660695426</v>
      </c>
      <c r="DE28" s="40"/>
      <c r="DF28" s="40"/>
      <c r="DG28" s="40"/>
      <c r="DH28" s="40"/>
      <c r="DI28" s="40"/>
      <c r="DJ28" s="40"/>
      <c r="DK28" s="40"/>
      <c r="DL28" s="40">
        <v>96.635895946519625</v>
      </c>
      <c r="DM28" s="40">
        <v>2.2532552450461214</v>
      </c>
      <c r="DN28" s="40"/>
      <c r="DO28" s="40"/>
      <c r="DP28" s="40">
        <v>220.99159710313214</v>
      </c>
      <c r="DR28" s="40"/>
      <c r="DS28" s="40">
        <v>6.7704817655799481</v>
      </c>
      <c r="DT28" s="40">
        <v>96.242542103503808</v>
      </c>
      <c r="DU28" s="40"/>
      <c r="DV28" s="40">
        <v>4.6881556158026969</v>
      </c>
      <c r="DW28" s="40">
        <v>8.8903154811414371</v>
      </c>
      <c r="DX28" s="43"/>
      <c r="DY28" s="40"/>
      <c r="DZ28" s="40"/>
      <c r="EA28" s="40">
        <v>3.3503809179411603</v>
      </c>
      <c r="EB28" s="40">
        <v>4.8796985539275646</v>
      </c>
      <c r="EC28" s="40">
        <v>1.304256760337307</v>
      </c>
      <c r="ED28" s="40">
        <v>0.2868632616704459</v>
      </c>
      <c r="EE28" s="40">
        <v>4.9230054702201702</v>
      </c>
      <c r="EF28" s="40">
        <v>82.562249408778101</v>
      </c>
      <c r="EG28" s="41">
        <f t="shared" si="2"/>
        <v>37.11331884481131</v>
      </c>
      <c r="EH28" s="40">
        <v>39.617998530230565</v>
      </c>
      <c r="EI28" s="40">
        <v>0.49695042791847743</v>
      </c>
      <c r="EJ28" s="40"/>
      <c r="EK28" s="40">
        <v>15.615741034995384</v>
      </c>
      <c r="EL28" s="40">
        <v>4.412100543597977</v>
      </c>
      <c r="EM28" s="40"/>
      <c r="EN28" s="40">
        <v>5.74362558654785</v>
      </c>
      <c r="EO28" s="40"/>
      <c r="EP28" s="40"/>
      <c r="EQ28" s="40"/>
      <c r="ER28" s="40">
        <v>0.60588107967250482</v>
      </c>
      <c r="ET28" s="40"/>
      <c r="EU28" s="40">
        <v>16.984442424577033</v>
      </c>
      <c r="EV28" s="40"/>
      <c r="EW28" s="40"/>
      <c r="EX28" s="40">
        <v>8.1320144569837378</v>
      </c>
      <c r="EY28" s="40">
        <v>12.734357088614603</v>
      </c>
      <c r="EZ28" s="40">
        <v>98.341992380424713</v>
      </c>
      <c r="FA28" s="40">
        <v>6.7647394483244643</v>
      </c>
      <c r="FB28" s="40">
        <v>18.716394410484718</v>
      </c>
      <c r="FC28" s="40"/>
      <c r="FD28" s="40"/>
      <c r="FE28" s="40"/>
      <c r="FF28" s="40"/>
      <c r="FG28" s="40"/>
      <c r="FH28" s="40">
        <v>4.9749385159505319</v>
      </c>
      <c r="FI28" s="40">
        <v>1.0163046967996496</v>
      </c>
      <c r="FJ28" s="40"/>
      <c r="FK28" s="40">
        <v>2.1807706995368288</v>
      </c>
      <c r="FL28" s="40">
        <v>114.10988614433025</v>
      </c>
      <c r="FM28" s="40">
        <v>11.426616859757537</v>
      </c>
      <c r="FN28" s="40">
        <v>57.72401253746294</v>
      </c>
      <c r="FO28" s="40"/>
      <c r="FP28" s="40">
        <v>4.6619176690074422</v>
      </c>
      <c r="FQ28" s="40">
        <v>7.5874432242272398</v>
      </c>
      <c r="FR28" s="40">
        <v>5.0263711859800058</v>
      </c>
      <c r="FT28" s="1"/>
      <c r="FU28" s="1"/>
      <c r="FV28" s="1"/>
      <c r="FW28" s="1"/>
      <c r="FX28" s="1"/>
      <c r="FY28" s="1"/>
      <c r="FZ28" s="1"/>
      <c r="GA28" s="1"/>
    </row>
    <row r="29" spans="1:183" s="39" customFormat="1">
      <c r="A29" s="39">
        <v>1648</v>
      </c>
      <c r="B29" s="40">
        <v>3.4752186353236567</v>
      </c>
      <c r="C29" s="40">
        <v>3.0749514115140513</v>
      </c>
      <c r="D29" s="40">
        <v>3.292985170356201</v>
      </c>
      <c r="E29" s="40">
        <v>9.4819729116419875</v>
      </c>
      <c r="F29" s="40">
        <v>20.108165975528745</v>
      </c>
      <c r="I29" s="40">
        <v>6.301305642778976</v>
      </c>
      <c r="J29" s="40">
        <v>6.2795831444206165</v>
      </c>
      <c r="L29" s="40">
        <v>5.4672912899962922</v>
      </c>
      <c r="M29" s="40">
        <v>7.4082422652378881</v>
      </c>
      <c r="P29" s="40">
        <v>44.979327710052203</v>
      </c>
      <c r="Q29" s="40">
        <v>8.3053784846193892</v>
      </c>
      <c r="S29" s="40">
        <v>3.9036760785881701</v>
      </c>
      <c r="T29" s="40">
        <v>11.717861215777321</v>
      </c>
      <c r="AB29" s="40">
        <v>16.864607440403102</v>
      </c>
      <c r="AC29" s="40">
        <v>3.0000009339958167</v>
      </c>
      <c r="AF29" s="40">
        <v>49.468425850654725</v>
      </c>
      <c r="AI29" s="40">
        <v>10.517756246416418</v>
      </c>
      <c r="AJ29" s="40">
        <v>17.004840897300884</v>
      </c>
      <c r="AL29" s="40">
        <v>4.4545137146312106</v>
      </c>
      <c r="AM29" s="40">
        <v>17.651161631565355</v>
      </c>
      <c r="AN29" s="40">
        <v>18.4165552143143</v>
      </c>
      <c r="AQ29" s="40">
        <v>3.3783171469803168</v>
      </c>
      <c r="AS29" s="40">
        <v>1.1272691202169984</v>
      </c>
      <c r="AT29" s="40">
        <v>2.5455872846290299</v>
      </c>
      <c r="AU29" s="40">
        <v>46.171974432138995</v>
      </c>
      <c r="AV29" s="40">
        <v>8.3980488575058327</v>
      </c>
      <c r="AW29" s="40">
        <v>5.9999977846320789</v>
      </c>
      <c r="AX29" s="40">
        <v>4.3469741267040707</v>
      </c>
      <c r="AZ29" s="40">
        <v>15.194721533378399</v>
      </c>
      <c r="BA29" s="40">
        <v>3.1451008096374458</v>
      </c>
      <c r="BC29" s="40">
        <v>6.3128914212131573</v>
      </c>
      <c r="BG29" s="40">
        <v>73.270304205078418</v>
      </c>
      <c r="BJ29" s="40">
        <v>3.0921027163593426</v>
      </c>
      <c r="BM29" s="40">
        <v>19.705029347723364</v>
      </c>
      <c r="BN29" s="40">
        <v>30.000002043775417</v>
      </c>
      <c r="BO29" s="40">
        <v>21.224362545594644</v>
      </c>
      <c r="BP29" s="40">
        <v>6.1862766795971407</v>
      </c>
      <c r="BW29" s="40">
        <v>3.5547585773293751</v>
      </c>
      <c r="BX29" s="40">
        <v>7.3146062341080222</v>
      </c>
      <c r="BY29" s="40">
        <v>2.9999991339957965</v>
      </c>
      <c r="BZ29" s="40">
        <v>6.6578502674926447</v>
      </c>
      <c r="CA29" s="40">
        <v>12.790338740079935</v>
      </c>
      <c r="CB29" s="40">
        <v>9.8348448353195401</v>
      </c>
      <c r="CD29" s="40">
        <v>9.6236066579864641</v>
      </c>
      <c r="CE29" s="40">
        <v>14.934887216263176</v>
      </c>
      <c r="CF29" s="40">
        <v>11.230614828443478</v>
      </c>
      <c r="CH29" s="41">
        <v>111.38317847464192</v>
      </c>
      <c r="CI29" s="42">
        <f t="shared" si="0"/>
        <v>113.19428706772555</v>
      </c>
      <c r="CK29" s="39">
        <v>1648</v>
      </c>
      <c r="CL29" s="40">
        <v>0.55815275097184303</v>
      </c>
      <c r="CM29" s="40">
        <v>0.49386607564662655</v>
      </c>
      <c r="CN29" s="40">
        <v>3.4240458406183905</v>
      </c>
      <c r="CO29" s="40">
        <v>1.181408794016485</v>
      </c>
      <c r="CP29" s="40">
        <v>9.4838729659978007</v>
      </c>
      <c r="CQ29" s="40"/>
      <c r="CR29" s="40"/>
      <c r="CS29" s="40">
        <v>6.5520973403863474</v>
      </c>
      <c r="CT29" s="40">
        <v>6.529510287513669</v>
      </c>
      <c r="CU29" s="40"/>
      <c r="CV29" s="40">
        <v>7.3174860684979234E-2</v>
      </c>
      <c r="CW29" s="40">
        <v>7.7030899935201669</v>
      </c>
      <c r="CX29" s="40"/>
      <c r="CY29" s="40"/>
      <c r="CZ29" s="40">
        <v>254.57014664624757</v>
      </c>
      <c r="DA29" s="40">
        <v>46.265816751679068</v>
      </c>
      <c r="DB29" s="40"/>
      <c r="DC29" s="40">
        <v>21.74575938283083</v>
      </c>
      <c r="DD29" s="40">
        <v>65.275341844412679</v>
      </c>
      <c r="DE29" s="40"/>
      <c r="DF29" s="40"/>
      <c r="DG29" s="40"/>
      <c r="DH29" s="40"/>
      <c r="DI29" s="40"/>
      <c r="DJ29" s="40"/>
      <c r="DK29" s="40"/>
      <c r="DL29" s="40">
        <v>93.945729128616577</v>
      </c>
      <c r="DM29" s="40">
        <v>3.1194008440640895</v>
      </c>
      <c r="DN29" s="40"/>
      <c r="DO29" s="40"/>
      <c r="DP29" s="40">
        <v>275.56807069525132</v>
      </c>
      <c r="DR29" s="40"/>
      <c r="DS29" s="40">
        <v>10.936362499404968</v>
      </c>
      <c r="DT29" s="40">
        <v>96.242542103503808</v>
      </c>
      <c r="DU29" s="40"/>
      <c r="DV29" s="40">
        <v>4.6318031717436252</v>
      </c>
      <c r="DW29" s="40">
        <v>9.1043792687474117</v>
      </c>
      <c r="DX29" s="43"/>
      <c r="DY29" s="40"/>
      <c r="DZ29" s="40"/>
      <c r="EA29" s="40">
        <v>3.5127740262967801</v>
      </c>
      <c r="EB29" s="40"/>
      <c r="EC29" s="40">
        <v>1.1721343834412259</v>
      </c>
      <c r="ED29" s="40">
        <v>0.40884522525078815</v>
      </c>
      <c r="EE29" s="40">
        <v>5.7528087392297005</v>
      </c>
      <c r="EF29" s="40">
        <v>79.21759609877499</v>
      </c>
      <c r="EG29" s="41">
        <f t="shared" si="2"/>
        <v>35.609832861708952</v>
      </c>
      <c r="EH29" s="40">
        <v>33.958273581968044</v>
      </c>
      <c r="EI29" s="40">
        <v>0.69816487013552631</v>
      </c>
      <c r="EJ29" s="40"/>
      <c r="EK29" s="40">
        <v>15.799470806633243</v>
      </c>
      <c r="EL29" s="40">
        <v>3.2702756886086286</v>
      </c>
      <c r="EM29" s="40"/>
      <c r="EN29" s="40">
        <v>6.5641442323113397</v>
      </c>
      <c r="EO29" s="40"/>
      <c r="EP29" s="40"/>
      <c r="EQ29" s="40"/>
      <c r="ER29" s="40">
        <v>0.68023731412552868</v>
      </c>
      <c r="ET29" s="40"/>
      <c r="EU29" s="40">
        <v>17.50041812592367</v>
      </c>
      <c r="EV29" s="40"/>
      <c r="EW29" s="40"/>
      <c r="EX29" s="40">
        <v>9.2937364527673143</v>
      </c>
      <c r="EY29" s="40">
        <v>14.149286847397782</v>
      </c>
      <c r="EZ29" s="40">
        <v>120.12382934077613</v>
      </c>
      <c r="FA29" s="40">
        <v>6.4324902293434487</v>
      </c>
      <c r="FB29" s="40"/>
      <c r="FC29" s="40"/>
      <c r="FD29" s="40"/>
      <c r="FE29" s="40"/>
      <c r="FF29" s="40"/>
      <c r="FG29" s="40"/>
      <c r="FH29" s="40">
        <v>5.3148724422608051</v>
      </c>
      <c r="FI29" s="40">
        <v>1.1747944576335856</v>
      </c>
      <c r="FJ29" s="40"/>
      <c r="FK29" s="40">
        <v>3.1193989724241451</v>
      </c>
      <c r="FL29" s="40">
        <v>110.9585710295194</v>
      </c>
      <c r="FM29" s="40">
        <v>13.29939368003097</v>
      </c>
      <c r="FN29" s="40">
        <v>60.872970909830343</v>
      </c>
      <c r="FO29" s="40"/>
      <c r="FP29" s="40">
        <v>4.5389053944624775</v>
      </c>
      <c r="FQ29" s="40">
        <v>7.043932962007494</v>
      </c>
      <c r="FR29" s="40">
        <v>5.2968393284911937</v>
      </c>
      <c r="FT29" s="1"/>
      <c r="FU29" s="1"/>
      <c r="FV29" s="1"/>
      <c r="FW29" s="1"/>
      <c r="FX29" s="1"/>
      <c r="FY29" s="1"/>
      <c r="FZ29" s="1"/>
      <c r="GA29" s="1"/>
    </row>
    <row r="30" spans="1:183" s="39" customFormat="1">
      <c r="A30" s="39">
        <v>1649</v>
      </c>
      <c r="B30" s="40">
        <v>3.1580994085960454</v>
      </c>
      <c r="C30" s="40">
        <v>2.6846323735949182</v>
      </c>
      <c r="D30" s="40">
        <v>3.6497493718855534</v>
      </c>
      <c r="F30" s="40">
        <v>19.856988288247646</v>
      </c>
      <c r="I30" s="40">
        <v>7.2203314338086706</v>
      </c>
      <c r="J30" s="40">
        <v>6.1103838839077662</v>
      </c>
      <c r="L30" s="40">
        <v>4.9546141801620935</v>
      </c>
      <c r="M30" s="40">
        <v>5.1250034592507498</v>
      </c>
      <c r="P30" s="40">
        <v>45.206324517345315</v>
      </c>
      <c r="Q30" s="40">
        <v>13.172545998824527</v>
      </c>
      <c r="S30" s="40">
        <v>5.5333515199967884</v>
      </c>
      <c r="T30" s="40">
        <v>20.794785899509769</v>
      </c>
      <c r="AB30" s="40">
        <v>15.829514307676279</v>
      </c>
      <c r="AC30" s="40">
        <v>2.730171970308767</v>
      </c>
      <c r="AF30" s="40">
        <v>60.93846621397541</v>
      </c>
      <c r="AI30" s="40">
        <v>10.50457524629776</v>
      </c>
      <c r="AJ30" s="40">
        <v>17.004840897300884</v>
      </c>
      <c r="AL30" s="40">
        <v>4.1731740110118727</v>
      </c>
      <c r="AM30" s="40">
        <v>17.519483352014603</v>
      </c>
      <c r="AN30" s="40">
        <v>20.008576367246537</v>
      </c>
      <c r="AQ30" s="40">
        <v>4.0384651240675788</v>
      </c>
      <c r="AR30" s="40">
        <v>4.2953098720790983</v>
      </c>
      <c r="AS30" s="40">
        <v>1.4181610540855465</v>
      </c>
      <c r="AT30" s="40">
        <v>2.0133487560721912</v>
      </c>
      <c r="AU30" s="40">
        <v>54.566819687694583</v>
      </c>
      <c r="AV30" s="40">
        <v>7.9900155023873562</v>
      </c>
      <c r="AW30" s="40">
        <v>5.9999977846320789</v>
      </c>
      <c r="AX30" s="40">
        <v>4.5812642630439511</v>
      </c>
      <c r="AY30" s="40">
        <v>26.416980390504389</v>
      </c>
      <c r="AZ30" s="40">
        <v>14.373670565404367</v>
      </c>
      <c r="BA30" s="40">
        <v>3.1557618590992385</v>
      </c>
      <c r="BC30" s="40">
        <v>5.3265023326393681</v>
      </c>
      <c r="BG30" s="40">
        <v>72.801342793631505</v>
      </c>
      <c r="BH30" s="40">
        <v>3.0561837588186722</v>
      </c>
      <c r="BJ30" s="40">
        <v>3.1474114409059464</v>
      </c>
      <c r="BM30" s="40">
        <v>18.204847413112702</v>
      </c>
      <c r="BN30" s="40">
        <v>30.000002043775417</v>
      </c>
      <c r="BO30" s="40">
        <v>17.463075817545754</v>
      </c>
      <c r="BP30" s="40">
        <v>6.1818117998500153</v>
      </c>
      <c r="BW30" s="40">
        <v>3.9698731824117868</v>
      </c>
      <c r="BX30" s="40">
        <v>6.7901851083042866</v>
      </c>
      <c r="BY30" s="40">
        <v>2.6353842584628073</v>
      </c>
      <c r="BZ30" s="40">
        <v>8.234310645369062</v>
      </c>
      <c r="CA30" s="40">
        <v>10.989245360023588</v>
      </c>
      <c r="CB30" s="40">
        <v>10.226942658473135</v>
      </c>
      <c r="CD30" s="40">
        <v>9.3814666201458348</v>
      </c>
      <c r="CE30" s="40">
        <v>14.57799062693182</v>
      </c>
      <c r="CF30" s="40">
        <v>10.693611595342757</v>
      </c>
      <c r="CH30" s="41">
        <v>111.38317847464192</v>
      </c>
      <c r="CI30" s="42">
        <f t="shared" si="0"/>
        <v>113.19428706772555</v>
      </c>
      <c r="CK30" s="39">
        <v>1649</v>
      </c>
      <c r="CL30" s="40">
        <v>0.50722042487731656</v>
      </c>
      <c r="CM30" s="40">
        <v>0.43117717240559134</v>
      </c>
      <c r="CN30" s="40">
        <v>3.7950092422531396</v>
      </c>
      <c r="CO30" s="40"/>
      <c r="CP30" s="40">
        <v>9.3654068025015338</v>
      </c>
      <c r="CQ30" s="40"/>
      <c r="CR30" s="40"/>
      <c r="CS30" s="40">
        <v>7.5077003189615175</v>
      </c>
      <c r="CT30" s="40">
        <v>6.3535769036010823</v>
      </c>
      <c r="CU30" s="40"/>
      <c r="CV30" s="40">
        <v>6.6313130790115568E-2</v>
      </c>
      <c r="CW30" s="40">
        <v>5.3289783797915513</v>
      </c>
      <c r="CX30" s="40"/>
      <c r="CY30" s="40"/>
      <c r="CZ30" s="40">
        <v>255.85488373465725</v>
      </c>
      <c r="DA30" s="40">
        <v>73.378787067114331</v>
      </c>
      <c r="DB30" s="40"/>
      <c r="DC30" s="40">
        <v>30.824004941001576</v>
      </c>
      <c r="DD30" s="40">
        <v>115.83912227465554</v>
      </c>
      <c r="DE30" s="40"/>
      <c r="DF30" s="40"/>
      <c r="DG30" s="40"/>
      <c r="DH30" s="40"/>
      <c r="DI30" s="40"/>
      <c r="DJ30" s="40"/>
      <c r="DK30" s="40"/>
      <c r="DL30" s="40">
        <v>88.179654856583554</v>
      </c>
      <c r="DM30" s="40">
        <v>2.8388326990544734</v>
      </c>
      <c r="DN30" s="40"/>
      <c r="DO30" s="40"/>
      <c r="DP30" s="40">
        <v>339.46290541789506</v>
      </c>
      <c r="DR30" s="40"/>
      <c r="DS30" s="40">
        <v>10.922656896040042</v>
      </c>
      <c r="DT30" s="40">
        <v>96.242542103503808</v>
      </c>
      <c r="DU30" s="40"/>
      <c r="DV30" s="40">
        <v>4.3392661598401059</v>
      </c>
      <c r="DW30" s="40">
        <v>9.0364602828183322</v>
      </c>
      <c r="DX30" s="43"/>
      <c r="DY30" s="40"/>
      <c r="DZ30" s="40"/>
      <c r="EA30" s="40">
        <v>4.1991958649028067</v>
      </c>
      <c r="EB30" s="40">
        <v>4.4662630230031253</v>
      </c>
      <c r="EC30" s="40">
        <v>1.4746038039531626</v>
      </c>
      <c r="ED30" s="40">
        <v>0.32336271895099722</v>
      </c>
      <c r="EE30" s="40">
        <v>6.7987665901684968</v>
      </c>
      <c r="EF30" s="40">
        <v>75.368675704400985</v>
      </c>
      <c r="EG30" s="41">
        <f t="shared" si="2"/>
        <v>33.879669126737944</v>
      </c>
      <c r="EH30" s="40">
        <v>33.958273581968044</v>
      </c>
      <c r="EI30" s="40">
        <v>0.73579406640953093</v>
      </c>
      <c r="EJ30" s="40">
        <v>27.468375090805484</v>
      </c>
      <c r="EK30" s="40">
        <v>14.945742044920332</v>
      </c>
      <c r="EL30" s="40">
        <v>3.2813610473873109</v>
      </c>
      <c r="EM30" s="40"/>
      <c r="EN30" s="40">
        <v>5.5384968998038833</v>
      </c>
      <c r="EO30" s="40"/>
      <c r="EP30" s="40"/>
      <c r="EQ30" s="40"/>
      <c r="ER30" s="40">
        <v>0.6758835032001872</v>
      </c>
      <c r="ET30" s="40"/>
      <c r="EU30" s="40">
        <v>17.813449708107569</v>
      </c>
      <c r="EV30" s="40"/>
      <c r="EW30" s="40"/>
      <c r="EX30" s="40">
        <v>8.586186350433417</v>
      </c>
      <c r="EY30" s="40">
        <v>14.149286847397782</v>
      </c>
      <c r="EZ30" s="40">
        <v>98.836020858836505</v>
      </c>
      <c r="FA30" s="40">
        <v>6.427847647571558</v>
      </c>
      <c r="FB30" s="40"/>
      <c r="FC30" s="40"/>
      <c r="FD30" s="40"/>
      <c r="FE30" s="40"/>
      <c r="FF30" s="40"/>
      <c r="FG30" s="40"/>
      <c r="FH30" s="40">
        <v>5.9355281427641069</v>
      </c>
      <c r="FI30" s="40">
        <v>1.0905674996344825</v>
      </c>
      <c r="FJ30" s="40"/>
      <c r="FK30" s="40">
        <v>2.7402724402930327</v>
      </c>
      <c r="FL30" s="40">
        <v>137.23158465794083</v>
      </c>
      <c r="FM30" s="40">
        <v>11.426616859757537</v>
      </c>
      <c r="FN30" s="40">
        <v>63.29986831210757</v>
      </c>
      <c r="FO30" s="40"/>
      <c r="FP30" s="40">
        <v>4.4247017738211367</v>
      </c>
      <c r="FQ30" s="40">
        <v>6.8756052328980539</v>
      </c>
      <c r="FR30" s="40">
        <v>5.0435655863082776</v>
      </c>
      <c r="FT30" s="1"/>
      <c r="FU30" s="1"/>
      <c r="FV30" s="1"/>
      <c r="FW30" s="1"/>
      <c r="FX30" s="1"/>
      <c r="FY30" s="1"/>
      <c r="FZ30" s="1"/>
      <c r="GA30" s="1"/>
    </row>
    <row r="31" spans="1:183" s="39" customFormat="1">
      <c r="A31" s="39">
        <v>1650</v>
      </c>
      <c r="B31" s="40">
        <v>2.6685797276602918</v>
      </c>
      <c r="C31" s="40">
        <v>2.3786235974678882</v>
      </c>
      <c r="D31" s="40">
        <v>3.851587881406481</v>
      </c>
      <c r="E31" s="40">
        <v>6.7669171075100474</v>
      </c>
      <c r="F31" s="40">
        <v>20.806116375592541</v>
      </c>
      <c r="I31" s="40">
        <v>7.203153071884782</v>
      </c>
      <c r="J31" s="40">
        <v>6.297020594330581</v>
      </c>
      <c r="L31" s="40">
        <v>5.3466291665065251</v>
      </c>
      <c r="M31" s="40">
        <v>4.0602404662495193</v>
      </c>
      <c r="P31" s="40">
        <v>42.313238331111776</v>
      </c>
      <c r="Q31" s="40">
        <v>9.8885380643684577</v>
      </c>
      <c r="S31" s="40">
        <v>4.5318520338375228</v>
      </c>
      <c r="T31" s="40">
        <v>14.308421462331298</v>
      </c>
      <c r="AA31" s="40">
        <v>4.2463141601304821</v>
      </c>
      <c r="AB31" s="40">
        <v>10.321552570936829</v>
      </c>
      <c r="AC31" s="40">
        <v>2.2988490853028898</v>
      </c>
      <c r="AD31" s="40">
        <v>24.000004071643723</v>
      </c>
      <c r="AF31" s="40">
        <v>72.721829264226443</v>
      </c>
      <c r="AI31" s="40">
        <v>18.513605607030929</v>
      </c>
      <c r="AJ31" s="40">
        <v>17.660088777203963</v>
      </c>
      <c r="AM31" s="40">
        <v>17.718593988956158</v>
      </c>
      <c r="AN31" s="40">
        <v>17.308210771830804</v>
      </c>
      <c r="AO31" s="40">
        <v>7.1308582581924949</v>
      </c>
      <c r="AQ31" s="40">
        <v>4.1859082270423595</v>
      </c>
      <c r="AS31" s="40">
        <v>1.3434205355700219</v>
      </c>
      <c r="AT31" s="40">
        <v>2.4113683912117447</v>
      </c>
      <c r="AU31" s="40">
        <v>58.764327756643283</v>
      </c>
      <c r="AV31" s="40">
        <v>9.2917824312205415</v>
      </c>
      <c r="AW31" s="40">
        <v>13.186401378835864</v>
      </c>
      <c r="AX31" s="40">
        <v>5.2483093701022367</v>
      </c>
      <c r="AY31" s="40">
        <v>29.256887030584764</v>
      </c>
      <c r="AZ31" s="40">
        <v>13.252750290671136</v>
      </c>
      <c r="BA31" s="40">
        <v>3.379650641255171</v>
      </c>
      <c r="BC31" s="40">
        <v>4.7346684354781825</v>
      </c>
      <c r="BG31" s="40">
        <v>70.251692468363899</v>
      </c>
      <c r="BH31" s="40">
        <v>2.7868390595781047</v>
      </c>
      <c r="BJ31" s="40">
        <v>3.0921027163593426</v>
      </c>
      <c r="BL31" s="40">
        <v>4.1746302854566189</v>
      </c>
      <c r="BN31" s="40">
        <v>30.000002043775417</v>
      </c>
      <c r="BO31" s="40">
        <v>21.208831997085493</v>
      </c>
      <c r="BP31" s="40">
        <v>6.3483212000137579</v>
      </c>
      <c r="BQ31" s="40">
        <v>17.629994774296375</v>
      </c>
      <c r="BW31" s="40">
        <v>4.7358259676547139</v>
      </c>
      <c r="BX31" s="40">
        <v>6.4932696571177351</v>
      </c>
      <c r="BY31" s="40">
        <v>2.2285407520507383</v>
      </c>
      <c r="BZ31" s="40">
        <v>5.2763873514046651</v>
      </c>
      <c r="CB31" s="40">
        <v>9.1771681342261928</v>
      </c>
      <c r="CD31" s="40">
        <v>9.8587176747697871</v>
      </c>
      <c r="CE31" s="40">
        <v>15.864788536266515</v>
      </c>
      <c r="CF31" s="40">
        <v>11.255491692632758</v>
      </c>
      <c r="CH31" s="41">
        <v>111.38317847464192</v>
      </c>
      <c r="CI31" s="42">
        <f t="shared" si="0"/>
        <v>113.19428706772555</v>
      </c>
      <c r="CK31" s="39">
        <v>1650</v>
      </c>
      <c r="CL31" s="40">
        <v>0.42859896670718806</v>
      </c>
      <c r="CM31" s="40">
        <v>0.38202928902330691</v>
      </c>
      <c r="CN31" s="40">
        <v>4.0048809159014578</v>
      </c>
      <c r="CO31" s="40">
        <v>0.84312573487499709</v>
      </c>
      <c r="CP31" s="40">
        <v>9.8130562907638641</v>
      </c>
      <c r="CQ31" s="40"/>
      <c r="CR31" s="40"/>
      <c r="CS31" s="40">
        <v>7.4898382589608756</v>
      </c>
      <c r="CT31" s="40">
        <v>6.547641747191256</v>
      </c>
      <c r="CU31" s="40"/>
      <c r="CV31" s="40">
        <v>7.1559904830610727E-2</v>
      </c>
      <c r="CW31" s="40">
        <v>4.2218378647810058</v>
      </c>
      <c r="CX31" s="40"/>
      <c r="CY31" s="40"/>
      <c r="CZ31" s="40">
        <v>239.48084232084776</v>
      </c>
      <c r="DA31" s="40">
        <v>55.084941748929843</v>
      </c>
      <c r="DB31" s="40"/>
      <c r="DC31" s="40">
        <v>25.245066932414392</v>
      </c>
      <c r="DD31" s="40">
        <v>79.706277878599138</v>
      </c>
      <c r="DE31" s="40"/>
      <c r="DF31" s="40"/>
      <c r="DG31" s="40"/>
      <c r="DH31" s="40"/>
      <c r="DI31" s="40"/>
      <c r="DJ31" s="40"/>
      <c r="DK31" s="40">
        <v>2.0027437667564905</v>
      </c>
      <c r="DL31" s="40">
        <v>57.49708586118328</v>
      </c>
      <c r="DM31" s="40">
        <v>2.3903431814997544</v>
      </c>
      <c r="DN31" s="40">
        <v>24.9552032168572</v>
      </c>
      <c r="DO31" s="40"/>
      <c r="DP31" s="40">
        <v>405.1031307984731</v>
      </c>
      <c r="DR31" s="40"/>
      <c r="DS31" s="40">
        <v>19.250446325801864</v>
      </c>
      <c r="DT31" s="40">
        <v>99.951057934417179</v>
      </c>
      <c r="DU31" s="40"/>
      <c r="DV31" s="40"/>
      <c r="DW31" s="40">
        <v>9.1391605352434198</v>
      </c>
      <c r="DX31" s="43"/>
      <c r="DY31" s="40">
        <v>0.88847107385954671</v>
      </c>
      <c r="DZ31" s="40"/>
      <c r="EA31" s="40">
        <v>4.3525071971290794</v>
      </c>
      <c r="EB31" s="40"/>
      <c r="EC31" s="40">
        <v>1.3968886159673446</v>
      </c>
      <c r="ED31" s="40">
        <v>0.38728841042717133</v>
      </c>
      <c r="EE31" s="40">
        <v>7.3217561612020221</v>
      </c>
      <c r="EF31" s="40">
        <v>87.648057324202242</v>
      </c>
      <c r="EG31" s="41">
        <f t="shared" si="2"/>
        <v>39.399487306792835</v>
      </c>
      <c r="EH31" s="40">
        <v>74.63126515330994</v>
      </c>
      <c r="EI31" s="40">
        <v>0.84292777527680485</v>
      </c>
      <c r="EJ31" s="40">
        <v>30.421309894839212</v>
      </c>
      <c r="EK31" s="40">
        <v>13.780209190744136</v>
      </c>
      <c r="EL31" s="40">
        <v>3.5141605935872757</v>
      </c>
      <c r="EM31" s="40"/>
      <c r="EN31" s="40">
        <v>4.9231080386106436</v>
      </c>
      <c r="EO31" s="40"/>
      <c r="EP31" s="40"/>
      <c r="EQ31" s="40"/>
      <c r="ER31" s="40">
        <v>0.65221269538744842</v>
      </c>
      <c r="ET31" s="40"/>
      <c r="EU31" s="40">
        <v>17.50041812592367</v>
      </c>
      <c r="EV31" s="40"/>
      <c r="EW31" s="40">
        <v>52.089364727352638</v>
      </c>
      <c r="EX31" s="40"/>
      <c r="EY31" s="40">
        <v>14.149286847397782</v>
      </c>
      <c r="EZ31" s="40">
        <v>120.03593087246291</v>
      </c>
      <c r="FA31" s="40">
        <v>6.6009841148071065</v>
      </c>
      <c r="FB31" s="40">
        <v>18.331667819361513</v>
      </c>
      <c r="FC31" s="40"/>
      <c r="FD31" s="40"/>
      <c r="FE31" s="40"/>
      <c r="FF31" s="40"/>
      <c r="FG31" s="40"/>
      <c r="FH31" s="40">
        <v>7.0807370962843663</v>
      </c>
      <c r="FI31" s="40">
        <v>1.0428800896392305</v>
      </c>
      <c r="FJ31" s="40"/>
      <c r="FK31" s="40">
        <v>2.3172365795630072</v>
      </c>
      <c r="FL31" s="40">
        <v>87.935351080008203</v>
      </c>
      <c r="FM31" s="40"/>
      <c r="FN31" s="40">
        <v>56.802267674131784</v>
      </c>
      <c r="FO31" s="40"/>
      <c r="FP31" s="40">
        <v>4.6497938274897965</v>
      </c>
      <c r="FQ31" s="40">
        <v>7.4825142826788058</v>
      </c>
      <c r="FR31" s="40">
        <v>5.3085723239344693</v>
      </c>
      <c r="FT31" s="1"/>
      <c r="FU31" s="1"/>
      <c r="FV31" s="1"/>
      <c r="FW31" s="1"/>
      <c r="FX31" s="1"/>
      <c r="FY31" s="1"/>
      <c r="FZ31" s="1"/>
      <c r="GA31" s="1"/>
    </row>
    <row r="32" spans="1:183" s="39" customFormat="1">
      <c r="A32" s="39">
        <v>1651</v>
      </c>
      <c r="B32" s="40">
        <v>2.3040360598263963</v>
      </c>
      <c r="C32" s="40">
        <v>2.0235613426568757</v>
      </c>
      <c r="D32" s="40">
        <v>3.0446486237371402</v>
      </c>
      <c r="F32" s="40">
        <v>21.038287668907962</v>
      </c>
      <c r="I32" s="40">
        <v>5.8338715680345912</v>
      </c>
      <c r="J32" s="40">
        <v>5.8597890227669129</v>
      </c>
      <c r="L32" s="40">
        <v>5.7913087366105795</v>
      </c>
      <c r="M32" s="40">
        <v>6.4822145271590363</v>
      </c>
      <c r="P32" s="40">
        <v>42.376374425725615</v>
      </c>
      <c r="Q32" s="40">
        <v>10.290671601685727</v>
      </c>
      <c r="S32" s="40">
        <v>4.6215941210996556</v>
      </c>
      <c r="T32" s="40">
        <v>15.194936956157422</v>
      </c>
      <c r="AA32" s="40">
        <v>4.2463141601304821</v>
      </c>
      <c r="AB32" s="40">
        <v>14.514152264303352</v>
      </c>
      <c r="AC32" s="40">
        <v>2.0434214820191428</v>
      </c>
      <c r="AD32" s="40">
        <v>16.000002844163749</v>
      </c>
      <c r="AF32" s="40">
        <v>44.215906700822622</v>
      </c>
      <c r="AI32" s="40">
        <v>4.6629947875794189</v>
      </c>
      <c r="AJ32" s="40">
        <v>17.660088777203963</v>
      </c>
      <c r="AL32" s="40">
        <v>4.2062095595785545</v>
      </c>
      <c r="AM32" s="40">
        <v>18.717662485646976</v>
      </c>
      <c r="AQ32" s="40">
        <v>4.2905189800768335</v>
      </c>
      <c r="AS32" s="40">
        <v>1.2098241276562112</v>
      </c>
      <c r="AT32" s="40">
        <v>1.4169014125961437</v>
      </c>
      <c r="AU32" s="40">
        <v>48.270663732876443</v>
      </c>
      <c r="AV32" s="40">
        <v>11.357458901240845</v>
      </c>
      <c r="AX32" s="40">
        <v>3.0134602403212059</v>
      </c>
      <c r="AY32" s="40">
        <v>14.185163578663515</v>
      </c>
      <c r="AZ32" s="40">
        <v>14.23272798024399</v>
      </c>
      <c r="BC32" s="40">
        <v>5.2081348633942977</v>
      </c>
      <c r="BG32" s="40">
        <v>64.869035570285803</v>
      </c>
      <c r="BJ32" s="40">
        <v>3.1474114409059464</v>
      </c>
      <c r="BL32" s="40">
        <v>4.4829432223876351</v>
      </c>
      <c r="BN32" s="40">
        <v>30.000002043775417</v>
      </c>
      <c r="BO32" s="40">
        <v>14.073346629920785</v>
      </c>
      <c r="BP32" s="40">
        <v>6.0496438346255568</v>
      </c>
      <c r="BQ32" s="40">
        <v>16.499997015042446</v>
      </c>
      <c r="BW32" s="40">
        <v>6.4971079700806333</v>
      </c>
      <c r="BX32" s="40">
        <v>5.9793101579114918</v>
      </c>
      <c r="BY32" s="40">
        <v>1.9039944091613017</v>
      </c>
      <c r="BZ32" s="40">
        <v>6.8247768856403335</v>
      </c>
      <c r="CA32" s="40">
        <v>9.5926588230042285</v>
      </c>
      <c r="CB32" s="40">
        <v>9.4066856415787399</v>
      </c>
      <c r="CD32" s="40">
        <v>10.505974621278259</v>
      </c>
      <c r="CE32" s="40">
        <v>16.863391619256785</v>
      </c>
      <c r="CF32" s="40">
        <v>10.790759434800709</v>
      </c>
      <c r="CH32" s="41">
        <v>111.38317847464192</v>
      </c>
      <c r="CI32" s="42">
        <f t="shared" si="0"/>
        <v>113.19428706772555</v>
      </c>
      <c r="CK32" s="39">
        <v>1651</v>
      </c>
      <c r="CL32" s="40">
        <v>0.37004982997585123</v>
      </c>
      <c r="CM32" s="40">
        <v>0.32500295626983539</v>
      </c>
      <c r="CN32" s="40">
        <v>3.1658255099654733</v>
      </c>
      <c r="CO32" s="40"/>
      <c r="CP32" s="40">
        <v>9.9225582241989922</v>
      </c>
      <c r="CQ32" s="40"/>
      <c r="CR32" s="40"/>
      <c r="CS32" s="40">
        <v>6.066059409271495</v>
      </c>
      <c r="CT32" s="40">
        <v>6.093008377604086</v>
      </c>
      <c r="CU32" s="40"/>
      <c r="CV32" s="40">
        <v>7.7511547767828856E-2</v>
      </c>
      <c r="CW32" s="40">
        <v>6.7402063906999423</v>
      </c>
      <c r="CX32" s="40"/>
      <c r="CY32" s="40"/>
      <c r="CZ32" s="40">
        <v>239.83817458175045</v>
      </c>
      <c r="DA32" s="40">
        <v>57.32506079728865</v>
      </c>
      <c r="DB32" s="40"/>
      <c r="DC32" s="40">
        <v>25.744982857001339</v>
      </c>
      <c r="DD32" s="40">
        <v>84.644687785003697</v>
      </c>
      <c r="DE32" s="40"/>
      <c r="DF32" s="40"/>
      <c r="DG32" s="40"/>
      <c r="DH32" s="40"/>
      <c r="DI32" s="40"/>
      <c r="DJ32" s="40"/>
      <c r="DK32" s="40">
        <v>2.0027437667564905</v>
      </c>
      <c r="DL32" s="40">
        <v>80.852318796763413</v>
      </c>
      <c r="DM32" s="40">
        <v>2.124749570427332</v>
      </c>
      <c r="DN32" s="40">
        <v>16.636802279469499</v>
      </c>
      <c r="DO32" s="40"/>
      <c r="DP32" s="40">
        <v>246.30846634117549</v>
      </c>
      <c r="DR32" s="40"/>
      <c r="DS32" s="40">
        <v>4.8485817825621957</v>
      </c>
      <c r="DT32" s="40">
        <v>99.951057934417179</v>
      </c>
      <c r="DU32" s="40"/>
      <c r="DV32" s="40">
        <v>4.3736165218400833</v>
      </c>
      <c r="DW32" s="40">
        <v>9.6544749773855418</v>
      </c>
      <c r="DX32" s="43"/>
      <c r="DY32" s="40"/>
      <c r="DZ32" s="40"/>
      <c r="EA32" s="40">
        <v>4.4612814537021519</v>
      </c>
      <c r="EB32" s="40"/>
      <c r="EC32" s="40">
        <v>1.2579750766788089</v>
      </c>
      <c r="ED32" s="40">
        <v>0.22756767394658439</v>
      </c>
      <c r="EE32" s="40">
        <v>6.0142954592302722</v>
      </c>
      <c r="EF32" s="40">
        <v>107.13328860224591</v>
      </c>
      <c r="EG32" s="41">
        <f t="shared" si="2"/>
        <v>48.158473482259588</v>
      </c>
      <c r="EH32" s="40"/>
      <c r="EI32" s="40">
        <v>0.48399001604769698</v>
      </c>
      <c r="EJ32" s="40">
        <v>14.749732488093901</v>
      </c>
      <c r="EK32" s="40">
        <v>14.799189950842061</v>
      </c>
      <c r="EL32" s="40"/>
      <c r="EM32" s="40"/>
      <c r="EN32" s="40">
        <v>5.4154184102978808</v>
      </c>
      <c r="EO32" s="40"/>
      <c r="EP32" s="40"/>
      <c r="EQ32" s="40"/>
      <c r="ER32" s="40">
        <v>0.60224041656409777</v>
      </c>
      <c r="ET32" s="40"/>
      <c r="EU32" s="40">
        <v>17.813449708107569</v>
      </c>
      <c r="EV32" s="40"/>
      <c r="EW32" s="40">
        <v>55.936370072450963</v>
      </c>
      <c r="EX32" s="40"/>
      <c r="EY32" s="40">
        <v>14.149286847397782</v>
      </c>
      <c r="EZ32" s="40">
        <v>79.651121921543066</v>
      </c>
      <c r="FA32" s="40">
        <v>6.2904194029308895</v>
      </c>
      <c r="FB32" s="40">
        <v>17.156696197165296</v>
      </c>
      <c r="FC32" s="40"/>
      <c r="FD32" s="40"/>
      <c r="FE32" s="40"/>
      <c r="FF32" s="40"/>
      <c r="FG32" s="40"/>
      <c r="FH32" s="40">
        <v>9.7141055724007348</v>
      </c>
      <c r="FI32" s="40">
        <v>0.96033336712392647</v>
      </c>
      <c r="FJ32" s="40"/>
      <c r="FK32" s="40">
        <v>1.9797733059770286</v>
      </c>
      <c r="FL32" s="40">
        <v>113.7405409255521</v>
      </c>
      <c r="FM32" s="40">
        <v>9.9744462377357213</v>
      </c>
      <c r="FN32" s="40">
        <v>58.222870925358819</v>
      </c>
      <c r="FO32" s="40"/>
      <c r="FP32" s="40">
        <v>4.9550679466967109</v>
      </c>
      <c r="FQ32" s="40">
        <v>7.9534982995234573</v>
      </c>
      <c r="FR32" s="40">
        <v>5.0893846714233311</v>
      </c>
      <c r="FT32" s="1"/>
      <c r="FU32" s="1"/>
      <c r="FV32" s="1"/>
      <c r="FW32" s="1"/>
      <c r="FX32" s="1"/>
      <c r="FY32" s="1"/>
      <c r="FZ32" s="1"/>
      <c r="GA32" s="1"/>
    </row>
    <row r="33" spans="1:183" s="39" customFormat="1">
      <c r="A33" s="39">
        <v>1652</v>
      </c>
      <c r="B33" s="40">
        <v>2.1905340962864837</v>
      </c>
      <c r="D33" s="40">
        <v>3.0772197169063147</v>
      </c>
      <c r="F33" s="40">
        <v>23.388676617296749</v>
      </c>
      <c r="I33" s="40">
        <v>5.5517370280101375</v>
      </c>
      <c r="J33" s="40">
        <v>6.0989071537126822</v>
      </c>
      <c r="L33" s="40">
        <v>5.421666822500522</v>
      </c>
      <c r="M33" s="40">
        <v>2.6913588102540684</v>
      </c>
      <c r="P33" s="40">
        <v>39.690584765215206</v>
      </c>
      <c r="Q33" s="40">
        <v>9.6994706817603191</v>
      </c>
      <c r="S33" s="40">
        <v>4.2626357663069205</v>
      </c>
      <c r="T33" s="40">
        <v>14.635956534323029</v>
      </c>
      <c r="AB33" s="40">
        <v>14.253310444914545</v>
      </c>
      <c r="AC33" s="40">
        <v>1.6814013792209392</v>
      </c>
      <c r="AF33" s="40">
        <v>43.1934388158041</v>
      </c>
      <c r="AI33" s="40">
        <v>11.652758114301093</v>
      </c>
      <c r="AJ33" s="40">
        <v>17.660088777203963</v>
      </c>
      <c r="AL33" s="40">
        <v>4.1805837922400961</v>
      </c>
      <c r="AM33" s="40">
        <v>17.718593988956158</v>
      </c>
      <c r="AN33" s="40">
        <v>20.769862131523386</v>
      </c>
      <c r="AO33" s="40">
        <v>4.0000009555205516</v>
      </c>
      <c r="AQ33" s="40">
        <v>3.8560976476949316</v>
      </c>
      <c r="AS33" s="40">
        <v>1.0233299840394283</v>
      </c>
      <c r="AT33" s="40">
        <v>1.7971703200912308</v>
      </c>
      <c r="AV33" s="40">
        <v>11.357458901240845</v>
      </c>
      <c r="AW33" s="40">
        <v>7.5350849042671575</v>
      </c>
      <c r="AX33" s="40">
        <v>3.736345519886926</v>
      </c>
      <c r="AY33" s="40">
        <v>15.95830845698088</v>
      </c>
      <c r="AZ33" s="40">
        <v>14.23272798024399</v>
      </c>
      <c r="BC33" s="40">
        <v>7.1020033058333647</v>
      </c>
      <c r="BG33" s="40">
        <v>78.375109807128879</v>
      </c>
      <c r="BH33" s="40">
        <v>2.7023768484454229</v>
      </c>
      <c r="BJ33" s="40">
        <v>3.0921027163593426</v>
      </c>
      <c r="BL33" s="40">
        <v>4.1746302854566189</v>
      </c>
      <c r="BN33" s="40">
        <v>30.000002043775417</v>
      </c>
      <c r="BO33" s="40">
        <v>15.10486229922188</v>
      </c>
      <c r="BP33" s="40">
        <v>6.5816429327554324</v>
      </c>
      <c r="BQ33" s="40">
        <v>18.800496893651477</v>
      </c>
      <c r="BW33" s="40">
        <v>6.1531807928933455</v>
      </c>
      <c r="BX33" s="40">
        <v>4.9360736283753832</v>
      </c>
      <c r="BY33" s="40">
        <v>1.6443595876538055</v>
      </c>
      <c r="BZ33" s="40">
        <v>6.11303667041624</v>
      </c>
      <c r="CA33" s="40">
        <v>8.789194770067418</v>
      </c>
      <c r="CB33" s="40">
        <v>9.2782288781125537</v>
      </c>
      <c r="CD33" s="40">
        <v>9.3480531922483348</v>
      </c>
      <c r="CE33" s="40">
        <v>15.634798389385084</v>
      </c>
      <c r="CF33" s="40">
        <v>10.817034499273953</v>
      </c>
      <c r="CH33" s="41">
        <v>111.38317847464192</v>
      </c>
      <c r="CI33" s="42">
        <f t="shared" si="0"/>
        <v>113.19428706772555</v>
      </c>
      <c r="CK33" s="39">
        <v>1652</v>
      </c>
      <c r="CL33" s="40">
        <v>0.35182034865730161</v>
      </c>
      <c r="CM33" s="40"/>
      <c r="CN33" s="40">
        <v>3.1996929312628013</v>
      </c>
      <c r="CO33" s="40"/>
      <c r="CP33" s="40">
        <v>11.031102396468702</v>
      </c>
      <c r="CQ33" s="40"/>
      <c r="CR33" s="40"/>
      <c r="CS33" s="40">
        <v>5.7726959265076117</v>
      </c>
      <c r="CT33" s="40">
        <v>6.3416434000304829</v>
      </c>
      <c r="CU33" s="40"/>
      <c r="CV33" s="40">
        <v>7.2564217520796989E-2</v>
      </c>
      <c r="CW33" s="40">
        <v>2.7984747768740434</v>
      </c>
      <c r="CX33" s="40"/>
      <c r="CY33" s="40"/>
      <c r="CZ33" s="40">
        <v>224.63737228998323</v>
      </c>
      <c r="DA33" s="40">
        <v>54.031725824614426</v>
      </c>
      <c r="DB33" s="40"/>
      <c r="DC33" s="40">
        <v>23.745374832504915</v>
      </c>
      <c r="DD33" s="40">
        <v>81.530839835478062</v>
      </c>
      <c r="DE33" s="40"/>
      <c r="DF33" s="40"/>
      <c r="DG33" s="40"/>
      <c r="DH33" s="40"/>
      <c r="DI33" s="40"/>
      <c r="DJ33" s="40"/>
      <c r="DK33" s="40"/>
      <c r="DL33" s="40">
        <v>79.399277272001385</v>
      </c>
      <c r="DM33" s="40">
        <v>1.7483210828759148</v>
      </c>
      <c r="DN33" s="40"/>
      <c r="DO33" s="40"/>
      <c r="DP33" s="40">
        <v>240.61272208456541</v>
      </c>
      <c r="DR33" s="40"/>
      <c r="DS33" s="40">
        <v>12.116537393543421</v>
      </c>
      <c r="DT33" s="40">
        <v>99.951057934417179</v>
      </c>
      <c r="DU33" s="40"/>
      <c r="DV33" s="40">
        <v>4.3469708500472732</v>
      </c>
      <c r="DW33" s="40">
        <v>9.1391605352434198</v>
      </c>
      <c r="DX33" s="43"/>
      <c r="DY33" s="40">
        <v>0.49838112268008872</v>
      </c>
      <c r="DZ33" s="40"/>
      <c r="EA33" s="40">
        <v>4.0095701706971179</v>
      </c>
      <c r="EB33" s="40"/>
      <c r="EC33" s="40">
        <v>1.0640584740475068</v>
      </c>
      <c r="ED33" s="40">
        <v>0.28864243185391614</v>
      </c>
      <c r="EE33" s="40"/>
      <c r="EF33" s="40">
        <v>107.13328860224591</v>
      </c>
      <c r="EG33" s="41">
        <f t="shared" si="2"/>
        <v>48.158473482259588</v>
      </c>
      <c r="EH33" s="40">
        <v>42.646428186665098</v>
      </c>
      <c r="EI33" s="40">
        <v>0.60009218105265616</v>
      </c>
      <c r="EJ33" s="40">
        <v>16.593448457443269</v>
      </c>
      <c r="EK33" s="40">
        <v>14.799189950842061</v>
      </c>
      <c r="EL33" s="40"/>
      <c r="EM33" s="40"/>
      <c r="EN33" s="40">
        <v>7.384662736506149</v>
      </c>
      <c r="EO33" s="40"/>
      <c r="EP33" s="40"/>
      <c r="EQ33" s="40"/>
      <c r="ER33" s="40">
        <v>0.72763003740606169</v>
      </c>
      <c r="ET33" s="40"/>
      <c r="EU33" s="40">
        <v>17.50041812592367</v>
      </c>
      <c r="EV33" s="40"/>
      <c r="EW33" s="40">
        <v>52.089364727352638</v>
      </c>
      <c r="EX33" s="40"/>
      <c r="EY33" s="40">
        <v>14.149286847397782</v>
      </c>
      <c r="EZ33" s="40">
        <v>85.489205960829324</v>
      </c>
      <c r="FA33" s="40">
        <v>6.8435920426264687</v>
      </c>
      <c r="FB33" s="40">
        <v>19.548755873474832</v>
      </c>
      <c r="FC33" s="40"/>
      <c r="FD33" s="40"/>
      <c r="FE33" s="40"/>
      <c r="FF33" s="40"/>
      <c r="FG33" s="40"/>
      <c r="FH33" s="40">
        <v>9.1998852571773728</v>
      </c>
      <c r="FI33" s="40">
        <v>0.79277978273752503</v>
      </c>
      <c r="FJ33" s="40"/>
      <c r="FK33" s="40">
        <v>1.7098050295738048</v>
      </c>
      <c r="FL33" s="40">
        <v>101.87880266882054</v>
      </c>
      <c r="FM33" s="40">
        <v>9.1390043495333835</v>
      </c>
      <c r="FN33" s="40">
        <v>57.42778519125897</v>
      </c>
      <c r="FO33" s="40"/>
      <c r="FP33" s="40">
        <v>4.4089425690321926</v>
      </c>
      <c r="FQ33" s="40">
        <v>7.374041071391952</v>
      </c>
      <c r="FR33" s="40">
        <v>5.1017771180512783</v>
      </c>
      <c r="FT33" s="1"/>
      <c r="FU33" s="1"/>
      <c r="FV33" s="1"/>
      <c r="FW33" s="1"/>
      <c r="FX33" s="1"/>
      <c r="FY33" s="1"/>
      <c r="FZ33" s="1"/>
      <c r="GA33" s="1"/>
    </row>
    <row r="34" spans="1:183" s="39" customFormat="1">
      <c r="A34" s="39">
        <v>1653</v>
      </c>
      <c r="B34" s="40">
        <v>2.1675324347233573</v>
      </c>
      <c r="C34" s="40">
        <v>3.9999985555206981</v>
      </c>
      <c r="D34" s="40">
        <v>3.0177559733429793</v>
      </c>
      <c r="E34" s="40">
        <v>8.0814911813838659</v>
      </c>
      <c r="F34" s="40">
        <v>18.16769469289974</v>
      </c>
      <c r="I34" s="40">
        <v>5.1497483881426271</v>
      </c>
      <c r="J34" s="40">
        <v>5.6654628806806677</v>
      </c>
      <c r="L34" s="40">
        <v>5.6969064531894666</v>
      </c>
      <c r="M34" s="40">
        <v>3.1874913603422237</v>
      </c>
      <c r="P34" s="40">
        <v>38.337671390462923</v>
      </c>
      <c r="Q34" s="40">
        <v>12.733079792083634</v>
      </c>
      <c r="S34" s="40">
        <v>5.4597646991553859</v>
      </c>
      <c r="T34" s="40">
        <v>19.692291748557416</v>
      </c>
      <c r="AA34" s="40">
        <v>3.9635114026766392</v>
      </c>
      <c r="AB34" s="40">
        <v>14.540010462302606</v>
      </c>
      <c r="AC34" s="40">
        <v>1.3278334114495398</v>
      </c>
      <c r="AF34" s="40">
        <v>55.263497237338434</v>
      </c>
      <c r="AI34" s="40">
        <v>7.3586456436546017</v>
      </c>
      <c r="AJ34" s="40">
        <v>17.660088777203963</v>
      </c>
      <c r="AL34" s="40">
        <v>4.4382222405871916</v>
      </c>
      <c r="AM34" s="40">
        <v>18.403053391415263</v>
      </c>
      <c r="AO34" s="40">
        <v>8.1358612112242206</v>
      </c>
      <c r="AQ34" s="40">
        <v>3.7156539786550522</v>
      </c>
      <c r="AR34" s="40">
        <v>4.1993783397966959</v>
      </c>
      <c r="AS34" s="40">
        <v>1.0145427313520636</v>
      </c>
      <c r="AT34" s="40">
        <v>2.0469469360424837</v>
      </c>
      <c r="AU34" s="40">
        <v>74.154963130593643</v>
      </c>
      <c r="AV34" s="40">
        <v>8.6369473118855975</v>
      </c>
      <c r="AW34" s="40">
        <v>9.0000047039752538</v>
      </c>
      <c r="AX34" s="40">
        <v>4.1310639962348743</v>
      </c>
      <c r="AZ34" s="40">
        <v>15.701576165150515</v>
      </c>
      <c r="BC34" s="40">
        <v>9.4693370550407927</v>
      </c>
      <c r="BG34" s="40">
        <v>71.675027826431247</v>
      </c>
      <c r="BH34" s="40">
        <v>2.8446072248551335</v>
      </c>
      <c r="BJ34" s="40">
        <v>3.0921027163593426</v>
      </c>
      <c r="BL34" s="40">
        <v>5.7401181859140324</v>
      </c>
      <c r="BN34" s="40">
        <v>30.000002043775417</v>
      </c>
      <c r="BO34" s="40">
        <v>16.994362961346109</v>
      </c>
      <c r="BP34" s="40">
        <v>6.0314075014847397</v>
      </c>
      <c r="BQ34" s="40">
        <v>18.889994682212279</v>
      </c>
      <c r="BW34" s="40">
        <v>6.811239737475753</v>
      </c>
      <c r="BX34" s="40">
        <v>3.639415904949677</v>
      </c>
      <c r="BY34" s="40">
        <v>1.3601119329487654</v>
      </c>
      <c r="BZ34" s="40">
        <v>9.3851312008663985</v>
      </c>
      <c r="CA34" s="40">
        <v>6.2600307672744444</v>
      </c>
      <c r="CB34" s="40">
        <v>9.5593303250769068</v>
      </c>
      <c r="CD34" s="40">
        <v>9.8769731836071628</v>
      </c>
      <c r="CE34" s="40">
        <v>15.939895157193416</v>
      </c>
      <c r="CF34" s="40">
        <v>11.082398843423816</v>
      </c>
      <c r="CH34" s="41">
        <v>111.38317847464192</v>
      </c>
      <c r="CI34" s="42">
        <f t="shared" si="0"/>
        <v>113.19428706772555</v>
      </c>
      <c r="CK34" s="39">
        <v>1653</v>
      </c>
      <c r="CL34" s="40">
        <v>0.34812606578603511</v>
      </c>
      <c r="CM34" s="40">
        <v>0.64243733472019282</v>
      </c>
      <c r="CN34" s="40">
        <v>3.1378625332250194</v>
      </c>
      <c r="CO34" s="40">
        <v>1.0069154214447371</v>
      </c>
      <c r="CP34" s="40">
        <v>8.5686635351120302</v>
      </c>
      <c r="CQ34" s="40"/>
      <c r="CR34" s="40"/>
      <c r="CS34" s="40">
        <v>5.3547081558049259</v>
      </c>
      <c r="CT34" s="40">
        <v>5.8909480632960651</v>
      </c>
      <c r="CU34" s="40"/>
      <c r="CV34" s="40">
        <v>7.6248056658378832E-2</v>
      </c>
      <c r="CW34" s="40">
        <v>3.3143533814354442</v>
      </c>
      <c r="CX34" s="40"/>
      <c r="CY34" s="40"/>
      <c r="CZ34" s="40">
        <v>216.98026904400948</v>
      </c>
      <c r="DA34" s="40">
        <v>70.930703210697345</v>
      </c>
      <c r="DB34" s="40"/>
      <c r="DC34" s="40">
        <v>30.414083301103791</v>
      </c>
      <c r="DD34" s="40">
        <v>109.69758490194937</v>
      </c>
      <c r="DE34" s="40"/>
      <c r="DF34" s="40"/>
      <c r="DG34" s="40"/>
      <c r="DH34" s="40"/>
      <c r="DI34" s="40"/>
      <c r="DJ34" s="40"/>
      <c r="DK34" s="40">
        <v>1.8693618646282628</v>
      </c>
      <c r="DL34" s="40">
        <v>80.996364086496754</v>
      </c>
      <c r="DM34" s="40">
        <v>1.3806811249672661</v>
      </c>
      <c r="DN34" s="40"/>
      <c r="DO34" s="40"/>
      <c r="DP34" s="40">
        <v>307.85000839811738</v>
      </c>
      <c r="DR34" s="40"/>
      <c r="DS34" s="40">
        <v>7.6515194284991868</v>
      </c>
      <c r="DT34" s="40">
        <v>99.951057934417179</v>
      </c>
      <c r="DU34" s="40"/>
      <c r="DV34" s="40">
        <v>4.6148632977228949</v>
      </c>
      <c r="DW34" s="40">
        <v>9.4922012089463923</v>
      </c>
      <c r="DX34" s="43"/>
      <c r="DY34" s="40">
        <v>1.0136896689545003</v>
      </c>
      <c r="DZ34" s="40"/>
      <c r="EA34" s="40">
        <v>3.8635368495798024</v>
      </c>
      <c r="EB34" s="40">
        <v>4.3665134198003335</v>
      </c>
      <c r="EC34" s="40">
        <v>1.0549214890754854</v>
      </c>
      <c r="ED34" s="40">
        <v>0.32875890219755693</v>
      </c>
      <c r="EE34" s="40">
        <v>9.2393562372327693</v>
      </c>
      <c r="EF34" s="40">
        <v>81.471091117533248</v>
      </c>
      <c r="EG34" s="41">
        <f t="shared" si="2"/>
        <v>36.622822209083452</v>
      </c>
      <c r="EH34" s="40">
        <v>50.937455803632766</v>
      </c>
      <c r="EI34" s="40">
        <v>0.66348767542347398</v>
      </c>
      <c r="EJ34" s="40"/>
      <c r="EK34" s="40">
        <v>16.326498231275352</v>
      </c>
      <c r="EL34" s="40"/>
      <c r="EM34" s="40"/>
      <c r="EN34" s="40">
        <v>9.8462162686322685</v>
      </c>
      <c r="EO34" s="40"/>
      <c r="EP34" s="40"/>
      <c r="EQ34" s="40"/>
      <c r="ER34" s="40">
        <v>0.66542685945535907</v>
      </c>
      <c r="ET34" s="40"/>
      <c r="EU34" s="40">
        <v>17.50041812592367</v>
      </c>
      <c r="EV34" s="40"/>
      <c r="EW34" s="40">
        <v>71.62289575817644</v>
      </c>
      <c r="EX34" s="40"/>
      <c r="EY34" s="40">
        <v>14.149286847397782</v>
      </c>
      <c r="EZ34" s="40">
        <v>96.183239978986691</v>
      </c>
      <c r="FA34" s="40">
        <v>6.2714572645037094</v>
      </c>
      <c r="FB34" s="40">
        <v>19.641815670228493</v>
      </c>
      <c r="FC34" s="40"/>
      <c r="FD34" s="40"/>
      <c r="FE34" s="40"/>
      <c r="FF34" s="40"/>
      <c r="FG34" s="40"/>
      <c r="FH34" s="40">
        <v>10.183777488917023</v>
      </c>
      <c r="FI34" s="40">
        <v>0.58452437456187745</v>
      </c>
      <c r="FJ34" s="40"/>
      <c r="FK34" s="40">
        <v>1.4142443302545769</v>
      </c>
      <c r="FL34" s="40">
        <v>156.41095926371304</v>
      </c>
      <c r="FM34" s="40">
        <v>6.5091797265854785</v>
      </c>
      <c r="FN34" s="40">
        <v>59.167668279431389</v>
      </c>
      <c r="FO34" s="40"/>
      <c r="FP34" s="40">
        <v>4.6584039079394017</v>
      </c>
      <c r="FQ34" s="40">
        <v>7.5179377843866657</v>
      </c>
      <c r="FR34" s="40">
        <v>5.226934317006438</v>
      </c>
      <c r="FT34" s="1"/>
      <c r="FU34" s="1"/>
      <c r="FV34" s="1"/>
      <c r="FW34" s="1"/>
      <c r="FX34" s="1"/>
      <c r="FY34" s="1"/>
      <c r="FZ34" s="1"/>
      <c r="GA34" s="1"/>
    </row>
    <row r="35" spans="1:183" s="39" customFormat="1">
      <c r="A35" s="39">
        <v>1654</v>
      </c>
      <c r="B35" s="40">
        <v>1.573067278021635</v>
      </c>
      <c r="C35" s="40">
        <v>1.6686584829755968</v>
      </c>
      <c r="D35" s="40">
        <v>2.7245451588500043</v>
      </c>
      <c r="E35" s="40">
        <v>7.8296155380707306</v>
      </c>
      <c r="F35" s="40">
        <v>19.908643815295619</v>
      </c>
      <c r="I35" s="40">
        <v>5.2197152824277984</v>
      </c>
      <c r="J35" s="40">
        <v>5.39123561088123</v>
      </c>
      <c r="K35" s="40">
        <v>13.062858835395424</v>
      </c>
      <c r="L35" s="40">
        <v>6.0061641488589226</v>
      </c>
      <c r="M35" s="40">
        <v>3.1475242769614153</v>
      </c>
      <c r="P35" s="40">
        <v>32.609902502727707</v>
      </c>
      <c r="Q35" s="40">
        <v>10.958624974625419</v>
      </c>
      <c r="S35" s="40">
        <v>4.7867165367337821</v>
      </c>
      <c r="T35" s="40">
        <v>16.637102262904353</v>
      </c>
      <c r="AB35" s="40">
        <v>13.665592695035047</v>
      </c>
      <c r="AC35" s="40">
        <v>0.91721745264616517</v>
      </c>
      <c r="AF35" s="40">
        <v>44.737613112617325</v>
      </c>
      <c r="AI35" s="40">
        <v>11.889217536492533</v>
      </c>
      <c r="AJ35" s="40">
        <v>17.660088777203963</v>
      </c>
      <c r="AL35" s="40">
        <v>4.6358005381772864</v>
      </c>
      <c r="AM35" s="40">
        <v>17.315751802086524</v>
      </c>
      <c r="AN35" s="40">
        <v>21.548473957387912</v>
      </c>
      <c r="AQ35" s="40">
        <v>3.4741321263096054</v>
      </c>
      <c r="AR35" s="40">
        <v>5.9999989846317563</v>
      </c>
      <c r="AS35" s="40">
        <v>0.98699530144570657</v>
      </c>
      <c r="AT35" s="40">
        <v>1.2699421948265717</v>
      </c>
      <c r="AU35" s="40">
        <v>84.780791346614834</v>
      </c>
      <c r="AV35" s="40">
        <v>11.357458901240845</v>
      </c>
      <c r="AX35" s="40">
        <v>3.0084289530708408</v>
      </c>
      <c r="AY35" s="40">
        <v>19.592013329424343</v>
      </c>
      <c r="AZ35" s="40">
        <v>13.689431338789083</v>
      </c>
      <c r="BC35" s="40">
        <v>9.4693370550407927</v>
      </c>
      <c r="BG35" s="40">
        <v>67.373071133296364</v>
      </c>
      <c r="BH35" s="40">
        <v>3.609470190716936</v>
      </c>
      <c r="BJ35" s="40">
        <v>3.5468232730723632</v>
      </c>
      <c r="BL35" s="40">
        <v>4.6497190573507243</v>
      </c>
      <c r="BM35" s="40">
        <v>20.778730678523999</v>
      </c>
      <c r="BN35" s="40">
        <v>30.000002043775417</v>
      </c>
      <c r="BO35" s="40">
        <v>14.799400875401345</v>
      </c>
      <c r="BP35" s="40">
        <v>5.0654470682755708</v>
      </c>
      <c r="BQ35" s="40">
        <v>16.742016202281512</v>
      </c>
      <c r="BW35" s="40">
        <v>5.4614435988921404</v>
      </c>
      <c r="BX35" s="40">
        <v>2.7885429048938262</v>
      </c>
      <c r="BY35" s="40">
        <v>0.8546339759582986</v>
      </c>
      <c r="BZ35" s="40">
        <v>7.877366517986089</v>
      </c>
      <c r="CB35" s="40">
        <v>9.1300728606551633</v>
      </c>
      <c r="CD35" s="40">
        <v>10.093383466912908</v>
      </c>
      <c r="CE35" s="40">
        <v>16.263073298379325</v>
      </c>
      <c r="CF35" s="40">
        <v>11.168375407237887</v>
      </c>
      <c r="CH35" s="41">
        <v>111.38317847464192</v>
      </c>
      <c r="CI35" s="42">
        <f t="shared" si="0"/>
        <v>113.19428706772555</v>
      </c>
      <c r="CK35" s="39">
        <v>1654</v>
      </c>
      <c r="CL35" s="40">
        <v>0.25264937859364145</v>
      </c>
      <c r="CM35" s="40">
        <v>0.268002223871187</v>
      </c>
      <c r="CN35" s="40">
        <v>2.8329819407380499</v>
      </c>
      <c r="CO35" s="40">
        <v>0.97553291246885265</v>
      </c>
      <c r="CP35" s="40">
        <v>9.3897697631569645</v>
      </c>
      <c r="CQ35" s="40"/>
      <c r="CR35" s="40"/>
      <c r="CS35" s="40">
        <v>5.4274597295182732</v>
      </c>
      <c r="CT35" s="40">
        <v>5.605806559777136</v>
      </c>
      <c r="CU35" s="40">
        <v>13.582760063593817</v>
      </c>
      <c r="CV35" s="40">
        <v>8.0387197522846204E-2</v>
      </c>
      <c r="CW35" s="40">
        <v>3.2727956098294144</v>
      </c>
      <c r="CX35" s="40"/>
      <c r="CY35" s="40"/>
      <c r="CZ35" s="40">
        <v>184.56273325721511</v>
      </c>
      <c r="DA35" s="40">
        <v>61.04595183293781</v>
      </c>
      <c r="DB35" s="40"/>
      <c r="DC35" s="40">
        <v>26.66481130762169</v>
      </c>
      <c r="DD35" s="40">
        <v>92.678392200900674</v>
      </c>
      <c r="DE35" s="40"/>
      <c r="DF35" s="40"/>
      <c r="DG35" s="40"/>
      <c r="DH35" s="40"/>
      <c r="DI35" s="40"/>
      <c r="DJ35" s="40"/>
      <c r="DK35" s="40"/>
      <c r="DL35" s="40">
        <v>76.125345594114691</v>
      </c>
      <c r="DM35" s="40">
        <v>0.95372266840059294</v>
      </c>
      <c r="DN35" s="40"/>
      <c r="DO35" s="40"/>
      <c r="DP35" s="40">
        <v>249.21467624972678</v>
      </c>
      <c r="DR35" s="40"/>
      <c r="DS35" s="40">
        <v>12.362407890719707</v>
      </c>
      <c r="DT35" s="40">
        <v>99.951057934417179</v>
      </c>
      <c r="DU35" s="40"/>
      <c r="DV35" s="40">
        <v>4.820305203186031</v>
      </c>
      <c r="DW35" s="40">
        <v>8.931376587010007</v>
      </c>
      <c r="DX35" s="43"/>
      <c r="DY35" s="40"/>
      <c r="DZ35" s="40"/>
      <c r="EA35" s="40">
        <v>3.6124024377438624</v>
      </c>
      <c r="EB35" s="40">
        <v>6.2387986900107011</v>
      </c>
      <c r="EC35" s="40">
        <v>1.0262776726259915</v>
      </c>
      <c r="ED35" s="40">
        <v>0.20396464337895007</v>
      </c>
      <c r="EE35" s="40">
        <v>10.563283969899331</v>
      </c>
      <c r="EF35" s="40">
        <v>107.13328860224591</v>
      </c>
      <c r="EG35" s="41">
        <f t="shared" si="2"/>
        <v>48.158473482259588</v>
      </c>
      <c r="EH35" s="40"/>
      <c r="EI35" s="40">
        <v>0.48318194406305209</v>
      </c>
      <c r="EJ35" s="40">
        <v>20.371774629856301</v>
      </c>
      <c r="EK35" s="40">
        <v>14.234270126075771</v>
      </c>
      <c r="EL35" s="40"/>
      <c r="EM35" s="40"/>
      <c r="EN35" s="40">
        <v>9.8462162686322685</v>
      </c>
      <c r="EO35" s="40"/>
      <c r="EP35" s="40"/>
      <c r="EQ35" s="40"/>
      <c r="ER35" s="40">
        <v>0.62548773953261705</v>
      </c>
      <c r="ET35" s="40"/>
      <c r="EU35" s="40">
        <v>20.07400658753215</v>
      </c>
      <c r="EV35" s="40"/>
      <c r="EW35" s="40">
        <v>58.017332145994416</v>
      </c>
      <c r="EX35" s="40">
        <v>9.800140022199173</v>
      </c>
      <c r="EY35" s="40">
        <v>14.149286847397782</v>
      </c>
      <c r="EZ35" s="40">
        <v>83.760381556026431</v>
      </c>
      <c r="FA35" s="40">
        <v>5.2670516469788593</v>
      </c>
      <c r="FB35" s="40">
        <v>17.408347737802547</v>
      </c>
      <c r="FC35" s="40"/>
      <c r="FD35" s="40"/>
      <c r="FE35" s="40"/>
      <c r="FF35" s="40"/>
      <c r="FG35" s="40"/>
      <c r="FH35" s="40">
        <v>8.165639226200522</v>
      </c>
      <c r="FI35" s="40">
        <v>0.4478661796265801</v>
      </c>
      <c r="FJ35" s="40"/>
      <c r="FK35" s="40">
        <v>0.88864837199210112</v>
      </c>
      <c r="FL35" s="40">
        <v>131.28281610344627</v>
      </c>
      <c r="FM35" s="40"/>
      <c r="FN35" s="40">
        <v>56.510770526379716</v>
      </c>
      <c r="FO35" s="40"/>
      <c r="FP35" s="40">
        <v>4.7604722734932272</v>
      </c>
      <c r="FQ35" s="40">
        <v>7.670362448084215</v>
      </c>
      <c r="FR35" s="40">
        <v>5.2674845496958822</v>
      </c>
      <c r="FT35" s="1"/>
      <c r="FU35" s="1"/>
      <c r="FV35" s="1"/>
      <c r="FW35" s="1"/>
      <c r="FX35" s="1"/>
      <c r="FY35" s="1"/>
      <c r="FZ35" s="1"/>
      <c r="GA35" s="1"/>
    </row>
    <row r="36" spans="1:183" s="39" customFormat="1">
      <c r="A36" s="39">
        <v>1655</v>
      </c>
      <c r="B36" s="40">
        <v>1.5936283437496157</v>
      </c>
      <c r="C36" s="40">
        <v>1.6686584829755968</v>
      </c>
      <c r="D36" s="40">
        <v>2.528730757550548</v>
      </c>
      <c r="E36" s="40">
        <v>8.0814911813838659</v>
      </c>
      <c r="F36" s="40">
        <v>24.050793746028035</v>
      </c>
      <c r="I36" s="40">
        <v>4.6156876347939839</v>
      </c>
      <c r="J36" s="40">
        <v>4.6925615215253016</v>
      </c>
      <c r="K36" s="40">
        <v>13.831256572373348</v>
      </c>
      <c r="L36" s="40">
        <v>6.6828884714917667</v>
      </c>
      <c r="M36" s="40">
        <v>2.5523058360130384</v>
      </c>
      <c r="P36" s="40">
        <v>35.649174823980275</v>
      </c>
      <c r="Q36" s="40">
        <v>10.158241181724343</v>
      </c>
      <c r="S36" s="40">
        <v>4.4116055497324957</v>
      </c>
      <c r="T36" s="40">
        <v>15.51113692754792</v>
      </c>
      <c r="AB36" s="40">
        <v>13.678075078506591</v>
      </c>
      <c r="AC36" s="40">
        <v>1.5099757634459912</v>
      </c>
      <c r="AF36" s="40">
        <v>38.186024750652464</v>
      </c>
      <c r="AI36" s="40">
        <v>13.809280967632459</v>
      </c>
      <c r="AJ36" s="40">
        <v>17.660088777203963</v>
      </c>
      <c r="AL36" s="40">
        <v>4.7224319001825803</v>
      </c>
      <c r="AM36" s="40">
        <v>21.771692047279593</v>
      </c>
      <c r="AN36" s="40">
        <v>18.616531941183979</v>
      </c>
      <c r="AQ36" s="40">
        <v>3.2325965508384211</v>
      </c>
      <c r="AS36" s="40">
        <v>0.92293451037783247</v>
      </c>
      <c r="AT36" s="40">
        <v>1.133845988588517</v>
      </c>
      <c r="AU36" s="40">
        <v>86.747274459577341</v>
      </c>
      <c r="AV36" s="40">
        <v>11.357458901240845</v>
      </c>
      <c r="AX36" s="40">
        <v>2.395861802099009</v>
      </c>
      <c r="AY36" s="40">
        <v>8.085072821687918</v>
      </c>
      <c r="AZ36" s="40">
        <v>16.867523723827478</v>
      </c>
      <c r="BA36" s="40">
        <v>2.1415606599262946</v>
      </c>
      <c r="BC36" s="40">
        <v>5.1123516304043513</v>
      </c>
      <c r="BG36" s="40">
        <v>58.469567195694125</v>
      </c>
      <c r="BH36" s="40">
        <v>2.8446072248551335</v>
      </c>
      <c r="BJ36" s="40">
        <v>3.0921027163593426</v>
      </c>
      <c r="BL36" s="40">
        <v>5.2182901981929088</v>
      </c>
      <c r="BM36" s="40">
        <v>40.000017835446521</v>
      </c>
      <c r="BN36" s="40">
        <v>32.040000883914466</v>
      </c>
      <c r="BO36" s="40">
        <v>16.68410881714302</v>
      </c>
      <c r="BP36" s="40">
        <v>5.1408806629749124</v>
      </c>
      <c r="BQ36" s="40">
        <v>13.805561248408461</v>
      </c>
      <c r="BW36" s="40">
        <v>5.9844004000814488</v>
      </c>
      <c r="BX36" s="40">
        <v>2.7119046288308439</v>
      </c>
      <c r="BY36" s="40">
        <v>1.6443595876538055</v>
      </c>
      <c r="CB36" s="40">
        <v>9.0336426012439848</v>
      </c>
      <c r="CD36" s="40">
        <v>9.4346124942755374</v>
      </c>
      <c r="CE36" s="40">
        <v>16.770629224969316</v>
      </c>
      <c r="CF36" s="40">
        <v>10.465584006222638</v>
      </c>
      <c r="CH36" s="41">
        <v>111.38317847464192</v>
      </c>
      <c r="CI36" s="42">
        <f t="shared" si="0"/>
        <v>113.19428706772555</v>
      </c>
      <c r="CK36" s="39">
        <v>1655</v>
      </c>
      <c r="CL36" s="40">
        <v>0.25595167885249021</v>
      </c>
      <c r="CM36" s="40">
        <v>0.268002223871187</v>
      </c>
      <c r="CN36" s="40">
        <v>2.6293741345631871</v>
      </c>
      <c r="CO36" s="40">
        <v>1.0069154214447371</v>
      </c>
      <c r="CP36" s="40">
        <v>11.343385214560648</v>
      </c>
      <c r="CQ36" s="40"/>
      <c r="CR36" s="40"/>
      <c r="CS36" s="40">
        <v>4.7993918071002213</v>
      </c>
      <c r="CT36" s="40">
        <v>4.8793252712664339</v>
      </c>
      <c r="CU36" s="40">
        <v>14.381739997947804</v>
      </c>
      <c r="CV36" s="40">
        <v>8.9444554338899224E-2</v>
      </c>
      <c r="CW36" s="40">
        <v>2.6538875001496498</v>
      </c>
      <c r="CX36" s="40"/>
      <c r="CY36" s="40"/>
      <c r="CZ36" s="40">
        <v>201.7641464376579</v>
      </c>
      <c r="DA36" s="40">
        <v>56.587345887170123</v>
      </c>
      <c r="DB36" s="40"/>
      <c r="DC36" s="40">
        <v>24.575223672538943</v>
      </c>
      <c r="DD36" s="40">
        <v>86.406106600573708</v>
      </c>
      <c r="DE36" s="40"/>
      <c r="DF36" s="40"/>
      <c r="DG36" s="40"/>
      <c r="DH36" s="40"/>
      <c r="DI36" s="40"/>
      <c r="DJ36" s="40"/>
      <c r="DK36" s="40"/>
      <c r="DL36" s="40">
        <v>76.194879772164256</v>
      </c>
      <c r="DM36" s="40">
        <v>1.5700727348561256</v>
      </c>
      <c r="DN36" s="40"/>
      <c r="DO36" s="40"/>
      <c r="DP36" s="40">
        <v>212.71849643703879</v>
      </c>
      <c r="DR36" s="40"/>
      <c r="DS36" s="40">
        <v>14.358889765069296</v>
      </c>
      <c r="DT36" s="40">
        <v>99.951057934417179</v>
      </c>
      <c r="DU36" s="40"/>
      <c r="DV36" s="40">
        <v>4.9103844897287168</v>
      </c>
      <c r="DW36" s="40">
        <v>11.229727870506544</v>
      </c>
      <c r="DX36" s="43"/>
      <c r="DY36" s="40"/>
      <c r="DZ36" s="40"/>
      <c r="EA36" s="40">
        <v>3.3612537566023626</v>
      </c>
      <c r="EB36" s="40"/>
      <c r="EC36" s="40">
        <v>0.95966726478775888</v>
      </c>
      <c r="ED36" s="40">
        <v>0.18210631448519779</v>
      </c>
      <c r="EE36" s="40">
        <v>10.808298426762667</v>
      </c>
      <c r="EF36" s="40">
        <v>107.13328860224591</v>
      </c>
      <c r="EG36" s="41">
        <f t="shared" si="2"/>
        <v>48.158473482259588</v>
      </c>
      <c r="EH36" s="40"/>
      <c r="EI36" s="40">
        <v>0.38479790658275426</v>
      </c>
      <c r="EJ36" s="40">
        <v>8.4068583774407877</v>
      </c>
      <c r="EK36" s="40">
        <v>17.538850453388513</v>
      </c>
      <c r="EL36" s="40">
        <v>2.2267946834572041</v>
      </c>
      <c r="EM36" s="40"/>
      <c r="EN36" s="40">
        <v>5.3158230086931013</v>
      </c>
      <c r="EO36" s="40"/>
      <c r="EP36" s="40"/>
      <c r="EQ36" s="40"/>
      <c r="ER36" s="40">
        <v>0.54282811814126986</v>
      </c>
      <c r="ET36" s="40"/>
      <c r="EU36" s="40">
        <v>17.50041812592367</v>
      </c>
      <c r="EV36" s="40"/>
      <c r="EW36" s="40">
        <v>65.111735123894547</v>
      </c>
      <c r="EX36" s="40">
        <v>18.865722923248647</v>
      </c>
      <c r="EY36" s="40">
        <v>15.11143774043331</v>
      </c>
      <c r="EZ36" s="40">
        <v>94.427290145842889</v>
      </c>
      <c r="FA36" s="40">
        <v>5.3454874955512457</v>
      </c>
      <c r="FB36" s="40">
        <v>14.35502200117778</v>
      </c>
      <c r="FC36" s="40"/>
      <c r="FD36" s="40"/>
      <c r="FE36" s="40"/>
      <c r="FF36" s="40"/>
      <c r="FG36" s="40"/>
      <c r="FH36" s="40">
        <v>8.9475344324910342</v>
      </c>
      <c r="FI36" s="40">
        <v>0.43555735272875551</v>
      </c>
      <c r="FJ36" s="40"/>
      <c r="FK36" s="40">
        <v>1.7098050295738048</v>
      </c>
      <c r="FL36" s="40"/>
      <c r="FM36" s="40"/>
      <c r="FN36" s="40">
        <v>55.913913486512314</v>
      </c>
      <c r="FO36" s="40"/>
      <c r="FP36" s="40">
        <v>4.4497676460407307</v>
      </c>
      <c r="FQ36" s="40">
        <v>7.9097475783231852</v>
      </c>
      <c r="FR36" s="40">
        <v>4.9360180013823447</v>
      </c>
      <c r="FT36" s="1"/>
      <c r="FU36" s="1"/>
      <c r="FV36" s="1"/>
      <c r="FW36" s="1"/>
      <c r="FX36" s="1"/>
      <c r="FY36" s="1"/>
      <c r="FZ36" s="1"/>
      <c r="GA36" s="1"/>
    </row>
    <row r="37" spans="1:183" s="39" customFormat="1">
      <c r="A37" s="39">
        <v>1656</v>
      </c>
      <c r="B37" s="40">
        <v>2.0069043162745497</v>
      </c>
      <c r="C37" s="40">
        <v>2.2378486941817188</v>
      </c>
      <c r="D37" s="40">
        <v>2.5366428647137562</v>
      </c>
      <c r="E37" s="40">
        <v>8.5769074173471669</v>
      </c>
      <c r="F37" s="40">
        <v>25.028020069057309</v>
      </c>
      <c r="I37" s="40">
        <v>5.4306935794486586</v>
      </c>
      <c r="J37" s="40">
        <v>4.4617702307180114</v>
      </c>
      <c r="K37" s="40">
        <v>13.831256572373348</v>
      </c>
      <c r="L37" s="40">
        <v>7.0406275019677009</v>
      </c>
      <c r="M37" s="40">
        <v>3.0980974584334069</v>
      </c>
      <c r="P37" s="40">
        <v>32.225143439425523</v>
      </c>
      <c r="Q37" s="40">
        <v>11.654649138516978</v>
      </c>
      <c r="R37" s="40">
        <v>13.57839784528845</v>
      </c>
      <c r="S37" s="40">
        <v>4.8220670922144206</v>
      </c>
      <c r="T37" s="40">
        <v>18.963219312456516</v>
      </c>
      <c r="AB37" s="40">
        <v>14.32518520994523</v>
      </c>
      <c r="AC37" s="40">
        <v>1.2444225412143053</v>
      </c>
      <c r="AF37" s="40">
        <v>41.820665380352381</v>
      </c>
      <c r="AG37" s="40">
        <v>3.3916075074922536</v>
      </c>
      <c r="AI37" s="40">
        <v>13.582278614612335</v>
      </c>
      <c r="AJ37" s="40">
        <v>17.660088777203963</v>
      </c>
      <c r="AL37" s="40">
        <v>4.6691073135815371</v>
      </c>
      <c r="AM37" s="40">
        <v>18.495613503173352</v>
      </c>
      <c r="AN37" s="40">
        <v>17.466626446937749</v>
      </c>
      <c r="AQ37" s="40">
        <v>3.1953662068702351</v>
      </c>
      <c r="AR37" s="40">
        <v>5.1754862702361599</v>
      </c>
      <c r="AS37" s="40">
        <v>0.77274281188968108</v>
      </c>
      <c r="AT37" s="40">
        <v>1.3066967444094426</v>
      </c>
      <c r="AU37" s="40">
        <v>55.965979656802276</v>
      </c>
      <c r="AV37" s="40">
        <v>11.357458901240845</v>
      </c>
      <c r="AW37" s="40">
        <v>9.0000047039752538</v>
      </c>
      <c r="AX37" s="40">
        <v>2.72499883338631</v>
      </c>
      <c r="AY37" s="40">
        <v>32.693196560412375</v>
      </c>
      <c r="AZ37" s="40">
        <v>15.277010245010398</v>
      </c>
      <c r="BA37" s="40">
        <v>2.1415606599262946</v>
      </c>
      <c r="BE37" s="40">
        <v>3.3851380892736151</v>
      </c>
      <c r="BG37" s="40">
        <v>64.980381418062208</v>
      </c>
      <c r="BH37" s="40">
        <v>2.8446072248551335</v>
      </c>
      <c r="BJ37" s="40">
        <v>3.6377681580699672</v>
      </c>
      <c r="BK37" s="40">
        <v>30.000000550135344</v>
      </c>
      <c r="BL37" s="40">
        <v>5.1190086640405221</v>
      </c>
      <c r="BM37" s="40">
        <v>19.55046165071721</v>
      </c>
      <c r="BN37" s="40">
        <v>30.000002043775417</v>
      </c>
      <c r="BO37" s="40">
        <v>19.624184301676571</v>
      </c>
      <c r="BP37" s="40">
        <v>3.7885918253009789</v>
      </c>
      <c r="BQ37" s="40">
        <v>11.970187696220087</v>
      </c>
      <c r="BW37" s="40">
        <v>5.7349105325797298</v>
      </c>
      <c r="BX37" s="40">
        <v>4.1668160337578009</v>
      </c>
      <c r="BY37" s="40">
        <v>1.1960733702383923</v>
      </c>
      <c r="BZ37" s="40">
        <v>9.5546949337451146</v>
      </c>
      <c r="CA37" s="40">
        <v>6.5953845909269875</v>
      </c>
      <c r="CB37" s="40">
        <v>8.7050444105111673</v>
      </c>
      <c r="CD37" s="40">
        <v>12.484877437308791</v>
      </c>
      <c r="CE37" s="40">
        <v>17.429219789101101</v>
      </c>
      <c r="CF37" s="40">
        <v>11.144177453147524</v>
      </c>
      <c r="CH37" s="41">
        <v>111.38317847464192</v>
      </c>
      <c r="CI37" s="42">
        <f t="shared" si="0"/>
        <v>113.19428706772555</v>
      </c>
      <c r="CK37" s="39">
        <v>1656</v>
      </c>
      <c r="CL37" s="40">
        <v>0.32232768139538426</v>
      </c>
      <c r="CM37" s="40">
        <v>0.35941951744280526</v>
      </c>
      <c r="CN37" s="40">
        <v>2.6376011432562692</v>
      </c>
      <c r="CO37" s="40">
        <v>1.0686419316678333</v>
      </c>
      <c r="CP37" s="40">
        <v>11.804287035140288</v>
      </c>
      <c r="CQ37" s="40"/>
      <c r="CR37" s="40"/>
      <c r="CS37" s="40">
        <v>5.6468349538217844</v>
      </c>
      <c r="CT37" s="40">
        <v>4.6393484968632341</v>
      </c>
      <c r="CU37" s="40">
        <v>14.381739997947804</v>
      </c>
      <c r="CV37" s="40">
        <v>9.4232575010955597E-2</v>
      </c>
      <c r="CW37" s="40">
        <v>3.2214016060181185</v>
      </c>
      <c r="CX37" s="40"/>
      <c r="CY37" s="40"/>
      <c r="CZ37" s="40">
        <v>182.38510686404828</v>
      </c>
      <c r="DA37" s="40">
        <v>64.923213595418858</v>
      </c>
      <c r="DB37" s="40">
        <v>75.639619272606637</v>
      </c>
      <c r="DC37" s="40">
        <v>26.861734581493685</v>
      </c>
      <c r="DD37" s="40">
        <v>105.6362249302382</v>
      </c>
      <c r="DE37" s="40"/>
      <c r="DF37" s="40"/>
      <c r="DG37" s="40"/>
      <c r="DH37" s="40"/>
      <c r="DI37" s="40"/>
      <c r="DJ37" s="40"/>
      <c r="DK37" s="40"/>
      <c r="DL37" s="40">
        <v>79.799661759491968</v>
      </c>
      <c r="DM37" s="40">
        <v>1.2939505056306411</v>
      </c>
      <c r="DN37" s="40"/>
      <c r="DO37" s="40"/>
      <c r="DP37" s="40">
        <v>232.96557098557577</v>
      </c>
      <c r="DR37" s="40"/>
      <c r="DS37" s="40">
        <v>14.122852728016658</v>
      </c>
      <c r="DT37" s="40">
        <v>99.951057934417179</v>
      </c>
      <c r="DU37" s="40"/>
      <c r="DV37" s="40">
        <v>4.8549375868402214</v>
      </c>
      <c r="DW37" s="40">
        <v>9.5399432431644868</v>
      </c>
      <c r="DX37" s="43"/>
      <c r="DY37" s="40"/>
      <c r="DZ37" s="40"/>
      <c r="EA37" s="40">
        <v>3.3225416465216271</v>
      </c>
      <c r="EB37" s="40">
        <v>5.381470404515313</v>
      </c>
      <c r="EC37" s="40">
        <v>0.80349794306313715</v>
      </c>
      <c r="ED37" s="40">
        <v>0.20986776922890105</v>
      </c>
      <c r="EE37" s="40">
        <v>6.9730952775780688</v>
      </c>
      <c r="EF37" s="40">
        <v>107.13328860224591</v>
      </c>
      <c r="EG37" s="41">
        <f t="shared" si="2"/>
        <v>48.158473482259588</v>
      </c>
      <c r="EH37" s="40">
        <v>50.937455803632766</v>
      </c>
      <c r="EI37" s="40">
        <v>0.43766040495693298</v>
      </c>
      <c r="EJ37" s="40">
        <v>33.994384398363572</v>
      </c>
      <c r="EK37" s="40">
        <v>15.885034605501769</v>
      </c>
      <c r="EL37" s="40">
        <v>2.2267946834572041</v>
      </c>
      <c r="EM37" s="40"/>
      <c r="EN37" s="40"/>
      <c r="EO37" s="40"/>
      <c r="EP37" s="40">
        <v>0.5436849692686081</v>
      </c>
      <c r="EQ37" s="40"/>
      <c r="ER37" s="40">
        <v>0.60327414504731058</v>
      </c>
      <c r="ET37" s="40"/>
      <c r="EU37" s="40">
        <v>20.588728658520154</v>
      </c>
      <c r="EV37" s="40">
        <v>31.193999300983496</v>
      </c>
      <c r="EW37" s="40">
        <v>63.872939903831337</v>
      </c>
      <c r="EX37" s="40">
        <v>9.2208357016576805</v>
      </c>
      <c r="EY37" s="40">
        <v>14.149286847397782</v>
      </c>
      <c r="EZ37" s="40">
        <v>111.06727756569656</v>
      </c>
      <c r="FA37" s="40">
        <v>3.9393776194319887</v>
      </c>
      <c r="FB37" s="40">
        <v>12.446600659373857</v>
      </c>
      <c r="FC37" s="40"/>
      <c r="FD37" s="40"/>
      <c r="FE37" s="40"/>
      <c r="FF37" s="40"/>
      <c r="FG37" s="40"/>
      <c r="FH37" s="40">
        <v>8.5745114008103869</v>
      </c>
      <c r="FI37" s="40">
        <v>0.66922978842132608</v>
      </c>
      <c r="FJ37" s="40"/>
      <c r="FK37" s="40">
        <v>1.2436770396983563</v>
      </c>
      <c r="FL37" s="40">
        <v>159.236878853782</v>
      </c>
      <c r="FM37" s="40">
        <v>6.8578806182110421</v>
      </c>
      <c r="FN37" s="40">
        <v>53.880048342685484</v>
      </c>
      <c r="FO37" s="40"/>
      <c r="FP37" s="40">
        <v>5.8884033360170882</v>
      </c>
      <c r="FQ37" s="40">
        <v>8.2203671173916373</v>
      </c>
      <c r="FR37" s="40">
        <v>5.2560717573552314</v>
      </c>
      <c r="FT37" s="1"/>
      <c r="FU37" s="1"/>
      <c r="FV37" s="1"/>
      <c r="FW37" s="1"/>
      <c r="FX37" s="1"/>
      <c r="FY37" s="1"/>
      <c r="FZ37" s="1"/>
      <c r="GA37" s="1"/>
    </row>
    <row r="38" spans="1:183" s="39" customFormat="1">
      <c r="A38" s="39">
        <v>1657</v>
      </c>
      <c r="B38" s="40">
        <v>2.54181754410213</v>
      </c>
      <c r="C38" s="40">
        <v>2.0811362112943157</v>
      </c>
      <c r="D38" s="40">
        <v>2.8056451148488724</v>
      </c>
      <c r="E38" s="40">
        <v>8.0814911813838659</v>
      </c>
      <c r="F38" s="40">
        <v>24.891490547943494</v>
      </c>
      <c r="I38" s="40">
        <v>5.6910163741106912</v>
      </c>
      <c r="J38" s="40">
        <v>4.8788600682190664</v>
      </c>
      <c r="K38" s="40">
        <v>9.9777139404398021</v>
      </c>
      <c r="L38" s="40">
        <v>6.8248222720043898</v>
      </c>
      <c r="M38" s="40">
        <v>3.941046117012919</v>
      </c>
      <c r="P38" s="40">
        <v>33.962738595807465</v>
      </c>
      <c r="Q38" s="40">
        <v>9.6125397310196146</v>
      </c>
      <c r="R38" s="40">
        <v>12.07119620917498</v>
      </c>
      <c r="S38" s="40">
        <v>4.2626357663069205</v>
      </c>
      <c r="T38" s="40">
        <v>14.03619397399209</v>
      </c>
      <c r="AB38" s="40">
        <v>13.257616157806696</v>
      </c>
      <c r="AC38" s="40">
        <v>1.3899914554980475</v>
      </c>
      <c r="AF38" s="40">
        <v>41.932224163247717</v>
      </c>
      <c r="AI38" s="40">
        <v>18.02772588943748</v>
      </c>
      <c r="AJ38" s="40">
        <v>17.660088777203963</v>
      </c>
      <c r="AL38" s="40">
        <v>4.4925699053013437</v>
      </c>
      <c r="AM38" s="40">
        <v>18.966240747807639</v>
      </c>
      <c r="AQ38" s="40">
        <v>3.2371415411003484</v>
      </c>
      <c r="AS38" s="40">
        <v>0.96550596402157018</v>
      </c>
      <c r="AT38" s="40">
        <v>1.5861146090358706</v>
      </c>
      <c r="AU38" s="40">
        <v>52.468133271360536</v>
      </c>
      <c r="AW38" s="40">
        <v>9.0000047039752538</v>
      </c>
      <c r="AX38" s="40">
        <v>3.4437328022340843</v>
      </c>
      <c r="AZ38" s="40">
        <v>14.235788345737243</v>
      </c>
      <c r="BA38" s="40">
        <v>2.1843918134992681</v>
      </c>
      <c r="BC38" s="40">
        <v>6.3128914212131573</v>
      </c>
      <c r="BE38" s="40">
        <v>3.9059287846819899</v>
      </c>
      <c r="BG38" s="40">
        <v>59.908919467242924</v>
      </c>
      <c r="BH38" s="40">
        <v>2.8446072248551335</v>
      </c>
      <c r="BJ38" s="40">
        <v>3.6377681580699672</v>
      </c>
      <c r="BL38" s="40">
        <v>5.1576899750431879</v>
      </c>
      <c r="BN38" s="40">
        <v>30.000002043775417</v>
      </c>
      <c r="BO38" s="40">
        <v>19.986592995800962</v>
      </c>
      <c r="BP38" s="40">
        <v>5.4616579636024278</v>
      </c>
      <c r="BQ38" s="40">
        <v>11.999997002544369</v>
      </c>
      <c r="BW38" s="40">
        <v>5.3304739222109179</v>
      </c>
      <c r="BX38" s="40">
        <v>4.4399326308608922</v>
      </c>
      <c r="BY38" s="40">
        <v>1.3417329168473877</v>
      </c>
      <c r="BZ38" s="40">
        <v>13.649551306718209</v>
      </c>
      <c r="CA38" s="40">
        <v>6.7281357544414648</v>
      </c>
      <c r="CB38" s="40">
        <v>8.7050444105111673</v>
      </c>
      <c r="CD38" s="40">
        <v>9.2292160220825714</v>
      </c>
      <c r="CE38" s="40">
        <v>16.781953221114914</v>
      </c>
      <c r="CF38" s="40">
        <v>11.129810732759923</v>
      </c>
      <c r="CH38" s="41">
        <v>111.38317847464192</v>
      </c>
      <c r="CI38" s="42">
        <f t="shared" si="0"/>
        <v>113.19428706772555</v>
      </c>
      <c r="CK38" s="39">
        <v>1657</v>
      </c>
      <c r="CL38" s="40">
        <v>0.40823976951797403</v>
      </c>
      <c r="CM38" s="40">
        <v>0.33425002089770928</v>
      </c>
      <c r="CN38" s="40">
        <v>2.917309671549611</v>
      </c>
      <c r="CO38" s="40">
        <v>1.0069154214447371</v>
      </c>
      <c r="CP38" s="40">
        <v>11.739893860947888</v>
      </c>
      <c r="CQ38" s="40"/>
      <c r="CR38" s="40"/>
      <c r="CS38" s="40">
        <v>5.9175185846819467</v>
      </c>
      <c r="CT38" s="40">
        <v>5.0730384922254688</v>
      </c>
      <c r="CU38" s="40">
        <v>10.374826532531122</v>
      </c>
      <c r="CV38" s="40">
        <v>9.1344212785487669E-2</v>
      </c>
      <c r="CW38" s="40">
        <v>4.0978995854948437</v>
      </c>
      <c r="CX38" s="40"/>
      <c r="CY38" s="40"/>
      <c r="CZ38" s="40">
        <v>192.21939911099761</v>
      </c>
      <c r="DA38" s="40">
        <v>53.547469574948408</v>
      </c>
      <c r="DB38" s="40">
        <v>67.243624456308723</v>
      </c>
      <c r="DC38" s="40">
        <v>23.745374832504915</v>
      </c>
      <c r="DD38" s="40">
        <v>78.189811517241139</v>
      </c>
      <c r="DE38" s="40"/>
      <c r="DF38" s="40"/>
      <c r="DG38" s="40"/>
      <c r="DH38" s="40"/>
      <c r="DI38" s="40"/>
      <c r="DJ38" s="40"/>
      <c r="DK38" s="40"/>
      <c r="DL38" s="40">
        <v>73.852677618134251</v>
      </c>
      <c r="DM38" s="40">
        <v>1.4453130565353776</v>
      </c>
      <c r="DN38" s="40"/>
      <c r="DO38" s="40"/>
      <c r="DP38" s="40">
        <v>233.58701866746455</v>
      </c>
      <c r="DR38" s="40"/>
      <c r="DS38" s="40">
        <v>18.745228616034066</v>
      </c>
      <c r="DT38" s="40">
        <v>99.951057934417179</v>
      </c>
      <c r="DU38" s="40"/>
      <c r="DV38" s="40">
        <v>4.671373997190055</v>
      </c>
      <c r="DW38" s="40">
        <v>9.7826903789503667</v>
      </c>
      <c r="DX38" s="43"/>
      <c r="DY38" s="40"/>
      <c r="DZ38" s="40"/>
      <c r="EA38" s="40">
        <v>3.3659796372841511</v>
      </c>
      <c r="EB38" s="40"/>
      <c r="EC38" s="40">
        <v>1.0039330604828398</v>
      </c>
      <c r="ED38" s="40">
        <v>0.25474490249087611</v>
      </c>
      <c r="EE38" s="40">
        <v>6.5372802295508912</v>
      </c>
      <c r="EF38" s="40"/>
      <c r="EG38" s="41"/>
      <c r="EH38" s="40">
        <v>50.937455803632766</v>
      </c>
      <c r="EI38" s="40">
        <v>0.5530958304728113</v>
      </c>
      <c r="EJ38" s="40"/>
      <c r="EK38" s="40">
        <v>14.802372118752283</v>
      </c>
      <c r="EL38" s="40">
        <v>2.2713305151277017</v>
      </c>
      <c r="EM38" s="40"/>
      <c r="EN38" s="40">
        <v>6.5641442323113397</v>
      </c>
      <c r="EO38" s="40"/>
      <c r="EP38" s="40">
        <v>0.62732884605037831</v>
      </c>
      <c r="EQ38" s="40"/>
      <c r="ER38" s="40">
        <v>0.55619098231798192</v>
      </c>
      <c r="ET38" s="40"/>
      <c r="EU38" s="40">
        <v>20.588728658520154</v>
      </c>
      <c r="EV38" s="40"/>
      <c r="EW38" s="40">
        <v>64.355589810331892</v>
      </c>
      <c r="EX38" s="40"/>
      <c r="EY38" s="40">
        <v>14.149286847397782</v>
      </c>
      <c r="EZ38" s="40">
        <v>113.11840725362434</v>
      </c>
      <c r="FA38" s="40">
        <v>5.6790317191529667</v>
      </c>
      <c r="FB38" s="40">
        <v>12.477596374826877</v>
      </c>
      <c r="FC38" s="40"/>
      <c r="FD38" s="40"/>
      <c r="FE38" s="40"/>
      <c r="FF38" s="40"/>
      <c r="FG38" s="40"/>
      <c r="FH38" s="40">
        <v>7.9698208294733401</v>
      </c>
      <c r="FI38" s="40">
        <v>0.71309487893956958</v>
      </c>
      <c r="FJ38" s="40"/>
      <c r="FK38" s="40">
        <v>1.395133830091051</v>
      </c>
      <c r="FL38" s="40">
        <v>227.48104077713626</v>
      </c>
      <c r="FM38" s="40">
        <v>6.9959152724089622</v>
      </c>
      <c r="FN38" s="40">
        <v>53.880048342685484</v>
      </c>
      <c r="FO38" s="40"/>
      <c r="FP38" s="40">
        <v>4.3528938658902785</v>
      </c>
      <c r="FQ38" s="40">
        <v>7.9150884602834299</v>
      </c>
      <c r="FR38" s="40">
        <v>5.2492957962228326</v>
      </c>
      <c r="FT38" s="1"/>
      <c r="FU38" s="1"/>
      <c r="FV38" s="1"/>
      <c r="FW38" s="1"/>
      <c r="FX38" s="1"/>
      <c r="FY38" s="1"/>
      <c r="FZ38" s="1"/>
      <c r="GA38" s="1"/>
    </row>
    <row r="39" spans="1:183" s="39" customFormat="1">
      <c r="A39" s="39">
        <v>1658</v>
      </c>
      <c r="B39" s="40">
        <v>2.4969460213859356</v>
      </c>
      <c r="C39" s="40">
        <v>2.7553762413122431</v>
      </c>
      <c r="D39" s="40">
        <v>2.9071944220776684</v>
      </c>
      <c r="E39" s="40">
        <v>8.0814911813838659</v>
      </c>
      <c r="F39" s="40">
        <v>24.448356625965534</v>
      </c>
      <c r="I39" s="40">
        <v>6.0520366805852088</v>
      </c>
      <c r="J39" s="40">
        <v>5.1607896462281797</v>
      </c>
      <c r="K39" s="40">
        <v>13.831256572373348</v>
      </c>
      <c r="L39" s="40">
        <v>6.5470155199506221</v>
      </c>
      <c r="M39" s="40">
        <v>3.6680537204753905</v>
      </c>
      <c r="P39" s="40">
        <v>30.528296267560936</v>
      </c>
      <c r="Q39" s="40">
        <v>10.039996524410203</v>
      </c>
      <c r="R39" s="40">
        <v>12.980953090224601</v>
      </c>
      <c r="S39" s="40">
        <v>4.7113368189431704</v>
      </c>
      <c r="T39" s="40">
        <v>13.747421474150917</v>
      </c>
      <c r="AB39" s="40">
        <v>12.556069719625361</v>
      </c>
      <c r="AC39" s="40">
        <v>1.9505387178783724</v>
      </c>
      <c r="AD39" s="40">
        <v>12.000001802544134</v>
      </c>
      <c r="AF39" s="40">
        <v>40.392882934130043</v>
      </c>
      <c r="AI39" s="40">
        <v>10.659632036606984</v>
      </c>
      <c r="AJ39" s="40">
        <v>17.660088777203963</v>
      </c>
      <c r="AL39" s="40">
        <v>4.5797430777889865</v>
      </c>
      <c r="AM39" s="40">
        <v>18.021411811533369</v>
      </c>
      <c r="AN39" s="40">
        <v>22.37107880803168</v>
      </c>
      <c r="AQ39" s="40">
        <v>3.5506322989234436</v>
      </c>
      <c r="AS39" s="40">
        <v>0.8268524630955012</v>
      </c>
      <c r="AT39" s="40">
        <v>1.631177886415055</v>
      </c>
      <c r="AU39" s="40">
        <v>58.764327756643283</v>
      </c>
      <c r="AV39" s="40">
        <v>11.357458901240845</v>
      </c>
      <c r="AW39" s="40">
        <v>9.0000047039752538</v>
      </c>
      <c r="AX39" s="40">
        <v>3.2388780857216584</v>
      </c>
      <c r="AY39" s="40">
        <v>14.185163578663515</v>
      </c>
      <c r="AZ39" s="40">
        <v>13.88008529177028</v>
      </c>
      <c r="BA39" s="40">
        <v>3.5270475877461838</v>
      </c>
      <c r="BE39" s="40">
        <v>3.9059287846819899</v>
      </c>
      <c r="BG39" s="40">
        <v>60.34785474387688</v>
      </c>
      <c r="BH39" s="40">
        <v>2.6524071866541807</v>
      </c>
      <c r="BL39" s="40">
        <v>4.2332279043412706</v>
      </c>
      <c r="BM39" s="40">
        <v>21.056196766230332</v>
      </c>
      <c r="BN39" s="40">
        <v>30.000002043775417</v>
      </c>
      <c r="BO39" s="40">
        <v>15.741848859243067</v>
      </c>
      <c r="BP39" s="40">
        <v>5.7859953332807663</v>
      </c>
      <c r="BQ39" s="40">
        <v>11.999997002544369</v>
      </c>
      <c r="BW39" s="40">
        <v>5.2333214354987891</v>
      </c>
      <c r="BX39" s="40">
        <v>5.6322792653843177</v>
      </c>
      <c r="BY39" s="40">
        <v>1.8174492371605033</v>
      </c>
      <c r="BZ39" s="40">
        <v>9.5038658725883902</v>
      </c>
      <c r="CA39" s="40">
        <v>6.7910128612721143</v>
      </c>
      <c r="CB39" s="40">
        <v>9.0518456390109883</v>
      </c>
      <c r="CD39" s="40">
        <v>10.892517731682519</v>
      </c>
      <c r="CE39" s="40">
        <v>16.79783646044978</v>
      </c>
      <c r="CF39" s="40">
        <v>11.137704566602869</v>
      </c>
      <c r="CH39" s="41">
        <v>111.38317847464192</v>
      </c>
      <c r="CI39" s="42">
        <f t="shared" ref="CI39:CI73" si="3">CH39*0.2625/0.2583</f>
        <v>113.19428706772555</v>
      </c>
      <c r="CK39" s="39">
        <v>1658</v>
      </c>
      <c r="CL39" s="40">
        <v>0.4010329815508028</v>
      </c>
      <c r="CM39" s="40">
        <v>0.44253930196471059</v>
      </c>
      <c r="CN39" s="40">
        <v>3.0229006369036475</v>
      </c>
      <c r="CO39" s="40">
        <v>1.0069154214447371</v>
      </c>
      <c r="CP39" s="40">
        <v>11.530892909390303</v>
      </c>
      <c r="CQ39" s="40"/>
      <c r="CR39" s="40"/>
      <c r="CS39" s="40">
        <v>6.2929074840583556</v>
      </c>
      <c r="CT39" s="40">
        <v>5.3661888554944843</v>
      </c>
      <c r="CU39" s="40">
        <v>14.381739997947804</v>
      </c>
      <c r="CV39" s="40">
        <v>8.7626014997841561E-2</v>
      </c>
      <c r="CW39" s="40">
        <v>3.814042103141329</v>
      </c>
      <c r="CX39" s="40"/>
      <c r="CY39" s="40"/>
      <c r="CZ39" s="40">
        <v>172.78143656994337</v>
      </c>
      <c r="DA39" s="40">
        <v>55.928653973575557</v>
      </c>
      <c r="DB39" s="40">
        <v>72.311502485608401</v>
      </c>
      <c r="DC39" s="40">
        <v>26.244902182883767</v>
      </c>
      <c r="DD39" s="40">
        <v>76.581179763093189</v>
      </c>
      <c r="DE39" s="40"/>
      <c r="DF39" s="40"/>
      <c r="DG39" s="40"/>
      <c r="DH39" s="40"/>
      <c r="DI39" s="40"/>
      <c r="DJ39" s="40"/>
      <c r="DK39" s="40"/>
      <c r="DL39" s="40">
        <v>69.944653557364646</v>
      </c>
      <c r="DM39" s="40">
        <v>2.028170076209038</v>
      </c>
      <c r="DN39" s="40">
        <v>12.477601365866429</v>
      </c>
      <c r="DO39" s="40"/>
      <c r="DP39" s="40">
        <v>225.01198751668053</v>
      </c>
      <c r="DR39" s="40"/>
      <c r="DS39" s="40">
        <v>11.083884940034089</v>
      </c>
      <c r="DT39" s="40">
        <v>99.951057934417179</v>
      </c>
      <c r="DU39" s="40"/>
      <c r="DV39" s="40">
        <v>4.7620166582493315</v>
      </c>
      <c r="DW39" s="40">
        <v>9.2953524258184252</v>
      </c>
      <c r="DX39" s="43"/>
      <c r="DY39" s="40"/>
      <c r="DZ39" s="40"/>
      <c r="EA39" s="40">
        <v>3.6919473139865535</v>
      </c>
      <c r="EB39" s="40"/>
      <c r="EC39" s="40">
        <v>0.85976115609441817</v>
      </c>
      <c r="ED39" s="40">
        <v>0.26198248805782176</v>
      </c>
      <c r="EE39" s="40">
        <v>7.3217561612020221</v>
      </c>
      <c r="EF39" s="40">
        <v>107.13328860224591</v>
      </c>
      <c r="EG39" s="41">
        <f t="shared" si="2"/>
        <v>48.158473482259588</v>
      </c>
      <c r="EH39" s="40">
        <v>50.937455803632766</v>
      </c>
      <c r="EI39" s="40">
        <v>0.52019423907111839</v>
      </c>
      <c r="EJ39" s="40">
        <v>14.749732488093901</v>
      </c>
      <c r="EK39" s="40">
        <v>14.432512098307948</v>
      </c>
      <c r="EL39" s="40">
        <v>3.6674239323036817</v>
      </c>
      <c r="EM39" s="40"/>
      <c r="EN39" s="40"/>
      <c r="EO39" s="40"/>
      <c r="EP39" s="40">
        <v>0.62732884605037831</v>
      </c>
      <c r="EQ39" s="40"/>
      <c r="ER39" s="40">
        <v>0.56026603232482675</v>
      </c>
      <c r="ET39" s="40"/>
      <c r="EU39" s="40"/>
      <c r="EV39" s="40"/>
      <c r="EW39" s="40">
        <v>52.820522346955627</v>
      </c>
      <c r="EX39" s="40">
        <v>9.9310049221299614</v>
      </c>
      <c r="EY39" s="40">
        <v>14.149286847397782</v>
      </c>
      <c r="EZ39" s="40">
        <v>89.094367937495392</v>
      </c>
      <c r="FA39" s="40">
        <v>6.0162777024028999</v>
      </c>
      <c r="FB39" s="40">
        <v>12.477596374826877</v>
      </c>
      <c r="FC39" s="40"/>
      <c r="FD39" s="40"/>
      <c r="FE39" s="40"/>
      <c r="FF39" s="40"/>
      <c r="FG39" s="40"/>
      <c r="FH39" s="40">
        <v>7.8245639679760597</v>
      </c>
      <c r="FI39" s="40">
        <v>0.90459694658121814</v>
      </c>
      <c r="FJ39" s="40"/>
      <c r="FK39" s="40">
        <v>1.8897836397973651</v>
      </c>
      <c r="FL39" s="40">
        <v>158.38977058818173</v>
      </c>
      <c r="FM39" s="40">
        <v>7.0612948854274791</v>
      </c>
      <c r="FN39" s="40">
        <v>56.026581556727507</v>
      </c>
      <c r="FO39" s="40"/>
      <c r="FP39" s="40">
        <v>5.1373782458765076</v>
      </c>
      <c r="FQ39" s="40">
        <v>7.922579676753581</v>
      </c>
      <c r="FR39" s="40">
        <v>5.2530188666148465</v>
      </c>
      <c r="FT39" s="1"/>
      <c r="FU39" s="1"/>
      <c r="FV39" s="1"/>
      <c r="FW39" s="1"/>
      <c r="FX39" s="1"/>
      <c r="FY39" s="1"/>
      <c r="FZ39" s="1"/>
      <c r="GA39" s="1"/>
    </row>
    <row r="40" spans="1:183" s="39" customFormat="1">
      <c r="A40" s="39">
        <v>1659</v>
      </c>
      <c r="B40" s="40">
        <v>2.8079295411830931</v>
      </c>
      <c r="C40" s="40">
        <v>2.3786235974678882</v>
      </c>
      <c r="D40" s="40">
        <v>3.2199392728013057</v>
      </c>
      <c r="E40" s="40">
        <v>8.0814911813838659</v>
      </c>
      <c r="F40" s="40">
        <v>27.429799625966755</v>
      </c>
      <c r="I40" s="40">
        <v>6.4439445270393554</v>
      </c>
      <c r="J40" s="40">
        <v>5.4241304453075321</v>
      </c>
      <c r="K40" s="40">
        <v>13.831256572373348</v>
      </c>
      <c r="L40" s="40">
        <v>6.8710044245891657</v>
      </c>
      <c r="M40" s="40">
        <v>4.180493074556094</v>
      </c>
      <c r="P40" s="40">
        <v>41.080353903244948</v>
      </c>
      <c r="Q40" s="40">
        <v>9.7778778142182112</v>
      </c>
      <c r="R40" s="40">
        <v>11.568792096892921</v>
      </c>
      <c r="S40" s="40">
        <v>4.5318520338375228</v>
      </c>
      <c r="T40" s="40">
        <v>14.443222557586124</v>
      </c>
      <c r="AB40" s="40">
        <v>16.606433684943546</v>
      </c>
      <c r="AC40" s="40">
        <v>2.0782529232081113</v>
      </c>
      <c r="AF40" s="40">
        <v>43.486241662748398</v>
      </c>
      <c r="AI40" s="40">
        <v>10.574504837933542</v>
      </c>
      <c r="AJ40" s="40">
        <v>17.660088777203963</v>
      </c>
      <c r="AL40" s="40">
        <v>4.7224319001825803</v>
      </c>
      <c r="AM40" s="40">
        <v>17.733625729215881</v>
      </c>
      <c r="AN40" s="40">
        <v>25.71959107146942</v>
      </c>
      <c r="AQ40" s="40">
        <v>3.5835312609711956</v>
      </c>
      <c r="AS40" s="40">
        <v>1.2367401417496049</v>
      </c>
      <c r="AT40" s="40">
        <v>2.1055029791376145</v>
      </c>
      <c r="AU40" s="40">
        <v>56.083856040471062</v>
      </c>
      <c r="AV40" s="40">
        <v>13.88236042419161</v>
      </c>
      <c r="AW40" s="40">
        <v>9.0000047039752538</v>
      </c>
      <c r="AX40" s="40">
        <v>3.293253559584298</v>
      </c>
      <c r="AZ40" s="40">
        <v>10.807454202671117</v>
      </c>
      <c r="BG40" s="40">
        <v>59.0213592748892</v>
      </c>
      <c r="BH40" s="40">
        <v>2.7131108726003186</v>
      </c>
      <c r="BJ40" s="40">
        <v>3.6377681580699672</v>
      </c>
      <c r="BL40" s="40">
        <v>4.1746302854566189</v>
      </c>
      <c r="BM40" s="40">
        <v>22.168157225752459</v>
      </c>
      <c r="BN40" s="40">
        <v>30.000002043775417</v>
      </c>
      <c r="BO40" s="40">
        <v>12.950970126188421</v>
      </c>
      <c r="BP40" s="40">
        <v>5.9453381009151647</v>
      </c>
      <c r="BQ40" s="40">
        <v>17.457834214152069</v>
      </c>
      <c r="BW40" s="40">
        <v>5.366994939014277</v>
      </c>
      <c r="BX40" s="40">
        <v>5.9288970638145546</v>
      </c>
      <c r="BY40" s="40">
        <v>1.9364492256885781</v>
      </c>
      <c r="BZ40" s="40">
        <v>10.376780333322793</v>
      </c>
      <c r="CA40" s="40">
        <v>6.3229071848806635</v>
      </c>
      <c r="CB40" s="40">
        <v>8.7050444105111673</v>
      </c>
      <c r="CD40" s="40">
        <v>9.4002765296215358</v>
      </c>
      <c r="CE40" s="40">
        <v>17.573306876240512</v>
      </c>
      <c r="CF40" s="40">
        <v>11.804102729706527</v>
      </c>
      <c r="CH40" s="41">
        <v>111.38317847464192</v>
      </c>
      <c r="CI40" s="42">
        <f t="shared" si="3"/>
        <v>113.19428706772555</v>
      </c>
      <c r="CK40" s="39">
        <v>1659</v>
      </c>
      <c r="CL40" s="40">
        <v>0.4509798554877068</v>
      </c>
      <c r="CM40" s="40">
        <v>0.38202928902330691</v>
      </c>
      <c r="CN40" s="40">
        <v>3.3480927194356367</v>
      </c>
      <c r="CO40" s="40">
        <v>1.0069154214447371</v>
      </c>
      <c r="CP40" s="40">
        <v>12.937069221132798</v>
      </c>
      <c r="CQ40" s="40"/>
      <c r="CR40" s="40"/>
      <c r="CS40" s="40">
        <v>6.7004132461969306</v>
      </c>
      <c r="CT40" s="40">
        <v>5.6400106072199092</v>
      </c>
      <c r="CU40" s="40">
        <v>14.381739997947804</v>
      </c>
      <c r="CV40" s="40">
        <v>9.196232007157773E-2</v>
      </c>
      <c r="CW40" s="40">
        <v>4.3468765218032903</v>
      </c>
      <c r="CX40" s="40"/>
      <c r="CY40" s="40"/>
      <c r="CZ40" s="40">
        <v>232.50306862838343</v>
      </c>
      <c r="DA40" s="40">
        <v>54.468499420066983</v>
      </c>
      <c r="DB40" s="40">
        <v>64.444939647762396</v>
      </c>
      <c r="DC40" s="40">
        <v>25.245066932414392</v>
      </c>
      <c r="DD40" s="40">
        <v>80.457198836931738</v>
      </c>
      <c r="DE40" s="40"/>
      <c r="DF40" s="40"/>
      <c r="DG40" s="40"/>
      <c r="DH40" s="40"/>
      <c r="DI40" s="40"/>
      <c r="DJ40" s="40"/>
      <c r="DK40" s="40"/>
      <c r="DL40" s="40">
        <v>92.507550280740517</v>
      </c>
      <c r="DM40" s="40">
        <v>2.1609673014998747</v>
      </c>
      <c r="DN40" s="40"/>
      <c r="DO40" s="40"/>
      <c r="DP40" s="40">
        <v>242.24380522980456</v>
      </c>
      <c r="DR40" s="40"/>
      <c r="DS40" s="40">
        <v>10.995369682460133</v>
      </c>
      <c r="DT40" s="40">
        <v>99.951057934417179</v>
      </c>
      <c r="DU40" s="40"/>
      <c r="DV40" s="40">
        <v>4.9103844897287168</v>
      </c>
      <c r="DW40" s="40">
        <v>9.1469138303097957</v>
      </c>
      <c r="DX40" s="43"/>
      <c r="DY40" s="40"/>
      <c r="DZ40" s="40"/>
      <c r="EA40" s="40">
        <v>3.7261556533299349</v>
      </c>
      <c r="EB40" s="40"/>
      <c r="EC40" s="40">
        <v>1.2859623469927355</v>
      </c>
      <c r="ED40" s="40">
        <v>0.33816355265821185</v>
      </c>
      <c r="EE40" s="40">
        <v>6.9877821151772546</v>
      </c>
      <c r="EF40" s="40">
        <v>130.95032425279811</v>
      </c>
      <c r="EG40" s="41">
        <f t="shared" si="2"/>
        <v>58.864689027099153</v>
      </c>
      <c r="EH40" s="40">
        <v>50.937455803632766</v>
      </c>
      <c r="EI40" s="40">
        <v>0.52892745085046977</v>
      </c>
      <c r="EJ40" s="40"/>
      <c r="EK40" s="40">
        <v>11.23759042204461</v>
      </c>
      <c r="EL40" s="40"/>
      <c r="EM40" s="40"/>
      <c r="EN40" s="40"/>
      <c r="EO40" s="40"/>
      <c r="EP40" s="40"/>
      <c r="EQ40" s="40"/>
      <c r="ER40" s="40">
        <v>0.54795092424914171</v>
      </c>
      <c r="ET40" s="40"/>
      <c r="EU40" s="40">
        <v>20.588728658520154</v>
      </c>
      <c r="EV40" s="40"/>
      <c r="EW40" s="40">
        <v>52.089364727352638</v>
      </c>
      <c r="EX40" s="40">
        <v>10.455453136559576</v>
      </c>
      <c r="EY40" s="40">
        <v>14.149286847397782</v>
      </c>
      <c r="EZ40" s="40">
        <v>73.298791513465488</v>
      </c>
      <c r="FA40" s="40">
        <v>6.1819623054380743</v>
      </c>
      <c r="FB40" s="40">
        <v>18.152655276217601</v>
      </c>
      <c r="FC40" s="40"/>
      <c r="FD40" s="40"/>
      <c r="FE40" s="40"/>
      <c r="FF40" s="40"/>
      <c r="FG40" s="40"/>
      <c r="FH40" s="40">
        <v>8.0244249724971244</v>
      </c>
      <c r="FI40" s="40">
        <v>0.9522365507483469</v>
      </c>
      <c r="FJ40" s="40"/>
      <c r="FK40" s="40">
        <v>2.0135198228270372</v>
      </c>
      <c r="FL40" s="40">
        <v>172.93761070213034</v>
      </c>
      <c r="FM40" s="40">
        <v>6.5745586229484623</v>
      </c>
      <c r="FN40" s="40">
        <v>53.880048342685484</v>
      </c>
      <c r="FO40" s="40"/>
      <c r="FP40" s="40">
        <v>4.4335733333749294</v>
      </c>
      <c r="FQ40" s="40">
        <v>8.2883247636600164</v>
      </c>
      <c r="FR40" s="40">
        <v>5.5673208040138471</v>
      </c>
      <c r="FT40" s="1"/>
      <c r="FU40" s="1"/>
      <c r="FV40" s="1"/>
      <c r="FW40" s="1"/>
      <c r="FX40" s="1"/>
      <c r="FY40" s="1"/>
      <c r="FZ40" s="1"/>
      <c r="GA40" s="1"/>
    </row>
    <row r="41" spans="1:183" s="39" customFormat="1">
      <c r="A41" s="39">
        <v>1660</v>
      </c>
      <c r="B41" s="40">
        <v>2.5115256412136047</v>
      </c>
      <c r="C41" s="40">
        <v>2.4556537031565768</v>
      </c>
      <c r="D41" s="40">
        <v>3.2317264529673646</v>
      </c>
      <c r="E41" s="40">
        <v>8.1566570325915002</v>
      </c>
      <c r="F41" s="40">
        <v>20.069414710972858</v>
      </c>
      <c r="I41" s="40">
        <v>5.7344558100464234</v>
      </c>
      <c r="J41" s="40">
        <v>5.4484251303068811</v>
      </c>
      <c r="K41" s="40">
        <v>13.831256572373348</v>
      </c>
      <c r="L41" s="40">
        <v>6.602162850697006</v>
      </c>
      <c r="M41" s="40">
        <v>3.5795181629513202</v>
      </c>
      <c r="P41" s="40">
        <v>33.810959652322722</v>
      </c>
      <c r="Q41" s="40">
        <v>8.6748043137806796</v>
      </c>
      <c r="R41" s="40">
        <v>10.31279271949278</v>
      </c>
      <c r="S41" s="40">
        <v>4.3523750884164425</v>
      </c>
      <c r="T41" s="40">
        <v>12.030887213786574</v>
      </c>
      <c r="AA41" s="40">
        <v>3.3828730059622938</v>
      </c>
      <c r="AB41" s="40">
        <v>13.506110216238351</v>
      </c>
      <c r="AC41" s="40">
        <v>1.8924865513192695</v>
      </c>
      <c r="AD41" s="40">
        <v>15.960001723334358</v>
      </c>
      <c r="AF41" s="40">
        <v>45.027598620345842</v>
      </c>
      <c r="AI41" s="40">
        <v>7.2735166837451946</v>
      </c>
      <c r="AJ41" s="40">
        <v>20.715460761734093</v>
      </c>
      <c r="AM41" s="40">
        <v>17.244592154440003</v>
      </c>
      <c r="AN41" s="40">
        <v>16.455437998514494</v>
      </c>
      <c r="AO41" s="40">
        <v>4.9398383105189945</v>
      </c>
      <c r="AQ41" s="40">
        <v>3.6306899533166952</v>
      </c>
      <c r="AR41" s="40">
        <v>3.9999997555204443</v>
      </c>
      <c r="AS41" s="40">
        <v>1.0379493626712171</v>
      </c>
      <c r="AT41" s="40">
        <v>1.5465681563863225</v>
      </c>
      <c r="AU41" s="40">
        <v>52.689331672623879</v>
      </c>
      <c r="AV41" s="40">
        <v>12.777142086023455</v>
      </c>
      <c r="AW41" s="40">
        <v>9.5000028632387252</v>
      </c>
      <c r="AX41" s="40">
        <v>3.2130511509375097</v>
      </c>
      <c r="AY41" s="40">
        <v>14.85515287486067</v>
      </c>
      <c r="AZ41" s="40">
        <v>12.300588416820146</v>
      </c>
      <c r="BA41" s="40">
        <v>4.4904002646265058</v>
      </c>
      <c r="BC41" s="40">
        <v>6.1337603757254788</v>
      </c>
      <c r="BD41" s="40">
        <v>2.1108100842668662</v>
      </c>
      <c r="BE41" s="40">
        <v>3.46846453878107</v>
      </c>
      <c r="BG41" s="40">
        <v>53.378358911767847</v>
      </c>
      <c r="BH41" s="40">
        <v>3.0192274880325467</v>
      </c>
      <c r="BJ41" s="40">
        <v>3.6377681580699672</v>
      </c>
      <c r="BL41" s="40">
        <v>3.783970291215057</v>
      </c>
      <c r="BN41" s="40">
        <v>30.000002043775417</v>
      </c>
      <c r="BO41" s="40">
        <v>15.619461965047959</v>
      </c>
      <c r="BP41" s="40">
        <v>5.6143195695417685</v>
      </c>
      <c r="BQ41" s="40">
        <v>9.3743056020635418</v>
      </c>
      <c r="BV41" s="40">
        <v>14.208345453962263</v>
      </c>
      <c r="BW41" s="40">
        <v>5.2005643586708681</v>
      </c>
      <c r="BX41" s="40">
        <v>5.4186039208831422</v>
      </c>
      <c r="BY41" s="40">
        <v>1.7958132798023123</v>
      </c>
      <c r="BZ41" s="40">
        <v>8.9238159284932888</v>
      </c>
      <c r="CA41" s="40">
        <v>5.5962968376016367</v>
      </c>
      <c r="CB41" s="40">
        <v>8.9830967715461014</v>
      </c>
      <c r="CD41" s="40">
        <v>9.765112713743612</v>
      </c>
      <c r="CE41" s="40">
        <v>17.945351212217552</v>
      </c>
      <c r="CF41" s="40">
        <v>11.351355453353728</v>
      </c>
      <c r="CH41" s="41">
        <v>111.38317847464192</v>
      </c>
      <c r="CI41" s="42">
        <f t="shared" si="3"/>
        <v>113.19428706772555</v>
      </c>
      <c r="CK41" s="39">
        <v>1660</v>
      </c>
      <c r="CL41" s="40">
        <v>0.40337460542223996</v>
      </c>
      <c r="CM41" s="40">
        <v>0.3944010474389581</v>
      </c>
      <c r="CN41" s="40">
        <v>3.3603490288729025</v>
      </c>
      <c r="CO41" s="40">
        <v>1.0162807295355674</v>
      </c>
      <c r="CP41" s="40">
        <v>9.4655962086462342</v>
      </c>
      <c r="CQ41" s="40"/>
      <c r="CR41" s="40"/>
      <c r="CS41" s="40">
        <v>5.9626869083274681</v>
      </c>
      <c r="CT41" s="40">
        <v>5.6652722196529099</v>
      </c>
      <c r="CU41" s="40">
        <v>14.381739997947804</v>
      </c>
      <c r="CV41" s="40">
        <v>8.8364113268167649E-2</v>
      </c>
      <c r="CW41" s="40">
        <v>3.7219828341788963</v>
      </c>
      <c r="CX41" s="40"/>
      <c r="CY41" s="40"/>
      <c r="CZ41" s="40">
        <v>191.36037364601523</v>
      </c>
      <c r="DA41" s="40">
        <v>48.323734731812706</v>
      </c>
      <c r="DB41" s="40">
        <v>57.448288364183853</v>
      </c>
      <c r="DC41" s="40">
        <v>24.245275353574218</v>
      </c>
      <c r="DD41" s="40">
        <v>67.019079771495385</v>
      </c>
      <c r="DE41" s="40"/>
      <c r="DF41" s="40"/>
      <c r="DG41" s="40"/>
      <c r="DH41" s="40"/>
      <c r="DI41" s="40"/>
      <c r="DJ41" s="40"/>
      <c r="DK41" s="40">
        <v>1.5955079089606481</v>
      </c>
      <c r="DL41" s="40">
        <v>75.236934891005149</v>
      </c>
      <c r="DM41" s="40">
        <v>1.9678074358804514</v>
      </c>
      <c r="DN41" s="40">
        <v>16.595209115725876</v>
      </c>
      <c r="DO41" s="40"/>
      <c r="DP41" s="40">
        <v>250.83006516740895</v>
      </c>
      <c r="DR41" s="40"/>
      <c r="DS41" s="40">
        <v>7.56300233959215</v>
      </c>
      <c r="DT41" s="40">
        <v>117.24359061019668</v>
      </c>
      <c r="DU41" s="40"/>
      <c r="DV41" s="40"/>
      <c r="DW41" s="40">
        <v>8.8946728031839175</v>
      </c>
      <c r="DX41" s="43"/>
      <c r="DY41" s="40">
        <v>0.61548039373760088</v>
      </c>
      <c r="DZ41" s="40"/>
      <c r="EA41" s="40">
        <v>3.7751912596327548</v>
      </c>
      <c r="EB41" s="40">
        <v>4.1591995763172065</v>
      </c>
      <c r="EC41" s="40">
        <v>1.0792597033294433</v>
      </c>
      <c r="ED41" s="40">
        <v>0.24839337078775858</v>
      </c>
      <c r="EE41" s="40">
        <v>6.5648404998564569</v>
      </c>
      <c r="EF41" s="40">
        <v>120.52495743253805</v>
      </c>
      <c r="EG41" s="41">
        <f t="shared" si="2"/>
        <v>54.178286153568784</v>
      </c>
      <c r="EH41" s="40">
        <v>53.767302562282943</v>
      </c>
      <c r="EI41" s="40">
        <v>0.51604619078649583</v>
      </c>
      <c r="EJ41" s="40">
        <v>15.446387329893437</v>
      </c>
      <c r="EK41" s="40">
        <v>12.790151314655301</v>
      </c>
      <c r="EL41" s="40">
        <v>4.6691180049082828</v>
      </c>
      <c r="EM41" s="40"/>
      <c r="EN41" s="40">
        <v>6.377883778802719</v>
      </c>
      <c r="EO41" s="40">
        <v>2.1948202361893783</v>
      </c>
      <c r="EP41" s="40">
        <v>0.55706797963479493</v>
      </c>
      <c r="EQ41" s="40"/>
      <c r="ER41" s="40">
        <v>0.49556163158461086</v>
      </c>
      <c r="ET41" s="40"/>
      <c r="EU41" s="40">
        <v>20.588728658520154</v>
      </c>
      <c r="EV41" s="40"/>
      <c r="EW41" s="40">
        <v>47.214865781823036</v>
      </c>
      <c r="EX41" s="40"/>
      <c r="EY41" s="40">
        <v>14.149286847397782</v>
      </c>
      <c r="EZ41" s="40">
        <v>88.401693075752974</v>
      </c>
      <c r="FA41" s="40">
        <v>5.8377692505406893</v>
      </c>
      <c r="FB41" s="40">
        <v>9.747402567852836</v>
      </c>
      <c r="FC41" s="40"/>
      <c r="FD41" s="40"/>
      <c r="FE41" s="40"/>
      <c r="FF41" s="40"/>
      <c r="FG41" s="40">
        <v>21.243508401664524</v>
      </c>
      <c r="FH41" s="40">
        <v>7.7755874534999245</v>
      </c>
      <c r="FI41" s="40">
        <v>0.87027867948402304</v>
      </c>
      <c r="FJ41" s="40"/>
      <c r="FK41" s="40">
        <v>1.8672865722529954</v>
      </c>
      <c r="FL41" s="40">
        <v>148.72275941540212</v>
      </c>
      <c r="FM41" s="40">
        <v>5.8190292146329314</v>
      </c>
      <c r="FN41" s="40">
        <v>55.601059051863523</v>
      </c>
      <c r="FO41" s="40"/>
      <c r="FP41" s="40">
        <v>4.6056457157007964</v>
      </c>
      <c r="FQ41" s="40">
        <v>8.4637968193621269</v>
      </c>
      <c r="FR41" s="40">
        <v>5.3537857824779742</v>
      </c>
      <c r="FT41" s="1"/>
      <c r="FU41" s="1"/>
      <c r="FV41" s="1"/>
      <c r="FW41" s="1"/>
      <c r="FX41" s="1"/>
      <c r="FY41" s="1"/>
      <c r="FZ41" s="1"/>
      <c r="GA41" s="1"/>
    </row>
    <row r="42" spans="1:183">
      <c r="A42" s="1">
        <v>1661</v>
      </c>
      <c r="B42" s="2">
        <v>2.8508078027412447</v>
      </c>
      <c r="C42" s="2">
        <v>1.6282682064697365</v>
      </c>
      <c r="D42" s="2">
        <v>3.0925824926578946</v>
      </c>
      <c r="E42" s="2">
        <v>8.8347994644312813</v>
      </c>
      <c r="F42" s="2">
        <v>27.58703731783795</v>
      </c>
      <c r="I42" s="2">
        <v>5.6003934646122779</v>
      </c>
      <c r="J42" s="2">
        <v>6.1405763141888059</v>
      </c>
      <c r="K42" s="2">
        <v>14.215458510755946</v>
      </c>
      <c r="L42" s="2">
        <v>6.5824584488349789</v>
      </c>
      <c r="M42" s="2">
        <v>3.7093928094350406</v>
      </c>
      <c r="P42" s="2">
        <v>39.072738548725717</v>
      </c>
      <c r="Q42" s="2">
        <v>9.9596055568783441</v>
      </c>
      <c r="R42" s="2">
        <v>11.568792096892921</v>
      </c>
      <c r="S42" s="2">
        <v>5.6087321368739032</v>
      </c>
      <c r="T42" s="2">
        <v>12.88891033091363</v>
      </c>
      <c r="AA42" s="2">
        <v>4.1747619980049144</v>
      </c>
      <c r="AB42" s="2">
        <v>15.541116538118684</v>
      </c>
      <c r="AC42" s="2">
        <v>2.2513580231766404</v>
      </c>
      <c r="AD42" s="2">
        <v>15.960001723334358</v>
      </c>
      <c r="AF42" s="2">
        <v>38.721213582925685</v>
      </c>
      <c r="AI42" s="2">
        <v>7.8126475399672</v>
      </c>
      <c r="AJ42" s="2">
        <v>20.715460761734093</v>
      </c>
      <c r="AL42" s="2">
        <v>4.2803505052902544</v>
      </c>
      <c r="AM42" s="2">
        <v>17.549204057478452</v>
      </c>
      <c r="AO42" s="2">
        <v>4.9398383105189945</v>
      </c>
      <c r="AQ42" s="2">
        <v>3.6273621366666311</v>
      </c>
      <c r="AR42" s="2">
        <v>3.741657144286004</v>
      </c>
      <c r="AS42" s="2">
        <v>1.0968155206349008</v>
      </c>
      <c r="AT42" s="2">
        <v>1.4980396952115236</v>
      </c>
      <c r="AU42" s="2">
        <v>51.86053000617683</v>
      </c>
      <c r="AV42" s="2">
        <v>11.357458901240845</v>
      </c>
      <c r="AW42" s="2">
        <v>10.000000070059542</v>
      </c>
      <c r="AX42" s="2">
        <v>2.9564582063872868</v>
      </c>
      <c r="AY42" s="2">
        <v>13.915841952854093</v>
      </c>
      <c r="AZ42" s="2">
        <v>14.202984236113378</v>
      </c>
      <c r="BA42" s="2">
        <v>4.0719851955755777</v>
      </c>
      <c r="BC42" s="2">
        <v>6.1337603757254788</v>
      </c>
      <c r="BD42" s="2">
        <v>2.1108100842668662</v>
      </c>
      <c r="BE42" s="2">
        <v>6.2494858727203706</v>
      </c>
      <c r="BG42" s="2">
        <v>55.457136109140492</v>
      </c>
      <c r="BH42" s="2">
        <v>3.1093011800700574</v>
      </c>
      <c r="BJ42" s="2">
        <v>3.3000623103288262</v>
      </c>
      <c r="BL42" s="2">
        <v>4.3520534883512498</v>
      </c>
      <c r="BN42" s="2">
        <v>30.000002043775417</v>
      </c>
      <c r="BO42" s="2">
        <v>15.049754797825548</v>
      </c>
      <c r="BP42" s="2">
        <v>6.0185742757439114</v>
      </c>
      <c r="BQ42" s="2">
        <v>9.2649938875357165</v>
      </c>
      <c r="BV42" s="2">
        <v>13.372560719000196</v>
      </c>
      <c r="BW42" s="2">
        <v>4.7029555439225819</v>
      </c>
      <c r="BX42" s="2">
        <v>6.1881254344363912</v>
      </c>
      <c r="BY42" s="2">
        <v>2.173194054795256</v>
      </c>
      <c r="BZ42" s="2">
        <v>10.945064781601905</v>
      </c>
      <c r="CA42" s="2">
        <v>7.9228508748312798</v>
      </c>
      <c r="CB42" s="2">
        <v>8.7349627133829557</v>
      </c>
      <c r="CD42" s="2">
        <v>9.1078721126154711</v>
      </c>
      <c r="CE42" s="2">
        <v>17.830279293535316</v>
      </c>
      <c r="CF42" s="2">
        <v>11.931573955828696</v>
      </c>
      <c r="CH42" s="9">
        <v>111.38317847464192</v>
      </c>
      <c r="CI42" s="13">
        <f t="shared" si="3"/>
        <v>113.19428706772555</v>
      </c>
      <c r="CK42" s="1">
        <v>1661</v>
      </c>
      <c r="CL42" s="2">
        <v>0.45786650699282677</v>
      </c>
      <c r="CM42" s="2">
        <v>0.26151516613182269</v>
      </c>
      <c r="CN42" s="2">
        <v>3.2156671448384002</v>
      </c>
      <c r="CO42" s="2">
        <v>1.1007740559811188</v>
      </c>
      <c r="CP42" s="2">
        <v>13.011229256264194</v>
      </c>
      <c r="CQ42" s="2"/>
      <c r="CR42" s="2"/>
      <c r="CS42" s="2">
        <v>5.8232888872250301</v>
      </c>
      <c r="CT42" s="2">
        <v>6.3849709913281067</v>
      </c>
      <c r="CU42" s="2">
        <v>14.781233157200068</v>
      </c>
      <c r="CV42" s="2">
        <v>8.8100387268462282E-2</v>
      </c>
      <c r="CW42" s="2">
        <v>3.8570264860901089</v>
      </c>
      <c r="CX42" s="2"/>
      <c r="CY42" s="2"/>
      <c r="CZ42" s="2">
        <v>221.14053919033225</v>
      </c>
      <c r="DA42" s="2">
        <v>55.480829256230415</v>
      </c>
      <c r="DB42" s="2">
        <v>64.444939647762396</v>
      </c>
      <c r="DC42" s="2">
        <v>31.243919074177281</v>
      </c>
      <c r="DD42" s="2">
        <v>71.798770471831247</v>
      </c>
      <c r="DE42" s="2"/>
      <c r="DF42" s="2"/>
      <c r="DG42" s="2"/>
      <c r="DH42" s="2"/>
      <c r="DI42" s="2"/>
      <c r="DJ42" s="2"/>
      <c r="DK42" s="2">
        <v>1.9689967001733324</v>
      </c>
      <c r="DL42" s="2">
        <v>86.573110569329899</v>
      </c>
      <c r="DM42" s="2">
        <v>2.3409619771129928</v>
      </c>
      <c r="DN42" s="2">
        <v>16.595209115725876</v>
      </c>
      <c r="DO42" s="2"/>
      <c r="DP42" s="2">
        <v>215.69981131478366</v>
      </c>
      <c r="DR42" s="2"/>
      <c r="DS42" s="2">
        <v>8.1235905810497648</v>
      </c>
      <c r="DT42" s="2">
        <v>117.24359061019668</v>
      </c>
      <c r="DU42" s="2"/>
      <c r="DV42" s="2">
        <v>4.4507082740498873</v>
      </c>
      <c r="DW42" s="2">
        <v>9.0517900713232269</v>
      </c>
      <c r="DX42" s="11"/>
      <c r="DY42" s="2">
        <v>0.61548039373760088</v>
      </c>
      <c r="DZ42" s="2"/>
      <c r="EA42" s="2">
        <v>3.7717309960210121</v>
      </c>
      <c r="EB42" s="2">
        <v>3.8905749401011578</v>
      </c>
      <c r="EC42" s="2">
        <v>1.1404687318860263</v>
      </c>
      <c r="ED42" s="2">
        <v>0.24059924415934239</v>
      </c>
      <c r="EE42" s="2">
        <v>6.4615757482736029</v>
      </c>
      <c r="EF42" s="2">
        <v>107.13328860224591</v>
      </c>
      <c r="EG42" s="9">
        <f t="shared" si="2"/>
        <v>48.158473482259588</v>
      </c>
      <c r="EH42" s="2">
        <v>56.597143930379772</v>
      </c>
      <c r="EI42" s="2">
        <v>0.47483495405308834</v>
      </c>
      <c r="EJ42" s="2">
        <v>14.469691872987948</v>
      </c>
      <c r="EK42" s="2">
        <v>14.768262406955239</v>
      </c>
      <c r="EL42" s="2">
        <v>4.2340500338366382</v>
      </c>
      <c r="EM42" s="2"/>
      <c r="EN42" s="2">
        <v>6.377883778802719</v>
      </c>
      <c r="EO42" s="2">
        <v>2.1948202361893783</v>
      </c>
      <c r="EP42" s="2">
        <v>1.0037261243258961</v>
      </c>
      <c r="EQ42" s="2"/>
      <c r="ER42" s="2">
        <v>0.51486088020582998</v>
      </c>
      <c r="ET42" s="2"/>
      <c r="EU42" s="2">
        <v>18.677410024837137</v>
      </c>
      <c r="EV42" s="2"/>
      <c r="EW42" s="2">
        <v>54.303180393585372</v>
      </c>
      <c r="EX42" s="2"/>
      <c r="EY42" s="2">
        <v>14.149286847397782</v>
      </c>
      <c r="EZ42" s="2">
        <v>85.177313244197251</v>
      </c>
      <c r="FA42" s="2">
        <v>6.2581132769221171</v>
      </c>
      <c r="FB42" s="2">
        <v>9.6337402517181498</v>
      </c>
      <c r="FC42" s="2"/>
      <c r="FD42" s="2"/>
      <c r="FE42" s="2"/>
      <c r="FF42" s="2"/>
      <c r="FG42" s="2">
        <v>19.993890696585549</v>
      </c>
      <c r="FH42" s="2">
        <v>7.0315911119765957</v>
      </c>
      <c r="FI42" s="2">
        <v>0.99387106165993211</v>
      </c>
      <c r="FJ42" s="2"/>
      <c r="FK42" s="2">
        <v>2.2596870861016991</v>
      </c>
      <c r="FL42" s="2">
        <v>182.40854017424897</v>
      </c>
      <c r="FM42" s="2">
        <v>8.2381800039723139</v>
      </c>
      <c r="FN42" s="2">
        <v>54.0652282830792</v>
      </c>
      <c r="FO42" s="2"/>
      <c r="FP42" s="2">
        <v>4.2956628770480316</v>
      </c>
      <c r="FQ42" s="2">
        <v>8.4095239702089977</v>
      </c>
      <c r="FR42" s="2">
        <v>5.6274416980244641</v>
      </c>
    </row>
    <row r="43" spans="1:183">
      <c r="A43" s="1">
        <v>1662</v>
      </c>
      <c r="B43" s="2">
        <v>3.0115936596359765</v>
      </c>
      <c r="C43" s="2">
        <v>2.2734943292548349</v>
      </c>
      <c r="D43" s="2">
        <v>3.1132260385927335</v>
      </c>
      <c r="E43" s="2">
        <v>8.3560381365576752</v>
      </c>
      <c r="F43" s="2">
        <v>24.321749714316471</v>
      </c>
      <c r="I43" s="2">
        <v>5.44759298403023</v>
      </c>
      <c r="J43" s="2">
        <v>5.8139581269281058</v>
      </c>
      <c r="K43" s="2">
        <v>10.481879453710274</v>
      </c>
      <c r="L43" s="2">
        <v>6.7996850844542545</v>
      </c>
      <c r="M43" s="2">
        <v>3.2489510811923359</v>
      </c>
      <c r="P43" s="2">
        <v>38.440323508476894</v>
      </c>
      <c r="Q43" s="2">
        <v>9.2498873039119012</v>
      </c>
      <c r="R43" s="2">
        <v>12.32239250613911</v>
      </c>
      <c r="S43" s="2">
        <v>3.9036760785881701</v>
      </c>
      <c r="T43" s="2">
        <v>13.410343033267461</v>
      </c>
      <c r="AA43" s="2">
        <v>3.8494772128599304</v>
      </c>
      <c r="AB43" s="2">
        <v>16.092996730255059</v>
      </c>
      <c r="AC43" s="2">
        <v>2.4121865057880938</v>
      </c>
      <c r="AD43" s="2">
        <v>15.960001723334358</v>
      </c>
      <c r="AF43" s="2">
        <v>38.187093974314514</v>
      </c>
      <c r="AI43" s="2">
        <v>6.3371358012017565</v>
      </c>
      <c r="AJ43" s="2">
        <v>20.715460761734093</v>
      </c>
      <c r="AL43" s="2">
        <v>4.580347643775732</v>
      </c>
      <c r="AM43" s="2">
        <v>17.584865125452822</v>
      </c>
      <c r="AN43" s="2">
        <v>19.243801329102308</v>
      </c>
      <c r="AO43" s="2">
        <v>6.3283820299466171</v>
      </c>
      <c r="AQ43" s="2">
        <v>3.4891833091833093</v>
      </c>
      <c r="AR43" s="2">
        <v>3.9999997555204443</v>
      </c>
      <c r="AS43" s="2">
        <v>1.3065446752528596</v>
      </c>
      <c r="AT43" s="2">
        <v>1.9510298932735812</v>
      </c>
      <c r="AU43" s="2">
        <v>52.17925489012616</v>
      </c>
      <c r="AW43" s="2">
        <v>3.0870233207677793</v>
      </c>
      <c r="AX43" s="2">
        <v>3.4310968795081158</v>
      </c>
      <c r="AY43" s="2">
        <v>13.915841952854093</v>
      </c>
      <c r="AZ43" s="2">
        <v>14.587034700996115</v>
      </c>
      <c r="BA43" s="2">
        <v>3.7785651347178053</v>
      </c>
      <c r="BC43" s="2">
        <v>5.3119924985363038</v>
      </c>
      <c r="BD43" s="2">
        <v>2.1108100842668662</v>
      </c>
      <c r="BE43" s="2">
        <v>4.1663239489281523</v>
      </c>
      <c r="BG43" s="2">
        <v>54.166974707868093</v>
      </c>
      <c r="BH43" s="2">
        <v>3.1093011800700574</v>
      </c>
      <c r="BJ43" s="2">
        <v>3.3000623103288262</v>
      </c>
      <c r="BL43" s="2">
        <v>4.6964589036799538</v>
      </c>
      <c r="BM43" s="2">
        <v>17.241890206953471</v>
      </c>
      <c r="BN43" s="2">
        <v>30.000002043775417</v>
      </c>
      <c r="BO43" s="2">
        <v>15.718363814844302</v>
      </c>
      <c r="BP43" s="2">
        <v>4.6248983854059924</v>
      </c>
      <c r="BQ43" s="2">
        <v>9.0643705101226946</v>
      </c>
      <c r="BV43" s="2">
        <v>15.879914949822203</v>
      </c>
      <c r="BW43" s="2">
        <v>4.5969091337822778</v>
      </c>
      <c r="BX43" s="2">
        <v>6.7252910482358157</v>
      </c>
      <c r="BY43" s="2">
        <v>2.3284387998135525</v>
      </c>
      <c r="BZ43" s="2">
        <v>11.670119075330375</v>
      </c>
      <c r="CA43" s="2">
        <v>7.3918652129921609</v>
      </c>
      <c r="CB43" s="2">
        <v>8.4696710846731698</v>
      </c>
      <c r="CD43" s="2">
        <v>10.00487132504575</v>
      </c>
      <c r="CE43" s="2">
        <v>17.166642238490244</v>
      </c>
      <c r="CF43" s="2">
        <v>11.623282051073724</v>
      </c>
      <c r="CH43" s="9">
        <v>111.38317847464192</v>
      </c>
      <c r="CI43" s="13">
        <f t="shared" si="3"/>
        <v>113.19428706772555</v>
      </c>
      <c r="CK43" s="1">
        <v>1662</v>
      </c>
      <c r="CL43" s="2">
        <v>0.48369022565932196</v>
      </c>
      <c r="CM43" s="2">
        <v>0.36514454120792017</v>
      </c>
      <c r="CN43" s="2">
        <v>3.2371323030268151</v>
      </c>
      <c r="CO43" s="2">
        <v>1.0411226682102861</v>
      </c>
      <c r="CP43" s="2">
        <v>11.471179663132126</v>
      </c>
      <c r="CQ43" s="2"/>
      <c r="CR43" s="2"/>
      <c r="CS43" s="2">
        <v>5.6644069539897037</v>
      </c>
      <c r="CT43" s="2">
        <v>6.045353414052669</v>
      </c>
      <c r="CU43" s="2">
        <v>10.899057811869156</v>
      </c>
      <c r="CV43" s="2">
        <v>9.1007773752074722E-2</v>
      </c>
      <c r="CW43" s="2">
        <v>3.3782591965714501</v>
      </c>
      <c r="CX43" s="2"/>
      <c r="CY43" s="2"/>
      <c r="CZ43" s="2">
        <v>217.56125070973863</v>
      </c>
      <c r="DA43" s="2">
        <v>51.527283406649296</v>
      </c>
      <c r="DB43" s="2">
        <v>68.642934778597464</v>
      </c>
      <c r="DC43" s="2">
        <v>21.74575938283083</v>
      </c>
      <c r="DD43" s="2">
        <v>74.703455658678664</v>
      </c>
      <c r="DE43" s="2"/>
      <c r="DF43" s="2"/>
      <c r="DG43" s="2"/>
      <c r="DH43" s="2"/>
      <c r="DI43" s="2"/>
      <c r="DJ43" s="2"/>
      <c r="DK43" s="2">
        <v>1.8155784528880625</v>
      </c>
      <c r="DL43" s="2">
        <v>89.647406085849397</v>
      </c>
      <c r="DM43" s="2">
        <v>2.508191426518362</v>
      </c>
      <c r="DN43" s="2">
        <v>16.595209115725876</v>
      </c>
      <c r="DO43" s="2"/>
      <c r="DP43" s="2">
        <v>212.72445263832529</v>
      </c>
      <c r="DR43" s="2"/>
      <c r="DS43" s="2">
        <v>6.5893535375962928</v>
      </c>
      <c r="DT43" s="2">
        <v>117.24359061019668</v>
      </c>
      <c r="DU43" s="2"/>
      <c r="DV43" s="2">
        <v>4.7626452859367356</v>
      </c>
      <c r="DW43" s="2">
        <v>9.0701838685556222</v>
      </c>
      <c r="DX43" s="11"/>
      <c r="DY43" s="2">
        <v>0.78848634685459618</v>
      </c>
      <c r="DZ43" s="2"/>
      <c r="EA43" s="2">
        <v>3.6280526570582481</v>
      </c>
      <c r="EB43" s="2">
        <v>4.1591995763172065</v>
      </c>
      <c r="EC43" s="2">
        <v>1.3585450979719245</v>
      </c>
      <c r="ED43" s="2">
        <v>0.31335372430676767</v>
      </c>
      <c r="EE43" s="2">
        <v>6.5012873551594765</v>
      </c>
      <c r="EF43" s="2"/>
      <c r="EG43" s="2"/>
      <c r="EH43" s="2">
        <v>17.471670197787571</v>
      </c>
      <c r="EI43" s="2">
        <v>0.55106638261048713</v>
      </c>
      <c r="EJ43" s="2">
        <v>14.469691872987948</v>
      </c>
      <c r="EK43" s="2">
        <v>15.167598064068768</v>
      </c>
      <c r="EL43" s="2">
        <v>3.928951866988418</v>
      </c>
      <c r="EM43" s="2"/>
      <c r="EN43" s="2">
        <v>5.523409574918273</v>
      </c>
      <c r="EO43" s="2">
        <v>2.1948202361893783</v>
      </c>
      <c r="EP43" s="2">
        <v>0.66915075497618159</v>
      </c>
      <c r="EQ43" s="2"/>
      <c r="ER43" s="2">
        <v>0.50288309553697452</v>
      </c>
      <c r="ET43" s="2"/>
      <c r="EU43" s="2">
        <v>18.677410024837137</v>
      </c>
      <c r="EV43" s="2"/>
      <c r="EW43" s="2">
        <v>58.600533228788592</v>
      </c>
      <c r="EX43" s="2">
        <v>8.1320144569837378</v>
      </c>
      <c r="EY43" s="2">
        <v>14.149286847397782</v>
      </c>
      <c r="EZ43" s="2">
        <v>88.961449294621787</v>
      </c>
      <c r="FA43" s="2">
        <v>4.8089691451963441</v>
      </c>
      <c r="FB43" s="2">
        <v>9.4251320723841481</v>
      </c>
      <c r="FC43" s="2"/>
      <c r="FD43" s="2"/>
      <c r="FE43" s="2"/>
      <c r="FF43" s="2"/>
      <c r="FG43" s="2">
        <v>23.742743850600217</v>
      </c>
      <c r="FH43" s="2">
        <v>6.8730365630263748</v>
      </c>
      <c r="FI43" s="2">
        <v>1.0801449041232865</v>
      </c>
      <c r="FJ43" s="2"/>
      <c r="FK43" s="2">
        <v>2.4211105653942768</v>
      </c>
      <c r="FL43" s="2">
        <v>194.49216854056044</v>
      </c>
      <c r="FM43" s="2">
        <v>7.6860611352889263</v>
      </c>
      <c r="FN43" s="2">
        <v>52.4232003845732</v>
      </c>
      <c r="FO43" s="2"/>
      <c r="FP43" s="2">
        <v>4.7187261535120184</v>
      </c>
      <c r="FQ43" s="2">
        <v>8.0965242897191967</v>
      </c>
      <c r="FR43" s="2">
        <v>5.4820380214932545</v>
      </c>
    </row>
    <row r="44" spans="1:183">
      <c r="A44" s="1">
        <v>1663</v>
      </c>
      <c r="B44" s="2">
        <v>2.5541140030597811</v>
      </c>
      <c r="C44" s="2">
        <v>2.2510617639550743</v>
      </c>
      <c r="D44" s="2">
        <v>3.1157581205139411</v>
      </c>
      <c r="E44" s="2">
        <v>7.6505719339891405</v>
      </c>
      <c r="F44" s="2">
        <v>22.993119063123853</v>
      </c>
      <c r="I44" s="2">
        <v>5.3876691775958863</v>
      </c>
      <c r="J44" s="2">
        <v>5.725635799756569</v>
      </c>
      <c r="K44" s="2">
        <v>15.368070301595386</v>
      </c>
      <c r="L44" s="2">
        <v>7.0992794998246405</v>
      </c>
      <c r="M44" s="2">
        <v>4.1519670089054568</v>
      </c>
      <c r="P44" s="2">
        <v>39.662493776584824</v>
      </c>
      <c r="Q44" s="2">
        <v>8.6853905593021015</v>
      </c>
      <c r="R44" s="2">
        <v>10.563990933383085</v>
      </c>
      <c r="S44" s="2">
        <v>3.8731638038763099</v>
      </c>
      <c r="T44" s="2">
        <v>12.935355222434422</v>
      </c>
      <c r="AA44" s="2">
        <v>4.2344241727780778</v>
      </c>
      <c r="AB44" s="2">
        <v>13.561843053260837</v>
      </c>
      <c r="AC44" s="2">
        <v>1.8849392645820293</v>
      </c>
      <c r="AD44" s="2">
        <v>12.000001802544134</v>
      </c>
      <c r="AE44" s="2">
        <v>2.988384678155338</v>
      </c>
      <c r="AF44" s="2">
        <v>52.944309896549846</v>
      </c>
      <c r="AI44" s="2">
        <v>6.5452192653493491</v>
      </c>
      <c r="AJ44" s="2">
        <v>20.715460761734093</v>
      </c>
      <c r="AL44" s="2">
        <v>4.3160986329663524</v>
      </c>
      <c r="AM44" s="2">
        <v>17.451988495153408</v>
      </c>
      <c r="AO44" s="2">
        <v>6.1382372002426022</v>
      </c>
      <c r="AQ44" s="2">
        <v>3.5215798149859725</v>
      </c>
      <c r="AR44" s="2">
        <v>3.9999997555204443</v>
      </c>
      <c r="AS44" s="2">
        <v>1.2022334076510903</v>
      </c>
      <c r="AT44" s="2">
        <v>1.6728610824331906</v>
      </c>
      <c r="AU44" s="2">
        <v>49.50273893182753</v>
      </c>
      <c r="AW44" s="2">
        <v>10.000000070059542</v>
      </c>
      <c r="AX44" s="2">
        <v>3.1355136363162095</v>
      </c>
      <c r="AY44" s="2">
        <v>11.348025908119503</v>
      </c>
      <c r="AZ44" s="2">
        <v>12.828420998381265</v>
      </c>
      <c r="BA44" s="2">
        <v>3.345864961553954</v>
      </c>
      <c r="BC44" s="2">
        <v>5.5288967891531442</v>
      </c>
      <c r="BD44" s="2">
        <v>2.1108100842668662</v>
      </c>
      <c r="BG44" s="2">
        <v>54.603795773737446</v>
      </c>
      <c r="BH44" s="2">
        <v>3.1093011800700574</v>
      </c>
      <c r="BJ44" s="2">
        <v>3.3000623103288262</v>
      </c>
      <c r="BN44" s="2">
        <v>30.000002043775417</v>
      </c>
      <c r="BO44" s="2">
        <v>15.691210244834208</v>
      </c>
      <c r="BP44" s="2">
        <v>6.6820872411987482</v>
      </c>
      <c r="BQ44" s="2">
        <v>8.9360155328644844</v>
      </c>
      <c r="BV44" s="2">
        <v>11.700990542824782</v>
      </c>
      <c r="BW44" s="2">
        <v>3.8913072307402157</v>
      </c>
      <c r="BX44" s="2">
        <v>4.9328464916111736</v>
      </c>
      <c r="BY44" s="2">
        <v>1.8194968375842422</v>
      </c>
      <c r="BZ44" s="2">
        <v>10.680254360642511</v>
      </c>
      <c r="CA44" s="2">
        <v>8.9219372187293011</v>
      </c>
      <c r="CB44" s="2">
        <v>8.3237816343793778</v>
      </c>
      <c r="CD44" s="2">
        <v>11.431516050934185</v>
      </c>
      <c r="CE44" s="2">
        <v>18.229225374708953</v>
      </c>
      <c r="CF44" s="2">
        <v>11.120643546115716</v>
      </c>
      <c r="CH44" s="9">
        <v>111.38317847464192</v>
      </c>
      <c r="CI44" s="13">
        <f t="shared" si="3"/>
        <v>113.19428706772555</v>
      </c>
      <c r="CK44" s="1">
        <v>1663</v>
      </c>
      <c r="CL44" s="2">
        <v>0.41021469631097157</v>
      </c>
      <c r="CM44" s="2">
        <v>0.36154166054131981</v>
      </c>
      <c r="CN44" s="2">
        <v>3.2397651617012069</v>
      </c>
      <c r="CO44" s="2">
        <v>0.95322492969506867</v>
      </c>
      <c r="CP44" s="2">
        <v>10.844540499223477</v>
      </c>
      <c r="CQ44" s="2"/>
      <c r="CR44" s="2"/>
      <c r="CS44" s="2">
        <v>5.60209818259814</v>
      </c>
      <c r="CT44" s="2">
        <v>5.9535158620017672</v>
      </c>
      <c r="CU44" s="2">
        <v>15.979718848480784</v>
      </c>
      <c r="CV44" s="2">
        <v>9.5017580152337078E-2</v>
      </c>
      <c r="CW44" s="2">
        <v>4.3172151199483579</v>
      </c>
      <c r="CX44" s="2"/>
      <c r="CY44" s="2"/>
      <c r="CZ44" s="2">
        <v>224.47838531843107</v>
      </c>
      <c r="DA44" s="2">
        <v>48.382706312251749</v>
      </c>
      <c r="DB44" s="2">
        <v>58.847609364872781</v>
      </c>
      <c r="DC44" s="2">
        <v>21.575788163203686</v>
      </c>
      <c r="DD44" s="2">
        <v>72.057495687561257</v>
      </c>
      <c r="DE44" s="2"/>
      <c r="DF44" s="2"/>
      <c r="DG44" s="2"/>
      <c r="DH44" s="2"/>
      <c r="DI44" s="2"/>
      <c r="DJ44" s="2"/>
      <c r="DK44" s="2">
        <v>1.9971359390831585</v>
      </c>
      <c r="DL44" s="2">
        <v>75.547399396567258</v>
      </c>
      <c r="DM44" s="2">
        <v>1.9599597674508342</v>
      </c>
      <c r="DN44" s="2">
        <v>12.477601365866429</v>
      </c>
      <c r="DO44" s="2">
        <v>1.4094503046996167</v>
      </c>
      <c r="DP44" s="2">
        <v>294.93077820042748</v>
      </c>
      <c r="DR44" s="2"/>
      <c r="DS44" s="2">
        <v>6.8057187148008298</v>
      </c>
      <c r="DT44" s="2">
        <v>117.24359061019668</v>
      </c>
      <c r="DU44" s="2"/>
      <c r="DV44" s="2">
        <v>4.4878791756929086</v>
      </c>
      <c r="DW44" s="2">
        <v>9.001646779413818</v>
      </c>
      <c r="DX44" s="11"/>
      <c r="DY44" s="2">
        <v>0.76479520408901425</v>
      </c>
      <c r="DZ44" s="2"/>
      <c r="EA44" s="2">
        <v>3.6617385424192737</v>
      </c>
      <c r="EB44" s="2">
        <v>4.1591995763172065</v>
      </c>
      <c r="EC44" s="2">
        <v>1.2500822463390895</v>
      </c>
      <c r="ED44" s="2">
        <v>0.26867720081354285</v>
      </c>
      <c r="EE44" s="2">
        <v>6.1678061777794939</v>
      </c>
      <c r="EF44" s="2"/>
      <c r="EG44" s="2"/>
      <c r="EH44" s="2">
        <v>56.597143930379772</v>
      </c>
      <c r="EI44" s="2">
        <v>0.50359293773084512</v>
      </c>
      <c r="EJ44" s="2">
        <v>11.79967685846677</v>
      </c>
      <c r="EK44" s="2">
        <v>13.338991610599214</v>
      </c>
      <c r="EL44" s="2">
        <v>3.4790302452653905</v>
      </c>
      <c r="EM44" s="2"/>
      <c r="EN44" s="2">
        <v>5.7489466471118105</v>
      </c>
      <c r="EO44" s="2">
        <v>2.1948202361893783</v>
      </c>
      <c r="EP44" s="2"/>
      <c r="EQ44" s="2"/>
      <c r="ER44" s="2">
        <v>0.50693851733198625</v>
      </c>
      <c r="ET44" s="2"/>
      <c r="EU44" s="2">
        <v>18.677410024837137</v>
      </c>
      <c r="EV44" s="2"/>
      <c r="EW44" s="2"/>
      <c r="EX44" s="2"/>
      <c r="EY44" s="2">
        <v>14.149286847397782</v>
      </c>
      <c r="EZ44" s="2">
        <v>88.807767844689977</v>
      </c>
      <c r="FA44" s="2">
        <v>6.9480340302901791</v>
      </c>
      <c r="FB44" s="2">
        <v>9.2916685724692361</v>
      </c>
      <c r="FC44" s="2"/>
      <c r="FD44" s="2"/>
      <c r="FE44" s="2"/>
      <c r="FF44" s="2"/>
      <c r="FG44" s="2">
        <v>17.494654230480929</v>
      </c>
      <c r="FH44" s="2">
        <v>5.8180608092291983</v>
      </c>
      <c r="FI44" s="2">
        <v>0.79226147426495952</v>
      </c>
      <c r="FJ44" s="2"/>
      <c r="FK44" s="2">
        <v>1.8919127346312155</v>
      </c>
      <c r="FL44" s="2">
        <v>177.99525589736396</v>
      </c>
      <c r="FM44" s="2">
        <v>9.2770299420279461</v>
      </c>
      <c r="FN44" s="2">
        <v>51.520214682969439</v>
      </c>
      <c r="FO44" s="2"/>
      <c r="FP44" s="2">
        <v>5.3915929562031524</v>
      </c>
      <c r="FQ44" s="2">
        <v>8.5976840420294671</v>
      </c>
      <c r="FR44" s="2">
        <v>5.2449721580702988</v>
      </c>
    </row>
    <row r="45" spans="1:183">
      <c r="A45" s="1">
        <v>1664</v>
      </c>
      <c r="B45" s="2">
        <v>2.1411870974682956</v>
      </c>
      <c r="C45" s="2">
        <v>2.3910796491800457</v>
      </c>
      <c r="D45" s="2">
        <v>3.1601120947758501</v>
      </c>
      <c r="E45" s="2">
        <v>8.7524915434272952</v>
      </c>
      <c r="F45" s="2">
        <v>24.688708663884395</v>
      </c>
      <c r="I45" s="2">
        <v>5.6014408361163435</v>
      </c>
      <c r="J45" s="2">
        <v>5.8989159692199973</v>
      </c>
      <c r="K45" s="2">
        <v>16.13647116755963</v>
      </c>
      <c r="L45" s="2">
        <v>7.0692281401835952</v>
      </c>
      <c r="M45" s="2">
        <v>4.1519670089054568</v>
      </c>
      <c r="P45" s="2">
        <v>35.028359330977352</v>
      </c>
      <c r="Q45" s="2">
        <v>8.9364325693658984</v>
      </c>
      <c r="R45" s="2">
        <v>11.935416256945613</v>
      </c>
      <c r="S45" s="2">
        <v>3.9485471196265163</v>
      </c>
      <c r="T45" s="2">
        <v>12.493372171069442</v>
      </c>
      <c r="AA45" s="2">
        <v>4.2151760168408297</v>
      </c>
      <c r="AB45" s="2">
        <v>13.642149004545461</v>
      </c>
      <c r="AC45" s="2">
        <v>1.7457051998394988</v>
      </c>
      <c r="AD45" s="2">
        <v>12.000001802544134</v>
      </c>
      <c r="AF45" s="2">
        <v>41.172090199186712</v>
      </c>
      <c r="AI45" s="2">
        <v>10.546129283064532</v>
      </c>
      <c r="AJ45" s="2">
        <v>20.715460761734093</v>
      </c>
      <c r="AL45" s="2">
        <v>4.1550435101105165</v>
      </c>
      <c r="AM45" s="2">
        <v>17.840757660930951</v>
      </c>
      <c r="AN45" s="2">
        <v>23.736975973448896</v>
      </c>
      <c r="AO45" s="2">
        <v>6.7241034458619406</v>
      </c>
      <c r="AQ45" s="2">
        <v>3.6712040966999213</v>
      </c>
      <c r="AR45" s="2">
        <v>3.9999997555204443</v>
      </c>
      <c r="AS45" s="2">
        <v>1.028667216722799</v>
      </c>
      <c r="AT45" s="2">
        <v>1.5179676738914687</v>
      </c>
      <c r="AU45" s="2">
        <v>47.148302202471406</v>
      </c>
      <c r="AX45" s="2">
        <v>2.9927419281171912</v>
      </c>
      <c r="AY45" s="2">
        <v>14.85515287486067</v>
      </c>
      <c r="AZ45" s="2">
        <v>12.66422513526436</v>
      </c>
      <c r="BA45" s="2">
        <v>4.0618134789455871</v>
      </c>
      <c r="BC45" s="2">
        <v>4.770324347652708</v>
      </c>
      <c r="BD45" s="2">
        <v>2.1108100842668662</v>
      </c>
      <c r="BG45" s="2">
        <v>59.612924226453359</v>
      </c>
      <c r="BH45" s="2">
        <v>3.1093011800700574</v>
      </c>
      <c r="BJ45" s="2">
        <v>3.3000623103288262</v>
      </c>
      <c r="BN45" s="2">
        <v>30.000002043775417</v>
      </c>
      <c r="BO45" s="2">
        <v>14.534072181319871</v>
      </c>
      <c r="BP45" s="2">
        <v>6.0544370504054763</v>
      </c>
      <c r="BQ45" s="2">
        <v>8.335067378722357</v>
      </c>
      <c r="BW45" s="2">
        <v>4.5618130820371841</v>
      </c>
      <c r="BX45" s="2">
        <v>4.8042080123312587</v>
      </c>
      <c r="BY45" s="2">
        <v>1.6664073139045994</v>
      </c>
      <c r="BZ45" s="2">
        <v>13.646221222486169</v>
      </c>
      <c r="CA45" s="2">
        <v>7.4617285761866388</v>
      </c>
      <c r="CB45" s="2">
        <v>8.9424417199548323</v>
      </c>
      <c r="CD45" s="2">
        <v>13.67788242731973</v>
      </c>
      <c r="CE45" s="2">
        <v>17.689497395822809</v>
      </c>
      <c r="CF45" s="2">
        <v>11.44032231565355</v>
      </c>
      <c r="CH45" s="9">
        <v>111.38317847464192</v>
      </c>
      <c r="CI45" s="13">
        <f t="shared" si="3"/>
        <v>113.19428706772555</v>
      </c>
      <c r="CK45" s="1">
        <v>1664</v>
      </c>
      <c r="CL45" s="2">
        <v>0.34389475719591411</v>
      </c>
      <c r="CM45" s="2">
        <v>0.38402984791152223</v>
      </c>
      <c r="CN45" s="2">
        <v>3.28588442225954</v>
      </c>
      <c r="CO45" s="2">
        <v>1.0905188799120189</v>
      </c>
      <c r="CP45" s="2">
        <v>11.644253232629888</v>
      </c>
      <c r="CQ45" s="2"/>
      <c r="CR45" s="2"/>
      <c r="CS45" s="2">
        <v>5.8243779440705818</v>
      </c>
      <c r="CT45" s="2">
        <v>6.1336925748682631</v>
      </c>
      <c r="CU45" s="2">
        <v>16.778702036354613</v>
      </c>
      <c r="CV45" s="2">
        <v>9.4615369269746771E-2</v>
      </c>
      <c r="CW45" s="2">
        <v>4.3172151199483579</v>
      </c>
      <c r="CX45" s="2"/>
      <c r="CY45" s="2"/>
      <c r="CZ45" s="2">
        <v>198.25050808110467</v>
      </c>
      <c r="DA45" s="2">
        <v>49.781157166248803</v>
      </c>
      <c r="DB45" s="2">
        <v>66.487250692002959</v>
      </c>
      <c r="DC45" s="2">
        <v>21.995717330681337</v>
      </c>
      <c r="DD45" s="2">
        <v>69.595391534250396</v>
      </c>
      <c r="DE45" s="2"/>
      <c r="DF45" s="2"/>
      <c r="DG45" s="2"/>
      <c r="DH45" s="2"/>
      <c r="DI45" s="2"/>
      <c r="DJ45" s="2"/>
      <c r="DK45" s="2">
        <v>1.988057683713637</v>
      </c>
      <c r="DL45" s="2">
        <v>75.994750523681361</v>
      </c>
      <c r="DM45" s="2">
        <v>1.8151841928306531</v>
      </c>
      <c r="DN45" s="2">
        <v>12.477601365866429</v>
      </c>
      <c r="DO45" s="2"/>
      <c r="DP45" s="2">
        <v>229.35262781422395</v>
      </c>
      <c r="DR45" s="2"/>
      <c r="DS45" s="2">
        <v>10.965864781709559</v>
      </c>
      <c r="DT45" s="2">
        <v>117.24359061019668</v>
      </c>
      <c r="DU45" s="2"/>
      <c r="DV45" s="2">
        <v>4.3204140657710326</v>
      </c>
      <c r="DW45" s="2">
        <v>9.202171935044575</v>
      </c>
      <c r="DX45" s="11"/>
      <c r="DY45" s="2">
        <v>0.8377913559597171</v>
      </c>
      <c r="DZ45" s="2"/>
      <c r="EA45" s="2">
        <v>3.8173178642061201</v>
      </c>
      <c r="EB45" s="2">
        <v>4.1591995763172065</v>
      </c>
      <c r="EC45" s="2">
        <v>1.0696081283655465</v>
      </c>
      <c r="ED45" s="2">
        <v>0.24379986469252612</v>
      </c>
      <c r="EE45" s="2">
        <v>5.8744545427414376</v>
      </c>
      <c r="EF45" s="2"/>
      <c r="EG45" s="2"/>
      <c r="EH45" s="2"/>
      <c r="EI45" s="2">
        <v>0.48066246052798867</v>
      </c>
      <c r="EJ45" s="2">
        <v>15.446387329893437</v>
      </c>
      <c r="EK45" s="2">
        <v>13.168260759086946</v>
      </c>
      <c r="EL45" s="2">
        <v>4.2234734833157317</v>
      </c>
      <c r="EM45" s="2"/>
      <c r="EN45" s="2">
        <v>4.9601830545790362</v>
      </c>
      <c r="EO45" s="2">
        <v>2.1948202361893783</v>
      </c>
      <c r="EP45" s="2"/>
      <c r="EQ45" s="2"/>
      <c r="ER45" s="2">
        <v>0.55344297942959375</v>
      </c>
      <c r="ET45" s="2"/>
      <c r="EU45" s="2">
        <v>18.677410024837137</v>
      </c>
      <c r="EV45" s="2"/>
      <c r="EW45" s="2"/>
      <c r="EX45" s="2"/>
      <c r="EY45" s="2">
        <v>14.149286847397782</v>
      </c>
      <c r="EZ45" s="2">
        <v>82.258696937768278</v>
      </c>
      <c r="FA45" s="2">
        <v>6.2954033884957692</v>
      </c>
      <c r="FB45" s="2">
        <v>8.6668027072533693</v>
      </c>
      <c r="FC45" s="2"/>
      <c r="FD45" s="2"/>
      <c r="FE45" s="2"/>
      <c r="FF45" s="2"/>
      <c r="FG45" s="2"/>
      <c r="FH45" s="2">
        <v>6.8205629465502042</v>
      </c>
      <c r="FI45" s="2">
        <v>0.77160092636126421</v>
      </c>
      <c r="FJ45" s="2"/>
      <c r="FK45" s="2">
        <v>1.7327302543952567</v>
      </c>
      <c r="FL45" s="2">
        <v>227.42554217429154</v>
      </c>
      <c r="FM45" s="2">
        <v>7.758705057378557</v>
      </c>
      <c r="FN45" s="2">
        <v>55.349423788237871</v>
      </c>
      <c r="FO45" s="2"/>
      <c r="FP45" s="2">
        <v>6.4510756248192846</v>
      </c>
      <c r="FQ45" s="2">
        <v>8.3431251929439618</v>
      </c>
      <c r="FR45" s="2">
        <v>5.3957463681058107</v>
      </c>
    </row>
    <row r="46" spans="1:183">
      <c r="A46" s="1">
        <v>1665</v>
      </c>
      <c r="B46" s="2">
        <v>2.00470394936151</v>
      </c>
      <c r="C46" s="2">
        <v>1.6367457962764358</v>
      </c>
      <c r="D46" s="2">
        <v>3.2778755028699065</v>
      </c>
      <c r="E46" s="2">
        <v>7.9183306544511138</v>
      </c>
      <c r="F46" s="2">
        <v>24.73177860763748</v>
      </c>
      <c r="I46" s="2">
        <v>5.9460424084198182</v>
      </c>
      <c r="J46" s="2">
        <v>5.8259006178096824</v>
      </c>
      <c r="K46" s="2">
        <v>18.065535371441097</v>
      </c>
      <c r="L46" s="2">
        <v>7.2657846840067233</v>
      </c>
      <c r="M46" s="2">
        <v>3.7403051537134706</v>
      </c>
      <c r="P46" s="2">
        <v>36.180091174903431</v>
      </c>
      <c r="Q46" s="2">
        <v>12.514555343884108</v>
      </c>
      <c r="R46" s="2">
        <v>19.364454364182734</v>
      </c>
      <c r="T46" s="2">
        <v>16.880604115732698</v>
      </c>
      <c r="AA46" s="2">
        <v>4.8410098720408214</v>
      </c>
      <c r="AB46" s="2">
        <v>15.186550363782205</v>
      </c>
      <c r="AC46" s="2">
        <v>1.6003519919193678</v>
      </c>
      <c r="AD46" s="2">
        <v>12.000001802544134</v>
      </c>
      <c r="AF46" s="2">
        <v>46.813686392366705</v>
      </c>
      <c r="AI46" s="2">
        <v>8.8797277699766788</v>
      </c>
      <c r="AJ46" s="2">
        <v>20.715460761734093</v>
      </c>
      <c r="AL46" s="2">
        <v>4.3391908906233612</v>
      </c>
      <c r="AM46" s="2">
        <v>17.730664460991878</v>
      </c>
      <c r="AN46" s="2">
        <v>20.727990812112719</v>
      </c>
      <c r="AO46" s="2">
        <v>5.4902105152233212</v>
      </c>
      <c r="AQ46" s="2">
        <v>3.7860971015931084</v>
      </c>
      <c r="AR46" s="2">
        <v>4.2450924581116221</v>
      </c>
      <c r="AS46" s="2">
        <v>1.1266549259296263</v>
      </c>
      <c r="AT46" s="2">
        <v>1.4666829926552882</v>
      </c>
      <c r="AU46" s="2">
        <v>48.945185075422856</v>
      </c>
      <c r="AX46" s="2">
        <v>2.1424413573856791</v>
      </c>
      <c r="AY46" s="2">
        <v>14.85515287486067</v>
      </c>
      <c r="AZ46" s="2">
        <v>10.562480008551645</v>
      </c>
      <c r="BA46" s="2">
        <v>3.179799815078705</v>
      </c>
      <c r="BC46" s="2">
        <v>5.1187639812743457</v>
      </c>
      <c r="BD46" s="2">
        <v>2.1108100842668662</v>
      </c>
      <c r="BE46" s="2">
        <v>3.1247428756133369</v>
      </c>
      <c r="BG46" s="2">
        <v>62.832873506862008</v>
      </c>
      <c r="BH46" s="2">
        <v>3.1093011800700574</v>
      </c>
      <c r="BJ46" s="2">
        <v>3.3000623103288262</v>
      </c>
      <c r="BL46" s="2">
        <v>4.0077131826224752</v>
      </c>
      <c r="BM46" s="2">
        <v>14.778758302775231</v>
      </c>
      <c r="BN46" s="2">
        <v>30.000002043775417</v>
      </c>
      <c r="BO46" s="2">
        <v>16.005184460881427</v>
      </c>
      <c r="BP46" s="2">
        <v>5.9908266043865046</v>
      </c>
      <c r="BQ46" s="2">
        <v>8.9566126226676754</v>
      </c>
      <c r="BV46" s="2">
        <v>15.044130272455936</v>
      </c>
      <c r="BW46" s="2">
        <v>4.5891469182657696</v>
      </c>
      <c r="BX46" s="2">
        <v>4.1364180296588611</v>
      </c>
      <c r="BY46" s="2">
        <v>1.5447900327783823</v>
      </c>
      <c r="BZ46" s="2">
        <v>10.612002265794969</v>
      </c>
      <c r="CA46" s="2">
        <v>5.9246706560531299</v>
      </c>
      <c r="CB46" s="2">
        <v>8.922763204688998</v>
      </c>
      <c r="CD46" s="2">
        <v>9.691276072764186</v>
      </c>
      <c r="CE46" s="2">
        <v>17.448332685944198</v>
      </c>
      <c r="CF46" s="2">
        <v>11.765425169142532</v>
      </c>
      <c r="CH46" s="9">
        <v>111.38317847464192</v>
      </c>
      <c r="CI46" s="13">
        <f t="shared" si="3"/>
        <v>113.19428706772555</v>
      </c>
      <c r="CK46" s="1">
        <v>1665</v>
      </c>
      <c r="CL46" s="2">
        <v>0.32197428180400972</v>
      </c>
      <c r="CM46" s="2">
        <v>0.26287674667358318</v>
      </c>
      <c r="CN46" s="2">
        <v>3.4083348090063113</v>
      </c>
      <c r="CO46" s="2">
        <v>0.98658639465348297</v>
      </c>
      <c r="CP46" s="2">
        <v>11.664566864201463</v>
      </c>
      <c r="CQ46" s="2"/>
      <c r="CR46" s="2"/>
      <c r="CS46" s="2">
        <v>6.1826946443515727</v>
      </c>
      <c r="CT46" s="2">
        <v>6.0577712155653503</v>
      </c>
      <c r="CU46" s="2">
        <v>18.784542913819507</v>
      </c>
      <c r="CV46" s="2">
        <v>9.724610484758138E-2</v>
      </c>
      <c r="CW46" s="2">
        <v>3.8891691403611186</v>
      </c>
      <c r="CX46" s="2"/>
      <c r="CY46" s="2"/>
      <c r="CZ46" s="2">
        <v>204.76898132942515</v>
      </c>
      <c r="DA46" s="2">
        <v>69.713394198846288</v>
      </c>
      <c r="DB46" s="2">
        <v>107.87133888824661</v>
      </c>
      <c r="DC46" s="2"/>
      <c r="DD46" s="2">
        <v>94.034839968153364</v>
      </c>
      <c r="DE46" s="2"/>
      <c r="DF46" s="2"/>
      <c r="DG46" s="2"/>
      <c r="DH46" s="2"/>
      <c r="DI46" s="2"/>
      <c r="DJ46" s="2"/>
      <c r="DK46" s="2">
        <v>2.2832277548061755</v>
      </c>
      <c r="DL46" s="2">
        <v>84.597969559371791</v>
      </c>
      <c r="DM46" s="2">
        <v>1.6640459333936608</v>
      </c>
      <c r="DN46" s="2">
        <v>12.477601365866429</v>
      </c>
      <c r="DO46" s="2"/>
      <c r="DP46" s="2">
        <v>260.77961890728517</v>
      </c>
      <c r="DR46" s="2"/>
      <c r="DS46" s="2">
        <v>9.23314055900331</v>
      </c>
      <c r="DT46" s="2">
        <v>117.24359061019668</v>
      </c>
      <c r="DU46" s="2"/>
      <c r="DV46" s="2">
        <v>4.5118905042262876</v>
      </c>
      <c r="DW46" s="2">
        <v>9.1453864232421722</v>
      </c>
      <c r="DX46" s="11"/>
      <c r="DY46" s="2">
        <v>0.6840541566748054</v>
      </c>
      <c r="DZ46" s="2"/>
      <c r="EA46" s="2">
        <v>3.9367836058262418</v>
      </c>
      <c r="EB46" s="2">
        <v>4.4140469580873667</v>
      </c>
      <c r="EC46" s="2">
        <v>1.1714957442472387</v>
      </c>
      <c r="ED46" s="2">
        <v>0.23556306323671719</v>
      </c>
      <c r="EE46" s="2">
        <v>6.098337615146761</v>
      </c>
      <c r="EF46" s="2"/>
      <c r="EG46" s="2"/>
      <c r="EH46" s="2"/>
      <c r="EI46" s="2">
        <v>0.34409620311825279</v>
      </c>
      <c r="EJ46" s="2">
        <v>15.446387329893437</v>
      </c>
      <c r="EK46" s="2">
        <v>10.982866265378309</v>
      </c>
      <c r="EL46" s="2">
        <v>3.3063557129963148</v>
      </c>
      <c r="EM46" s="2"/>
      <c r="EN46" s="2">
        <v>5.3224905708560417</v>
      </c>
      <c r="EO46" s="2">
        <v>2.1948202361893783</v>
      </c>
      <c r="EP46" s="2">
        <v>0.5018630524064337</v>
      </c>
      <c r="EQ46" s="2"/>
      <c r="ER46" s="2">
        <v>0.58333680440942504</v>
      </c>
      <c r="ET46" s="2"/>
      <c r="EU46" s="2">
        <v>18.677410024837137</v>
      </c>
      <c r="EV46" s="2"/>
      <c r="EW46" s="2">
        <v>50.006639969893129</v>
      </c>
      <c r="EX46" s="2">
        <v>6.9702958742869665</v>
      </c>
      <c r="EY46" s="2">
        <v>14.149286847397782</v>
      </c>
      <c r="EZ46" s="2">
        <v>90.584772221845625</v>
      </c>
      <c r="FA46" s="2">
        <v>6.229261249420305</v>
      </c>
      <c r="FB46" s="2">
        <v>9.3130854255739326</v>
      </c>
      <c r="FC46" s="2"/>
      <c r="FD46" s="2"/>
      <c r="FE46" s="2"/>
      <c r="FF46" s="2"/>
      <c r="FG46" s="2">
        <v>22.493126231635198</v>
      </c>
      <c r="FH46" s="2">
        <v>6.8614309407479217</v>
      </c>
      <c r="FI46" s="2">
        <v>0.664347583474731</v>
      </c>
      <c r="FJ46" s="2"/>
      <c r="FK46" s="2">
        <v>1.6062726106329264</v>
      </c>
      <c r="FL46" s="2">
        <v>176.85777839189484</v>
      </c>
      <c r="FM46" s="2">
        <v>6.1604722971461729</v>
      </c>
      <c r="FN46" s="2">
        <v>55.227623220218348</v>
      </c>
      <c r="FO46" s="2"/>
      <c r="FP46" s="2">
        <v>4.5708211909710377</v>
      </c>
      <c r="FQ46" s="2">
        <v>8.2293815787747757</v>
      </c>
      <c r="FR46" s="2">
        <v>5.5490788086240137</v>
      </c>
    </row>
    <row r="47" spans="1:183">
      <c r="A47" s="1">
        <v>1666</v>
      </c>
      <c r="B47" s="2">
        <v>1.7584124653598383</v>
      </c>
      <c r="C47" s="2">
        <v>1.9860068206844725</v>
      </c>
      <c r="D47" s="2">
        <v>2.8527729894559091</v>
      </c>
      <c r="E47" s="2">
        <v>7.9183306544511138</v>
      </c>
      <c r="F47" s="2">
        <v>24.314551541783114</v>
      </c>
      <c r="I47" s="2">
        <v>5.8464746567200905</v>
      </c>
      <c r="J47" s="2">
        <v>5.5743995081373079</v>
      </c>
      <c r="K47" s="2">
        <v>15.368070301595386</v>
      </c>
      <c r="L47" s="2">
        <v>7.0343781998467492</v>
      </c>
      <c r="M47" s="2">
        <v>3.9841070127833405</v>
      </c>
      <c r="P47" s="2">
        <v>36.55057799911414</v>
      </c>
      <c r="Q47" s="2">
        <v>12.768779739743149</v>
      </c>
      <c r="R47" s="2">
        <v>18.42219405123009</v>
      </c>
      <c r="T47" s="2">
        <v>18.151828099496839</v>
      </c>
      <c r="AA47" s="2">
        <v>3.9369658988395111</v>
      </c>
      <c r="AB47" s="2">
        <v>15.86461554213373</v>
      </c>
      <c r="AC47" s="2">
        <v>1.3399999812898213</v>
      </c>
      <c r="AD47" s="2">
        <v>12.000001802544134</v>
      </c>
      <c r="AF47" s="2">
        <v>45.259500524532555</v>
      </c>
      <c r="AI47" s="2">
        <v>14.005328999351727</v>
      </c>
      <c r="AJ47" s="2">
        <v>20.715460761734093</v>
      </c>
      <c r="AL47" s="2">
        <v>4.3292308783938322</v>
      </c>
      <c r="AM47" s="2">
        <v>17.433952465283809</v>
      </c>
      <c r="AN47" s="2">
        <v>18.885775128741944</v>
      </c>
      <c r="AO47" s="2">
        <v>4.9398383105189945</v>
      </c>
      <c r="AQ47" s="2">
        <v>3.5786430777440046</v>
      </c>
      <c r="AR47" s="2">
        <v>4.3732139654945472</v>
      </c>
      <c r="AS47" s="2">
        <v>1.2022334076510903</v>
      </c>
      <c r="AT47" s="2">
        <v>1.4576293505676898</v>
      </c>
      <c r="AU47" s="2">
        <v>45.404535457383368</v>
      </c>
      <c r="AW47" s="2">
        <v>9.5000028632387252</v>
      </c>
      <c r="AX47" s="2">
        <v>2.7624998153438125</v>
      </c>
      <c r="AY47" s="2">
        <v>17.462312722972197</v>
      </c>
      <c r="AZ47" s="2">
        <v>15.924202154264517</v>
      </c>
      <c r="BA47" s="2">
        <v>3.6399620056191719</v>
      </c>
      <c r="BC47" s="2">
        <v>5.7229522507666744</v>
      </c>
      <c r="BD47" s="2">
        <v>2.1108100842668662</v>
      </c>
      <c r="BE47" s="2">
        <v>1.7394401350767987</v>
      </c>
      <c r="BG47" s="2">
        <v>74.142387515288988</v>
      </c>
      <c r="BH47" s="2">
        <v>2.8446072248551335</v>
      </c>
      <c r="BJ47" s="2">
        <v>3.6377681580699672</v>
      </c>
      <c r="BL47" s="2">
        <v>4.6900479205159131</v>
      </c>
      <c r="BM47" s="2">
        <v>24.286797744290133</v>
      </c>
      <c r="BN47" s="2">
        <v>30.000002043775417</v>
      </c>
      <c r="BO47" s="2">
        <v>21.241901111487842</v>
      </c>
      <c r="BP47" s="2">
        <v>5.8724939069853193</v>
      </c>
      <c r="BQ47" s="2">
        <v>10.737494767506135</v>
      </c>
      <c r="BW47" s="2">
        <v>5.326930335425839</v>
      </c>
      <c r="BX47" s="2">
        <v>3.3514269256411833</v>
      </c>
      <c r="BY47" s="2">
        <v>1.3399991772900739</v>
      </c>
      <c r="BZ47" s="2">
        <v>10.719737300456941</v>
      </c>
      <c r="CB47" s="2">
        <v>9.4066762348978017</v>
      </c>
      <c r="CD47" s="2">
        <v>11.669634274811886</v>
      </c>
      <c r="CE47" s="2">
        <v>17.659680371447642</v>
      </c>
      <c r="CF47" s="2">
        <v>11.130923769484106</v>
      </c>
      <c r="CH47" s="9">
        <v>111.38317847464192</v>
      </c>
      <c r="CI47" s="13">
        <f t="shared" si="3"/>
        <v>113.19428706772555</v>
      </c>
      <c r="CK47" s="1">
        <v>1666</v>
      </c>
      <c r="CL47" s="2">
        <v>0.28241755638271321</v>
      </c>
      <c r="CM47" s="2">
        <v>0.31897134734104138</v>
      </c>
      <c r="CN47" s="2">
        <v>2.9663132335692821</v>
      </c>
      <c r="CO47" s="2">
        <v>0.98658639465348297</v>
      </c>
      <c r="CP47" s="2">
        <v>11.467784696431695</v>
      </c>
      <c r="CQ47" s="2"/>
      <c r="CR47" s="2"/>
      <c r="CS47" s="2">
        <v>6.0791641003527062</v>
      </c>
      <c r="CT47" s="2">
        <v>5.7962603723836743</v>
      </c>
      <c r="CU47" s="2">
        <v>15.979718848480784</v>
      </c>
      <c r="CV47" s="2">
        <v>9.4148933626616763E-2</v>
      </c>
      <c r="CW47" s="2">
        <v>4.1426743030925133</v>
      </c>
      <c r="CX47" s="2"/>
      <c r="CY47" s="2"/>
      <c r="CZ47" s="2">
        <v>206.86583092615098</v>
      </c>
      <c r="DA47" s="2">
        <v>71.129572803397835</v>
      </c>
      <c r="DB47" s="2">
        <v>102.62239772895101</v>
      </c>
      <c r="DC47" s="2"/>
      <c r="DD47" s="2">
        <v>101.11630121547502</v>
      </c>
      <c r="DE47" s="2"/>
      <c r="DF47" s="2"/>
      <c r="DG47" s="2"/>
      <c r="DH47" s="2"/>
      <c r="DI47" s="2"/>
      <c r="DJ47" s="2"/>
      <c r="DK47" s="2">
        <v>1.8568418672045239</v>
      </c>
      <c r="DL47" s="2">
        <v>88.375189266505217</v>
      </c>
      <c r="DM47" s="2">
        <v>1.3933319237717148</v>
      </c>
      <c r="DN47" s="2">
        <v>12.477601365866429</v>
      </c>
      <c r="DO47" s="2"/>
      <c r="DP47" s="2">
        <v>252.12189443483334</v>
      </c>
      <c r="DR47" s="2"/>
      <c r="DS47" s="2">
        <v>14.562740500144779</v>
      </c>
      <c r="DT47" s="2">
        <v>117.24359061019668</v>
      </c>
      <c r="DU47" s="2"/>
      <c r="DV47" s="2">
        <v>4.5015340839320119</v>
      </c>
      <c r="DW47" s="2">
        <v>8.9923438870681007</v>
      </c>
      <c r="DX47" s="11"/>
      <c r="DY47" s="2">
        <v>0.61548039373760088</v>
      </c>
      <c r="DZ47" s="2"/>
      <c r="EA47" s="2">
        <v>3.7210729206174054</v>
      </c>
      <c r="EB47" s="2">
        <v>4.5472676960358491</v>
      </c>
      <c r="EC47" s="2">
        <v>1.2500822463390895</v>
      </c>
      <c r="ED47" s="2">
        <v>0.23410896328854602</v>
      </c>
      <c r="EE47" s="2">
        <v>5.6571894876144491</v>
      </c>
      <c r="EF47" s="2"/>
      <c r="EG47" s="2"/>
      <c r="EH47" s="2">
        <v>53.767302562282943</v>
      </c>
      <c r="EI47" s="2">
        <v>0.44368341485650326</v>
      </c>
      <c r="EJ47" s="2">
        <v>18.157312029499028</v>
      </c>
      <c r="EK47" s="2">
        <v>16.55798472532382</v>
      </c>
      <c r="EL47" s="2">
        <v>3.7848323392240295</v>
      </c>
      <c r="EM47" s="2"/>
      <c r="EN47" s="2">
        <v>5.950725507875771</v>
      </c>
      <c r="EO47" s="2">
        <v>2.1948202361893783</v>
      </c>
      <c r="EP47" s="2">
        <v>0.27937042195721573</v>
      </c>
      <c r="EQ47" s="2"/>
      <c r="ER47" s="2">
        <v>0.68833368570562947</v>
      </c>
      <c r="ET47" s="2"/>
      <c r="EU47" s="2">
        <v>20.588728658520154</v>
      </c>
      <c r="EV47" s="2"/>
      <c r="EW47" s="2">
        <v>58.520539548520425</v>
      </c>
      <c r="EX47" s="2">
        <v>11.454694815929029</v>
      </c>
      <c r="EY47" s="2">
        <v>14.149286847397782</v>
      </c>
      <c r="EZ47" s="2">
        <v>120.22309261389965</v>
      </c>
      <c r="FA47" s="2">
        <v>6.1062189156761013</v>
      </c>
      <c r="FB47" s="2">
        <v>11.16484660432412</v>
      </c>
      <c r="FC47" s="2"/>
      <c r="FD47" s="2"/>
      <c r="FE47" s="2"/>
      <c r="FF47" s="2"/>
      <c r="FG47" s="2"/>
      <c r="FH47" s="2">
        <v>7.964522660458182</v>
      </c>
      <c r="FI47" s="2">
        <v>0.53827063978480238</v>
      </c>
      <c r="FJ47" s="2"/>
      <c r="FK47" s="2">
        <v>1.3933310877728116</v>
      </c>
      <c r="FL47" s="2">
        <v>178.65327168411787</v>
      </c>
      <c r="FM47" s="2"/>
      <c r="FN47" s="2">
        <v>58.222812702517011</v>
      </c>
      <c r="FO47" s="2"/>
      <c r="FP47" s="2">
        <v>5.5038997169934412</v>
      </c>
      <c r="FQ47" s="2">
        <v>8.3290622062080111</v>
      </c>
      <c r="FR47" s="2">
        <v>5.2498207520498079</v>
      </c>
    </row>
    <row r="48" spans="1:183">
      <c r="A48" s="1">
        <v>1667</v>
      </c>
      <c r="B48" s="2">
        <v>1.7745030176694849</v>
      </c>
      <c r="C48" s="2">
        <v>2.1515876252868753</v>
      </c>
      <c r="D48" s="2">
        <v>2.9440744815907984</v>
      </c>
      <c r="E48" s="2">
        <v>7.2612167241797847</v>
      </c>
      <c r="F48" s="2">
        <v>24.513598392414039</v>
      </c>
      <c r="I48" s="2">
        <v>5.8393521461657132</v>
      </c>
      <c r="J48" s="2">
        <v>5.5805291408129589</v>
      </c>
      <c r="K48" s="2">
        <v>15.368070301595386</v>
      </c>
      <c r="L48" s="2">
        <v>6.9514710566039604</v>
      </c>
      <c r="M48" s="2">
        <v>5.0931688464315243</v>
      </c>
      <c r="P48" s="2">
        <v>38.600413930447083</v>
      </c>
      <c r="Q48" s="2">
        <v>14.565703181351619</v>
      </c>
      <c r="R48" s="2">
        <v>24.069636169860289</v>
      </c>
      <c r="S48" s="2">
        <v>5.1600315480367627</v>
      </c>
      <c r="T48" s="2">
        <v>20.486257128770241</v>
      </c>
      <c r="AA48" s="2">
        <v>4.2231586790819016</v>
      </c>
      <c r="AB48" s="2">
        <v>14.926366183289357</v>
      </c>
      <c r="AC48" s="2">
        <v>2.1399995098678093</v>
      </c>
      <c r="AD48" s="2">
        <v>13.85640803998897</v>
      </c>
      <c r="AF48" s="2">
        <v>35.604271066914833</v>
      </c>
      <c r="AI48" s="2">
        <v>8.0543949582785377</v>
      </c>
      <c r="AJ48" s="2">
        <v>20.715460761734093</v>
      </c>
      <c r="AL48" s="2">
        <v>4.7027803610943639</v>
      </c>
      <c r="AM48" s="2">
        <v>18.904379145234575</v>
      </c>
      <c r="AO48" s="2">
        <v>6.3395488080879918</v>
      </c>
      <c r="AQ48" s="2">
        <v>3.707911202978265</v>
      </c>
      <c r="AS48" s="2">
        <v>0.93901577512017664</v>
      </c>
      <c r="AT48" s="2">
        <v>1.1530947139193195</v>
      </c>
      <c r="AU48" s="2">
        <v>63.13870670842693</v>
      </c>
      <c r="AW48" s="2">
        <v>10.000000070059542</v>
      </c>
      <c r="AX48" s="2">
        <v>2.1116317714416151</v>
      </c>
      <c r="AY48" s="2">
        <v>20.424047384977104</v>
      </c>
      <c r="AZ48" s="2">
        <v>14.409937892869126</v>
      </c>
      <c r="BA48" s="2">
        <v>3.6399620056191719</v>
      </c>
      <c r="BC48" s="2">
        <v>5.7229522507666744</v>
      </c>
      <c r="BD48" s="2">
        <v>2.1108100842668662</v>
      </c>
      <c r="BE48" s="2">
        <v>1.9581722252099121</v>
      </c>
      <c r="BG48" s="2">
        <v>69.60270280558818</v>
      </c>
      <c r="BJ48" s="2">
        <v>2.9937097883245776</v>
      </c>
      <c r="BO48" s="2">
        <v>16.750007374822257</v>
      </c>
      <c r="BP48" s="2">
        <v>5.9441729288379772</v>
      </c>
      <c r="BQ48" s="2">
        <v>10.57486331972378</v>
      </c>
      <c r="BW48" s="2">
        <v>7.7420704374741778</v>
      </c>
      <c r="BX48" s="2">
        <v>3.0818997324642776</v>
      </c>
      <c r="BY48" s="2">
        <v>2.1400003658677846</v>
      </c>
      <c r="BZ48" s="2">
        <v>9.9039399209906307</v>
      </c>
      <c r="CB48" s="2">
        <v>8.5115637059141758</v>
      </c>
      <c r="CD48" s="2">
        <v>10.554054584422557</v>
      </c>
      <c r="CE48" s="2">
        <v>17.768604289434808</v>
      </c>
      <c r="CF48" s="2">
        <v>11.734417145204564</v>
      </c>
      <c r="CH48" s="9">
        <v>111.38317847464192</v>
      </c>
      <c r="CI48" s="13">
        <f t="shared" si="3"/>
        <v>113.19428706772555</v>
      </c>
      <c r="CK48" s="1">
        <v>1667</v>
      </c>
      <c r="CL48" s="2">
        <v>0.2850018502009492</v>
      </c>
      <c r="CM48" s="2">
        <v>0.34556517964199968</v>
      </c>
      <c r="CN48" s="2">
        <v>3.0612485212228568</v>
      </c>
      <c r="CO48" s="2">
        <v>0.90471311963704437</v>
      </c>
      <c r="CP48" s="2">
        <v>11.561663722891042</v>
      </c>
      <c r="CQ48" s="2"/>
      <c r="CR48" s="2"/>
      <c r="CS48" s="2">
        <v>6.0717581141800334</v>
      </c>
      <c r="CT48" s="2">
        <v>5.8026339641801146</v>
      </c>
      <c r="CU48" s="2">
        <v>15.979718848480784</v>
      </c>
      <c r="CV48" s="2">
        <v>9.3039294806442463E-2</v>
      </c>
      <c r="CW48" s="2">
        <v>5.2958767507308968</v>
      </c>
      <c r="CX48" s="2"/>
      <c r="CY48" s="2"/>
      <c r="CZ48" s="2">
        <v>218.46731676880296</v>
      </c>
      <c r="DA48" s="2">
        <v>81.13948756167315</v>
      </c>
      <c r="DB48" s="2">
        <v>134.08195404659821</v>
      </c>
      <c r="DC48" s="2">
        <v>28.744394307430788</v>
      </c>
      <c r="DD48" s="2">
        <v>114.12043653431385</v>
      </c>
      <c r="DE48" s="2"/>
      <c r="DF48" s="2"/>
      <c r="DG48" s="2"/>
      <c r="DH48" s="2"/>
      <c r="DI48" s="2"/>
      <c r="DJ48" s="2"/>
      <c r="DK48" s="2">
        <v>1.9918226493856392</v>
      </c>
      <c r="DL48" s="2">
        <v>83.148591467974725</v>
      </c>
      <c r="DM48" s="2">
        <v>2.2251713996925346</v>
      </c>
      <c r="DN48" s="2">
        <v>14.407892492908905</v>
      </c>
      <c r="DO48" s="2"/>
      <c r="DP48" s="2">
        <v>198.33661810952131</v>
      </c>
      <c r="DR48" s="2"/>
      <c r="DS48" s="2">
        <v>8.3749595363674807</v>
      </c>
      <c r="DT48" s="2">
        <v>117.24359061019668</v>
      </c>
      <c r="DU48" s="2"/>
      <c r="DV48" s="2">
        <v>4.8899508202173907</v>
      </c>
      <c r="DW48" s="2">
        <v>9.7507824794164062</v>
      </c>
      <c r="DX48" s="11"/>
      <c r="DY48" s="2">
        <v>0.78987767437894008</v>
      </c>
      <c r="DZ48" s="2"/>
      <c r="EA48" s="2">
        <v>3.8554859117591267</v>
      </c>
      <c r="EB48" s="2"/>
      <c r="EC48" s="2">
        <v>0.97638856318551359</v>
      </c>
      <c r="ED48" s="2">
        <v>0.18519784055117958</v>
      </c>
      <c r="EE48" s="2">
        <v>7.8667830042604567</v>
      </c>
      <c r="EF48" s="2"/>
      <c r="EG48" s="2"/>
      <c r="EH48" s="2">
        <v>56.597143930379772</v>
      </c>
      <c r="EI48" s="2">
        <v>0.33914789426188607</v>
      </c>
      <c r="EJ48" s="2">
        <v>21.236923605568244</v>
      </c>
      <c r="EK48" s="2">
        <v>14.983452810481603</v>
      </c>
      <c r="EL48" s="2">
        <v>3.7848323392240295</v>
      </c>
      <c r="EM48" s="2"/>
      <c r="EN48" s="2">
        <v>5.950725507875771</v>
      </c>
      <c r="EO48" s="2">
        <v>2.1948202361893783</v>
      </c>
      <c r="EP48" s="2">
        <v>0.31450084989423333</v>
      </c>
      <c r="EQ48" s="2"/>
      <c r="ER48" s="2">
        <v>0.64618751247205941</v>
      </c>
      <c r="ET48" s="2"/>
      <c r="EU48" s="2">
        <v>16.943542258853608</v>
      </c>
      <c r="EV48" s="2"/>
      <c r="EW48" s="2"/>
      <c r="EX48" s="2"/>
      <c r="EY48" s="2"/>
      <c r="EZ48" s="2">
        <v>94.800257158607536</v>
      </c>
      <c r="FA48" s="2">
        <v>6.1807507595615805</v>
      </c>
      <c r="FB48" s="2">
        <v>10.995742431810434</v>
      </c>
      <c r="FC48" s="2"/>
      <c r="FD48" s="2"/>
      <c r="FE48" s="2"/>
      <c r="FF48" s="2"/>
      <c r="FG48" s="2"/>
      <c r="FH48" s="2">
        <v>11.575502504332484</v>
      </c>
      <c r="FI48" s="2">
        <v>0.4949820412476349</v>
      </c>
      <c r="FJ48" s="2"/>
      <c r="FK48" s="2">
        <v>2.2251722897612725</v>
      </c>
      <c r="FL48" s="2">
        <v>165.05733488193766</v>
      </c>
      <c r="FM48" s="2"/>
      <c r="FN48" s="2">
        <v>52.682495610562135</v>
      </c>
      <c r="FO48" s="2"/>
      <c r="FP48" s="2">
        <v>4.9777445181565501</v>
      </c>
      <c r="FQ48" s="2">
        <v>8.3804353947129311</v>
      </c>
      <c r="FR48" s="2">
        <v>5.5344540954446915</v>
      </c>
    </row>
    <row r="49" spans="1:174">
      <c r="A49" s="1">
        <v>1668</v>
      </c>
      <c r="B49" s="2">
        <v>1.7736443660193939</v>
      </c>
      <c r="C49" s="2">
        <v>1.8102482670724123</v>
      </c>
      <c r="D49" s="2">
        <v>2.8934324606193695</v>
      </c>
      <c r="E49" s="2">
        <v>7.7448755681875374</v>
      </c>
      <c r="I49" s="2">
        <v>6.0499248883128711</v>
      </c>
      <c r="J49" s="2">
        <v>5.2359306336819715</v>
      </c>
      <c r="K49" s="2">
        <v>15.368070301595386</v>
      </c>
      <c r="L49" s="2">
        <v>7.1552353102940991</v>
      </c>
      <c r="M49" s="2">
        <v>4.1228563005970464</v>
      </c>
      <c r="P49" s="2">
        <v>37.750246293315925</v>
      </c>
      <c r="Q49" s="2">
        <v>11.198812748559245</v>
      </c>
      <c r="R49" s="2">
        <v>14.86098223222926</v>
      </c>
      <c r="S49" s="2">
        <v>4.3380185711509771</v>
      </c>
      <c r="T49" s="2">
        <v>17.364055216510081</v>
      </c>
      <c r="AA49" s="2">
        <v>4.2463141601304821</v>
      </c>
      <c r="AB49" s="2">
        <v>15.710561475861573</v>
      </c>
      <c r="AC49" s="2">
        <v>1.5690315784026212</v>
      </c>
      <c r="AE49" s="2">
        <v>1.992256667482758</v>
      </c>
      <c r="AF49" s="2">
        <v>34.296304383693062</v>
      </c>
      <c r="AI49" s="2">
        <v>7.8353684432072486</v>
      </c>
      <c r="AJ49" s="2">
        <v>20.715460761734093</v>
      </c>
      <c r="AL49" s="2">
        <v>4.8571842617380705</v>
      </c>
      <c r="AM49" s="2">
        <v>18.00590205387245</v>
      </c>
      <c r="AN49" s="2">
        <v>18.2673260086776</v>
      </c>
      <c r="AO49" s="2">
        <v>7.118881354868039</v>
      </c>
      <c r="AQ49" s="2">
        <v>3.5447183255474699</v>
      </c>
      <c r="AR49" s="2">
        <v>4.3732139654945472</v>
      </c>
      <c r="AS49" s="2">
        <v>0.90181579335732331</v>
      </c>
      <c r="AT49" s="2">
        <v>1.3666662546274966</v>
      </c>
      <c r="AU49" s="2">
        <v>59.435874982799689</v>
      </c>
      <c r="AW49" s="2">
        <v>9.0000047039752538</v>
      </c>
      <c r="AX49" s="2">
        <v>2.1922556698732101</v>
      </c>
      <c r="AY49" s="2">
        <v>20.3911707338928</v>
      </c>
      <c r="AZ49" s="2">
        <v>16.231553585177121</v>
      </c>
      <c r="BE49" s="2">
        <v>2.2081514112512091</v>
      </c>
      <c r="BG49" s="2">
        <v>55.21421288822787</v>
      </c>
      <c r="BH49" s="2">
        <v>3.307068012462508</v>
      </c>
      <c r="BJ49" s="2">
        <v>3.3000623103288262</v>
      </c>
      <c r="BN49" s="2">
        <v>26.040000844936344</v>
      </c>
      <c r="BO49" s="2">
        <v>11.044622948766627</v>
      </c>
      <c r="BP49" s="2">
        <v>5.9184488737805188</v>
      </c>
      <c r="BW49" s="2">
        <v>4.280604124478546</v>
      </c>
      <c r="BX49" s="2">
        <v>3.2950726066027847</v>
      </c>
      <c r="BY49" s="2">
        <v>1.5145570197490803</v>
      </c>
      <c r="BZ49" s="2">
        <v>11.452713052945033</v>
      </c>
      <c r="CA49" s="2">
        <v>5.9246706560531299</v>
      </c>
      <c r="CB49" s="2">
        <v>8.392459926407664</v>
      </c>
      <c r="CD49" s="2">
        <v>10.266930580645941</v>
      </c>
      <c r="CE49" s="2">
        <v>17.520070263956438</v>
      </c>
      <c r="CF49" s="2">
        <v>11.407718183991468</v>
      </c>
      <c r="CH49" s="9">
        <v>111.38317847464192</v>
      </c>
      <c r="CI49" s="13">
        <f t="shared" si="3"/>
        <v>113.19428706772555</v>
      </c>
      <c r="CK49" s="1">
        <v>1668</v>
      </c>
      <c r="CL49" s="2">
        <v>0.28486394268176368</v>
      </c>
      <c r="CM49" s="2">
        <v>0.29074287296297763</v>
      </c>
      <c r="CN49" s="2">
        <v>3.0085909499623784</v>
      </c>
      <c r="CO49" s="2">
        <v>0.96497471465943074</v>
      </c>
      <c r="CP49" s="2"/>
      <c r="CQ49" s="2"/>
      <c r="CR49" s="2"/>
      <c r="CS49" s="2">
        <v>6.2907116425430507</v>
      </c>
      <c r="CT49" s="2">
        <v>5.4443204510653462</v>
      </c>
      <c r="CU49" s="2">
        <v>15.979718848480784</v>
      </c>
      <c r="CV49" s="2">
        <v>9.5766499209038833E-2</v>
      </c>
      <c r="CW49" s="2">
        <v>4.2869458066826418</v>
      </c>
      <c r="CX49" s="2"/>
      <c r="CY49" s="2"/>
      <c r="CZ49" s="2">
        <v>213.65561079014728</v>
      </c>
      <c r="DA49" s="2">
        <v>62.383938242033459</v>
      </c>
      <c r="DB49" s="2">
        <v>82.784364611384234</v>
      </c>
      <c r="DC49" s="2">
        <v>24.165301153936436</v>
      </c>
      <c r="DD49" s="2">
        <v>96.727945415230295</v>
      </c>
      <c r="DE49" s="2"/>
      <c r="DF49" s="2"/>
      <c r="DG49" s="2"/>
      <c r="DH49" s="2"/>
      <c r="DI49" s="2"/>
      <c r="DJ49" s="2"/>
      <c r="DK49" s="2">
        <v>2.0027437667564905</v>
      </c>
      <c r="DL49" s="2">
        <v>87.517017996743348</v>
      </c>
      <c r="DM49" s="2">
        <v>1.6314789687459386</v>
      </c>
      <c r="DN49" s="2"/>
      <c r="DO49" s="2">
        <v>0.93963363804847322</v>
      </c>
      <c r="DP49" s="2">
        <v>191.05047853198064</v>
      </c>
      <c r="DR49" s="2"/>
      <c r="DS49" s="2">
        <v>8.1472157752761234</v>
      </c>
      <c r="DT49" s="2">
        <v>117.24359061019668</v>
      </c>
      <c r="DU49" s="2"/>
      <c r="DV49" s="2">
        <v>5.0504999895648952</v>
      </c>
      <c r="DW49" s="2">
        <v>9.287352571811148</v>
      </c>
      <c r="DX49" s="11"/>
      <c r="DY49" s="2">
        <v>0.88697880858475087</v>
      </c>
      <c r="DZ49" s="2"/>
      <c r="EA49" s="2">
        <v>3.6857979647207806</v>
      </c>
      <c r="EB49" s="2">
        <v>4.5472676960358491</v>
      </c>
      <c r="EC49" s="2">
        <v>0.93770802372459638</v>
      </c>
      <c r="ED49" s="2">
        <v>0.21949943578432729</v>
      </c>
      <c r="EE49" s="2">
        <v>7.4054277563406723</v>
      </c>
      <c r="EF49" s="2"/>
      <c r="EG49" s="2"/>
      <c r="EH49" s="2">
        <v>50.937455803632766</v>
      </c>
      <c r="EI49" s="2">
        <v>0.35209684954379689</v>
      </c>
      <c r="EJ49" s="2">
        <v>21.202738465163709</v>
      </c>
      <c r="EK49" s="2">
        <v>16.877568730164807</v>
      </c>
      <c r="EL49" s="2"/>
      <c r="EM49" s="2"/>
      <c r="EN49" s="2"/>
      <c r="EO49" s="2"/>
      <c r="EP49" s="2">
        <v>0.3546498548968085</v>
      </c>
      <c r="EQ49" s="2"/>
      <c r="ER49" s="2">
        <v>0.51260559491494573</v>
      </c>
      <c r="ET49" s="2"/>
      <c r="EU49" s="2">
        <v>18.677410024837137</v>
      </c>
      <c r="EV49" s="2"/>
      <c r="EW49" s="2"/>
      <c r="EX49" s="2"/>
      <c r="EY49" s="2">
        <v>12.281580545356418</v>
      </c>
      <c r="EZ49" s="2">
        <v>62.509411030873949</v>
      </c>
      <c r="FA49" s="2">
        <v>6.1540028882027178</v>
      </c>
      <c r="FB49" s="2"/>
      <c r="FC49" s="2"/>
      <c r="FD49" s="2"/>
      <c r="FE49" s="2"/>
      <c r="FF49" s="2"/>
      <c r="FG49" s="2"/>
      <c r="FH49" s="2">
        <v>6.4001153390594734</v>
      </c>
      <c r="FI49" s="2">
        <v>0.52921960688554504</v>
      </c>
      <c r="FJ49" s="2"/>
      <c r="FK49" s="2">
        <v>1.5748363249659778</v>
      </c>
      <c r="FL49" s="2">
        <v>190.86891770013952</v>
      </c>
      <c r="FM49" s="2">
        <v>6.1604722971461729</v>
      </c>
      <c r="FN49" s="2">
        <v>51.945300359741971</v>
      </c>
      <c r="FO49" s="2"/>
      <c r="FP49" s="2">
        <v>4.8423245310418617</v>
      </c>
      <c r="FQ49" s="2">
        <v>8.2632160954375298</v>
      </c>
      <c r="FR49" s="2">
        <v>5.3803688621101795</v>
      </c>
    </row>
    <row r="50" spans="1:174">
      <c r="A50" s="1">
        <v>1669</v>
      </c>
      <c r="B50" s="2">
        <v>2.2049203673749691</v>
      </c>
      <c r="C50" s="2">
        <v>1.9455369386983405</v>
      </c>
      <c r="D50" s="2">
        <v>2.8126623772575354</v>
      </c>
      <c r="E50" s="2">
        <v>8.3472021232844433</v>
      </c>
      <c r="F50" s="2">
        <v>20.663358273047024</v>
      </c>
      <c r="I50" s="2">
        <v>5.7736176328025799</v>
      </c>
      <c r="J50" s="2">
        <v>4.9778128110793398</v>
      </c>
      <c r="K50" s="2">
        <v>11.67479214534611</v>
      </c>
      <c r="L50" s="2">
        <v>6.8896294311394595</v>
      </c>
      <c r="M50" s="2">
        <v>3.4418640512939196</v>
      </c>
      <c r="P50" s="2">
        <v>42.005812434256583</v>
      </c>
      <c r="Q50" s="2">
        <v>9.5890513963885304</v>
      </c>
      <c r="R50" s="2">
        <v>12.201417532504943</v>
      </c>
      <c r="S50" s="2">
        <v>4.08315793797754</v>
      </c>
      <c r="T50" s="2">
        <v>14.29254792595062</v>
      </c>
      <c r="AA50" s="2">
        <v>4.5299701506466112</v>
      </c>
      <c r="AB50" s="2">
        <v>14.446688108687416</v>
      </c>
      <c r="AC50" s="2">
        <v>1.8538556399361739</v>
      </c>
      <c r="AF50" s="2">
        <v>36.460613816592762</v>
      </c>
      <c r="AI50" s="2">
        <v>7.1581165879923061</v>
      </c>
      <c r="AJ50" s="2">
        <v>20.715460761734093</v>
      </c>
      <c r="AL50" s="2">
        <v>4.6014381686943162</v>
      </c>
      <c r="AM50" s="2">
        <v>16.755249229863146</v>
      </c>
      <c r="AO50" s="2">
        <v>6.7807288759390456</v>
      </c>
      <c r="AQ50" s="2">
        <v>3.4028070706187972</v>
      </c>
      <c r="AR50" s="2">
        <v>4.3538460330373709</v>
      </c>
      <c r="AS50" s="2">
        <v>0.84545190141724269</v>
      </c>
      <c r="AT50" s="2">
        <v>1.2758267292140764</v>
      </c>
      <c r="AU50" s="2">
        <v>48.858286713605089</v>
      </c>
      <c r="AW50" s="2">
        <v>9.0000047039752538</v>
      </c>
      <c r="AX50" s="2">
        <v>2.3290768794576202</v>
      </c>
      <c r="AY50" s="2">
        <v>14.185163578663515</v>
      </c>
      <c r="AZ50" s="2">
        <v>14.374288646527333</v>
      </c>
      <c r="BE50" s="2">
        <v>3.1247428756131463</v>
      </c>
      <c r="BG50" s="2">
        <v>54.705234524735296</v>
      </c>
      <c r="BH50" s="2">
        <v>3.062737120574845</v>
      </c>
      <c r="BJ50" s="2">
        <v>2.8168136934932435</v>
      </c>
      <c r="BL50" s="2">
        <v>3.7463229040502903</v>
      </c>
      <c r="BN50" s="2">
        <v>27.959998110530108</v>
      </c>
      <c r="BO50" s="2">
        <v>14.864304960196943</v>
      </c>
      <c r="BP50" s="2">
        <v>5.1031265453454235</v>
      </c>
      <c r="BQ50" s="2">
        <v>6.9999975566132324</v>
      </c>
      <c r="BW50" s="2">
        <v>5.9640164207605117</v>
      </c>
      <c r="BX50" s="2">
        <v>4.3565009602175149</v>
      </c>
      <c r="BY50" s="2">
        <v>1.7894923924509241</v>
      </c>
      <c r="BZ50" s="2">
        <v>8.59971144498647</v>
      </c>
      <c r="CA50" s="2">
        <v>10.319270814011203</v>
      </c>
      <c r="CB50" s="2">
        <v>8.5523976875842767</v>
      </c>
      <c r="CD50" s="2">
        <v>9.5489777500923338</v>
      </c>
      <c r="CE50" s="2">
        <v>17.057314181597441</v>
      </c>
      <c r="CF50" s="2">
        <v>11.789781243893463</v>
      </c>
      <c r="CH50" s="9">
        <v>111.38317847464192</v>
      </c>
      <c r="CI50" s="13">
        <f t="shared" si="3"/>
        <v>113.19428706772555</v>
      </c>
      <c r="CK50" s="1">
        <v>1669</v>
      </c>
      <c r="CL50" s="2">
        <v>0.35413091890535653</v>
      </c>
      <c r="CM50" s="2">
        <v>0.31247150421391634</v>
      </c>
      <c r="CN50" s="2">
        <v>2.9246062207048293</v>
      </c>
      <c r="CO50" s="2">
        <v>1.0400217429194929</v>
      </c>
      <c r="CP50" s="2">
        <v>9.7457254505939428</v>
      </c>
      <c r="CQ50" s="2"/>
      <c r="CR50" s="2"/>
      <c r="CS50" s="2">
        <v>6.0034073699701027</v>
      </c>
      <c r="CT50" s="2">
        <v>5.175929550059128</v>
      </c>
      <c r="CU50" s="2">
        <v>12.139448378090485</v>
      </c>
      <c r="CV50" s="2">
        <v>9.2211599319249826E-2</v>
      </c>
      <c r="CW50" s="2">
        <v>3.578850094709694</v>
      </c>
      <c r="CX50" s="2"/>
      <c r="CY50" s="2"/>
      <c r="CZ50" s="2">
        <v>237.74089955981378</v>
      </c>
      <c r="DA50" s="2">
        <v>53.416625810530412</v>
      </c>
      <c r="DB50" s="2">
        <v>67.969033405883067</v>
      </c>
      <c r="DC50" s="2">
        <v>22.745578335349013</v>
      </c>
      <c r="DD50" s="2">
        <v>79.617852995043293</v>
      </c>
      <c r="DE50" s="2"/>
      <c r="DF50" s="2"/>
      <c r="DG50" s="2"/>
      <c r="DH50" s="2"/>
      <c r="DI50" s="2"/>
      <c r="DJ50" s="2"/>
      <c r="DK50" s="2">
        <v>2.1365280901688357</v>
      </c>
      <c r="DL50" s="2">
        <v>80.476503983890765</v>
      </c>
      <c r="DM50" s="2">
        <v>1.9276390158610321</v>
      </c>
      <c r="DN50" s="2"/>
      <c r="DO50" s="2"/>
      <c r="DP50" s="2">
        <v>203.10694818016148</v>
      </c>
      <c r="DR50" s="2"/>
      <c r="DS50" s="2">
        <v>7.443009324917595</v>
      </c>
      <c r="DT50" s="2">
        <v>117.24359061019668</v>
      </c>
      <c r="DU50" s="2"/>
      <c r="DV50" s="2">
        <v>4.7845752128535119</v>
      </c>
      <c r="DW50" s="2">
        <v>8.6422722150062725</v>
      </c>
      <c r="DX50" s="11"/>
      <c r="DY50" s="2">
        <v>0.84484661562787322</v>
      </c>
      <c r="DZ50" s="2"/>
      <c r="EA50" s="2">
        <v>3.5382386478584773</v>
      </c>
      <c r="EB50" s="2">
        <v>4.5271289206874625</v>
      </c>
      <c r="EC50" s="2">
        <v>0.87910085127333948</v>
      </c>
      <c r="ED50" s="2">
        <v>0.20490975486724303</v>
      </c>
      <c r="EE50" s="2">
        <v>6.0875104919526954</v>
      </c>
      <c r="EF50" s="2"/>
      <c r="EG50" s="2"/>
      <c r="EH50" s="2">
        <v>50.937455803632766</v>
      </c>
      <c r="EI50" s="2">
        <v>0.37407162078397277</v>
      </c>
      <c r="EJ50" s="2">
        <v>14.749732488093901</v>
      </c>
      <c r="EK50" s="2">
        <v>14.946384725645803</v>
      </c>
      <c r="EL50" s="2"/>
      <c r="EM50" s="2"/>
      <c r="EN50" s="2"/>
      <c r="EO50" s="2"/>
      <c r="EP50" s="2">
        <v>0.50186305240640317</v>
      </c>
      <c r="EQ50" s="2"/>
      <c r="ER50" s="2">
        <v>0.50788026889526483</v>
      </c>
      <c r="ET50" s="2"/>
      <c r="EU50" s="2">
        <v>15.942360891878726</v>
      </c>
      <c r="EV50" s="2"/>
      <c r="EW50" s="2">
        <v>46.745116762876584</v>
      </c>
      <c r="EX50" s="2"/>
      <c r="EY50" s="2">
        <v>13.187133552235037</v>
      </c>
      <c r="EZ50" s="2">
        <v>84.127720136337487</v>
      </c>
      <c r="FA50" s="2">
        <v>5.306230765639679</v>
      </c>
      <c r="FB50" s="2">
        <v>7.2785971627888602</v>
      </c>
      <c r="FC50" s="2"/>
      <c r="FD50" s="2"/>
      <c r="FE50" s="2"/>
      <c r="FF50" s="2"/>
      <c r="FG50" s="2"/>
      <c r="FH50" s="2">
        <v>8.9170574682754058</v>
      </c>
      <c r="FI50" s="2">
        <v>0.69969496907075035</v>
      </c>
      <c r="FJ50" s="2"/>
      <c r="FK50" s="2">
        <v>1.8607141138528269</v>
      </c>
      <c r="FL50" s="2">
        <v>143.32129063654349</v>
      </c>
      <c r="FM50" s="2">
        <v>10.729977355199502</v>
      </c>
      <c r="FN50" s="2">
        <v>52.93523836552761</v>
      </c>
      <c r="FO50" s="2"/>
      <c r="FP50" s="2">
        <v>4.5037072026969822</v>
      </c>
      <c r="FQ50" s="2">
        <v>8.0449604919838631</v>
      </c>
      <c r="FR50" s="2">
        <v>5.56056617744568</v>
      </c>
    </row>
    <row r="51" spans="1:174">
      <c r="A51" s="1">
        <v>1670</v>
      </c>
      <c r="B51" s="2">
        <v>2.0686834566942207</v>
      </c>
      <c r="C51" s="2">
        <v>2.2888351041583856</v>
      </c>
      <c r="D51" s="2">
        <v>2.9318760258615253</v>
      </c>
      <c r="E51" s="2">
        <v>8.0056249043612482</v>
      </c>
      <c r="F51" s="2">
        <v>23.776293194711297</v>
      </c>
      <c r="I51" s="2">
        <v>5.8171465430243625</v>
      </c>
      <c r="J51" s="2">
        <v>5.2207057818195706</v>
      </c>
      <c r="K51" s="2">
        <v>15.368070301595386</v>
      </c>
      <c r="L51" s="2">
        <v>6.5858492880022697</v>
      </c>
      <c r="M51" s="2">
        <v>4.6301543292776293</v>
      </c>
      <c r="P51" s="2">
        <v>40.363059586172682</v>
      </c>
      <c r="Q51" s="2">
        <v>9.0891015878899619</v>
      </c>
      <c r="R51" s="2">
        <v>12.619839462826441</v>
      </c>
      <c r="S51" s="2">
        <v>3.7241986211892018</v>
      </c>
      <c r="T51" s="2">
        <v>13.060589718361356</v>
      </c>
      <c r="AA51" s="2">
        <v>4.6262395701023173</v>
      </c>
      <c r="AB51" s="2">
        <v>15.920382263562155</v>
      </c>
      <c r="AC51" s="2">
        <v>1.6423507505452424</v>
      </c>
      <c r="AD51" s="2">
        <v>9.8224246376442892</v>
      </c>
      <c r="AE51" s="2">
        <v>1.7432235252558708</v>
      </c>
      <c r="AF51" s="2">
        <v>31.216587508463324</v>
      </c>
      <c r="AI51" s="2">
        <v>7.6802254331229554</v>
      </c>
      <c r="AJ51" s="2">
        <v>23.799801068709687</v>
      </c>
      <c r="AL51" s="2">
        <v>4.580347643775732</v>
      </c>
      <c r="AM51" s="2">
        <v>16.310508543946085</v>
      </c>
      <c r="AN51" s="2">
        <v>39.725726480647836</v>
      </c>
      <c r="AO51" s="2">
        <v>5.9301031057492173</v>
      </c>
      <c r="AQ51" s="2">
        <v>3.4014326142211546</v>
      </c>
      <c r="AR51" s="2">
        <v>4.5000000145067665</v>
      </c>
      <c r="AS51" s="2">
        <v>0.97146697943613469</v>
      </c>
      <c r="AT51" s="2">
        <v>1.34124915311793</v>
      </c>
      <c r="AU51" s="2">
        <v>46.447841738822554</v>
      </c>
      <c r="AV51" s="2">
        <v>9.1221689566077799</v>
      </c>
      <c r="AW51" s="2">
        <v>7.9999964665620924</v>
      </c>
      <c r="AX51" s="2">
        <v>2.6828267604103497</v>
      </c>
      <c r="AY51" s="2">
        <v>16.140425087331078</v>
      </c>
      <c r="AZ51" s="2">
        <v>12.703989779575386</v>
      </c>
      <c r="BA51" s="2">
        <v>3.2178014394595476</v>
      </c>
      <c r="BC51" s="2">
        <v>4.7085777569617999</v>
      </c>
      <c r="BD51" s="2">
        <v>2.1108100842668662</v>
      </c>
      <c r="BE51" s="2">
        <v>3.1247428756133058</v>
      </c>
      <c r="BG51" s="2">
        <v>59.479659680684144</v>
      </c>
      <c r="BH51" s="2">
        <v>3.1590710093688612</v>
      </c>
      <c r="BJ51" s="2">
        <v>2.7849706931334164</v>
      </c>
      <c r="BN51" s="2">
        <v>21.960000727900894</v>
      </c>
      <c r="BO51" s="2">
        <v>13.905475710325506</v>
      </c>
      <c r="BP51" s="2">
        <v>5.2919849376520984</v>
      </c>
      <c r="BQ51" s="2">
        <v>7.7131973245743586</v>
      </c>
      <c r="BV51" s="2">
        <v>23.892538176465756</v>
      </c>
      <c r="BW51" s="2">
        <v>5.1522584380658021</v>
      </c>
      <c r="BX51" s="2">
        <v>3.9255136271743925</v>
      </c>
      <c r="BY51" s="2">
        <v>1.5853306538679366</v>
      </c>
      <c r="BZ51" s="2">
        <v>4.2210784395196406</v>
      </c>
      <c r="CA51" s="2">
        <v>6.1901610244430163</v>
      </c>
      <c r="CB51" s="2">
        <v>8.4631519481276385</v>
      </c>
      <c r="CD51" s="2">
        <v>10.059536669368136</v>
      </c>
      <c r="CE51" s="2">
        <v>18.092547189677294</v>
      </c>
      <c r="CF51" s="2">
        <v>11.859522839463793</v>
      </c>
      <c r="CH51" s="9">
        <v>111.38317847464192</v>
      </c>
      <c r="CI51" s="13">
        <f t="shared" si="3"/>
        <v>113.19428706772555</v>
      </c>
      <c r="CK51" s="1">
        <v>1670</v>
      </c>
      <c r="CL51" s="2">
        <v>0.33224999155665663</v>
      </c>
      <c r="CM51" s="2">
        <v>0.3676084137330683</v>
      </c>
      <c r="CN51" s="2">
        <v>3.0485645674723858</v>
      </c>
      <c r="CO51" s="2">
        <v>0.99746284362374749</v>
      </c>
      <c r="CP51" s="2">
        <v>11.213918988702334</v>
      </c>
      <c r="CQ51" s="2"/>
      <c r="CR51" s="2"/>
      <c r="CS51" s="2">
        <v>6.0486687289744694</v>
      </c>
      <c r="CT51" s="2">
        <v>5.4284896507438711</v>
      </c>
      <c r="CU51" s="2">
        <v>15.979718848480784</v>
      </c>
      <c r="CV51" s="2">
        <v>8.8145770653124011E-2</v>
      </c>
      <c r="CW51" s="2">
        <v>4.8144342754113874</v>
      </c>
      <c r="CX51" s="2"/>
      <c r="CY51" s="2"/>
      <c r="CZ51" s="2">
        <v>228.44338768644712</v>
      </c>
      <c r="DA51" s="2">
        <v>50.631612909809867</v>
      </c>
      <c r="DB51" s="2">
        <v>70.299888331879302</v>
      </c>
      <c r="DC51" s="2">
        <v>20.745964951974319</v>
      </c>
      <c r="DD51" s="2">
        <v>72.755125091239179</v>
      </c>
      <c r="DE51" s="2"/>
      <c r="DF51" s="2"/>
      <c r="DG51" s="2"/>
      <c r="DH51" s="2"/>
      <c r="DI51" s="2"/>
      <c r="DJ51" s="2"/>
      <c r="DK51" s="2">
        <v>2.1819328747593039</v>
      </c>
      <c r="DL51" s="2">
        <v>88.685842528030562</v>
      </c>
      <c r="DM51" s="2">
        <v>1.7077162408334314</v>
      </c>
      <c r="DN51" s="2">
        <v>10.213356722063683</v>
      </c>
      <c r="DO51" s="2">
        <v>0.82217893392093988</v>
      </c>
      <c r="DP51" s="2">
        <v>173.89465392262662</v>
      </c>
      <c r="DR51" s="2"/>
      <c r="DS51" s="2">
        <v>7.9858980799636115</v>
      </c>
      <c r="DT51" s="2">
        <v>134.70007571631427</v>
      </c>
      <c r="DU51" s="2"/>
      <c r="DV51" s="2">
        <v>4.7626452859367356</v>
      </c>
      <c r="DW51" s="2">
        <v>8.4128772343614369</v>
      </c>
      <c r="DX51" s="11"/>
      <c r="DY51" s="2">
        <v>0.73886268436337388</v>
      </c>
      <c r="DZ51" s="2"/>
      <c r="EA51" s="2">
        <v>3.5368094881544421</v>
      </c>
      <c r="EB51" s="2">
        <v>4.6790998244270527</v>
      </c>
      <c r="EC51" s="2">
        <v>1.0101313240583463</v>
      </c>
      <c r="ED51" s="2">
        <v>0.2154172105726252</v>
      </c>
      <c r="EE51" s="2">
        <v>5.7871804955228914</v>
      </c>
      <c r="EF51" s="2">
        <v>86.048117629546297</v>
      </c>
      <c r="EG51" s="9">
        <f t="shared" ref="EG51" si="4">EF51*(8.5*11)/(13*16)</f>
        <v>38.680283645973937</v>
      </c>
      <c r="EH51" s="2">
        <v>45.277694828840978</v>
      </c>
      <c r="EI51" s="2">
        <v>0.43088717397040965</v>
      </c>
      <c r="EJ51" s="2">
        <v>16.782813321965445</v>
      </c>
      <c r="EK51" s="2">
        <v>13.209608034556792</v>
      </c>
      <c r="EL51" s="2">
        <v>3.3458698004174527</v>
      </c>
      <c r="EM51" s="2"/>
      <c r="EN51" s="2">
        <v>4.8959789521947252</v>
      </c>
      <c r="EO51" s="2">
        <v>2.1948202361893783</v>
      </c>
      <c r="EP51" s="2">
        <v>0.5018630524064287</v>
      </c>
      <c r="EQ51" s="2"/>
      <c r="ER51" s="2">
        <v>0.55220575900768198</v>
      </c>
      <c r="ET51" s="2"/>
      <c r="EU51" s="2">
        <v>15.762138605687328</v>
      </c>
      <c r="EV51" s="2"/>
      <c r="EW51" s="2"/>
      <c r="EX51" s="2"/>
      <c r="EY51" s="2">
        <v>10.35727761000615</v>
      </c>
      <c r="EZ51" s="2">
        <v>78.701020468393523</v>
      </c>
      <c r="FA51" s="2">
        <v>5.5026057139585625</v>
      </c>
      <c r="FB51" s="2">
        <v>8.0201822512978183</v>
      </c>
      <c r="FC51" s="2"/>
      <c r="FD51" s="2"/>
      <c r="FE51" s="2"/>
      <c r="FF51" s="2"/>
      <c r="FG51" s="2">
        <v>35.722761466733459</v>
      </c>
      <c r="FH51" s="2">
        <v>7.7033631939231215</v>
      </c>
      <c r="FI51" s="2">
        <v>0.63047435568921761</v>
      </c>
      <c r="FJ51" s="2"/>
      <c r="FK51" s="2">
        <v>1.6484267467242102</v>
      </c>
      <c r="FL51" s="2">
        <v>70.347756863718089</v>
      </c>
      <c r="FM51" s="2">
        <v>6.4365291709496182</v>
      </c>
      <c r="FN51" s="2">
        <v>52.382850057146769</v>
      </c>
      <c r="FO51" s="2"/>
      <c r="FP51" s="2">
        <v>4.7445086730032022</v>
      </c>
      <c r="FQ51" s="2">
        <v>8.5332207515612613</v>
      </c>
      <c r="FR51" s="2">
        <v>5.5934593032354671</v>
      </c>
    </row>
    <row r="52" spans="1:174">
      <c r="A52" s="1">
        <v>1671</v>
      </c>
      <c r="B52" s="2">
        <v>1.8027844632537464</v>
      </c>
      <c r="C52" s="2">
        <v>2.3284178439586554</v>
      </c>
      <c r="D52" s="2">
        <v>2.8944279726040656</v>
      </c>
      <c r="E52" s="2">
        <v>7.7650539751387422</v>
      </c>
      <c r="F52" s="2">
        <v>21.109137423753918</v>
      </c>
      <c r="I52" s="2">
        <v>5.6448625979079452</v>
      </c>
      <c r="J52" s="2">
        <v>5.2051868520953999</v>
      </c>
      <c r="K52" s="2">
        <v>15.368070301595386</v>
      </c>
      <c r="L52" s="2">
        <v>6.770563375963075</v>
      </c>
      <c r="M52" s="2">
        <v>3.7248597495679374</v>
      </c>
      <c r="P52" s="2">
        <v>38.894816896044389</v>
      </c>
      <c r="Q52" s="2">
        <v>8.6016837423394836</v>
      </c>
      <c r="R52" s="2">
        <v>12.248495782411167</v>
      </c>
      <c r="S52" s="2">
        <v>3.7241986211892018</v>
      </c>
      <c r="T52" s="2">
        <v>11.637169904328502</v>
      </c>
      <c r="AA52" s="2">
        <v>4.4289181761808241</v>
      </c>
      <c r="AB52" s="2">
        <v>16.614606060556081</v>
      </c>
      <c r="AC52" s="2">
        <v>1.5723567366922888</v>
      </c>
      <c r="AD52" s="2">
        <v>12.000001802544134</v>
      </c>
      <c r="AF52" s="2">
        <v>45.141527250256935</v>
      </c>
      <c r="AI52" s="2">
        <v>6.923558696902008</v>
      </c>
      <c r="AJ52" s="2">
        <v>23.799801068709687</v>
      </c>
      <c r="AL52" s="2">
        <v>4.3391778730702164</v>
      </c>
      <c r="AM52" s="2">
        <v>16.57458662401249</v>
      </c>
      <c r="AN52" s="2">
        <v>26.350625161498716</v>
      </c>
      <c r="AO52" s="2">
        <v>5.9230030959835425</v>
      </c>
      <c r="AQ52" s="2">
        <v>3.3206637910270898</v>
      </c>
      <c r="AR52" s="2">
        <v>4.3270923337877703</v>
      </c>
      <c r="AS52" s="2">
        <v>1.0585044334383238</v>
      </c>
      <c r="AT52" s="2">
        <v>1.4361363014271435</v>
      </c>
      <c r="AU52" s="2">
        <v>45.354481864405031</v>
      </c>
      <c r="AX52" s="2">
        <v>3.1337927117668851</v>
      </c>
      <c r="AY52" s="2">
        <v>19.880373723091612</v>
      </c>
      <c r="AZ52" s="2">
        <v>12.875806688441971</v>
      </c>
      <c r="BA52" s="2">
        <v>3.2178014394595476</v>
      </c>
      <c r="BC52" s="2">
        <v>5.1187639812743457</v>
      </c>
      <c r="BD52" s="2">
        <v>2.1108100842668662</v>
      </c>
      <c r="BG52" s="2">
        <v>60.505386855079507</v>
      </c>
      <c r="BH52" s="2">
        <v>3.303904662279074</v>
      </c>
      <c r="BJ52" s="2">
        <v>2.8385414610896569</v>
      </c>
      <c r="BL52" s="2">
        <v>3.705291006766342</v>
      </c>
      <c r="BN52" s="2">
        <v>21.960000727900894</v>
      </c>
      <c r="BO52" s="2">
        <v>13.984361905648376</v>
      </c>
      <c r="BP52" s="2">
        <v>5.5855862741386195</v>
      </c>
      <c r="BQ52" s="2">
        <v>8.3867862348491595</v>
      </c>
      <c r="BV52" s="2">
        <v>31.759820989109514</v>
      </c>
      <c r="BW52" s="2">
        <v>5.5400977788314192</v>
      </c>
      <c r="BX52" s="2">
        <v>4.0120855889081311</v>
      </c>
      <c r="BY52" s="2">
        <v>1.5177667332428779</v>
      </c>
      <c r="BZ52" s="2">
        <v>4.6574898759771433</v>
      </c>
      <c r="CB52" s="2">
        <v>8.3467118837522243</v>
      </c>
      <c r="CD52" s="2">
        <v>9.8841860063912019</v>
      </c>
      <c r="CE52" s="2">
        <v>18.330477212151806</v>
      </c>
      <c r="CF52" s="2">
        <v>11.390801685352953</v>
      </c>
      <c r="CH52" s="9">
        <v>111.38317847464192</v>
      </c>
      <c r="CI52" s="13">
        <f t="shared" si="3"/>
        <v>113.19428706772555</v>
      </c>
      <c r="CK52" s="1">
        <v>1671</v>
      </c>
      <c r="CL52" s="2">
        <v>0.28954411597204821</v>
      </c>
      <c r="CM52" s="2">
        <v>0.37396577349338894</v>
      </c>
      <c r="CN52" s="2">
        <v>3.0096260832818871</v>
      </c>
      <c r="CO52" s="2">
        <v>0.96748884833641347</v>
      </c>
      <c r="CP52" s="2">
        <v>9.9559740054019574</v>
      </c>
      <c r="CQ52" s="2"/>
      <c r="CR52" s="2"/>
      <c r="CS52" s="2">
        <v>5.8695278901417858</v>
      </c>
      <c r="CT52" s="2">
        <v>5.4123530682741894</v>
      </c>
      <c r="CU52" s="2">
        <v>15.979718848480784</v>
      </c>
      <c r="CV52" s="2">
        <v>9.0618005428288906E-2</v>
      </c>
      <c r="CW52" s="2">
        <v>3.8731090097849878</v>
      </c>
      <c r="CX52" s="2"/>
      <c r="CY52" s="2"/>
      <c r="CZ52" s="2">
        <v>220.13355345887354</v>
      </c>
      <c r="DA52" s="2">
        <v>47.916410373826935</v>
      </c>
      <c r="DB52" s="2">
        <v>68.231286798330487</v>
      </c>
      <c r="DC52" s="2">
        <v>20.745964951974319</v>
      </c>
      <c r="DD52" s="2">
        <v>64.825844035750819</v>
      </c>
      <c r="DE52" s="2"/>
      <c r="DF52" s="2"/>
      <c r="DG52" s="2"/>
      <c r="DH52" s="2"/>
      <c r="DI52" s="2"/>
      <c r="DJ52" s="2"/>
      <c r="DK52" s="2">
        <v>2.0888676476419987</v>
      </c>
      <c r="DL52" s="2">
        <v>92.553075193688869</v>
      </c>
      <c r="DM52" s="2">
        <v>1.6349364681946537</v>
      </c>
      <c r="DN52" s="2">
        <v>12.477601365866429</v>
      </c>
      <c r="DO52" s="2"/>
      <c r="DP52" s="2">
        <v>251.46471428352064</v>
      </c>
      <c r="DR52" s="2"/>
      <c r="DS52" s="2">
        <v>7.1991160396997085</v>
      </c>
      <c r="DT52" s="2">
        <v>134.70007571631427</v>
      </c>
      <c r="DU52" s="2"/>
      <c r="DV52" s="2">
        <v>4.5118769685750797</v>
      </c>
      <c r="DW52" s="2">
        <v>8.5490873630584456</v>
      </c>
      <c r="DX52" s="11"/>
      <c r="DY52" s="2">
        <v>0.7379780568651797</v>
      </c>
      <c r="DZ52" s="2"/>
      <c r="EA52" s="2">
        <v>3.4528260692192863</v>
      </c>
      <c r="EB52" s="2">
        <v>4.4993104253412355</v>
      </c>
      <c r="EC52" s="2">
        <v>1.1006328650421988</v>
      </c>
      <c r="ED52" s="2">
        <v>0.23065697774074995</v>
      </c>
      <c r="EE52" s="2">
        <v>5.6509530476385317</v>
      </c>
      <c r="EF52" s="2"/>
      <c r="EG52" s="2"/>
      <c r="EH52" s="2"/>
      <c r="EI52" s="2">
        <v>0.50331654108585222</v>
      </c>
      <c r="EJ52" s="2">
        <v>20.671611754974204</v>
      </c>
      <c r="EK52" s="2">
        <v>13.388263249116687</v>
      </c>
      <c r="EL52" s="2">
        <v>3.3458698004174527</v>
      </c>
      <c r="EM52" s="2"/>
      <c r="EN52" s="2">
        <v>5.3224905708560417</v>
      </c>
      <c r="EO52" s="2">
        <v>2.1948202361893783</v>
      </c>
      <c r="EP52" s="2"/>
      <c r="EQ52" s="2"/>
      <c r="ER52" s="2">
        <v>0.56172855143643119</v>
      </c>
      <c r="ET52" s="2"/>
      <c r="EU52" s="2">
        <v>16.065333850011186</v>
      </c>
      <c r="EV52" s="2"/>
      <c r="EW52" s="2">
        <v>46.233137182187782</v>
      </c>
      <c r="EX52" s="2"/>
      <c r="EY52" s="2">
        <v>10.35727761000615</v>
      </c>
      <c r="EZ52" s="2">
        <v>79.147493800346396</v>
      </c>
      <c r="FA52" s="2">
        <v>5.807892371197874</v>
      </c>
      <c r="FB52" s="2">
        <v>8.7205799716627812</v>
      </c>
      <c r="FC52" s="2"/>
      <c r="FD52" s="2"/>
      <c r="FE52" s="2"/>
      <c r="FF52" s="2"/>
      <c r="FG52" s="2">
        <v>47.485474378676464</v>
      </c>
      <c r="FH52" s="2">
        <v>8.283238473613256</v>
      </c>
      <c r="FI52" s="2">
        <v>0.64437862579975558</v>
      </c>
      <c r="FJ52" s="2"/>
      <c r="FK52" s="2">
        <v>1.5781737849208388</v>
      </c>
      <c r="FL52" s="2">
        <v>77.620913727382543</v>
      </c>
      <c r="FM52" s="2"/>
      <c r="FN52" s="2">
        <v>51.66214192497489</v>
      </c>
      <c r="FO52" s="2"/>
      <c r="FP52" s="2">
        <v>4.6618057843260061</v>
      </c>
      <c r="FQ52" s="2">
        <v>8.645438748502972</v>
      </c>
      <c r="FR52" s="2">
        <v>5.3723903162640587</v>
      </c>
    </row>
    <row r="53" spans="1:174">
      <c r="A53" s="1">
        <v>1672</v>
      </c>
      <c r="B53" s="2">
        <v>1.7128495612430081</v>
      </c>
      <c r="C53" s="2">
        <v>1.9185198935958478</v>
      </c>
      <c r="D53" s="2">
        <v>2.8651465480203178</v>
      </c>
      <c r="E53" s="2">
        <v>8.3376417088149744</v>
      </c>
      <c r="F53" s="2">
        <v>21.845129707182821</v>
      </c>
      <c r="I53" s="2">
        <v>5.5620005617565269</v>
      </c>
      <c r="J53" s="2">
        <v>4.7945343881395122</v>
      </c>
      <c r="K53" s="2">
        <v>15.368070301595386</v>
      </c>
      <c r="L53" s="2">
        <v>6.5373984773943619</v>
      </c>
      <c r="M53" s="2">
        <v>3.7977097968301221</v>
      </c>
      <c r="P53" s="2">
        <v>33.91858180311629</v>
      </c>
      <c r="Q53" s="2">
        <v>11.028604074446481</v>
      </c>
      <c r="R53" s="2">
        <v>14.0879966891029</v>
      </c>
      <c r="S53" s="2">
        <v>4.0701859787512467</v>
      </c>
      <c r="T53" s="2">
        <v>18.24648169073831</v>
      </c>
      <c r="AA53" s="2">
        <v>3.8803887821950509</v>
      </c>
      <c r="AB53" s="2">
        <v>16.561010897984492</v>
      </c>
      <c r="AC53" s="2">
        <v>1.598827582967308</v>
      </c>
      <c r="AD53" s="2">
        <v>12.000001802544134</v>
      </c>
      <c r="AF53" s="2">
        <v>42.9245792369572</v>
      </c>
      <c r="AI53" s="2">
        <v>7.2829711212450841</v>
      </c>
      <c r="AJ53" s="2">
        <v>23.799801068709687</v>
      </c>
      <c r="AL53" s="2">
        <v>4.426635877624153</v>
      </c>
      <c r="AM53" s="2">
        <v>16.736778378509783</v>
      </c>
      <c r="AN53" s="2">
        <v>22.256074887535721</v>
      </c>
      <c r="AO53" s="2">
        <v>6.41393905913755</v>
      </c>
      <c r="AQ53" s="2">
        <v>3.3206637910270898</v>
      </c>
      <c r="AR53" s="2">
        <v>3.8018568799539918</v>
      </c>
      <c r="AS53" s="2">
        <v>1.0317031702908408</v>
      </c>
      <c r="AT53" s="2">
        <v>1.188826140297832</v>
      </c>
      <c r="AU53" s="2">
        <v>50.428525645602477</v>
      </c>
      <c r="AV53" s="2">
        <v>8.3268388969770442</v>
      </c>
      <c r="AX53" s="2">
        <v>2.1880965267124441</v>
      </c>
      <c r="AY53" s="2">
        <v>14.717123797246542</v>
      </c>
      <c r="AZ53" s="2">
        <v>13.329186439066843</v>
      </c>
      <c r="BA53" s="2">
        <v>3.2178014394595476</v>
      </c>
      <c r="BC53" s="2">
        <v>5.3119924985363038</v>
      </c>
      <c r="BD53" s="2">
        <v>2.1108100842668662</v>
      </c>
      <c r="BG53" s="2">
        <v>58.953228957758817</v>
      </c>
      <c r="BH53" s="2">
        <v>3.062737120574845</v>
      </c>
      <c r="BJ53" s="2">
        <v>2.8133595826217022</v>
      </c>
      <c r="BM53" s="2">
        <v>17.241890206953471</v>
      </c>
      <c r="BN53" s="2">
        <v>21.960000727900894</v>
      </c>
      <c r="BO53" s="2">
        <v>13.779799267834969</v>
      </c>
      <c r="BP53" s="2">
        <v>4.6207008836262426</v>
      </c>
      <c r="BQ53" s="2">
        <v>8.1133706637480323</v>
      </c>
      <c r="BV53" s="2">
        <v>30.088261129829302</v>
      </c>
      <c r="BW53" s="2">
        <v>5.9844004000814488</v>
      </c>
      <c r="BX53" s="2">
        <v>3.7694353024776195</v>
      </c>
      <c r="BY53" s="2">
        <v>1.5433185491504611</v>
      </c>
      <c r="BZ53" s="2">
        <v>12.26858156036349</v>
      </c>
      <c r="CA53" s="2">
        <v>11.122733756274664</v>
      </c>
      <c r="CB53" s="2">
        <v>8.3813640434700449</v>
      </c>
      <c r="CD53" s="2">
        <v>9.9466628891287794</v>
      </c>
      <c r="CE53" s="2">
        <v>17.83666367625872</v>
      </c>
      <c r="CF53" s="2">
        <v>11.357577700882272</v>
      </c>
      <c r="CH53" s="9">
        <v>111.38317847464192</v>
      </c>
      <c r="CI53" s="13">
        <f t="shared" si="3"/>
        <v>113.19428706772555</v>
      </c>
      <c r="CK53" s="1">
        <v>1672</v>
      </c>
      <c r="CL53" s="2">
        <v>0.27509972606936756</v>
      </c>
      <c r="CM53" s="2">
        <v>0.30813231303503325</v>
      </c>
      <c r="CN53" s="2">
        <v>2.9791792592403086</v>
      </c>
      <c r="CO53" s="2">
        <v>1.0388305606798973</v>
      </c>
      <c r="CP53" s="2">
        <v>10.303099512943964</v>
      </c>
      <c r="CQ53" s="2"/>
      <c r="CR53" s="2"/>
      <c r="CS53" s="2">
        <v>5.78336794846226</v>
      </c>
      <c r="CT53" s="2">
        <v>4.98535665365148</v>
      </c>
      <c r="CU53" s="2">
        <v>15.979718848480784</v>
      </c>
      <c r="CV53" s="2">
        <v>8.7497299384948671E-2</v>
      </c>
      <c r="CW53" s="2">
        <v>3.9488584858416789</v>
      </c>
      <c r="CX53" s="2"/>
      <c r="CY53" s="2"/>
      <c r="CZ53" s="2">
        <v>191.96948427760387</v>
      </c>
      <c r="DA53" s="2">
        <v>61.435776356258991</v>
      </c>
      <c r="DB53" s="2">
        <v>78.478382944659486</v>
      </c>
      <c r="DC53" s="2">
        <v>22.673316933946857</v>
      </c>
      <c r="DD53" s="2">
        <v>101.64357709042473</v>
      </c>
      <c r="DE53" s="2"/>
      <c r="DF53" s="2"/>
      <c r="DG53" s="2"/>
      <c r="DH53" s="2"/>
      <c r="DI53" s="2"/>
      <c r="DJ53" s="2"/>
      <c r="DK53" s="2">
        <v>1.8301576739423691</v>
      </c>
      <c r="DL53" s="2">
        <v>92.25451878534389</v>
      </c>
      <c r="DM53" s="2">
        <v>1.6624608530298954</v>
      </c>
      <c r="DN53" s="2">
        <v>12.477601365866429</v>
      </c>
      <c r="DO53" s="2"/>
      <c r="DP53" s="2">
        <v>239.11501694928472</v>
      </c>
      <c r="DR53" s="2"/>
      <c r="DS53" s="2">
        <v>7.5728330633039667</v>
      </c>
      <c r="DT53" s="2">
        <v>134.70007571631427</v>
      </c>
      <c r="DU53" s="2"/>
      <c r="DV53" s="2">
        <v>4.602815798004821</v>
      </c>
      <c r="DW53" s="2">
        <v>8.6327450439538609</v>
      </c>
      <c r="DX53" s="11"/>
      <c r="DY53" s="2">
        <v>0.79914634637347148</v>
      </c>
      <c r="DZ53" s="2"/>
      <c r="EA53" s="2">
        <v>3.4528260692192863</v>
      </c>
      <c r="EB53" s="2">
        <v>3.9531706226981744</v>
      </c>
      <c r="EC53" s="2">
        <v>1.0727649127569683</v>
      </c>
      <c r="ED53" s="2">
        <v>0.19093664320566556</v>
      </c>
      <c r="EE53" s="2">
        <v>6.2831548056683655</v>
      </c>
      <c r="EF53" s="2">
        <v>78.5458827059269</v>
      </c>
      <c r="EG53" s="9">
        <f t="shared" ref="EG53:EG57" si="5">EF53*(8.5*11)/(13*16)</f>
        <v>35.307884774058486</v>
      </c>
      <c r="EH53" s="2"/>
      <c r="EI53" s="2">
        <v>0.35142885209083918</v>
      </c>
      <c r="EJ53" s="2">
        <v>15.302864700838315</v>
      </c>
      <c r="EK53" s="2">
        <v>13.859687494607527</v>
      </c>
      <c r="EL53" s="2">
        <v>3.3458698004174527</v>
      </c>
      <c r="EM53" s="2"/>
      <c r="EN53" s="2">
        <v>5.523409574918273</v>
      </c>
      <c r="EO53" s="2">
        <v>2.1948202361893783</v>
      </c>
      <c r="EP53" s="2"/>
      <c r="EQ53" s="2"/>
      <c r="ER53" s="2">
        <v>0.54731840628107675</v>
      </c>
      <c r="ET53" s="2"/>
      <c r="EU53" s="2">
        <v>15.922811611000874</v>
      </c>
      <c r="EV53" s="2"/>
      <c r="EW53" s="2"/>
      <c r="EX53" s="2">
        <v>8.1320144569837378</v>
      </c>
      <c r="EY53" s="2">
        <v>10.35727761000615</v>
      </c>
      <c r="EZ53" s="2">
        <v>77.989727702947292</v>
      </c>
      <c r="FA53" s="2">
        <v>4.8046045830236013</v>
      </c>
      <c r="FB53" s="2">
        <v>8.4362824724159644</v>
      </c>
      <c r="FC53" s="2"/>
      <c r="FD53" s="2"/>
      <c r="FE53" s="2"/>
      <c r="FF53" s="2"/>
      <c r="FG53" s="2">
        <v>44.986253337805607</v>
      </c>
      <c r="FH53" s="2">
        <v>8.9475344324910342</v>
      </c>
      <c r="FI53" s="2">
        <v>0.60540671090534726</v>
      </c>
      <c r="FJ53" s="2"/>
      <c r="FK53" s="2">
        <v>1.6047425620189582</v>
      </c>
      <c r="FL53" s="2">
        <v>204.46603990836121</v>
      </c>
      <c r="FM53" s="2">
        <v>11.565418088523737</v>
      </c>
      <c r="FN53" s="2">
        <v>51.87662216800733</v>
      </c>
      <c r="FO53" s="2"/>
      <c r="FP53" s="2">
        <v>4.6912725601580645</v>
      </c>
      <c r="FQ53" s="2">
        <v>8.4125351187537607</v>
      </c>
      <c r="FR53" s="2">
        <v>5.3567204611152759</v>
      </c>
    </row>
    <row r="54" spans="1:174">
      <c r="A54" s="1">
        <v>1673</v>
      </c>
      <c r="B54" s="2">
        <v>1.9687530911086124</v>
      </c>
      <c r="C54" s="2">
        <v>1.994481267019323</v>
      </c>
      <c r="D54" s="2">
        <v>2.9916452891718981</v>
      </c>
      <c r="E54" s="2">
        <v>8.7680760842218746</v>
      </c>
      <c r="F54" s="2">
        <v>20.247635068667954</v>
      </c>
      <c r="I54" s="2">
        <v>5.6168042131064286</v>
      </c>
      <c r="J54" s="2">
        <v>4.5767932996970222</v>
      </c>
      <c r="K54" s="2">
        <v>16.092816623943268</v>
      </c>
      <c r="L54" s="2">
        <v>7.164041664523352</v>
      </c>
      <c r="M54" s="2">
        <v>3.8388820830153407</v>
      </c>
      <c r="P54" s="2">
        <v>38.154396745923343</v>
      </c>
      <c r="Q54" s="2">
        <v>15.709464546684362</v>
      </c>
      <c r="R54" s="2">
        <v>23.814535657886093</v>
      </c>
      <c r="S54" s="2">
        <v>5.9228200391345398</v>
      </c>
      <c r="T54" s="2">
        <v>22.495769681414242</v>
      </c>
      <c r="AA54" s="2">
        <v>4.1098122664905574</v>
      </c>
      <c r="AB54" s="2">
        <v>15.782933399691657</v>
      </c>
      <c r="AC54" s="2">
        <v>1.7272500891489586</v>
      </c>
      <c r="AD54" s="2">
        <v>12.647530769078363</v>
      </c>
      <c r="AF54" s="2">
        <v>47.464525690210792</v>
      </c>
      <c r="AI54" s="2">
        <v>14.882140948460476</v>
      </c>
      <c r="AJ54" s="2">
        <v>23.799801068709687</v>
      </c>
      <c r="AL54" s="2">
        <v>4.4328907023504049</v>
      </c>
      <c r="AM54" s="2">
        <v>16.961542847925323</v>
      </c>
      <c r="AN54" s="2">
        <v>18.912630891700452</v>
      </c>
      <c r="AO54" s="2">
        <v>6.7519246663734958</v>
      </c>
      <c r="AQ54" s="2">
        <v>3.191795783689408</v>
      </c>
      <c r="AR54" s="2">
        <v>4.2542475186268405</v>
      </c>
      <c r="AS54" s="2">
        <v>0.97396101676092273</v>
      </c>
      <c r="AT54" s="2">
        <v>1.2953104336782859</v>
      </c>
      <c r="AU54" s="2">
        <v>46.666193751807171</v>
      </c>
      <c r="AV54" s="2">
        <v>7.632935479925619</v>
      </c>
      <c r="AW54" s="2">
        <v>10.000000070059542</v>
      </c>
      <c r="AX54" s="2">
        <v>2.868530850711895</v>
      </c>
      <c r="AY54" s="2">
        <v>15.161721057637539</v>
      </c>
      <c r="AZ54" s="2">
        <v>14.409937892869126</v>
      </c>
      <c r="BA54" s="2">
        <v>3.2178014394595476</v>
      </c>
      <c r="BC54" s="2">
        <v>5.7376074334748397</v>
      </c>
      <c r="BD54" s="2">
        <v>2.1108100842668662</v>
      </c>
      <c r="BE54" s="2">
        <v>3.6455330638712589</v>
      </c>
      <c r="BG54" s="2">
        <v>60.505386855079507</v>
      </c>
      <c r="BH54" s="2">
        <v>3.062737120574845</v>
      </c>
      <c r="BJ54" s="2">
        <v>2.8901614054803857</v>
      </c>
      <c r="BL54" s="2">
        <v>3.0011387500662798</v>
      </c>
      <c r="BM54" s="2">
        <v>17.241890206953471</v>
      </c>
      <c r="BN54" s="2">
        <v>21.960000727900894</v>
      </c>
      <c r="BO54" s="2">
        <v>15.908836324846364</v>
      </c>
      <c r="BP54" s="2">
        <v>5.9399065444903378</v>
      </c>
      <c r="BQ54" s="2">
        <v>8.1631171523864214</v>
      </c>
      <c r="BR54" s="2">
        <v>25.60140800611687</v>
      </c>
      <c r="BV54" s="2">
        <v>30.088261129829302</v>
      </c>
      <c r="BW54" s="2">
        <v>5.9282031099090524</v>
      </c>
      <c r="BX54" s="2">
        <v>4.1107405842856677</v>
      </c>
      <c r="BY54" s="2">
        <v>1.667282407436351</v>
      </c>
      <c r="BZ54" s="2">
        <v>13.599277275029555</v>
      </c>
      <c r="CA54" s="2">
        <v>6.3927727854089476</v>
      </c>
      <c r="CB54" s="2">
        <v>8.474830685302658</v>
      </c>
      <c r="CD54" s="2">
        <v>10.050537411817526</v>
      </c>
      <c r="CE54" s="2">
        <v>17.50042376886508</v>
      </c>
      <c r="CF54" s="2">
        <v>12.24625480448997</v>
      </c>
      <c r="CH54" s="9">
        <v>111.38317847464192</v>
      </c>
      <c r="CI54" s="13">
        <f t="shared" si="3"/>
        <v>113.19428706772555</v>
      </c>
      <c r="CK54" s="1">
        <v>1673</v>
      </c>
      <c r="CL54" s="2">
        <v>0.31620023632966365</v>
      </c>
      <c r="CM54" s="2">
        <v>0.32033242301170051</v>
      </c>
      <c r="CN54" s="2">
        <v>3.1107126449301927</v>
      </c>
      <c r="CO54" s="2">
        <v>1.0924606396825851</v>
      </c>
      <c r="CP54" s="2">
        <v>9.5496525683556133</v>
      </c>
      <c r="CQ54" s="2"/>
      <c r="CR54" s="2"/>
      <c r="CS54" s="2">
        <v>5.8403527828139534</v>
      </c>
      <c r="CT54" s="2">
        <v>4.7589494791142855</v>
      </c>
      <c r="CU54" s="2">
        <v>16.733310043751885</v>
      </c>
      <c r="CV54" s="2">
        <v>9.5884364475344888E-2</v>
      </c>
      <c r="CW54" s="2">
        <v>3.9916694272726723</v>
      </c>
      <c r="CX54" s="2"/>
      <c r="CY54" s="2"/>
      <c r="CZ54" s="2">
        <v>215.94298690769705</v>
      </c>
      <c r="DA54" s="2">
        <v>87.510907459529861</v>
      </c>
      <c r="DB54" s="2">
        <v>132.66089496276302</v>
      </c>
      <c r="DC54" s="2">
        <v>32.993572429147271</v>
      </c>
      <c r="DD54" s="2">
        <v>125.31459700430318</v>
      </c>
      <c r="DE54" s="2"/>
      <c r="DF54" s="2"/>
      <c r="DG54" s="2"/>
      <c r="DH54" s="2"/>
      <c r="DI54" s="2"/>
      <c r="DJ54" s="2"/>
      <c r="DK54" s="2">
        <v>1.9383636228649663</v>
      </c>
      <c r="DL54" s="2">
        <v>87.92017194958126</v>
      </c>
      <c r="DM54" s="2">
        <v>1.79599456951654</v>
      </c>
      <c r="DN54" s="2">
        <v>13.150901957834058</v>
      </c>
      <c r="DO54" s="2"/>
      <c r="DP54" s="2">
        <v>264.40517453302925</v>
      </c>
      <c r="DR54" s="2"/>
      <c r="DS54" s="2">
        <v>15.474449527679077</v>
      </c>
      <c r="DT54" s="2">
        <v>134.70007571631427</v>
      </c>
      <c r="DU54" s="2"/>
      <c r="DV54" s="2">
        <v>4.6093195644901721</v>
      </c>
      <c r="DW54" s="2">
        <v>8.7486774125090498</v>
      </c>
      <c r="DX54" s="11"/>
      <c r="DY54" s="2">
        <v>0.84125774790988461</v>
      </c>
      <c r="DZ54" s="2"/>
      <c r="EA54" s="2">
        <v>3.3188291206494753</v>
      </c>
      <c r="EB54" s="2">
        <v>4.4235663896232067</v>
      </c>
      <c r="EC54" s="2">
        <v>1.012724623962993</v>
      </c>
      <c r="ED54" s="2">
        <v>0.20803902078889866</v>
      </c>
      <c r="EE54" s="2">
        <v>5.8143861193666915</v>
      </c>
      <c r="EF54" s="2">
        <v>72.000390823677336</v>
      </c>
      <c r="EG54" s="9">
        <f t="shared" si="5"/>
        <v>32.365560298143414</v>
      </c>
      <c r="EH54" s="2">
        <v>56.597143930379772</v>
      </c>
      <c r="EI54" s="2">
        <v>0.46071299494609563</v>
      </c>
      <c r="EJ54" s="2">
        <v>15.765156913356069</v>
      </c>
      <c r="EK54" s="2">
        <v>14.983452810481603</v>
      </c>
      <c r="EL54" s="2">
        <v>3.3458698004174527</v>
      </c>
      <c r="EM54" s="2"/>
      <c r="EN54" s="2">
        <v>5.9659639662348072</v>
      </c>
      <c r="EO54" s="2">
        <v>2.1948202361893783</v>
      </c>
      <c r="EP54" s="2">
        <v>0.58550684773507822</v>
      </c>
      <c r="EQ54" s="2"/>
      <c r="ER54" s="2">
        <v>0.56172855143643119</v>
      </c>
      <c r="ET54" s="2"/>
      <c r="EU54" s="2">
        <v>16.357487990200397</v>
      </c>
      <c r="EV54" s="2"/>
      <c r="EW54" s="2">
        <v>37.447007341991394</v>
      </c>
      <c r="EX54" s="2">
        <v>8.1320144569837378</v>
      </c>
      <c r="EY54" s="2">
        <v>10.35727761000615</v>
      </c>
      <c r="EZ54" s="2">
        <v>90.039469293405972</v>
      </c>
      <c r="FA54" s="2">
        <v>6.176314573297665</v>
      </c>
      <c r="FB54" s="2">
        <v>8.4880088691944913</v>
      </c>
      <c r="FC54" s="2">
        <v>319.44411552088451</v>
      </c>
      <c r="FD54" s="2"/>
      <c r="FE54" s="2"/>
      <c r="FF54" s="2"/>
      <c r="FG54" s="2">
        <v>44.986253337805607</v>
      </c>
      <c r="FH54" s="2">
        <v>8.8635114468593628</v>
      </c>
      <c r="FI54" s="2">
        <v>0.66022354459346433</v>
      </c>
      <c r="FJ54" s="2"/>
      <c r="FK54" s="2">
        <v>1.733640176612496</v>
      </c>
      <c r="FL54" s="2">
        <v>226.64318253582039</v>
      </c>
      <c r="FM54" s="2">
        <v>6.6472048714176895</v>
      </c>
      <c r="FN54" s="2">
        <v>52.455135836965617</v>
      </c>
      <c r="FO54" s="2"/>
      <c r="FP54" s="2">
        <v>4.7402642374091188</v>
      </c>
      <c r="FQ54" s="2">
        <v>8.2539499662490048</v>
      </c>
      <c r="FR54" s="2">
        <v>5.7758586743497951</v>
      </c>
    </row>
    <row r="55" spans="1:174">
      <c r="A55" s="1">
        <v>1674</v>
      </c>
      <c r="B55" s="2">
        <v>2.7184922144273638</v>
      </c>
      <c r="C55" s="2">
        <v>2.7793414190080439</v>
      </c>
      <c r="D55" s="2">
        <v>2.9272590283944036</v>
      </c>
      <c r="E55" s="2">
        <v>8.2306287381406094</v>
      </c>
      <c r="I55" s="2">
        <v>5.8167277235509456</v>
      </c>
      <c r="J55" s="2">
        <v>5.2497507537481845</v>
      </c>
      <c r="K55" s="2">
        <v>15.033890210778049</v>
      </c>
      <c r="L55" s="2">
        <v>6.9394623476675781</v>
      </c>
      <c r="M55" s="2">
        <v>4.4249996528149884</v>
      </c>
      <c r="P55" s="2">
        <v>31.405341816821448</v>
      </c>
      <c r="Q55" s="2">
        <v>10.780779450296246</v>
      </c>
      <c r="R55" s="2">
        <v>12.563906455112214</v>
      </c>
      <c r="S55" s="2">
        <v>4.7562031550090325</v>
      </c>
      <c r="T55" s="2">
        <v>16.713291104009446</v>
      </c>
      <c r="AA55" s="2">
        <v>4.4289181761808241</v>
      </c>
      <c r="AB55" s="2">
        <v>17.780194897827108</v>
      </c>
      <c r="AC55" s="2">
        <v>2.2599995179777719</v>
      </c>
      <c r="AD55" s="2">
        <v>12.000001802544134</v>
      </c>
      <c r="AF55" s="2">
        <v>40.719642977122973</v>
      </c>
      <c r="AI55" s="2">
        <v>11.350092571801389</v>
      </c>
      <c r="AJ55" s="2">
        <v>23.799801068709687</v>
      </c>
      <c r="AL55" s="2">
        <v>4.457739950316995</v>
      </c>
      <c r="AM55" s="2">
        <v>16.470527902324555</v>
      </c>
      <c r="AN55" s="2">
        <v>18.977935217728938</v>
      </c>
      <c r="AO55" s="2">
        <v>7.0102095947973604</v>
      </c>
      <c r="AQ55" s="2">
        <v>3.3933536171991445</v>
      </c>
      <c r="AR55" s="2">
        <v>3.5001796648774062</v>
      </c>
      <c r="AS55" s="2">
        <v>1.0359604837382219</v>
      </c>
      <c r="AT55" s="2">
        <v>1.4271598972516399</v>
      </c>
      <c r="AU55" s="2">
        <v>51.296421838127806</v>
      </c>
      <c r="AV55" s="2">
        <v>6.8936775882946701</v>
      </c>
      <c r="AW55" s="2">
        <v>10.000000070059542</v>
      </c>
      <c r="AX55" s="2">
        <v>3.4938105894129268</v>
      </c>
      <c r="AY55" s="2">
        <v>15.301515870593258</v>
      </c>
      <c r="AZ55" s="2">
        <v>14.409937892869126</v>
      </c>
      <c r="BA55" s="2">
        <v>3.2178014394595476</v>
      </c>
      <c r="BC55" s="2">
        <v>5.7376074334748397</v>
      </c>
      <c r="BD55" s="2">
        <v>2.1108100842668662</v>
      </c>
      <c r="BE55" s="2">
        <v>4.8641826725851001</v>
      </c>
      <c r="BG55" s="2">
        <v>63.801544594319481</v>
      </c>
      <c r="BH55" s="2">
        <v>3.062737120574845</v>
      </c>
      <c r="BJ55" s="2">
        <v>2.7085931038396827</v>
      </c>
      <c r="BL55" s="2">
        <v>3.9090203784096316</v>
      </c>
      <c r="BM55" s="2">
        <v>22.168157225752459</v>
      </c>
      <c r="BN55" s="2">
        <v>21.960000727900894</v>
      </c>
      <c r="BO55" s="2">
        <v>15.395506768363868</v>
      </c>
      <c r="BP55" s="2">
        <v>5.6102057811849182</v>
      </c>
      <c r="BQ55" s="2">
        <v>8.3257906139507156</v>
      </c>
      <c r="BR55" s="2">
        <v>36.034854485039475</v>
      </c>
      <c r="BV55" s="2">
        <v>30.088261129829302</v>
      </c>
      <c r="BW55" s="2">
        <v>5.9844004000814488</v>
      </c>
      <c r="BX55" s="2">
        <v>5.9321469898039174</v>
      </c>
      <c r="BY55" s="2">
        <v>2.2600004219777596</v>
      </c>
      <c r="BZ55" s="2">
        <v>11.359014409340411</v>
      </c>
      <c r="CA55" s="2">
        <v>5.4635518487044212</v>
      </c>
      <c r="CB55" s="2">
        <v>8.178270311812291</v>
      </c>
      <c r="CD55" s="2">
        <v>9.6641494616384342</v>
      </c>
      <c r="CE55" s="2">
        <v>17.2602832448739</v>
      </c>
      <c r="CF55" s="2">
        <v>12.286771059869587</v>
      </c>
      <c r="CH55" s="9">
        <v>111.38317847464192</v>
      </c>
      <c r="CI55" s="13">
        <f t="shared" si="3"/>
        <v>113.19428706772555</v>
      </c>
      <c r="CK55" s="1">
        <v>1674</v>
      </c>
      <c r="CL55" s="2">
        <v>0.43661538084404777</v>
      </c>
      <c r="CM55" s="2">
        <v>0.44638833457591909</v>
      </c>
      <c r="CN55" s="2">
        <v>3.0437638137016862</v>
      </c>
      <c r="CO55" s="2">
        <v>1.0254972527484545</v>
      </c>
      <c r="CP55" s="2"/>
      <c r="CQ55" s="2"/>
      <c r="CR55" s="2"/>
      <c r="CS55" s="2">
        <v>6.0482332405037553</v>
      </c>
      <c r="CT55" s="2">
        <v>5.45869061132466</v>
      </c>
      <c r="CU55" s="2">
        <v>15.63223840420754</v>
      </c>
      <c r="CV55" s="2">
        <v>9.2878568853348636E-2</v>
      </c>
      <c r="CW55" s="2">
        <v>4.6011144515175753</v>
      </c>
      <c r="CX55" s="2"/>
      <c r="CY55" s="2"/>
      <c r="CZ55" s="2">
        <v>177.74526385366661</v>
      </c>
      <c r="DA55" s="2">
        <v>60.055248223950279</v>
      </c>
      <c r="DB55" s="2">
        <v>69.988308758465649</v>
      </c>
      <c r="DC55" s="2">
        <v>26.494833921285156</v>
      </c>
      <c r="DD55" s="2">
        <v>93.102808615832132</v>
      </c>
      <c r="DE55" s="2"/>
      <c r="DF55" s="2"/>
      <c r="DG55" s="2"/>
      <c r="DH55" s="2"/>
      <c r="DI55" s="2"/>
      <c r="DJ55" s="2"/>
      <c r="DK55" s="2">
        <v>2.0888676476419987</v>
      </c>
      <c r="DL55" s="2">
        <v>99.046086879170815</v>
      </c>
      <c r="DM55" s="2">
        <v>2.3499474030410843</v>
      </c>
      <c r="DN55" s="2">
        <v>12.477601365866429</v>
      </c>
      <c r="DO55" s="2"/>
      <c r="DP55" s="2">
        <v>226.83223210864924</v>
      </c>
      <c r="DR55" s="2"/>
      <c r="DS55" s="2">
        <v>11.801825775275633</v>
      </c>
      <c r="DT55" s="2">
        <v>134.70007571631427</v>
      </c>
      <c r="DU55" s="2"/>
      <c r="DV55" s="2">
        <v>4.6351578114730136</v>
      </c>
      <c r="DW55" s="2">
        <v>8.4954144044032045</v>
      </c>
      <c r="DX55" s="11"/>
      <c r="DY55" s="2">
        <v>0.87343882337227297</v>
      </c>
      <c r="DZ55" s="2"/>
      <c r="EA55" s="2">
        <v>3.5284089473932485</v>
      </c>
      <c r="EB55" s="2">
        <v>3.6394866672430735</v>
      </c>
      <c r="EC55" s="2">
        <v>1.0771916670991803</v>
      </c>
      <c r="ED55" s="2">
        <v>0.22921528292665494</v>
      </c>
      <c r="EE55" s="2">
        <v>6.3912905495370209</v>
      </c>
      <c r="EF55" s="2">
        <v>65.027076656814401</v>
      </c>
      <c r="EG55" s="9">
        <f t="shared" si="5"/>
        <v>29.230921477943014</v>
      </c>
      <c r="EH55" s="2">
        <v>56.597143930379772</v>
      </c>
      <c r="EI55" s="2">
        <v>0.56113879340824979</v>
      </c>
      <c r="EJ55" s="2">
        <v>15.910515553944567</v>
      </c>
      <c r="EK55" s="2">
        <v>14.983452810481603</v>
      </c>
      <c r="EL55" s="2">
        <v>3.3458698004174527</v>
      </c>
      <c r="EM55" s="2"/>
      <c r="EN55" s="2">
        <v>5.9659639662348072</v>
      </c>
      <c r="EO55" s="2">
        <v>2.1948202361893783</v>
      </c>
      <c r="EP55" s="2">
        <v>0.78123342006080532</v>
      </c>
      <c r="EQ55" s="2"/>
      <c r="ER55" s="2">
        <v>0.59232989138991354</v>
      </c>
      <c r="ET55" s="2"/>
      <c r="EU55" s="2">
        <v>15.329863267284541</v>
      </c>
      <c r="EV55" s="2"/>
      <c r="EW55" s="2">
        <v>48.775190686224235</v>
      </c>
      <c r="EX55" s="2">
        <v>10.455453136559576</v>
      </c>
      <c r="EY55" s="2">
        <v>10.35727761000615</v>
      </c>
      <c r="EZ55" s="2">
        <v>87.134170634564569</v>
      </c>
      <c r="FA55" s="2">
        <v>5.8334917335815302</v>
      </c>
      <c r="FB55" s="2">
        <v>8.6571567276368562</v>
      </c>
      <c r="FC55" s="2">
        <v>449.62848200172806</v>
      </c>
      <c r="FD55" s="2"/>
      <c r="FE55" s="2"/>
      <c r="FF55" s="2"/>
      <c r="FG55" s="2">
        <v>44.986253337805607</v>
      </c>
      <c r="FH55" s="2">
        <v>8.9475344324910342</v>
      </c>
      <c r="FI55" s="2">
        <v>0.95275851938450118</v>
      </c>
      <c r="FJ55" s="2"/>
      <c r="FK55" s="2">
        <v>2.349948343020233</v>
      </c>
      <c r="FL55" s="2">
        <v>189.30735245248962</v>
      </c>
      <c r="FM55" s="2">
        <v>5.6810009808017794</v>
      </c>
      <c r="FN55" s="2">
        <v>50.619569410573597</v>
      </c>
      <c r="FO55" s="2"/>
      <c r="FP55" s="2">
        <v>4.5580271184421095</v>
      </c>
      <c r="FQ55" s="2">
        <v>8.1406894020437903</v>
      </c>
      <c r="FR55" s="2">
        <v>5.7949678770262523</v>
      </c>
    </row>
    <row r="56" spans="1:174">
      <c r="A56" s="1">
        <v>1675</v>
      </c>
      <c r="B56" s="2">
        <v>2.3429279167265924</v>
      </c>
      <c r="C56" s="2">
        <v>2.3149034953606078</v>
      </c>
      <c r="D56" s="2">
        <v>3.085271006455359</v>
      </c>
      <c r="E56" s="2">
        <v>8.2418794594901463</v>
      </c>
      <c r="F56" s="2">
        <v>22.231984605674739</v>
      </c>
      <c r="I56" s="2">
        <v>5.7788740161401142</v>
      </c>
      <c r="J56" s="2">
        <v>5.4215762814206059</v>
      </c>
      <c r="L56" s="2">
        <v>7.3672043066820505</v>
      </c>
      <c r="M56" s="2">
        <v>4.3042469582975968</v>
      </c>
      <c r="P56" s="2">
        <v>31.628101076649358</v>
      </c>
      <c r="Q56" s="2">
        <v>11.223974468673676</v>
      </c>
      <c r="R56" s="2">
        <v>14.088264363582892</v>
      </c>
      <c r="S56" s="2">
        <v>4.5013425351929657</v>
      </c>
      <c r="T56" s="2">
        <v>17.678377406972491</v>
      </c>
      <c r="AA56" s="2">
        <v>4.5707867717654898</v>
      </c>
      <c r="AB56" s="2">
        <v>15.72308778442873</v>
      </c>
      <c r="AC56" s="2">
        <v>1.9947676950943112</v>
      </c>
      <c r="AD56" s="2">
        <v>12.000001802544134</v>
      </c>
      <c r="AF56" s="2">
        <v>38.7043735179968</v>
      </c>
      <c r="AI56" s="2">
        <v>10.741823924129816</v>
      </c>
      <c r="AJ56" s="2">
        <v>23.799801068709687</v>
      </c>
      <c r="AL56" s="2">
        <v>4.580347643775732</v>
      </c>
      <c r="AM56" s="2">
        <v>16.608333642288592</v>
      </c>
      <c r="AN56" s="2">
        <v>26.350625161498716</v>
      </c>
      <c r="AO56" s="2">
        <v>5.6948918136869722</v>
      </c>
      <c r="AQ56" s="2">
        <v>3.4356210159389136</v>
      </c>
      <c r="AR56" s="2">
        <v>4.3123495724570242</v>
      </c>
      <c r="AS56" s="2">
        <v>1.0382151117224883</v>
      </c>
      <c r="AT56" s="2">
        <v>1.5237667335131586</v>
      </c>
      <c r="AU56" s="2">
        <v>50.998335758213898</v>
      </c>
      <c r="AV56" s="2">
        <v>7.9959678830258252</v>
      </c>
      <c r="AW56" s="2">
        <v>10.000000070059542</v>
      </c>
      <c r="AX56" s="2">
        <v>2.7746482988134864</v>
      </c>
      <c r="AY56" s="2">
        <v>14.728289497432703</v>
      </c>
      <c r="AZ56" s="2">
        <v>14.404967321768906</v>
      </c>
      <c r="BA56" s="2">
        <v>3.2178014394595476</v>
      </c>
      <c r="BC56" s="2">
        <v>5.7376074334748397</v>
      </c>
      <c r="BD56" s="2">
        <v>2.1108100842668662</v>
      </c>
      <c r="BE56" s="2">
        <v>3.3851380892736151</v>
      </c>
      <c r="BG56" s="2">
        <v>69.14725769601813</v>
      </c>
      <c r="BH56" s="2">
        <v>3.1093011800700574</v>
      </c>
      <c r="BJ56" s="2">
        <v>2.9400022604534128</v>
      </c>
      <c r="BL56" s="2">
        <v>3.7322557142599058</v>
      </c>
      <c r="BN56" s="2">
        <v>21.960000727900894</v>
      </c>
      <c r="BO56" s="2">
        <v>16.04296921655968</v>
      </c>
      <c r="BP56" s="2">
        <v>5.4345373893739266</v>
      </c>
      <c r="BQ56" s="2">
        <v>8.0932129254746883</v>
      </c>
      <c r="BR56" s="2">
        <v>45.240827852709373</v>
      </c>
      <c r="BV56" s="2">
        <v>32.987575810988382</v>
      </c>
      <c r="BW56" s="2">
        <v>5.9844004000814488</v>
      </c>
      <c r="BX56" s="2">
        <v>5.2108198441097082</v>
      </c>
      <c r="BY56" s="2">
        <v>1.925512180226197</v>
      </c>
      <c r="BZ56" s="2">
        <v>9.8920524290133311</v>
      </c>
      <c r="CA56" s="2">
        <v>5.7290407022465066</v>
      </c>
      <c r="CB56" s="2">
        <v>8.3751222526134477</v>
      </c>
      <c r="CD56" s="2">
        <v>10.137608344568553</v>
      </c>
      <c r="CE56" s="2">
        <v>18.220404564435871</v>
      </c>
      <c r="CF56" s="2">
        <v>12.370902716314443</v>
      </c>
      <c r="CH56" s="9">
        <v>111.38317847464192</v>
      </c>
      <c r="CI56" s="13">
        <f t="shared" si="3"/>
        <v>113.19428706772555</v>
      </c>
      <c r="CK56" s="1">
        <v>1675</v>
      </c>
      <c r="CL56" s="2">
        <v>0.37629622745386948</v>
      </c>
      <c r="CM56" s="2">
        <v>0.37179524218611476</v>
      </c>
      <c r="CN56" s="2">
        <v>3.2080646617947788</v>
      </c>
      <c r="CO56" s="2">
        <v>1.0268990391978814</v>
      </c>
      <c r="CP56" s="2">
        <v>10.485556864750007</v>
      </c>
      <c r="CQ56" s="2"/>
      <c r="CR56" s="2"/>
      <c r="CS56" s="2">
        <v>6.0088729571417678</v>
      </c>
      <c r="CT56" s="2">
        <v>5.6373547877184986</v>
      </c>
      <c r="CU56" s="2"/>
      <c r="CV56" s="2">
        <v>9.8603516839433608E-2</v>
      </c>
      <c r="CW56" s="2">
        <v>4.475555804874471</v>
      </c>
      <c r="CX56" s="2"/>
      <c r="CY56" s="2"/>
      <c r="CZ56" s="2">
        <v>179.00601763386436</v>
      </c>
      <c r="DA56" s="2">
        <v>62.524103742513311</v>
      </c>
      <c r="DB56" s="2">
        <v>78.479874048100882</v>
      </c>
      <c r="DC56" s="2">
        <v>25.075111177106105</v>
      </c>
      <c r="DD56" s="2">
        <v>98.478903892541226</v>
      </c>
      <c r="DE56" s="2"/>
      <c r="DF56" s="2"/>
      <c r="DG56" s="2"/>
      <c r="DH56" s="2"/>
      <c r="DI56" s="2"/>
      <c r="DJ56" s="2"/>
      <c r="DK56" s="2">
        <v>2.1557789582024394</v>
      </c>
      <c r="DL56" s="2">
        <v>87.586796863271388</v>
      </c>
      <c r="DM56" s="2">
        <v>2.0741593648442676</v>
      </c>
      <c r="DN56" s="2">
        <v>12.477601365866429</v>
      </c>
      <c r="DO56" s="2"/>
      <c r="DP56" s="2">
        <v>215.6060023018014</v>
      </c>
      <c r="DR56" s="2"/>
      <c r="DS56" s="2">
        <v>11.169348061198006</v>
      </c>
      <c r="DT56" s="2">
        <v>134.70007571631427</v>
      </c>
      <c r="DU56" s="2"/>
      <c r="DV56" s="2">
        <v>4.7626452859367356</v>
      </c>
      <c r="DW56" s="2">
        <v>8.5664939032051013</v>
      </c>
      <c r="DX56" s="11"/>
      <c r="DY56" s="2">
        <v>0.70955647441279146</v>
      </c>
      <c r="DZ56" s="2"/>
      <c r="EA56" s="2">
        <v>3.5723585868120655</v>
      </c>
      <c r="EB56" s="2">
        <v>4.4839809027341504</v>
      </c>
      <c r="EC56" s="2">
        <v>1.0795360291816958</v>
      </c>
      <c r="ED56" s="2">
        <v>0.24473124813067762</v>
      </c>
      <c r="EE56" s="2">
        <v>6.3541504396183548</v>
      </c>
      <c r="EF56" s="2">
        <v>75.424823661294923</v>
      </c>
      <c r="EG56" s="9">
        <f t="shared" si="5"/>
        <v>33.904908713130169</v>
      </c>
      <c r="EH56" s="2">
        <v>56.597143930379772</v>
      </c>
      <c r="EI56" s="2">
        <v>0.44563457539639345</v>
      </c>
      <c r="EJ56" s="2">
        <v>15.314474795418814</v>
      </c>
      <c r="EK56" s="2">
        <v>14.978284410862191</v>
      </c>
      <c r="EL56" s="2">
        <v>3.3458698004174527</v>
      </c>
      <c r="EM56" s="2"/>
      <c r="EN56" s="2">
        <v>5.9659639662348072</v>
      </c>
      <c r="EO56" s="2">
        <v>2.1948202361893783</v>
      </c>
      <c r="EP56" s="2">
        <v>0.5436849692686081</v>
      </c>
      <c r="EQ56" s="2"/>
      <c r="ER56" s="2">
        <v>0.64195918612038494</v>
      </c>
      <c r="ET56" s="2"/>
      <c r="EU56" s="2">
        <v>16.639572992476282</v>
      </c>
      <c r="EV56" s="2"/>
      <c r="EW56" s="2">
        <v>46.569592002700112</v>
      </c>
      <c r="EX56" s="2"/>
      <c r="EY56" s="2">
        <v>10.35727761000615</v>
      </c>
      <c r="EZ56" s="2">
        <v>90.798623145897025</v>
      </c>
      <c r="FA56" s="2">
        <v>5.6508317472192218</v>
      </c>
      <c r="FB56" s="2">
        <v>8.4153224570133887</v>
      </c>
      <c r="FC56" s="2">
        <v>564.4969306136752</v>
      </c>
      <c r="FD56" s="2"/>
      <c r="FE56" s="2"/>
      <c r="FF56" s="2"/>
      <c r="FG56" s="2">
        <v>49.321143419683239</v>
      </c>
      <c r="FH56" s="2">
        <v>8.9475344324910342</v>
      </c>
      <c r="FI56" s="2">
        <v>0.83690660531280014</v>
      </c>
      <c r="FJ56" s="2"/>
      <c r="FK56" s="2">
        <v>2.0021474834186366</v>
      </c>
      <c r="FL56" s="2">
        <v>164.85922001453577</v>
      </c>
      <c r="FM56" s="2">
        <v>5.9570562794665438</v>
      </c>
      <c r="FN56" s="2">
        <v>51.837988477328821</v>
      </c>
      <c r="FO56" s="2"/>
      <c r="FP56" s="2">
        <v>4.7813306213969291</v>
      </c>
      <c r="FQ56" s="2">
        <v>8.5935237698202123</v>
      </c>
      <c r="FR56" s="2">
        <v>5.8346479723225126</v>
      </c>
    </row>
    <row r="57" spans="1:174">
      <c r="A57" s="1">
        <v>1676</v>
      </c>
      <c r="B57" s="2">
        <v>1.8402977766768993</v>
      </c>
      <c r="C57" s="2">
        <v>1.995331097040016</v>
      </c>
      <c r="D57" s="2">
        <v>2.9228451256477466</v>
      </c>
      <c r="E57" s="2">
        <v>7.9257773846811768</v>
      </c>
      <c r="F57" s="2">
        <v>25.613998027622699</v>
      </c>
      <c r="I57" s="2">
        <v>5.4514021826858992</v>
      </c>
      <c r="J57" s="2">
        <v>5.4793342151871807</v>
      </c>
      <c r="L57" s="2">
        <v>7.2674124020735578</v>
      </c>
      <c r="M57" s="2">
        <v>4.6301543292776293</v>
      </c>
      <c r="P57" s="2">
        <v>31.260333702489628</v>
      </c>
      <c r="Q57" s="2">
        <v>9.7021942191627861</v>
      </c>
      <c r="R57" s="2">
        <v>11.685001965272807</v>
      </c>
      <c r="S57" s="2">
        <v>4.2034082883740949</v>
      </c>
      <c r="T57" s="2">
        <v>14.875703990052102</v>
      </c>
      <c r="AA57" s="2">
        <v>4.2752661177270435</v>
      </c>
      <c r="AB57" s="2">
        <v>15.457405233567963</v>
      </c>
      <c r="AC57" s="2">
        <v>1.6121708099848928</v>
      </c>
      <c r="AD57" s="2">
        <v>12.000001802544134</v>
      </c>
      <c r="AF57" s="2">
        <v>44.490096082198022</v>
      </c>
      <c r="AI57" s="2">
        <v>12.611081354154607</v>
      </c>
      <c r="AJ57" s="2">
        <v>23.799801068709687</v>
      </c>
      <c r="AL57" s="2">
        <v>3.9555390984148078</v>
      </c>
      <c r="AM57" s="2">
        <v>17.325191458891489</v>
      </c>
      <c r="AN57" s="2">
        <v>24.683154329321091</v>
      </c>
      <c r="AQ57" s="2">
        <v>3.4368408779122612</v>
      </c>
      <c r="AR57" s="2">
        <v>5.2500011728315856</v>
      </c>
      <c r="AS57" s="2">
        <v>1.0314514654265321</v>
      </c>
      <c r="AT57" s="2">
        <v>1.3291456714582768</v>
      </c>
      <c r="AU57" s="2">
        <v>43.830108942637025</v>
      </c>
      <c r="AV57" s="2">
        <v>7.4759993302003993</v>
      </c>
      <c r="AW57" s="2">
        <v>10.000000070059542</v>
      </c>
      <c r="AX57" s="2">
        <v>2.5952477912064569</v>
      </c>
      <c r="AY57" s="2">
        <v>12.798525897041214</v>
      </c>
      <c r="AZ57" s="2">
        <v>12.968937822177159</v>
      </c>
      <c r="BC57" s="2">
        <v>5.7376074334748397</v>
      </c>
      <c r="BD57" s="2">
        <v>2.1108100842668662</v>
      </c>
      <c r="BE57" s="2">
        <v>2.3435570921504336</v>
      </c>
      <c r="BG57" s="2">
        <v>63.801544594319481</v>
      </c>
      <c r="BH57" s="2">
        <v>3.062737120574845</v>
      </c>
      <c r="BJ57" s="2">
        <v>2.9400022604534128</v>
      </c>
      <c r="BN57" s="2">
        <v>21.960000727900894</v>
      </c>
      <c r="BO57" s="2">
        <v>12.633963438297517</v>
      </c>
      <c r="BP57" s="2">
        <v>5.2826792355817638</v>
      </c>
      <c r="BQ57" s="2">
        <v>7.5658681544375899</v>
      </c>
      <c r="BR57" s="2">
        <v>42.084502034223</v>
      </c>
      <c r="BV57" s="2">
        <v>30.088261129829302</v>
      </c>
      <c r="BW57" s="2">
        <v>5.9844004000814488</v>
      </c>
      <c r="BX57" s="2">
        <v>3.4653970093780049</v>
      </c>
      <c r="BY57" s="2">
        <v>1.5561985181859874</v>
      </c>
      <c r="CA57" s="2">
        <v>4.8627012681723762</v>
      </c>
      <c r="CB57" s="2">
        <v>8.2716307227158339</v>
      </c>
      <c r="CD57" s="2">
        <v>10.198759618723345</v>
      </c>
      <c r="CE57" s="2">
        <v>17.664042851243465</v>
      </c>
      <c r="CF57" s="2">
        <v>12.166011972584577</v>
      </c>
      <c r="CH57" s="9">
        <v>111.38317847464192</v>
      </c>
      <c r="CI57" s="13">
        <f t="shared" si="3"/>
        <v>113.19428706772555</v>
      </c>
      <c r="CK57" s="1">
        <v>1676</v>
      </c>
      <c r="CL57" s="2">
        <v>0.29556910642081508</v>
      </c>
      <c r="CM57" s="2">
        <v>0.32046891369435482</v>
      </c>
      <c r="CN57" s="2">
        <v>3.0391742378127216</v>
      </c>
      <c r="CO57" s="2">
        <v>0.98751422187493199</v>
      </c>
      <c r="CP57" s="2">
        <v>12.080659357045333</v>
      </c>
      <c r="CQ57" s="2"/>
      <c r="CR57" s="2"/>
      <c r="CS57" s="2">
        <v>5.6683677585904801</v>
      </c>
      <c r="CT57" s="2">
        <v>5.6974114848018811</v>
      </c>
      <c r="CU57" s="2"/>
      <c r="CV57" s="2">
        <v>9.7267890414959673E-2</v>
      </c>
      <c r="CW57" s="2">
        <v>4.8144342754113874</v>
      </c>
      <c r="CX57" s="2"/>
      <c r="CY57" s="2"/>
      <c r="CZ57" s="2">
        <v>176.92455934762535</v>
      </c>
      <c r="DA57" s="2">
        <v>54.04689752119782</v>
      </c>
      <c r="DB57" s="2">
        <v>65.09229659665489</v>
      </c>
      <c r="DC57" s="2">
        <v>23.415443132730029</v>
      </c>
      <c r="DD57" s="2">
        <v>82.866373414589972</v>
      </c>
      <c r="DE57" s="2"/>
      <c r="DF57" s="2"/>
      <c r="DG57" s="2"/>
      <c r="DH57" s="2"/>
      <c r="DI57" s="2"/>
      <c r="DJ57" s="2"/>
      <c r="DK57" s="2">
        <v>2.0163987509204815</v>
      </c>
      <c r="DL57" s="2">
        <v>86.106789632414149</v>
      </c>
      <c r="DM57" s="2">
        <v>1.6763351399174509</v>
      </c>
      <c r="DN57" s="2">
        <v>12.477601365866429</v>
      </c>
      <c r="DO57" s="2"/>
      <c r="DP57" s="2">
        <v>247.83586159443971</v>
      </c>
      <c r="DR57" s="2"/>
      <c r="DS57" s="2">
        <v>13.113001857740633</v>
      </c>
      <c r="DT57" s="2">
        <v>134.70007571631427</v>
      </c>
      <c r="DU57" s="2"/>
      <c r="DV57" s="2">
        <v>4.1129693869424857</v>
      </c>
      <c r="DW57" s="2">
        <v>8.9362455139119916</v>
      </c>
      <c r="DX57" s="11"/>
      <c r="DY57" s="2"/>
      <c r="DZ57" s="2"/>
      <c r="EA57" s="2">
        <v>3.5736269992402687</v>
      </c>
      <c r="EB57" s="2">
        <v>5.458950997076971</v>
      </c>
      <c r="EC57" s="2">
        <v>1.0725031900497244</v>
      </c>
      <c r="ED57" s="2">
        <v>0.21347327774606692</v>
      </c>
      <c r="EE57" s="2">
        <v>5.4610234209754811</v>
      </c>
      <c r="EF57" s="2">
        <v>70.520034525068994</v>
      </c>
      <c r="EG57" s="9">
        <f t="shared" si="5"/>
        <v>31.70011167352861</v>
      </c>
      <c r="EH57" s="2">
        <v>56.597143930379772</v>
      </c>
      <c r="EI57" s="2">
        <v>0.41682116900267374</v>
      </c>
      <c r="EJ57" s="2">
        <v>13.307906685492432</v>
      </c>
      <c r="EK57" s="2">
        <v>13.485100998028734</v>
      </c>
      <c r="EL57" s="2"/>
      <c r="EM57" s="2"/>
      <c r="EN57" s="2">
        <v>5.9659639662348072</v>
      </c>
      <c r="EO57" s="2">
        <v>2.1948202361893783</v>
      </c>
      <c r="EP57" s="2">
        <v>0.37639727893595215</v>
      </c>
      <c r="EQ57" s="2"/>
      <c r="ER57" s="2">
        <v>0.59232989138991354</v>
      </c>
      <c r="ET57" s="2"/>
      <c r="EU57" s="2">
        <v>16.639572992476282</v>
      </c>
      <c r="EV57" s="2"/>
      <c r="EW57" s="2"/>
      <c r="EX57" s="2"/>
      <c r="EY57" s="2">
        <v>10.35727761000615</v>
      </c>
      <c r="EZ57" s="2">
        <v>71.504624211889904</v>
      </c>
      <c r="FA57" s="2">
        <v>5.4929296453400944</v>
      </c>
      <c r="FB57" s="2">
        <v>7.8669893864316851</v>
      </c>
      <c r="FC57" s="2">
        <v>525.11356118566528</v>
      </c>
      <c r="FD57" s="2"/>
      <c r="FE57" s="2"/>
      <c r="FF57" s="2"/>
      <c r="FG57" s="2">
        <v>44.986253337805607</v>
      </c>
      <c r="FH57" s="2">
        <v>8.9475344324910342</v>
      </c>
      <c r="FI57" s="2">
        <v>0.55657530560341029</v>
      </c>
      <c r="FJ57" s="2"/>
      <c r="FK57" s="2">
        <v>1.6181351532763968</v>
      </c>
      <c r="FL57" s="2"/>
      <c r="FM57" s="2">
        <v>5.0562365726215406</v>
      </c>
      <c r="FN57" s="2">
        <v>51.197425561049052</v>
      </c>
      <c r="FO57" s="2"/>
      <c r="FP57" s="2">
        <v>4.8101721834020736</v>
      </c>
      <c r="FQ57" s="2">
        <v>8.3311197386677431</v>
      </c>
      <c r="FR57" s="2">
        <v>5.7380127153921867</v>
      </c>
    </row>
    <row r="58" spans="1:174">
      <c r="A58" s="1">
        <v>1677</v>
      </c>
      <c r="B58" s="2">
        <v>2.2472346001117107</v>
      </c>
      <c r="C58" s="2">
        <v>2.2868080943540443</v>
      </c>
      <c r="D58" s="2">
        <v>2.9567583021248356</v>
      </c>
      <c r="E58" s="2">
        <v>8.0738820011775552</v>
      </c>
      <c r="I58" s="2">
        <v>5.5151665781564905</v>
      </c>
      <c r="J58" s="2">
        <v>5.7441652472283433</v>
      </c>
      <c r="L58" s="2">
        <v>7.5312972158819518</v>
      </c>
      <c r="M58" s="2">
        <v>3.3524224368749436</v>
      </c>
      <c r="P58" s="2">
        <v>45.543913846829419</v>
      </c>
      <c r="Q58" s="2">
        <v>9.2390296886561423</v>
      </c>
      <c r="R58" s="2">
        <v>12.396648281302948</v>
      </c>
      <c r="S58" s="2">
        <v>3.9485471196265163</v>
      </c>
      <c r="T58" s="2">
        <v>13.197300186855616</v>
      </c>
      <c r="AA58" s="2">
        <v>4.49565488958818</v>
      </c>
      <c r="AB58" s="2">
        <v>16.35643162672827</v>
      </c>
      <c r="AC58" s="2">
        <v>1.9479754451855309</v>
      </c>
      <c r="AD58" s="2">
        <v>12.000001802544134</v>
      </c>
      <c r="AF58" s="2">
        <v>46.155937279532381</v>
      </c>
      <c r="AI58" s="2">
        <v>7.7660517892232956</v>
      </c>
      <c r="AJ58" s="2">
        <v>23.799801068709687</v>
      </c>
      <c r="AL58" s="2">
        <v>3.9555390984148078</v>
      </c>
      <c r="AM58" s="2">
        <v>16.430980308501319</v>
      </c>
      <c r="AQ58" s="2">
        <v>3.472249656892441</v>
      </c>
      <c r="AR58" s="2">
        <v>5.2500011728315856</v>
      </c>
      <c r="AS58" s="2">
        <v>1.0923802161406877</v>
      </c>
      <c r="AT58" s="2">
        <v>1.4942918019711462</v>
      </c>
      <c r="AU58" s="2">
        <v>42.25083005996926</v>
      </c>
      <c r="AW58" s="2">
        <v>10.000000070059542</v>
      </c>
      <c r="AX58" s="2">
        <v>3.0876367732461012</v>
      </c>
      <c r="AY58" s="2">
        <v>13.823988774063618</v>
      </c>
      <c r="AZ58" s="2">
        <v>12.968937822177159</v>
      </c>
      <c r="BA58" s="2">
        <v>3.2178014394595476</v>
      </c>
      <c r="BC58" s="2">
        <v>5.7376074334748397</v>
      </c>
      <c r="BD58" s="2">
        <v>3.1662135176209523</v>
      </c>
      <c r="BE58" s="2">
        <v>3.46846453878107</v>
      </c>
      <c r="BG58" s="2">
        <v>63.801544594319481</v>
      </c>
      <c r="BH58" s="2">
        <v>3.062737120574845</v>
      </c>
      <c r="BJ58" s="2">
        <v>2.9400022604534128</v>
      </c>
      <c r="BL58" s="2">
        <v>4.0311746100333625</v>
      </c>
      <c r="BN58" s="2">
        <v>21.960000727900894</v>
      </c>
      <c r="BO58" s="2">
        <v>17.330859499740662</v>
      </c>
      <c r="BP58" s="2">
        <v>5.5716898938570605</v>
      </c>
      <c r="BQ58" s="2">
        <v>7.8274978535555846</v>
      </c>
      <c r="BV58" s="2">
        <v>30.088261129829302</v>
      </c>
      <c r="BW58" s="2">
        <v>5.9844004000814488</v>
      </c>
      <c r="BX58" s="2">
        <v>3.7253999049379445</v>
      </c>
      <c r="BY58" s="2">
        <v>1.8803444910957166</v>
      </c>
      <c r="BZ58" s="2">
        <v>10.169638358459075</v>
      </c>
      <c r="CA58" s="2">
        <v>9.5926588230042285</v>
      </c>
      <c r="CB58" s="2">
        <v>8.0477590591557604</v>
      </c>
      <c r="CD58" s="2">
        <v>9.3336682695656759</v>
      </c>
      <c r="CE58" s="2">
        <v>17.253880867504492</v>
      </c>
      <c r="CF58" s="2">
        <v>12.527185966423387</v>
      </c>
      <c r="CH58" s="9">
        <v>111.38317847464192</v>
      </c>
      <c r="CI58" s="13">
        <f t="shared" si="3"/>
        <v>113.19428706772555</v>
      </c>
      <c r="CK58" s="1">
        <v>1677</v>
      </c>
      <c r="CL58" s="2">
        <v>0.36092698208458024</v>
      </c>
      <c r="CM58" s="2">
        <v>0.36728285692146506</v>
      </c>
      <c r="CN58" s="2">
        <v>3.0744371572767575</v>
      </c>
      <c r="CO58" s="2">
        <v>1.0059673537277376</v>
      </c>
      <c r="CP58" s="2"/>
      <c r="CQ58" s="2"/>
      <c r="CR58" s="2"/>
      <c r="CS58" s="2">
        <v>5.7346699742992149</v>
      </c>
      <c r="CT58" s="2">
        <v>5.9727827806978571</v>
      </c>
      <c r="CU58" s="2"/>
      <c r="CV58" s="2">
        <v>0.10079975536655694</v>
      </c>
      <c r="CW58" s="2">
        <v>3.4858487078263267</v>
      </c>
      <c r="CX58" s="2"/>
      <c r="CY58" s="2"/>
      <c r="CZ58" s="2">
        <v>257.76554290828852</v>
      </c>
      <c r="DA58" s="2">
        <v>51.466800138040469</v>
      </c>
      <c r="DB58" s="2">
        <v>69.056582885405135</v>
      </c>
      <c r="DC58" s="2">
        <v>21.995717330681337</v>
      </c>
      <c r="DD58" s="2">
        <v>73.516682375486354</v>
      </c>
      <c r="DE58" s="2"/>
      <c r="DF58" s="2"/>
      <c r="DG58" s="2"/>
      <c r="DH58" s="2"/>
      <c r="DI58" s="2"/>
      <c r="DJ58" s="2"/>
      <c r="DK58" s="2">
        <v>2.1203435422061188</v>
      </c>
      <c r="DL58" s="2">
        <v>91.114892566904771</v>
      </c>
      <c r="DM58" s="2">
        <v>2.025504785371623</v>
      </c>
      <c r="DN58" s="2">
        <v>12.477601365866429</v>
      </c>
      <c r="DO58" s="2"/>
      <c r="DP58" s="2">
        <v>257.11557156984861</v>
      </c>
      <c r="DR58" s="2"/>
      <c r="DS58" s="2">
        <v>8.0751403214004327</v>
      </c>
      <c r="DT58" s="2">
        <v>134.70007571631427</v>
      </c>
      <c r="DU58" s="2"/>
      <c r="DV58" s="2">
        <v>4.1129693869424857</v>
      </c>
      <c r="DW58" s="2">
        <v>8.475015956932797</v>
      </c>
      <c r="DX58" s="11"/>
      <c r="DY58" s="2"/>
      <c r="DZ58" s="2"/>
      <c r="EA58" s="2">
        <v>3.6104450461236519</v>
      </c>
      <c r="EB58" s="2">
        <v>5.458950997076971</v>
      </c>
      <c r="EC58" s="2">
        <v>1.1358569024608596</v>
      </c>
      <c r="ED58" s="2">
        <v>0.23999729730592645</v>
      </c>
      <c r="EE58" s="2">
        <v>5.2642527723378514</v>
      </c>
      <c r="EF58" s="2"/>
      <c r="EG58" s="2"/>
      <c r="EH58" s="2">
        <v>56.597143930379772</v>
      </c>
      <c r="EI58" s="2">
        <v>0.49590346387764273</v>
      </c>
      <c r="EJ58" s="2">
        <v>14.374182941573272</v>
      </c>
      <c r="EK58" s="2">
        <v>13.485100998028734</v>
      </c>
      <c r="EL58" s="2">
        <v>3.3458698004174527</v>
      </c>
      <c r="EM58" s="2"/>
      <c r="EN58" s="2">
        <v>5.9659639662348072</v>
      </c>
      <c r="EO58" s="2">
        <v>3.292228681475371</v>
      </c>
      <c r="EP58" s="2">
        <v>0.55706797963479493</v>
      </c>
      <c r="EQ58" s="2"/>
      <c r="ER58" s="2">
        <v>0.59232989138991354</v>
      </c>
      <c r="ET58" s="2"/>
      <c r="EU58" s="2">
        <v>16.639572992476282</v>
      </c>
      <c r="EV58" s="2"/>
      <c r="EW58" s="2">
        <v>50.299382264626985</v>
      </c>
      <c r="EX58" s="2"/>
      <c r="EY58" s="2">
        <v>10.35727761000615</v>
      </c>
      <c r="EZ58" s="2">
        <v>98.087714267203154</v>
      </c>
      <c r="FA58" s="2">
        <v>5.7934429155698739</v>
      </c>
      <c r="FB58" s="2">
        <v>8.1390319364897863</v>
      </c>
      <c r="FC58" s="2"/>
      <c r="FD58" s="2"/>
      <c r="FE58" s="2"/>
      <c r="FF58" s="2"/>
      <c r="FG58" s="2">
        <v>44.986253337805607</v>
      </c>
      <c r="FH58" s="2">
        <v>8.9475344324910342</v>
      </c>
      <c r="FI58" s="2">
        <v>0.59833421249414465</v>
      </c>
      <c r="FJ58" s="2"/>
      <c r="FK58" s="2">
        <v>1.9551821221744385</v>
      </c>
      <c r="FL58" s="2">
        <v>169.48541868703913</v>
      </c>
      <c r="FM58" s="2">
        <v>9.9744462377357213</v>
      </c>
      <c r="FN58" s="2">
        <v>49.811767374100654</v>
      </c>
      <c r="FO58" s="2"/>
      <c r="FP58" s="2">
        <v>4.4021580229172432</v>
      </c>
      <c r="FQ58" s="2">
        <v>8.1376697664526709</v>
      </c>
      <c r="FR58" s="2">
        <v>5.9083578518087991</v>
      </c>
    </row>
    <row r="59" spans="1:174">
      <c r="A59" s="1">
        <v>1678</v>
      </c>
      <c r="B59" s="2">
        <v>2.1633358246934664</v>
      </c>
      <c r="C59" s="2">
        <v>2.497327100212551</v>
      </c>
      <c r="D59" s="2">
        <v>2.9822334510041055</v>
      </c>
      <c r="E59" s="2">
        <v>8.0165039281666406</v>
      </c>
      <c r="F59" s="2">
        <v>22.154995465947522</v>
      </c>
      <c r="I59" s="2">
        <v>5.5665688392390358</v>
      </c>
      <c r="J59" s="2">
        <v>5.3590332767456843</v>
      </c>
      <c r="L59" s="2">
        <v>7.4999945959349628</v>
      </c>
      <c r="M59" s="2">
        <v>3.6386771672261999</v>
      </c>
      <c r="P59" s="2">
        <v>32.608826393701008</v>
      </c>
      <c r="Q59" s="2">
        <v>9.5257358068225297</v>
      </c>
      <c r="R59" s="2">
        <v>13.358556771373555</v>
      </c>
      <c r="S59" s="2">
        <v>4.0526447530533911</v>
      </c>
      <c r="T59" s="2">
        <v>13.208337742867396</v>
      </c>
      <c r="AA59" s="2">
        <v>4.1696885726830892</v>
      </c>
      <c r="AB59" s="2">
        <v>13.970503185961565</v>
      </c>
      <c r="AC59" s="2">
        <v>1.9938363560652916</v>
      </c>
      <c r="AD59" s="2">
        <v>12.000001802544134</v>
      </c>
      <c r="AF59" s="2">
        <v>37.625409414240572</v>
      </c>
      <c r="AI59" s="2">
        <v>6.2438932119466903</v>
      </c>
      <c r="AJ59" s="2">
        <v>23.799801068709687</v>
      </c>
      <c r="AL59" s="2">
        <v>4.0671637938938892</v>
      </c>
      <c r="AM59" s="2">
        <v>16.93422286667537</v>
      </c>
      <c r="AN59" s="2">
        <v>37.803398273500157</v>
      </c>
      <c r="AQ59" s="2">
        <v>3.4832567365717337</v>
      </c>
      <c r="AR59" s="2">
        <v>4.2499996475206316</v>
      </c>
      <c r="AS59" s="2">
        <v>1.0207421900495657</v>
      </c>
      <c r="AT59" s="2">
        <v>1.4341242491107913</v>
      </c>
      <c r="AU59" s="2">
        <v>43.510095864270674</v>
      </c>
      <c r="AW59" s="2">
        <v>9.5000028632387252</v>
      </c>
      <c r="AX59" s="2">
        <v>2.7634198809647454</v>
      </c>
      <c r="AY59" s="2">
        <v>15.703664613659226</v>
      </c>
      <c r="AZ59" s="2">
        <v>12.968937822177159</v>
      </c>
      <c r="BA59" s="2">
        <v>3.4007246578620607</v>
      </c>
      <c r="BC59" s="2">
        <v>5.7376074334748397</v>
      </c>
      <c r="BD59" s="2">
        <v>3.1662135176209523</v>
      </c>
      <c r="BE59" s="2">
        <v>2.6039525442346014</v>
      </c>
      <c r="BG59" s="2">
        <v>63.801544594319481</v>
      </c>
      <c r="BH59" s="2">
        <v>2.8446072248551335</v>
      </c>
      <c r="BJ59" s="2">
        <v>2.9974302858323703</v>
      </c>
      <c r="BL59" s="2">
        <v>4.3976477689066167</v>
      </c>
      <c r="BN59" s="2">
        <v>21.960000727900894</v>
      </c>
      <c r="BO59" s="2">
        <v>15.259491433915736</v>
      </c>
      <c r="BP59" s="2">
        <v>5.2155022889067055</v>
      </c>
      <c r="BQ59" s="2">
        <v>7.8274978535555846</v>
      </c>
      <c r="BV59" s="2">
        <v>27.120057953543988</v>
      </c>
      <c r="BW59" s="2">
        <v>5.9844004000814488</v>
      </c>
      <c r="BX59" s="2">
        <v>4.7670620995261928</v>
      </c>
      <c r="BY59" s="2">
        <v>1.9246131759718632</v>
      </c>
      <c r="BZ59" s="2">
        <v>9.9457532377829398</v>
      </c>
      <c r="CA59" s="2">
        <v>3.9264907969513261</v>
      </c>
      <c r="CB59" s="2">
        <v>8.0533300357602862</v>
      </c>
      <c r="CD59" s="2">
        <v>9.8890502224053698</v>
      </c>
      <c r="CE59" s="2">
        <v>17.231810028344555</v>
      </c>
      <c r="CF59" s="2">
        <v>11.942687423698141</v>
      </c>
      <c r="CH59" s="9">
        <v>111.38317847464192</v>
      </c>
      <c r="CI59" s="13">
        <f t="shared" si="3"/>
        <v>113.19428706772555</v>
      </c>
      <c r="CK59" s="1">
        <v>1678</v>
      </c>
      <c r="CL59" s="2">
        <v>0.34745205080201919</v>
      </c>
      <c r="CM59" s="2">
        <v>0.40109418638932737</v>
      </c>
      <c r="CN59" s="2">
        <v>3.1009262160020854</v>
      </c>
      <c r="CO59" s="2">
        <v>0.99881831832440016</v>
      </c>
      <c r="CP59" s="2">
        <v>10.449245486485925</v>
      </c>
      <c r="CQ59" s="2"/>
      <c r="CR59" s="2"/>
      <c r="CS59" s="2">
        <v>5.7881180431950225</v>
      </c>
      <c r="CT59" s="2">
        <v>5.5723225741073525</v>
      </c>
      <c r="CU59" s="2"/>
      <c r="CV59" s="2">
        <v>0.10038079747091913</v>
      </c>
      <c r="CW59" s="2">
        <v>3.783496364317454</v>
      </c>
      <c r="CX59" s="2"/>
      <c r="CY59" s="2"/>
      <c r="CZ59" s="2">
        <v>184.5566427875109</v>
      </c>
      <c r="DA59" s="2">
        <v>53.063920937440045</v>
      </c>
      <c r="DB59" s="2">
        <v>74.414975885303505</v>
      </c>
      <c r="DC59" s="2">
        <v>22.575602045306955</v>
      </c>
      <c r="DD59" s="2">
        <v>73.578168019370381</v>
      </c>
      <c r="DE59" s="2"/>
      <c r="DF59" s="2"/>
      <c r="DG59" s="2"/>
      <c r="DH59" s="2"/>
      <c r="DI59" s="2"/>
      <c r="DJ59" s="2"/>
      <c r="DK59" s="2">
        <v>1.9666038553304352</v>
      </c>
      <c r="DL59" s="2">
        <v>77.823875399227745</v>
      </c>
      <c r="DM59" s="2">
        <v>2.0731909585613524</v>
      </c>
      <c r="DN59" s="2">
        <v>12.477601365866429</v>
      </c>
      <c r="DO59" s="2"/>
      <c r="DP59" s="2">
        <v>209.59554105690211</v>
      </c>
      <c r="DR59" s="2"/>
      <c r="DS59" s="2">
        <v>6.492399897239399</v>
      </c>
      <c r="DT59" s="2">
        <v>134.70007571631427</v>
      </c>
      <c r="DU59" s="2"/>
      <c r="DV59" s="2">
        <v>4.2290367405722922</v>
      </c>
      <c r="DW59" s="2">
        <v>8.7345859053263251</v>
      </c>
      <c r="DX59" s="11"/>
      <c r="DY59" s="2"/>
      <c r="DZ59" s="2"/>
      <c r="EA59" s="2">
        <v>3.6218902071078301</v>
      </c>
      <c r="EB59" s="2">
        <v>4.4191494534269458</v>
      </c>
      <c r="EC59" s="2">
        <v>1.061367685966488</v>
      </c>
      <c r="ED59" s="2">
        <v>0.23033382324219373</v>
      </c>
      <c r="EE59" s="2">
        <v>5.421151311183003</v>
      </c>
      <c r="EF59" s="2"/>
      <c r="EG59" s="2"/>
      <c r="EH59" s="2">
        <v>53.767302562282943</v>
      </c>
      <c r="EI59" s="2">
        <v>0.44383118603618632</v>
      </c>
      <c r="EJ59" s="2">
        <v>16.328669799946226</v>
      </c>
      <c r="EK59" s="2">
        <v>13.485100998028734</v>
      </c>
      <c r="EL59" s="2">
        <v>3.5360733551622507</v>
      </c>
      <c r="EM59" s="2"/>
      <c r="EN59" s="2">
        <v>5.9659639662348072</v>
      </c>
      <c r="EO59" s="2">
        <v>3.292228681475371</v>
      </c>
      <c r="EP59" s="2">
        <v>0.4182192340912424</v>
      </c>
      <c r="EQ59" s="2"/>
      <c r="ER59" s="2">
        <v>0.59232989138991354</v>
      </c>
      <c r="ET59" s="2"/>
      <c r="EU59" s="2">
        <v>16.964599212000198</v>
      </c>
      <c r="EV59" s="2"/>
      <c r="EW59" s="2">
        <v>54.872087565462024</v>
      </c>
      <c r="EX59" s="2"/>
      <c r="EY59" s="2">
        <v>10.35727761000615</v>
      </c>
      <c r="EZ59" s="2">
        <v>86.36436269390785</v>
      </c>
      <c r="FA59" s="2">
        <v>5.4230790590335376</v>
      </c>
      <c r="FB59" s="2">
        <v>8.1390319364897863</v>
      </c>
      <c r="FC59" s="2"/>
      <c r="FD59" s="2"/>
      <c r="FE59" s="2"/>
      <c r="FF59" s="2"/>
      <c r="FG59" s="2">
        <v>40.548365103909916</v>
      </c>
      <c r="FH59" s="2">
        <v>8.9475344324910342</v>
      </c>
      <c r="FI59" s="2">
        <v>0.76563494390227083</v>
      </c>
      <c r="FJ59" s="2"/>
      <c r="FK59" s="2">
        <v>2.0012126988330698</v>
      </c>
      <c r="FL59" s="2">
        <v>165.75418832484732</v>
      </c>
      <c r="FM59" s="2">
        <v>4.0827649643114823</v>
      </c>
      <c r="FN59" s="2">
        <v>49.846249046406122</v>
      </c>
      <c r="FO59" s="2"/>
      <c r="FP59" s="2">
        <v>4.6640999570921196</v>
      </c>
      <c r="FQ59" s="2">
        <v>8.1272602126872719</v>
      </c>
      <c r="FR59" s="2">
        <v>5.6326832858258467</v>
      </c>
    </row>
    <row r="60" spans="1:174">
      <c r="A60" s="1">
        <v>1679</v>
      </c>
      <c r="B60" s="2">
        <v>2.0455493693318147</v>
      </c>
      <c r="C60" s="2">
        <v>1.8704761048778857</v>
      </c>
      <c r="D60" s="2">
        <v>3.0383223362196214</v>
      </c>
      <c r="E60" s="2">
        <v>7.8821239760387449</v>
      </c>
      <c r="F60" s="2">
        <v>22.271681865638598</v>
      </c>
      <c r="I60" s="2">
        <v>5.6383916523048843</v>
      </c>
      <c r="J60" s="2">
        <v>5.3027025198281939</v>
      </c>
      <c r="L60" s="2">
        <v>7.471302140867734</v>
      </c>
      <c r="M60" s="2">
        <v>3.5447555452852919</v>
      </c>
      <c r="P60" s="2">
        <v>33.70620685254238</v>
      </c>
      <c r="Q60" s="2">
        <v>9.5980894984385525</v>
      </c>
      <c r="R60" s="2">
        <v>13.066819260746424</v>
      </c>
      <c r="S60" s="2">
        <v>3.8444467077000608</v>
      </c>
      <c r="T60" s="2">
        <v>14.237527743231333</v>
      </c>
      <c r="AA60" s="2">
        <v>4.1994281036151451</v>
      </c>
      <c r="AB60" s="2">
        <v>15.445816525951368</v>
      </c>
      <c r="AD60" s="2">
        <v>12.000001802544134</v>
      </c>
      <c r="AF60" s="2">
        <v>35.778981228054008</v>
      </c>
      <c r="AI60" s="2">
        <v>5.5716035333330023</v>
      </c>
      <c r="AJ60" s="2">
        <v>23.799801068709687</v>
      </c>
      <c r="AL60" s="2">
        <v>3.9555390984148078</v>
      </c>
      <c r="AM60" s="2">
        <v>17.702141058709813</v>
      </c>
      <c r="AN60" s="2">
        <v>26.898378339133068</v>
      </c>
      <c r="AQ60" s="2">
        <v>3.4356210159389136</v>
      </c>
      <c r="AR60" s="2">
        <v>4.5732828731455406</v>
      </c>
      <c r="AS60" s="2">
        <v>1.0015792456971504</v>
      </c>
      <c r="AT60" s="2">
        <v>1.3803793925878265</v>
      </c>
      <c r="AU60" s="2">
        <v>47.04581903899863</v>
      </c>
      <c r="AX60" s="2">
        <v>2.4224731957119969</v>
      </c>
      <c r="AY60" s="2">
        <v>14.778464208411249</v>
      </c>
      <c r="AZ60" s="2">
        <v>12.968937822177159</v>
      </c>
      <c r="BA60" s="2">
        <v>3.2178014394595476</v>
      </c>
      <c r="BC60" s="2">
        <v>5.7376074334748397</v>
      </c>
      <c r="BD60" s="2">
        <v>3.1662135176209523</v>
      </c>
      <c r="BE60" s="2">
        <v>2.3435570921504336</v>
      </c>
      <c r="BG60" s="2">
        <v>63.801544594319481</v>
      </c>
      <c r="BH60" s="2">
        <v>3.062737120574845</v>
      </c>
      <c r="BJ60" s="2">
        <v>2.8343038464331478</v>
      </c>
      <c r="BL60" s="2">
        <v>3.1760802160225805</v>
      </c>
      <c r="BM60" s="2">
        <v>34.384603791774389</v>
      </c>
      <c r="BN60" s="2">
        <v>22.227628670365249</v>
      </c>
      <c r="BO60" s="2">
        <v>16.473478079655727</v>
      </c>
      <c r="BP60" s="2">
        <v>4.9133520134048387</v>
      </c>
      <c r="BQ60" s="2">
        <v>8.1245252846151352</v>
      </c>
      <c r="BV60" s="2">
        <v>30.088261129829302</v>
      </c>
      <c r="BW60" s="2">
        <v>5.9844004000814488</v>
      </c>
      <c r="BX60" s="2">
        <v>5.0163130070063353</v>
      </c>
      <c r="BZ60" s="2">
        <v>10.237164221739413</v>
      </c>
      <c r="CB60" s="2">
        <v>8.0458278287384815</v>
      </c>
      <c r="CD60" s="2">
        <v>9.2267152434114053</v>
      </c>
      <c r="CE60" s="2">
        <v>17.208201404205518</v>
      </c>
      <c r="CF60" s="2">
        <v>11.506661862092175</v>
      </c>
      <c r="CH60" s="9">
        <v>111.38317847464192</v>
      </c>
      <c r="CI60" s="13">
        <f t="shared" si="3"/>
        <v>113.19428706772555</v>
      </c>
      <c r="CK60" s="1">
        <v>1679</v>
      </c>
      <c r="CL60" s="2">
        <v>0.3285344398583252</v>
      </c>
      <c r="CM60" s="2">
        <v>0.30041602935507328</v>
      </c>
      <c r="CN60" s="2">
        <v>3.1592474364727914</v>
      </c>
      <c r="CO60" s="2">
        <v>0.98207521447219592</v>
      </c>
      <c r="CP60" s="2">
        <v>10.504279794083971</v>
      </c>
      <c r="CQ60" s="2"/>
      <c r="CR60" s="2"/>
      <c r="CS60" s="2">
        <v>5.8627994011778863</v>
      </c>
      <c r="CT60" s="2">
        <v>5.5137498554511808</v>
      </c>
      <c r="CU60" s="2"/>
      <c r="CV60" s="2">
        <v>9.9996774324741397E-2</v>
      </c>
      <c r="CW60" s="2">
        <v>3.685836665802591</v>
      </c>
      <c r="CX60" s="2"/>
      <c r="CY60" s="2"/>
      <c r="CZ60" s="2">
        <v>190.76750272154101</v>
      </c>
      <c r="DA60" s="2">
        <v>53.466973326179897</v>
      </c>
      <c r="DB60" s="2">
        <v>72.789827286565753</v>
      </c>
      <c r="DC60" s="2">
        <v>21.415817138187652</v>
      </c>
      <c r="DD60" s="2">
        <v>79.311358390848142</v>
      </c>
      <c r="DE60" s="2"/>
      <c r="DF60" s="2"/>
      <c r="DG60" s="2"/>
      <c r="DH60" s="2"/>
      <c r="DI60" s="2"/>
      <c r="DJ60" s="2"/>
      <c r="DK60" s="2">
        <v>1.9806302928370294</v>
      </c>
      <c r="DL60" s="2">
        <v>86.042233751671205</v>
      </c>
      <c r="DM60" s="2"/>
      <c r="DN60" s="2">
        <v>12.477601365866429</v>
      </c>
      <c r="DO60" s="2"/>
      <c r="DP60" s="2">
        <v>199.30985591137349</v>
      </c>
      <c r="DR60" s="2"/>
      <c r="DS60" s="2">
        <v>5.7933531179006179</v>
      </c>
      <c r="DT60" s="2">
        <v>134.70007571631427</v>
      </c>
      <c r="DU60" s="2"/>
      <c r="DV60" s="2">
        <v>4.1129693869424857</v>
      </c>
      <c r="DW60" s="2">
        <v>9.1306741976203423</v>
      </c>
      <c r="DX60" s="11"/>
      <c r="DY60" s="2"/>
      <c r="DZ60" s="2"/>
      <c r="EA60" s="2">
        <v>3.5723585868120655</v>
      </c>
      <c r="EB60" s="2">
        <v>4.7552993377347841</v>
      </c>
      <c r="EC60" s="2">
        <v>1.0414420572407468</v>
      </c>
      <c r="ED60" s="2">
        <v>0.22170189453014996</v>
      </c>
      <c r="EE60" s="2">
        <v>5.8616856272748361</v>
      </c>
      <c r="EF60" s="2"/>
      <c r="EG60" s="2"/>
      <c r="EH60" s="2"/>
      <c r="EI60" s="2">
        <v>0.38907194632267422</v>
      </c>
      <c r="EJ60" s="2">
        <v>15.366646457768493</v>
      </c>
      <c r="EK60" s="2">
        <v>13.485100998028734</v>
      </c>
      <c r="EL60" s="2">
        <v>3.3458698004174527</v>
      </c>
      <c r="EM60" s="2"/>
      <c r="EN60" s="2">
        <v>5.9659639662348072</v>
      </c>
      <c r="EO60" s="2">
        <v>3.292228681475371</v>
      </c>
      <c r="EP60" s="2">
        <v>0.37639727893595215</v>
      </c>
      <c r="EQ60" s="2"/>
      <c r="ER60" s="2">
        <v>0.59232989138991354</v>
      </c>
      <c r="ET60" s="2"/>
      <c r="EU60" s="2">
        <v>16.041350161515624</v>
      </c>
      <c r="EV60" s="2"/>
      <c r="EW60" s="2">
        <v>39.629856888664186</v>
      </c>
      <c r="EX60" s="2">
        <v>16.217252967983811</v>
      </c>
      <c r="EY60" s="2">
        <v>10.483502418950545</v>
      </c>
      <c r="EZ60" s="2">
        <v>93.235180337621742</v>
      </c>
      <c r="FA60" s="2">
        <v>5.1089032153682723</v>
      </c>
      <c r="FB60" s="2">
        <v>8.4478810467209762</v>
      </c>
      <c r="FC60" s="2"/>
      <c r="FD60" s="2"/>
      <c r="FE60" s="2"/>
      <c r="FF60" s="2"/>
      <c r="FG60" s="2">
        <v>44.986253337805607</v>
      </c>
      <c r="FH60" s="2">
        <v>8.9475344324910342</v>
      </c>
      <c r="FI60" s="2">
        <v>0.80566698052816599</v>
      </c>
      <c r="FJ60" s="2"/>
      <c r="FK60" s="2"/>
      <c r="FL60" s="2">
        <v>170.6107929439076</v>
      </c>
      <c r="FM60" s="2"/>
      <c r="FN60" s="2">
        <v>49.799813984395001</v>
      </c>
      <c r="FO60" s="2"/>
      <c r="FP60" s="2">
        <v>4.351714391478624</v>
      </c>
      <c r="FQ60" s="2">
        <v>8.1161253736119896</v>
      </c>
      <c r="FR60" s="2">
        <v>5.4270349417037957</v>
      </c>
    </row>
    <row r="61" spans="1:174">
      <c r="A61" s="1">
        <v>1680</v>
      </c>
      <c r="B61" s="2">
        <v>1.7604780538573732</v>
      </c>
      <c r="C61" s="2">
        <v>2.1026889961954449</v>
      </c>
      <c r="D61" s="2">
        <v>2.8948013778966559</v>
      </c>
      <c r="E61" s="2">
        <v>7.8404670685411695</v>
      </c>
      <c r="F61" s="2">
        <v>16.975548752144793</v>
      </c>
      <c r="I61" s="2">
        <v>5.6284317829824904</v>
      </c>
      <c r="J61" s="2">
        <v>5.3017322140527527</v>
      </c>
      <c r="L61" s="2">
        <v>7.4589622801335702</v>
      </c>
      <c r="M61" s="2">
        <v>3.2860038787471484</v>
      </c>
      <c r="P61" s="2">
        <v>34.556753450076073</v>
      </c>
      <c r="Q61" s="2">
        <v>8.5111065889795157</v>
      </c>
      <c r="R61" s="2">
        <v>10.997820713086465</v>
      </c>
      <c r="S61" s="2">
        <v>3.6039472150827989</v>
      </c>
      <c r="T61" s="2">
        <v>12.592926625215602</v>
      </c>
      <c r="AA61" s="2">
        <v>4.1994281036151451</v>
      </c>
      <c r="AB61" s="2">
        <v>15.927739179484638</v>
      </c>
      <c r="AC61" s="2">
        <v>1.9899999229145635</v>
      </c>
      <c r="AD61" s="2">
        <v>12.000001802544134</v>
      </c>
      <c r="AE61" s="2">
        <v>1.992256667482758</v>
      </c>
      <c r="AF61" s="2">
        <v>49.43919864846594</v>
      </c>
      <c r="AI61" s="2">
        <v>4.4971186873410032</v>
      </c>
      <c r="AJ61" s="2">
        <v>26.012967127959424</v>
      </c>
      <c r="AL61" s="2">
        <v>4.0015744653067742</v>
      </c>
      <c r="AM61" s="2">
        <v>18.175410261882313</v>
      </c>
      <c r="AN61" s="2">
        <v>24.248675564619244</v>
      </c>
      <c r="AO61" s="2">
        <v>8.1358612112242206</v>
      </c>
      <c r="AQ61" s="2">
        <v>3.4356210159389136</v>
      </c>
      <c r="AS61" s="2">
        <v>1.0015792456971504</v>
      </c>
      <c r="AT61" s="2">
        <v>1.2824565053749437</v>
      </c>
      <c r="AU61" s="2">
        <v>51.197208035398795</v>
      </c>
      <c r="AX61" s="2">
        <v>2.7397755472978105</v>
      </c>
      <c r="AY61" s="2">
        <v>15.951159140885203</v>
      </c>
      <c r="AZ61" s="2">
        <v>12.968937822177159</v>
      </c>
      <c r="BA61" s="2">
        <v>3.3177470181477826</v>
      </c>
      <c r="BC61" s="2">
        <v>5.7376074334748397</v>
      </c>
      <c r="BD61" s="2">
        <v>3.1662135176209523</v>
      </c>
      <c r="BE61" s="2">
        <v>2.0831619339672938</v>
      </c>
      <c r="BG61" s="2">
        <v>63.801544594319481</v>
      </c>
      <c r="BH61" s="2">
        <v>3.062737120574845</v>
      </c>
      <c r="BJ61" s="2">
        <v>2.8343038464331478</v>
      </c>
      <c r="BL61" s="2">
        <v>3.6647048498691444</v>
      </c>
      <c r="BM61" s="2">
        <v>20.900328990100313</v>
      </c>
      <c r="BN61" s="2">
        <v>22.227628670365249</v>
      </c>
      <c r="BO61" s="2">
        <v>15.327685431747817</v>
      </c>
      <c r="BP61" s="2">
        <v>5.4796673688352335</v>
      </c>
      <c r="BQ61" s="2">
        <v>8.1245252846151352</v>
      </c>
      <c r="BV61" s="2">
        <v>30.761964253665646</v>
      </c>
      <c r="BW61" s="2">
        <v>5.9844004000814488</v>
      </c>
      <c r="BX61" s="2">
        <v>3.991312814996872</v>
      </c>
      <c r="BY61" s="2">
        <v>1.9899987289149683</v>
      </c>
      <c r="CA61" s="2">
        <v>5.1910713412073539</v>
      </c>
      <c r="CB61" s="2">
        <v>7.9424887833714228</v>
      </c>
      <c r="CD61" s="2">
        <v>9.8038102083798542</v>
      </c>
      <c r="CE61" s="2">
        <v>17.471152566308039</v>
      </c>
      <c r="CF61" s="2">
        <v>11.777879576191062</v>
      </c>
      <c r="CH61" s="9">
        <v>111.38317847464192</v>
      </c>
      <c r="CI61" s="13">
        <f t="shared" si="3"/>
        <v>113.19428706772555</v>
      </c>
      <c r="CK61" s="1">
        <v>1680</v>
      </c>
      <c r="CL61" s="2">
        <v>0.28274930929476194</v>
      </c>
      <c r="CM61" s="2">
        <v>0.33771160056967409</v>
      </c>
      <c r="CN61" s="2">
        <v>3.010014350089302</v>
      </c>
      <c r="CO61" s="2">
        <v>0.97688496163053862</v>
      </c>
      <c r="CP61" s="2">
        <v>8.0063964107601997</v>
      </c>
      <c r="CQ61" s="2"/>
      <c r="CR61" s="2"/>
      <c r="CS61" s="2">
        <v>5.8524431294784423</v>
      </c>
      <c r="CT61" s="2">
        <v>5.5127409315469871</v>
      </c>
      <c r="CU61" s="2"/>
      <c r="CV61" s="2">
        <v>9.9831616197581297E-2</v>
      </c>
      <c r="CW61" s="2">
        <v>3.4167866938990827</v>
      </c>
      <c r="CX61" s="2"/>
      <c r="CY61" s="2"/>
      <c r="CZ61" s="2">
        <v>195.58135350782632</v>
      </c>
      <c r="DA61" s="2">
        <v>47.411842642566818</v>
      </c>
      <c r="DB61" s="2">
        <v>61.264295025417688</v>
      </c>
      <c r="DC61" s="2">
        <v>20.076094273671867</v>
      </c>
      <c r="DD61" s="2">
        <v>70.149968082552121</v>
      </c>
      <c r="DE61" s="2"/>
      <c r="DF61" s="2"/>
      <c r="DG61" s="2"/>
      <c r="DH61" s="2"/>
      <c r="DI61" s="2"/>
      <c r="DJ61" s="2"/>
      <c r="DK61" s="2">
        <v>1.9806302928370294</v>
      </c>
      <c r="DL61" s="2">
        <v>88.726824853466709</v>
      </c>
      <c r="DM61" s="2">
        <v>2.069201835533768</v>
      </c>
      <c r="DN61" s="2">
        <v>12.477601365866429</v>
      </c>
      <c r="DO61" s="2">
        <v>0.93963363804847322</v>
      </c>
      <c r="DP61" s="2">
        <v>275.40525808133674</v>
      </c>
      <c r="DR61" s="2"/>
      <c r="DS61" s="2">
        <v>4.6761038205621697</v>
      </c>
      <c r="DT61" s="2">
        <v>147.22596342827737</v>
      </c>
      <c r="DU61" s="2"/>
      <c r="DV61" s="2">
        <v>4.160836959486315</v>
      </c>
      <c r="DW61" s="2">
        <v>9.3747840421642223</v>
      </c>
      <c r="DX61" s="11"/>
      <c r="DY61" s="2">
        <v>1.0136896689545003</v>
      </c>
      <c r="DZ61" s="2"/>
      <c r="EA61" s="2">
        <v>3.5723585868120655</v>
      </c>
      <c r="EB61" s="2"/>
      <c r="EC61" s="2">
        <v>1.0414420572407468</v>
      </c>
      <c r="ED61" s="2">
        <v>0.20597455918340973</v>
      </c>
      <c r="EE61" s="2">
        <v>6.3789289808925931</v>
      </c>
      <c r="EF61" s="2"/>
      <c r="EG61" s="2"/>
      <c r="EH61" s="2"/>
      <c r="EI61" s="2">
        <v>0.44003368398927789</v>
      </c>
      <c r="EJ61" s="2">
        <v>16.586014598869887</v>
      </c>
      <c r="EK61" s="2">
        <v>13.485100998028734</v>
      </c>
      <c r="EL61" s="2">
        <v>3.4497932089029608</v>
      </c>
      <c r="EM61" s="2"/>
      <c r="EN61" s="2">
        <v>5.9659639662348072</v>
      </c>
      <c r="EO61" s="2">
        <v>3.292228681475371</v>
      </c>
      <c r="EP61" s="2">
        <v>0.3345753709839272</v>
      </c>
      <c r="EQ61" s="2"/>
      <c r="ER61" s="2">
        <v>0.59232989138991354</v>
      </c>
      <c r="ET61" s="2"/>
      <c r="EU61" s="2">
        <v>16.041350161515624</v>
      </c>
      <c r="EV61" s="2"/>
      <c r="EW61" s="2">
        <v>45.726719371522087</v>
      </c>
      <c r="EX61" s="2">
        <v>9.8574909979805057</v>
      </c>
      <c r="EY61" s="2">
        <v>10.483502418950545</v>
      </c>
      <c r="EZ61" s="2">
        <v>86.750321242252852</v>
      </c>
      <c r="FA61" s="2">
        <v>5.6977578979510115</v>
      </c>
      <c r="FB61" s="2">
        <v>8.4478810467209762</v>
      </c>
      <c r="FC61" s="2"/>
      <c r="FD61" s="2"/>
      <c r="FE61" s="2"/>
      <c r="FF61" s="2"/>
      <c r="FG61" s="2">
        <v>45.993535854817736</v>
      </c>
      <c r="FH61" s="2">
        <v>8.9475344324910342</v>
      </c>
      <c r="FI61" s="2">
        <v>0.64104232321837706</v>
      </c>
      <c r="FJ61" s="2"/>
      <c r="FK61" s="2">
        <v>2.0692005940130396</v>
      </c>
      <c r="FL61" s="2"/>
      <c r="FM61" s="2">
        <v>5.3976757606508476</v>
      </c>
      <c r="FN61" s="2">
        <v>49.160194874199433</v>
      </c>
      <c r="FO61" s="2"/>
      <c r="FP61" s="2">
        <v>4.6238971128535313</v>
      </c>
      <c r="FQ61" s="2">
        <v>8.2401444124779264</v>
      </c>
      <c r="FR61" s="2">
        <v>5.554952840818637</v>
      </c>
    </row>
    <row r="62" spans="1:174">
      <c r="A62" s="1">
        <v>1681</v>
      </c>
      <c r="B62" s="2">
        <v>2.0645997741908593</v>
      </c>
      <c r="C62" s="2">
        <v>2.0773000549269245</v>
      </c>
      <c r="D62" s="2">
        <v>3.0598916290683165</v>
      </c>
      <c r="E62" s="2">
        <v>8.4041481190661145</v>
      </c>
      <c r="I62" s="2">
        <v>5.5201490228117658</v>
      </c>
      <c r="J62" s="2">
        <v>4.9030016539336998</v>
      </c>
      <c r="K62" s="2">
        <v>12.255808648587417</v>
      </c>
      <c r="L62" s="2">
        <v>7.5276303670879692</v>
      </c>
      <c r="M62" s="2">
        <v>3.2860038787471484</v>
      </c>
      <c r="P62" s="2">
        <v>32.991369600345358</v>
      </c>
      <c r="Q62" s="2">
        <v>8.6456834052180884</v>
      </c>
      <c r="R62" s="2">
        <v>10.595825853719621</v>
      </c>
      <c r="S62" s="2">
        <v>3.6936853276693262</v>
      </c>
      <c r="T62" s="2">
        <v>13.221407250701416</v>
      </c>
      <c r="AA62" s="2">
        <v>4.1994281036151451</v>
      </c>
      <c r="AB62" s="2">
        <v>16.91989573048582</v>
      </c>
      <c r="AC62" s="2">
        <v>2.0186633813558799</v>
      </c>
      <c r="AD62" s="2">
        <v>12.000001802544134</v>
      </c>
      <c r="AF62" s="2">
        <v>46.498897584471514</v>
      </c>
      <c r="AI62" s="2">
        <v>10.073204716056656</v>
      </c>
      <c r="AJ62" s="2">
        <v>26.012967127959424</v>
      </c>
      <c r="AL62" s="2">
        <v>3.8993735030968506</v>
      </c>
      <c r="AM62" s="2">
        <v>16.915419392334613</v>
      </c>
      <c r="AN62" s="2">
        <v>23.109574218666225</v>
      </c>
      <c r="AP62" s="2">
        <v>143.9999568610624</v>
      </c>
      <c r="AQ62" s="2">
        <v>3.4356210159389136</v>
      </c>
      <c r="AR62" s="2">
        <v>5.2500011728315856</v>
      </c>
      <c r="AS62" s="2">
        <v>1.1159968038262</v>
      </c>
      <c r="AT62" s="2">
        <v>1.5044966396459345</v>
      </c>
      <c r="AU62" s="2">
        <v>53.718637051981631</v>
      </c>
      <c r="AX62" s="2">
        <v>2.6044173912501094</v>
      </c>
      <c r="AY62" s="2">
        <v>15.951159140885203</v>
      </c>
      <c r="AZ62" s="2">
        <v>12.968937822177159</v>
      </c>
      <c r="BA62" s="2">
        <v>3.2178014394595476</v>
      </c>
      <c r="BC62" s="2">
        <v>5.7376074334748397</v>
      </c>
      <c r="BD62" s="2">
        <v>3.1662135176209523</v>
      </c>
      <c r="BE62" s="2">
        <v>4.1663239489281523</v>
      </c>
      <c r="BG62" s="2">
        <v>52.52301213806814</v>
      </c>
      <c r="BH62" s="2">
        <v>3.062737120574845</v>
      </c>
      <c r="BJ62" s="2">
        <v>2.8343038464331478</v>
      </c>
      <c r="BL62" s="2">
        <v>3.9090203784096316</v>
      </c>
      <c r="BM62" s="2">
        <v>17.241890206953471</v>
      </c>
      <c r="BN62" s="2">
        <v>23.237135098371002</v>
      </c>
      <c r="BO62" s="2">
        <v>15.661002397301148</v>
      </c>
      <c r="BP62" s="2">
        <v>4.8970667332439719</v>
      </c>
      <c r="BQ62" s="2">
        <v>8.0395700066441762</v>
      </c>
      <c r="BV62" s="2">
        <v>30.088261129829302</v>
      </c>
      <c r="BW62" s="2">
        <v>5.9844004000814488</v>
      </c>
      <c r="BX62" s="2">
        <v>4.3960490884635481</v>
      </c>
      <c r="BY62" s="2">
        <v>1.9485782420361355</v>
      </c>
      <c r="BZ62" s="2">
        <v>9.0602313023345289</v>
      </c>
      <c r="CA62" s="2">
        <v>7.4617285761866388</v>
      </c>
      <c r="CB62" s="2">
        <v>8.0240611773912196</v>
      </c>
      <c r="CD62" s="2">
        <v>10.429862719944076</v>
      </c>
      <c r="CE62" s="2">
        <v>17.355337500521504</v>
      </c>
      <c r="CF62" s="2">
        <v>12.1171664251161</v>
      </c>
      <c r="CH62" s="9">
        <v>111.38317847464192</v>
      </c>
      <c r="CI62" s="13">
        <f t="shared" si="3"/>
        <v>113.19428706772555</v>
      </c>
      <c r="CK62" s="1">
        <v>1681</v>
      </c>
      <c r="CL62" s="2">
        <v>0.33159411379398041</v>
      </c>
      <c r="CM62" s="2">
        <v>0.33363389815715599</v>
      </c>
      <c r="CN62" s="2">
        <v>3.181675186263011</v>
      </c>
      <c r="CO62" s="2">
        <v>1.0471169435520415</v>
      </c>
      <c r="CP62" s="2"/>
      <c r="CQ62" s="2"/>
      <c r="CR62" s="2"/>
      <c r="CS62" s="2">
        <v>5.739850720040673</v>
      </c>
      <c r="CT62" s="2">
        <v>5.0981409120287076</v>
      </c>
      <c r="CU62" s="2">
        <v>12.743589313544149</v>
      </c>
      <c r="CV62" s="2">
        <v>0.10075067783704182</v>
      </c>
      <c r="CW62" s="2">
        <v>3.4167866938990827</v>
      </c>
      <c r="CX62" s="2"/>
      <c r="CY62" s="2"/>
      <c r="CZ62" s="2">
        <v>186.72172806494635</v>
      </c>
      <c r="DA62" s="2">
        <v>48.16151423557713</v>
      </c>
      <c r="DB62" s="2">
        <v>59.024948494368452</v>
      </c>
      <c r="DC62" s="2">
        <v>20.575988056990532</v>
      </c>
      <c r="DD62" s="2">
        <v>73.650972823582876</v>
      </c>
      <c r="DE62" s="2"/>
      <c r="DF62" s="2"/>
      <c r="DG62" s="2"/>
      <c r="DH62" s="2"/>
      <c r="DI62" s="2"/>
      <c r="DJ62" s="2"/>
      <c r="DK62" s="2">
        <v>1.9806302928370294</v>
      </c>
      <c r="DL62" s="2">
        <v>94.253717247667126</v>
      </c>
      <c r="DM62" s="2">
        <v>2.0990060984066283</v>
      </c>
      <c r="DN62" s="2">
        <v>12.477601365866429</v>
      </c>
      <c r="DO62" s="2"/>
      <c r="DP62" s="2">
        <v>259.02606109790543</v>
      </c>
      <c r="DR62" s="2"/>
      <c r="DS62" s="2">
        <v>10.47411783697175</v>
      </c>
      <c r="DT62" s="2">
        <v>147.22596342827737</v>
      </c>
      <c r="DU62" s="2"/>
      <c r="DV62" s="2">
        <v>4.0545684033105109</v>
      </c>
      <c r="DW62" s="2">
        <v>8.7248871690311312</v>
      </c>
      <c r="DX62" s="11"/>
      <c r="DY62" s="2"/>
      <c r="DZ62" s="2">
        <v>23.127745473298326</v>
      </c>
      <c r="EA62" s="2">
        <v>3.5723585868120655</v>
      </c>
      <c r="EB62" s="2">
        <v>5.458950997076971</v>
      </c>
      <c r="EC62" s="2">
        <v>1.1604134293356618</v>
      </c>
      <c r="ED62" s="2">
        <v>0.24163629007706006</v>
      </c>
      <c r="EE62" s="2">
        <v>6.6930870618571427</v>
      </c>
      <c r="EF62" s="2"/>
      <c r="EG62" s="2"/>
      <c r="EH62" s="2"/>
      <c r="EI62" s="2">
        <v>0.41829389288762708</v>
      </c>
      <c r="EJ62" s="2">
        <v>16.586014598869887</v>
      </c>
      <c r="EK62" s="2">
        <v>13.485100998028734</v>
      </c>
      <c r="EL62" s="2">
        <v>3.3458698004174527</v>
      </c>
      <c r="EM62" s="2"/>
      <c r="EN62" s="2">
        <v>5.9659639662348072</v>
      </c>
      <c r="EO62" s="2">
        <v>3.292228681475371</v>
      </c>
      <c r="EP62" s="2">
        <v>0.66915075497618159</v>
      </c>
      <c r="EQ62" s="2"/>
      <c r="ER62" s="2">
        <v>0.48762064105236336</v>
      </c>
      <c r="ET62" s="2"/>
      <c r="EU62" s="2">
        <v>16.041350161515624</v>
      </c>
      <c r="EV62" s="2"/>
      <c r="EW62" s="2">
        <v>48.775190686224235</v>
      </c>
      <c r="EX62" s="2">
        <v>8.1320144569837378</v>
      </c>
      <c r="EY62" s="2">
        <v>10.9596289206522</v>
      </c>
      <c r="EZ62" s="2">
        <v>88.636800056422217</v>
      </c>
      <c r="FA62" s="2">
        <v>5.0919697817469816</v>
      </c>
      <c r="FB62" s="2">
        <v>8.3595445522861791</v>
      </c>
      <c r="FC62" s="2"/>
      <c r="FD62" s="2"/>
      <c r="FE62" s="2"/>
      <c r="FF62" s="2"/>
      <c r="FG62" s="2">
        <v>44.986253337805607</v>
      </c>
      <c r="FH62" s="2">
        <v>8.9475344324910342</v>
      </c>
      <c r="FI62" s="2">
        <v>0.70604676989040016</v>
      </c>
      <c r="FJ62" s="2"/>
      <c r="FK62" s="2">
        <v>2.0261315735113423</v>
      </c>
      <c r="FL62" s="2">
        <v>150.99623423681504</v>
      </c>
      <c r="FM62" s="2">
        <v>7.758705057378557</v>
      </c>
      <c r="FN62" s="2">
        <v>49.665088855889891</v>
      </c>
      <c r="FO62" s="2"/>
      <c r="FP62" s="2">
        <v>4.9191703116596601</v>
      </c>
      <c r="FQ62" s="2">
        <v>8.1855210632970561</v>
      </c>
      <c r="FR62" s="2">
        <v>5.7149750615499899</v>
      </c>
    </row>
    <row r="63" spans="1:174">
      <c r="A63" s="1">
        <v>1682</v>
      </c>
      <c r="B63" s="2">
        <v>2.4188625129052554</v>
      </c>
      <c r="C63" s="2">
        <v>2.7634060638998825</v>
      </c>
      <c r="D63" s="2">
        <v>3.0914848207212979</v>
      </c>
      <c r="E63" s="2">
        <v>7.9839829833010212</v>
      </c>
      <c r="F63" s="2">
        <v>33.896406302796059</v>
      </c>
      <c r="I63" s="2">
        <v>5.6025892491960665</v>
      </c>
      <c r="J63" s="2">
        <v>4.6282258087227754</v>
      </c>
      <c r="L63" s="2">
        <v>7.5276303670879692</v>
      </c>
      <c r="M63" s="2">
        <v>2.8595097670014176</v>
      </c>
      <c r="P63" s="2">
        <v>33.737973058931672</v>
      </c>
      <c r="Q63" s="2">
        <v>8.9829143550684982</v>
      </c>
      <c r="R63" s="2">
        <v>11.576545784793231</v>
      </c>
      <c r="S63" s="2">
        <v>3.6793264054723265</v>
      </c>
      <c r="T63" s="2">
        <v>13.653942085016595</v>
      </c>
      <c r="W63" s="2">
        <v>53.343546227546177</v>
      </c>
      <c r="AA63" s="2">
        <v>4.6262395701023173</v>
      </c>
      <c r="AB63" s="2">
        <v>15.022922354996409</v>
      </c>
      <c r="AC63" s="2">
        <v>1.7944715904087709</v>
      </c>
      <c r="AD63" s="2">
        <v>13.85640803998897</v>
      </c>
      <c r="AE63" s="2">
        <v>1.4941926088689801</v>
      </c>
      <c r="AF63" s="2">
        <v>39.611425701163355</v>
      </c>
      <c r="AI63" s="2">
        <v>11.350092571801389</v>
      </c>
      <c r="AJ63" s="2">
        <v>26.012967127959424</v>
      </c>
      <c r="AL63" s="2">
        <v>4.0392656271824068</v>
      </c>
      <c r="AM63" s="2">
        <v>16.856335766963486</v>
      </c>
      <c r="AN63" s="2">
        <v>21.21611426961049</v>
      </c>
      <c r="AP63" s="2">
        <v>95.999981619089468</v>
      </c>
      <c r="AQ63" s="2">
        <v>3.4429845603955784</v>
      </c>
      <c r="AR63" s="2">
        <v>5.2500011728315856</v>
      </c>
      <c r="AS63" s="2">
        <v>1.3110141526077614</v>
      </c>
      <c r="AT63" s="2">
        <v>1.6297333028527083</v>
      </c>
      <c r="AU63" s="2">
        <v>51.352468126479046</v>
      </c>
      <c r="AX63" s="2">
        <v>3.1197940811128455</v>
      </c>
      <c r="AY63" s="2">
        <v>15.951159140885203</v>
      </c>
      <c r="AZ63" s="2">
        <v>12.968937822177159</v>
      </c>
      <c r="BA63" s="2">
        <v>3.2303970118846954</v>
      </c>
      <c r="BC63" s="2">
        <v>5.7376074334748397</v>
      </c>
      <c r="BD63" s="2">
        <v>3.1662135176209523</v>
      </c>
      <c r="BE63" s="2">
        <v>3.46846453878107</v>
      </c>
      <c r="BG63" s="2">
        <v>69.14725769601813</v>
      </c>
      <c r="BH63" s="2">
        <v>3.303904662279074</v>
      </c>
      <c r="BJ63" s="2">
        <v>2.8343038464331478</v>
      </c>
      <c r="BL63" s="2">
        <v>3.9090203784096316</v>
      </c>
      <c r="BN63" s="2">
        <v>23.237135098371002</v>
      </c>
      <c r="BO63" s="2">
        <v>15.864560125551868</v>
      </c>
      <c r="BP63" s="2">
        <v>5.0075831824875232</v>
      </c>
      <c r="BQ63" s="2">
        <v>7.9073388768584945</v>
      </c>
      <c r="BV63" s="2">
        <v>30.088261129829302</v>
      </c>
      <c r="BW63" s="2">
        <v>6.3631602602901838</v>
      </c>
      <c r="BX63" s="2">
        <v>4.1161456477624263</v>
      </c>
      <c r="BY63" s="2">
        <v>1.7321700731866929</v>
      </c>
      <c r="BZ63" s="2">
        <v>9.8765538448700401</v>
      </c>
      <c r="CA63" s="2">
        <v>6.1272810289982935</v>
      </c>
      <c r="CB63" s="2">
        <v>7.8809359715489027</v>
      </c>
      <c r="CD63" s="2">
        <v>9.5576426018279168</v>
      </c>
      <c r="CE63" s="2">
        <v>18.102826675578655</v>
      </c>
      <c r="CF63" s="2">
        <v>12.185846556970745</v>
      </c>
      <c r="CH63" s="9">
        <v>111.38317847464192</v>
      </c>
      <c r="CI63" s="13">
        <f t="shared" si="3"/>
        <v>113.19428706772555</v>
      </c>
      <c r="CK63" s="1">
        <v>1682</v>
      </c>
      <c r="CL63" s="2">
        <v>0.38849203675353661</v>
      </c>
      <c r="CM63" s="2">
        <v>0.44382896688580392</v>
      </c>
      <c r="CN63" s="2">
        <v>3.2145257856052338</v>
      </c>
      <c r="CO63" s="2">
        <v>0.99476636303914556</v>
      </c>
      <c r="CP63" s="2">
        <v>15.986998106678994</v>
      </c>
      <c r="CQ63" s="2"/>
      <c r="CR63" s="2"/>
      <c r="CS63" s="2">
        <v>5.8255720639422215</v>
      </c>
      <c r="CT63" s="2">
        <v>4.8124289998201579</v>
      </c>
      <c r="CU63" s="2"/>
      <c r="CV63" s="2">
        <v>0.10075067783704182</v>
      </c>
      <c r="CW63" s="2">
        <v>2.9733181345756767</v>
      </c>
      <c r="CX63" s="2"/>
      <c r="CY63" s="2"/>
      <c r="CZ63" s="2">
        <v>190.94729037579512</v>
      </c>
      <c r="DA63" s="2">
        <v>50.040087904154348</v>
      </c>
      <c r="DB63" s="2">
        <v>64.488132225224078</v>
      </c>
      <c r="DC63" s="2">
        <v>20.49600046047723</v>
      </c>
      <c r="DD63" s="2">
        <v>76.060444880780892</v>
      </c>
      <c r="DE63" s="2"/>
      <c r="DF63" s="2"/>
      <c r="DG63" s="2">
        <v>55.466617107330322</v>
      </c>
      <c r="DH63" s="2"/>
      <c r="DI63" s="2"/>
      <c r="DJ63" s="2"/>
      <c r="DK63" s="2">
        <v>2.1819328747593039</v>
      </c>
      <c r="DL63" s="2">
        <v>83.686465829114923</v>
      </c>
      <c r="DM63" s="2">
        <v>1.8658914836784362</v>
      </c>
      <c r="DN63" s="2">
        <v>14.407892492908905</v>
      </c>
      <c r="DO63" s="2">
        <v>0.70472527959495457</v>
      </c>
      <c r="DP63" s="2">
        <v>220.65881358166178</v>
      </c>
      <c r="DR63" s="2"/>
      <c r="DS63" s="2">
        <v>11.801825775275633</v>
      </c>
      <c r="DT63" s="2">
        <v>147.22596342827737</v>
      </c>
      <c r="DU63" s="2"/>
      <c r="DV63" s="2">
        <v>4.2000282280076897</v>
      </c>
      <c r="DW63" s="2">
        <v>8.6944121359891486</v>
      </c>
      <c r="DX63" s="11"/>
      <c r="DY63" s="2"/>
      <c r="DZ63" s="2">
        <v>15.418498649064377</v>
      </c>
      <c r="EA63" s="2">
        <v>3.5800152000261249</v>
      </c>
      <c r="EB63" s="2">
        <v>5.458950997076971</v>
      </c>
      <c r="EC63" s="2">
        <v>1.3631924603361876</v>
      </c>
      <c r="ED63" s="2">
        <v>0.2617504743706433</v>
      </c>
      <c r="EE63" s="2">
        <v>6.3982736508965319</v>
      </c>
      <c r="EF63" s="2"/>
      <c r="EG63" s="2"/>
      <c r="EH63" s="2"/>
      <c r="EI63" s="2">
        <v>0.50106822953216401</v>
      </c>
      <c r="EJ63" s="2">
        <v>16.586014598869887</v>
      </c>
      <c r="EK63" s="2">
        <v>13.485100998028734</v>
      </c>
      <c r="EL63" s="2">
        <v>3.3589666760914692</v>
      </c>
      <c r="EM63" s="2"/>
      <c r="EN63" s="2">
        <v>5.9659639662348072</v>
      </c>
      <c r="EO63" s="2">
        <v>3.292228681475371</v>
      </c>
      <c r="EP63" s="2">
        <v>0.55706797963479493</v>
      </c>
      <c r="EQ63" s="2"/>
      <c r="ER63" s="2">
        <v>0.64195918612038494</v>
      </c>
      <c r="ET63" s="2"/>
      <c r="EU63" s="2">
        <v>16.041350161515624</v>
      </c>
      <c r="EV63" s="2"/>
      <c r="EW63" s="2">
        <v>48.775190686224235</v>
      </c>
      <c r="EX63" s="2"/>
      <c r="EY63" s="2">
        <v>10.9596289206522</v>
      </c>
      <c r="EZ63" s="2">
        <v>89.788878652745524</v>
      </c>
      <c r="FA63" s="2">
        <v>5.2068847809880383</v>
      </c>
      <c r="FB63" s="2">
        <v>8.2220506291374278</v>
      </c>
      <c r="FC63" s="2"/>
      <c r="FD63" s="2"/>
      <c r="FE63" s="2"/>
      <c r="FF63" s="2"/>
      <c r="FG63" s="2">
        <v>44.986253337805607</v>
      </c>
      <c r="FH63" s="2">
        <v>9.513834590284123</v>
      </c>
      <c r="FI63" s="2">
        <v>0.66109164855045455</v>
      </c>
      <c r="FJ63" s="2"/>
      <c r="FK63" s="2">
        <v>1.8011103687105252</v>
      </c>
      <c r="FL63" s="2">
        <v>164.60092331508656</v>
      </c>
      <c r="FM63" s="2">
        <v>6.3711465543503101</v>
      </c>
      <c r="FN63" s="2">
        <v>48.779212501194984</v>
      </c>
      <c r="FO63" s="2"/>
      <c r="FP63" s="2">
        <v>4.5077939181751363</v>
      </c>
      <c r="FQ63" s="2">
        <v>8.5380689977197086</v>
      </c>
      <c r="FR63" s="2">
        <v>5.747367555554173</v>
      </c>
    </row>
    <row r="64" spans="1:174">
      <c r="A64" s="1">
        <v>1683</v>
      </c>
      <c r="B64" s="2">
        <v>2.0457723463650996</v>
      </c>
      <c r="C64" s="2">
        <v>2.2419387389717431</v>
      </c>
      <c r="D64" s="2">
        <v>2.8711696778439753</v>
      </c>
      <c r="E64" s="2">
        <v>7.8533281308279728</v>
      </c>
      <c r="F64" s="2">
        <v>24.779829608325127</v>
      </c>
      <c r="I64" s="2">
        <v>5.4690386793447647</v>
      </c>
      <c r="J64" s="2">
        <v>4.3881889407594645</v>
      </c>
      <c r="L64" s="2">
        <v>7.5276303670879692</v>
      </c>
      <c r="M64" s="2">
        <v>3.2018353747644817</v>
      </c>
      <c r="P64" s="2">
        <v>35.013580481896163</v>
      </c>
      <c r="Q64" s="2">
        <v>8.5945189449044381</v>
      </c>
      <c r="R64" s="2">
        <v>11.804562817487332</v>
      </c>
      <c r="S64" s="2">
        <v>3.6793264054723265</v>
      </c>
      <c r="T64" s="2">
        <v>12.048019352917835</v>
      </c>
      <c r="AA64" s="2">
        <v>4.1994281036151451</v>
      </c>
      <c r="AB64" s="2">
        <v>16.293042751868686</v>
      </c>
      <c r="AC64" s="2">
        <v>2.1399995098678093</v>
      </c>
      <c r="AD64" s="2">
        <v>12.000001802544134</v>
      </c>
      <c r="AF64" s="2">
        <v>38.868400905052887</v>
      </c>
      <c r="AI64" s="2">
        <v>9.1872247049229152</v>
      </c>
      <c r="AJ64" s="2">
        <v>26.012967127959424</v>
      </c>
      <c r="AL64" s="2">
        <v>3.7712420370474686</v>
      </c>
      <c r="AM64" s="2">
        <v>16.739607133078774</v>
      </c>
      <c r="AO64" s="2">
        <v>12.203790497506871</v>
      </c>
      <c r="AQ64" s="2">
        <v>3.4832567365717337</v>
      </c>
      <c r="AR64" s="2">
        <v>5.2500011728315856</v>
      </c>
      <c r="AT64" s="2">
        <v>1.4327667763117029</v>
      </c>
      <c r="AU64" s="2">
        <v>44.563181892815287</v>
      </c>
      <c r="AV64" s="2">
        <v>10.009698770327963</v>
      </c>
      <c r="AW64" s="2">
        <v>7.3467063709773042</v>
      </c>
      <c r="AX64" s="2">
        <v>3.2053330476588391</v>
      </c>
      <c r="AY64" s="2">
        <v>15.951159140885203</v>
      </c>
      <c r="AZ64" s="2">
        <v>12.968937822177159</v>
      </c>
      <c r="BA64" s="2">
        <v>3.2178014394595476</v>
      </c>
      <c r="BC64" s="2">
        <v>5.7376074334748397</v>
      </c>
      <c r="BD64" s="2">
        <v>3.1662135176209523</v>
      </c>
      <c r="BE64" s="2">
        <v>2.6039525442346014</v>
      </c>
      <c r="BG64" s="2">
        <v>69.14725769601813</v>
      </c>
      <c r="BH64" s="2">
        <v>3.303904662279074</v>
      </c>
      <c r="BJ64" s="2">
        <v>2.8343038464331478</v>
      </c>
      <c r="BL64" s="2">
        <v>3.9090203784096316</v>
      </c>
      <c r="BN64" s="2">
        <v>23.237135098371002</v>
      </c>
      <c r="BO64" s="2">
        <v>14.776760328422197</v>
      </c>
      <c r="BP64" s="2">
        <v>4.7482038039771757</v>
      </c>
      <c r="BQ64" s="2">
        <v>7.835871490008933</v>
      </c>
      <c r="BV64" s="2">
        <v>30.088261129829302</v>
      </c>
      <c r="BW64" s="2">
        <v>7.2511505310357611</v>
      </c>
      <c r="BX64" s="2">
        <v>3.9995713908832609</v>
      </c>
      <c r="BY64" s="2">
        <v>2.1400003658677846</v>
      </c>
      <c r="BZ64" s="2">
        <v>11.67037582077422</v>
      </c>
      <c r="CB64" s="2">
        <v>7.7622300844965038</v>
      </c>
      <c r="CD64" s="2">
        <v>9.8729836923724807</v>
      </c>
      <c r="CE64" s="2">
        <v>17.476586939757428</v>
      </c>
      <c r="CF64" s="2">
        <v>12.291170511363848</v>
      </c>
      <c r="CH64" s="9">
        <v>111.38317847464192</v>
      </c>
      <c r="CI64" s="13">
        <f t="shared" si="3"/>
        <v>113.19428706772555</v>
      </c>
      <c r="CK64" s="1">
        <v>1683</v>
      </c>
      <c r="CL64" s="2">
        <v>0.32857025206399953</v>
      </c>
      <c r="CM64" s="2">
        <v>0.3600764170484721</v>
      </c>
      <c r="CN64" s="2">
        <v>2.9854421093757582</v>
      </c>
      <c r="CO64" s="2">
        <v>0.97848738891308951</v>
      </c>
      <c r="CP64" s="2">
        <v>11.687229775725333</v>
      </c>
      <c r="CQ64" s="2"/>
      <c r="CR64" s="2"/>
      <c r="CS64" s="2">
        <v>5.6867061870691407</v>
      </c>
      <c r="CT64" s="2">
        <v>4.5628386746818475</v>
      </c>
      <c r="CU64" s="2"/>
      <c r="CV64" s="2">
        <v>0.10075067783704182</v>
      </c>
      <c r="CW64" s="2">
        <v>3.3292682870239769</v>
      </c>
      <c r="CX64" s="2"/>
      <c r="CY64" s="2"/>
      <c r="CZ64" s="2">
        <v>198.16686401683333</v>
      </c>
      <c r="DA64" s="2">
        <v>47.876498260753877</v>
      </c>
      <c r="DB64" s="2">
        <v>65.758320485810046</v>
      </c>
      <c r="DC64" s="2">
        <v>20.49600046047723</v>
      </c>
      <c r="DD64" s="2">
        <v>67.114515808646388</v>
      </c>
      <c r="DE64" s="2"/>
      <c r="DF64" s="2"/>
      <c r="DG64" s="2"/>
      <c r="DH64" s="2"/>
      <c r="DI64" s="2"/>
      <c r="DJ64" s="2"/>
      <c r="DK64" s="2">
        <v>1.9806302928370294</v>
      </c>
      <c r="DL64" s="2">
        <v>90.761779451857734</v>
      </c>
      <c r="DM64" s="2">
        <v>2.2251713996925346</v>
      </c>
      <c r="DN64" s="2">
        <v>12.477601365866429</v>
      </c>
      <c r="DO64" s="2"/>
      <c r="DP64" s="2">
        <v>216.51973080265751</v>
      </c>
      <c r="DR64" s="2"/>
      <c r="DS64" s="2">
        <v>9.5528758589323015</v>
      </c>
      <c r="DT64" s="2">
        <v>147.22596342827737</v>
      </c>
      <c r="DU64" s="2"/>
      <c r="DV64" s="2">
        <v>3.9213373103410687</v>
      </c>
      <c r="DW64" s="2">
        <v>8.6342041011531485</v>
      </c>
      <c r="DX64" s="11"/>
      <c r="DY64" s="2">
        <v>1.5205343390495654</v>
      </c>
      <c r="DZ64" s="2"/>
      <c r="EA64" s="2">
        <v>3.6218902071078301</v>
      </c>
      <c r="EB64" s="2">
        <v>5.458950997076971</v>
      </c>
      <c r="EC64" s="2"/>
      <c r="ED64" s="2">
        <v>0.23011580036171095</v>
      </c>
      <c r="EE64" s="2">
        <v>5.5523608291358499</v>
      </c>
      <c r="EF64" s="2">
        <v>94.420059672496919</v>
      </c>
      <c r="EG64" s="9">
        <f t="shared" ref="EG64" si="6">EF64*(8.5*11)/(13*16)</f>
        <v>42.443632593165681</v>
      </c>
      <c r="EH64" s="2">
        <v>41.580259497934662</v>
      </c>
      <c r="EI64" s="2">
        <v>0.51480659091399061</v>
      </c>
      <c r="EJ64" s="2">
        <v>16.586014598869887</v>
      </c>
      <c r="EK64" s="2">
        <v>13.485100998028734</v>
      </c>
      <c r="EL64" s="2">
        <v>3.3458698004174527</v>
      </c>
      <c r="EM64" s="2"/>
      <c r="EN64" s="2">
        <v>5.9659639662348072</v>
      </c>
      <c r="EO64" s="2">
        <v>3.292228681475371</v>
      </c>
      <c r="EP64" s="2">
        <v>0.4182192340912424</v>
      </c>
      <c r="EQ64" s="2"/>
      <c r="ER64" s="2">
        <v>0.64195918612038494</v>
      </c>
      <c r="ET64" s="2"/>
      <c r="EU64" s="2">
        <v>16.041350161515624</v>
      </c>
      <c r="EV64" s="2"/>
      <c r="EW64" s="2">
        <v>48.775190686224235</v>
      </c>
      <c r="EX64" s="2"/>
      <c r="EY64" s="2">
        <v>10.9596289206522</v>
      </c>
      <c r="EZ64" s="2">
        <v>83.632242527320031</v>
      </c>
      <c r="FA64" s="2">
        <v>4.9371821142024261</v>
      </c>
      <c r="FB64" s="2">
        <v>8.1477388433192015</v>
      </c>
      <c r="FC64" s="2"/>
      <c r="FD64" s="2"/>
      <c r="FE64" s="2"/>
      <c r="FF64" s="2"/>
      <c r="FG64" s="2">
        <v>44.986253337805607</v>
      </c>
      <c r="FH64" s="2">
        <v>10.841507037319076</v>
      </c>
      <c r="FI64" s="2">
        <v>0.64236872806762724</v>
      </c>
      <c r="FJ64" s="2"/>
      <c r="FK64" s="2">
        <v>2.2251722897612725</v>
      </c>
      <c r="FL64" s="2">
        <v>194.49644741533572</v>
      </c>
      <c r="FM64" s="2"/>
      <c r="FN64" s="2">
        <v>48.044480013762559</v>
      </c>
      <c r="FO64" s="2"/>
      <c r="FP64" s="2">
        <v>4.6565222928724319</v>
      </c>
      <c r="FQ64" s="2">
        <v>8.2427074959290234</v>
      </c>
      <c r="FR64" s="2">
        <v>5.7970428469236772</v>
      </c>
    </row>
    <row r="65" spans="1:174">
      <c r="A65" s="1">
        <v>1684</v>
      </c>
      <c r="B65" s="2">
        <v>2.1458170601584028</v>
      </c>
      <c r="C65" s="2">
        <v>2.4749024967695146</v>
      </c>
      <c r="D65" s="2">
        <v>3.0914848207212979</v>
      </c>
      <c r="E65" s="2">
        <v>8.0342640957369156</v>
      </c>
      <c r="F65" s="2">
        <v>26.006278769453012</v>
      </c>
      <c r="I65" s="2">
        <v>5.0016249858841331</v>
      </c>
      <c r="J65" s="2">
        <v>5.027730050266574</v>
      </c>
      <c r="L65" s="2">
        <v>7.5218964976299567</v>
      </c>
      <c r="M65" s="2">
        <v>3.000338753119844</v>
      </c>
      <c r="P65" s="2">
        <v>34.015999926541177</v>
      </c>
      <c r="Q65" s="2">
        <v>9.4483466458656462</v>
      </c>
      <c r="R65" s="2">
        <v>11.915167116526739</v>
      </c>
      <c r="S65" s="2">
        <v>3.9341887321522164</v>
      </c>
      <c r="T65" s="2">
        <v>14.417781589020461</v>
      </c>
      <c r="AA65" s="2">
        <v>5.5210571255861574</v>
      </c>
      <c r="AB65" s="2">
        <v>16.155978899584436</v>
      </c>
      <c r="AC65" s="2">
        <v>1.7819078212195445</v>
      </c>
      <c r="AD65" s="2">
        <v>13.85640803998897</v>
      </c>
      <c r="AF65" s="2">
        <v>44.58982100771911</v>
      </c>
      <c r="AI65" s="2">
        <v>11.23266329969686</v>
      </c>
      <c r="AJ65" s="2">
        <v>26.012967127959424</v>
      </c>
      <c r="AL65" s="2">
        <v>3.9886861860535694</v>
      </c>
      <c r="AM65" s="2">
        <v>17.242074627769369</v>
      </c>
      <c r="AN65" s="2">
        <v>24.882954230747629</v>
      </c>
      <c r="AO65" s="2">
        <v>12.203790497506871</v>
      </c>
      <c r="AQ65" s="2">
        <v>3.5642929385932853</v>
      </c>
      <c r="AR65" s="2">
        <v>4.1980200606172744</v>
      </c>
      <c r="AS65" s="2">
        <v>0.96715935880188308</v>
      </c>
      <c r="AT65" s="2">
        <v>1.5567189723818631</v>
      </c>
      <c r="AU65" s="2">
        <v>49.738486018256339</v>
      </c>
      <c r="AW65" s="2">
        <v>18.000006157870089</v>
      </c>
      <c r="AX65" s="2">
        <v>2.6391212449867143</v>
      </c>
      <c r="AY65" s="2">
        <v>19.326341308346461</v>
      </c>
      <c r="AZ65" s="2">
        <v>10.999998099218088</v>
      </c>
      <c r="BA65" s="2">
        <v>3.0999052409160215</v>
      </c>
      <c r="BC65" s="2">
        <v>5.2203460875828114</v>
      </c>
      <c r="BD65" s="2">
        <v>3.1662135176209523</v>
      </c>
      <c r="BE65" s="2">
        <v>3.4268014354602565</v>
      </c>
      <c r="BG65" s="2">
        <v>58.0510270213315</v>
      </c>
      <c r="BH65" s="2">
        <v>3.303904662279074</v>
      </c>
      <c r="BJ65" s="2">
        <v>2.8566206926157829</v>
      </c>
      <c r="BL65" s="2">
        <v>4.0922535150710466</v>
      </c>
      <c r="BM65" s="2">
        <v>22.168157225752459</v>
      </c>
      <c r="BN65" s="2">
        <v>22.227628670365249</v>
      </c>
      <c r="BO65" s="2">
        <v>15.364116583629945</v>
      </c>
      <c r="BP65" s="2">
        <v>4.9893737455818421</v>
      </c>
      <c r="BQ65" s="2">
        <v>7.8882877807844407</v>
      </c>
      <c r="BV65" s="2">
        <v>30.739762131405101</v>
      </c>
      <c r="BW65" s="2">
        <v>6.8602998466859253</v>
      </c>
      <c r="BX65" s="2">
        <v>4.1384081253107601</v>
      </c>
      <c r="BY65" s="2">
        <v>1.7200425003054498</v>
      </c>
      <c r="BZ65" s="2">
        <v>13.649551306718209</v>
      </c>
      <c r="CB65" s="2">
        <v>7.7055178408597227</v>
      </c>
      <c r="CD65" s="2">
        <v>9.8105967929314861</v>
      </c>
      <c r="CE65" s="2">
        <v>17.599369824905843</v>
      </c>
      <c r="CF65" s="2">
        <v>12.311861656538905</v>
      </c>
      <c r="CH65" s="9">
        <v>111.38317847464192</v>
      </c>
      <c r="CI65" s="13">
        <f t="shared" si="3"/>
        <v>113.19428706772555</v>
      </c>
      <c r="CK65" s="1">
        <v>1684</v>
      </c>
      <c r="CL65" s="2">
        <v>0.34463837268706998</v>
      </c>
      <c r="CM65" s="2">
        <v>0.39749258447169217</v>
      </c>
      <c r="CN65" s="2">
        <v>3.2145257856052338</v>
      </c>
      <c r="CO65" s="2">
        <v>1.0010311508589635</v>
      </c>
      <c r="CP65" s="2">
        <v>12.265675769136502</v>
      </c>
      <c r="CQ65" s="2"/>
      <c r="CR65" s="2"/>
      <c r="CS65" s="2">
        <v>5.2006894484122714</v>
      </c>
      <c r="CT65" s="2">
        <v>5.2278334932511079</v>
      </c>
      <c r="CU65" s="2"/>
      <c r="CV65" s="2">
        <v>0.10067393506324017</v>
      </c>
      <c r="CW65" s="2">
        <v>3.1197521083749398</v>
      </c>
      <c r="CX65" s="2"/>
      <c r="CY65" s="2"/>
      <c r="CZ65" s="2">
        <v>192.52084302903168</v>
      </c>
      <c r="DA65" s="2">
        <v>52.632818038754813</v>
      </c>
      <c r="DB65" s="2">
        <v>66.3744511342545</v>
      </c>
      <c r="DC65" s="2">
        <v>21.915732712886282</v>
      </c>
      <c r="DD65" s="2">
        <v>80.315477759219988</v>
      </c>
      <c r="DE65" s="2"/>
      <c r="DF65" s="2"/>
      <c r="DG65" s="2"/>
      <c r="DH65" s="2"/>
      <c r="DI65" s="2"/>
      <c r="DJ65" s="2"/>
      <c r="DK65" s="2">
        <v>2.6039671882954631</v>
      </c>
      <c r="DL65" s="2">
        <v>89.998253613173105</v>
      </c>
      <c r="DM65" s="2">
        <v>1.8528276770077834</v>
      </c>
      <c r="DN65" s="2">
        <v>14.407892492908905</v>
      </c>
      <c r="DO65" s="2"/>
      <c r="DP65" s="2">
        <v>248.39138776802443</v>
      </c>
      <c r="DR65" s="2"/>
      <c r="DS65" s="2">
        <v>11.679722823116615</v>
      </c>
      <c r="DT65" s="2">
        <v>147.22596342827737</v>
      </c>
      <c r="DU65" s="2"/>
      <c r="DV65" s="2">
        <v>4.1474357272648863</v>
      </c>
      <c r="DW65" s="2">
        <v>8.8933742757494603</v>
      </c>
      <c r="DX65" s="11"/>
      <c r="DY65" s="2">
        <v>1.5205343390495654</v>
      </c>
      <c r="DZ65" s="2"/>
      <c r="EA65" s="2">
        <v>3.7061516465364779</v>
      </c>
      <c r="EB65" s="2">
        <v>4.3651010811671185</v>
      </c>
      <c r="EC65" s="2">
        <v>1.0056522603053577</v>
      </c>
      <c r="ED65" s="2">
        <v>0.25002368716985068</v>
      </c>
      <c r="EE65" s="2">
        <v>6.1971791451636138</v>
      </c>
      <c r="EF65" s="2"/>
      <c r="EG65" s="2"/>
      <c r="EH65" s="2">
        <v>101.87489321273873</v>
      </c>
      <c r="EI65" s="2">
        <v>0.42386765772519003</v>
      </c>
      <c r="EJ65" s="2">
        <v>20.095528873595573</v>
      </c>
      <c r="EK65" s="2">
        <v>11.437797557516404</v>
      </c>
      <c r="EL65" s="2">
        <v>3.2232813381669487</v>
      </c>
      <c r="EM65" s="2"/>
      <c r="EN65" s="2">
        <v>5.4281156406917299</v>
      </c>
      <c r="EO65" s="2">
        <v>3.292228681475371</v>
      </c>
      <c r="EP65" s="2">
        <v>0.55037649395496802</v>
      </c>
      <c r="EQ65" s="2"/>
      <c r="ER65" s="2">
        <v>0.53894241509757579</v>
      </c>
      <c r="ET65" s="2"/>
      <c r="EU65" s="2">
        <v>16.167657136177795</v>
      </c>
      <c r="EV65" s="2"/>
      <c r="EW65" s="2">
        <v>51.061500379071518</v>
      </c>
      <c r="EX65" s="2">
        <v>10.455453136559576</v>
      </c>
      <c r="EY65" s="2">
        <v>10.483502418950545</v>
      </c>
      <c r="EZ65" s="2">
        <v>86.956511155470537</v>
      </c>
      <c r="FA65" s="2">
        <v>5.1879506092650125</v>
      </c>
      <c r="FB65" s="2">
        <v>8.2022413002467882</v>
      </c>
      <c r="FC65" s="2"/>
      <c r="FD65" s="2"/>
      <c r="FE65" s="2"/>
      <c r="FF65" s="2"/>
      <c r="FG65" s="2">
        <v>45.960340506893168</v>
      </c>
      <c r="FH65" s="2">
        <v>10.257129368315638</v>
      </c>
      <c r="FI65" s="2">
        <v>0.66466721152676611</v>
      </c>
      <c r="FJ65" s="2"/>
      <c r="FK65" s="2">
        <v>1.7885001189424325</v>
      </c>
      <c r="FL65" s="2">
        <v>227.48104077713626</v>
      </c>
      <c r="FM65" s="2"/>
      <c r="FN65" s="2">
        <v>47.693458435391022</v>
      </c>
      <c r="FO65" s="2"/>
      <c r="FP65" s="2">
        <v>4.6270979570199762</v>
      </c>
      <c r="FQ65" s="2">
        <v>8.3006171673810787</v>
      </c>
      <c r="FR65" s="2">
        <v>5.8068016778682825</v>
      </c>
    </row>
    <row r="66" spans="1:174">
      <c r="A66" s="1">
        <v>1685</v>
      </c>
      <c r="B66" s="2">
        <v>2.1392052759410203</v>
      </c>
      <c r="C66" s="2">
        <v>3.2864501483749042</v>
      </c>
      <c r="D66" s="2">
        <v>3.1628214716432352</v>
      </c>
      <c r="E66" s="2">
        <v>8.7594437813860004</v>
      </c>
      <c r="F66" s="2">
        <v>24.476512885260782</v>
      </c>
      <c r="I66" s="2">
        <v>5.6250894872635007</v>
      </c>
      <c r="J66" s="2">
        <v>5.4350765222234996</v>
      </c>
      <c r="L66" s="2">
        <v>7.5935659256241737</v>
      </c>
      <c r="M66" s="2">
        <v>3.2554261866234593</v>
      </c>
      <c r="P66" s="2">
        <v>34.781860469307766</v>
      </c>
      <c r="Q66" s="2">
        <v>9.0862317027872148</v>
      </c>
      <c r="R66" s="2">
        <v>11.980952968924877</v>
      </c>
      <c r="S66" s="2">
        <v>3.8139358729239428</v>
      </c>
      <c r="T66" s="2">
        <v>13.328655646430965</v>
      </c>
      <c r="AA66" s="2">
        <v>4.9968481827023901</v>
      </c>
      <c r="AB66" s="2">
        <v>14.659802020965106</v>
      </c>
      <c r="AC66" s="2">
        <v>1.8144503783295141</v>
      </c>
      <c r="AD66" s="2">
        <v>12.000001802544134</v>
      </c>
      <c r="AF66" s="2">
        <v>48.656314976435354</v>
      </c>
      <c r="AI66" s="2">
        <v>12.456528961104391</v>
      </c>
      <c r="AJ66" s="2">
        <v>26.012967127959424</v>
      </c>
      <c r="AL66" s="2">
        <v>4.0439013229200604</v>
      </c>
      <c r="AM66" s="2">
        <v>17.19370960062253</v>
      </c>
      <c r="AN66" s="2">
        <v>14.570253225782857</v>
      </c>
      <c r="AO66" s="2">
        <v>12.203790497506871</v>
      </c>
      <c r="AQ66" s="2">
        <v>3.7207739584807582</v>
      </c>
      <c r="AR66" s="2">
        <v>5.2500011728315856</v>
      </c>
      <c r="AS66" s="2">
        <v>1.0651301518452916</v>
      </c>
      <c r="AT66" s="2">
        <v>1.6048437238923867</v>
      </c>
      <c r="AU66" s="2">
        <v>46.214333551381159</v>
      </c>
      <c r="AV66" s="2">
        <v>10.009698770327963</v>
      </c>
      <c r="AW66" s="2">
        <v>19.999996528920484</v>
      </c>
      <c r="AX66" s="2">
        <v>3.9517439981839981</v>
      </c>
      <c r="AY66" s="2">
        <v>15.637720868846296</v>
      </c>
      <c r="AZ66" s="2">
        <v>12.212403309515064</v>
      </c>
      <c r="BA66" s="2">
        <v>3.4171502503114599</v>
      </c>
      <c r="BC66" s="2">
        <v>5.7376074334748397</v>
      </c>
      <c r="BD66" s="2">
        <v>3.6939169532491065</v>
      </c>
      <c r="BE66" s="2">
        <v>2.6039525442346014</v>
      </c>
      <c r="BG66" s="2">
        <v>59.129762899065561</v>
      </c>
      <c r="BH66" s="2">
        <v>3.2335868468180302</v>
      </c>
      <c r="BJ66" s="2">
        <v>2.8267520024104318</v>
      </c>
      <c r="BL66" s="2">
        <v>4.147703468556216</v>
      </c>
      <c r="BM66" s="2">
        <v>9.2367297514054947</v>
      </c>
      <c r="BN66" s="2">
        <v>22.227628670365249</v>
      </c>
      <c r="BO66" s="2">
        <v>24.803225335336307</v>
      </c>
      <c r="BP66" s="2">
        <v>5.4628705862664821</v>
      </c>
      <c r="BQ66" s="2">
        <v>7.8991914015480544</v>
      </c>
      <c r="BV66" s="2">
        <v>27.899620874293721</v>
      </c>
      <c r="BW66" s="2">
        <v>6.8294363886340035</v>
      </c>
      <c r="BX66" s="2">
        <v>4.3578734741795842</v>
      </c>
      <c r="BY66" s="2">
        <v>1.751455225829857</v>
      </c>
      <c r="BZ66" s="2">
        <v>12.96707755872794</v>
      </c>
      <c r="CA66" s="2">
        <v>5.9945342756564743</v>
      </c>
      <c r="CB66" s="2">
        <v>7.9295530721232685</v>
      </c>
      <c r="CD66" s="2">
        <v>9.8745832452909301</v>
      </c>
      <c r="CE66" s="2">
        <v>17.749690799087848</v>
      </c>
      <c r="CF66" s="2">
        <v>12.607024517498031</v>
      </c>
      <c r="CH66" s="9">
        <v>111.38317847464192</v>
      </c>
      <c r="CI66" s="13">
        <f t="shared" si="3"/>
        <v>113.19428706772555</v>
      </c>
      <c r="CK66" s="1">
        <v>1685</v>
      </c>
      <c r="CL66" s="2">
        <v>0.34357645804600151</v>
      </c>
      <c r="CM66" s="2">
        <v>0.52783475911478506</v>
      </c>
      <c r="CN66" s="2">
        <v>3.2887016322114553</v>
      </c>
      <c r="CO66" s="2">
        <v>1.091385095744847</v>
      </c>
      <c r="CP66" s="2">
        <v>11.544172608129552</v>
      </c>
      <c r="CQ66" s="2"/>
      <c r="CR66" s="2"/>
      <c r="CS66" s="2">
        <v>5.8489678105314447</v>
      </c>
      <c r="CT66" s="2">
        <v>5.6513923375333661</v>
      </c>
      <c r="CU66" s="2"/>
      <c r="CV66" s="2">
        <v>0.10163316699925296</v>
      </c>
      <c r="CW66" s="2">
        <v>3.3849920109243938</v>
      </c>
      <c r="CX66" s="2"/>
      <c r="CY66" s="2"/>
      <c r="CZ66" s="2">
        <v>196.85539493561996</v>
      </c>
      <c r="DA66" s="2">
        <v>50.615625970923467</v>
      </c>
      <c r="DB66" s="2">
        <v>66.740916816407534</v>
      </c>
      <c r="DC66" s="2">
        <v>21.245853939844942</v>
      </c>
      <c r="DD66" s="2">
        <v>74.248409127409843</v>
      </c>
      <c r="DE66" s="2"/>
      <c r="DF66" s="2"/>
      <c r="DG66" s="2"/>
      <c r="DH66" s="2"/>
      <c r="DI66" s="2"/>
      <c r="DJ66" s="2"/>
      <c r="DK66" s="2">
        <v>2.3567277817777379</v>
      </c>
      <c r="DL66" s="2">
        <v>81.663673145528904</v>
      </c>
      <c r="DM66" s="2">
        <v>1.8866654265119589</v>
      </c>
      <c r="DN66" s="2">
        <v>12.477601365866429</v>
      </c>
      <c r="DO66" s="2"/>
      <c r="DP66" s="2">
        <v>271.0441380462745</v>
      </c>
      <c r="DR66" s="2"/>
      <c r="DS66" s="2">
        <v>12.952298285995132</v>
      </c>
      <c r="DT66" s="2">
        <v>147.22596342827737</v>
      </c>
      <c r="DU66" s="2"/>
      <c r="DV66" s="2">
        <v>4.2048484242392954</v>
      </c>
      <c r="DW66" s="2">
        <v>8.8684278410796491</v>
      </c>
      <c r="DX66" s="11"/>
      <c r="DY66" s="2">
        <v>1.5205343390495654</v>
      </c>
      <c r="DZ66" s="2"/>
      <c r="EA66" s="2">
        <v>3.8688606043856466</v>
      </c>
      <c r="EB66" s="2">
        <v>5.458950997076971</v>
      </c>
      <c r="EC66" s="2">
        <v>1.1075222867610439</v>
      </c>
      <c r="ED66" s="2">
        <v>0.25775297423467258</v>
      </c>
      <c r="EE66" s="2">
        <v>5.7580864843198647</v>
      </c>
      <c r="EF66" s="2">
        <v>94.420059672496919</v>
      </c>
      <c r="EG66" s="9">
        <f t="shared" ref="EG66" si="7">EF66*(8.5*11)/(13*16)</f>
        <v>42.443632593165681</v>
      </c>
      <c r="EH66" s="2">
        <v>113.19426742240699</v>
      </c>
      <c r="EI66" s="2">
        <v>0.63468719962059228</v>
      </c>
      <c r="EJ66" s="2">
        <v>16.260101496883664</v>
      </c>
      <c r="EK66" s="2">
        <v>12.698456443815724</v>
      </c>
      <c r="EL66" s="2">
        <v>3.5531526854952125</v>
      </c>
      <c r="EM66" s="2"/>
      <c r="EN66" s="2">
        <v>5.9659639662348072</v>
      </c>
      <c r="EO66" s="2">
        <v>3.8409346914836595</v>
      </c>
      <c r="EP66" s="2">
        <v>0.4182192340912424</v>
      </c>
      <c r="EQ66" s="2"/>
      <c r="ER66" s="2">
        <v>0.5489573372967087</v>
      </c>
      <c r="ET66" s="2"/>
      <c r="EU66" s="2">
        <v>15.998608881505723</v>
      </c>
      <c r="EV66" s="2"/>
      <c r="EW66" s="2">
        <v>51.753382690486269</v>
      </c>
      <c r="EX66" s="2">
        <v>4.3564376626983119</v>
      </c>
      <c r="EY66" s="2">
        <v>10.483502418950545</v>
      </c>
      <c r="EZ66" s="2">
        <v>140.37917044067709</v>
      </c>
      <c r="FA66" s="2">
        <v>5.6802926041476738</v>
      </c>
      <c r="FB66" s="2">
        <v>8.2135788846548259</v>
      </c>
      <c r="FC66" s="2"/>
      <c r="FD66" s="2"/>
      <c r="FE66" s="2"/>
      <c r="FF66" s="2"/>
      <c r="FG66" s="2">
        <v>41.713923156410303</v>
      </c>
      <c r="FH66" s="2">
        <v>10.210984084717708</v>
      </c>
      <c r="FI66" s="2">
        <v>0.69991540770326965</v>
      </c>
      <c r="FJ66" s="2"/>
      <c r="FK66" s="2">
        <v>1.8211630696118091</v>
      </c>
      <c r="FL66" s="2">
        <v>216.10705235749592</v>
      </c>
      <c r="FM66" s="2">
        <v>6.2331164858497328</v>
      </c>
      <c r="FN66" s="2">
        <v>49.080129027946427</v>
      </c>
      <c r="FO66" s="2"/>
      <c r="FP66" s="2">
        <v>4.6572767105900601</v>
      </c>
      <c r="FQ66" s="2">
        <v>8.3715149819804875</v>
      </c>
      <c r="FR66" s="2">
        <v>5.9460131345980267</v>
      </c>
    </row>
    <row r="67" spans="1:174">
      <c r="A67" s="1">
        <v>1686</v>
      </c>
      <c r="B67" s="2">
        <v>2.2066254297406527</v>
      </c>
      <c r="C67" s="2">
        <v>2.6813703809222624</v>
      </c>
      <c r="D67" s="2">
        <v>2.9361039046698814</v>
      </c>
      <c r="E67" s="2">
        <v>8.1334517882722057</v>
      </c>
      <c r="F67" s="2">
        <v>22.138451864139032</v>
      </c>
      <c r="I67" s="2">
        <v>5.055960563183052</v>
      </c>
      <c r="J67" s="2">
        <v>5.0247344159443177</v>
      </c>
      <c r="L67" s="2">
        <v>7.567610017767521</v>
      </c>
      <c r="M67" s="2">
        <v>2.8008955350734901</v>
      </c>
      <c r="P67" s="2">
        <v>33.979044623467018</v>
      </c>
      <c r="Q67" s="2">
        <v>8.6292368223844562</v>
      </c>
      <c r="R67" s="2">
        <v>11.197988188935495</v>
      </c>
      <c r="S67" s="2">
        <v>3.7690677640270089</v>
      </c>
      <c r="T67" s="2">
        <v>12.434430491518608</v>
      </c>
      <c r="AA67" s="2">
        <v>5.0995247556010135</v>
      </c>
      <c r="AB67" s="2">
        <v>17.142404541943705</v>
      </c>
      <c r="AC67" s="2">
        <v>1.6048793782187407</v>
      </c>
      <c r="AD67" s="2">
        <v>12.000001802544134</v>
      </c>
      <c r="AE67" s="2">
        <v>0.74709643933017011</v>
      </c>
      <c r="AF67" s="2">
        <v>40.392761755662995</v>
      </c>
      <c r="AI67" s="2">
        <v>13.898013274095437</v>
      </c>
      <c r="AJ67" s="2">
        <v>26.012967127959424</v>
      </c>
      <c r="AL67" s="2">
        <v>4.0439013229200604</v>
      </c>
      <c r="AM67" s="2">
        <v>16.674866671093049</v>
      </c>
      <c r="AN67" s="2">
        <v>9.0502103451523368</v>
      </c>
      <c r="AO67" s="2">
        <v>5.6948918136869722</v>
      </c>
      <c r="AQ67" s="2">
        <v>3.5886844971066014</v>
      </c>
      <c r="AR67" s="2">
        <v>4.2160404264099371</v>
      </c>
      <c r="AS67" s="2">
        <v>0.9567386670536957</v>
      </c>
      <c r="AT67" s="2">
        <v>1.5652043390470538</v>
      </c>
      <c r="AU67" s="2">
        <v>46.41868165143638</v>
      </c>
      <c r="AW67" s="2">
        <v>19.000002295837767</v>
      </c>
      <c r="AX67" s="2">
        <v>2.8996440845643994</v>
      </c>
      <c r="AY67" s="2">
        <v>15.951159140885203</v>
      </c>
      <c r="AZ67" s="2">
        <v>11.943964642982925</v>
      </c>
      <c r="BA67" s="2">
        <v>3.502181092099804</v>
      </c>
      <c r="BC67" s="2">
        <v>5.7376074334748397</v>
      </c>
      <c r="BD67" s="2">
        <v>3.1662135176209523</v>
      </c>
      <c r="BE67" s="2">
        <v>3.6455330638712589</v>
      </c>
      <c r="BG67" s="2">
        <v>56.611174780159992</v>
      </c>
      <c r="BH67" s="2">
        <v>3.303904662279074</v>
      </c>
      <c r="BJ67" s="2">
        <v>2.8675968663326503</v>
      </c>
      <c r="BM67" s="2">
        <v>9.2367297514054947</v>
      </c>
      <c r="BN67" s="2">
        <v>22.227628670365249</v>
      </c>
      <c r="BO67" s="2">
        <v>16.509759626498948</v>
      </c>
      <c r="BP67" s="2">
        <v>5.3504646093154866</v>
      </c>
      <c r="BQ67" s="2">
        <v>8.1245252846151352</v>
      </c>
      <c r="BV67" s="2">
        <v>27.830231670747299</v>
      </c>
      <c r="BW67" s="2">
        <v>5.6710945997614104</v>
      </c>
      <c r="BX67" s="2">
        <v>3.4098633019918663</v>
      </c>
      <c r="BY67" s="2">
        <v>1.5491602346246778</v>
      </c>
      <c r="BZ67" s="2">
        <v>10.172140397233404</v>
      </c>
      <c r="CB67" s="2">
        <v>7.8947002106251469</v>
      </c>
      <c r="CD67" s="2">
        <v>10.987454334691289</v>
      </c>
      <c r="CE67" s="2">
        <v>18.35443245475939</v>
      </c>
      <c r="CF67" s="2">
        <v>12.379255894528441</v>
      </c>
      <c r="CH67" s="9">
        <v>111.38317847464192</v>
      </c>
      <c r="CI67" s="13">
        <f t="shared" si="3"/>
        <v>113.19428706772555</v>
      </c>
      <c r="CK67" s="1">
        <v>1686</v>
      </c>
      <c r="CL67" s="2">
        <v>0.35440476793468423</v>
      </c>
      <c r="CM67" s="2">
        <v>0.43065326574677376</v>
      </c>
      <c r="CN67" s="2">
        <v>3.0529607156781866</v>
      </c>
      <c r="CO67" s="2">
        <v>1.0133894662972538</v>
      </c>
      <c r="CP67" s="2">
        <v>10.441442814768239</v>
      </c>
      <c r="CQ67" s="2"/>
      <c r="CR67" s="2"/>
      <c r="CS67" s="2">
        <v>5.2571875793855849</v>
      </c>
      <c r="CT67" s="2">
        <v>5.2247186328097452</v>
      </c>
      <c r="CU67" s="2"/>
      <c r="CV67" s="2">
        <v>0.10128577011830792</v>
      </c>
      <c r="CW67" s="2">
        <v>2.9123710587003999</v>
      </c>
      <c r="CX67" s="2"/>
      <c r="CY67" s="2"/>
      <c r="CZ67" s="2">
        <v>192.31168656978909</v>
      </c>
      <c r="DA67" s="2">
        <v>48.069897148049904</v>
      </c>
      <c r="DB67" s="2">
        <v>62.379344962567153</v>
      </c>
      <c r="DC67" s="2">
        <v>20.995912325737386</v>
      </c>
      <c r="DD67" s="2">
        <v>69.267051898653392</v>
      </c>
      <c r="DE67" s="2"/>
      <c r="DF67" s="2"/>
      <c r="DG67" s="2"/>
      <c r="DH67" s="2"/>
      <c r="DI67" s="2"/>
      <c r="DJ67" s="2"/>
      <c r="DK67" s="2">
        <v>2.405154454560309</v>
      </c>
      <c r="DL67" s="2">
        <v>95.493221493693795</v>
      </c>
      <c r="DM67" s="2">
        <v>1.6687535094759312</v>
      </c>
      <c r="DN67" s="2">
        <v>12.477601365866429</v>
      </c>
      <c r="DO67" s="2">
        <v>0.35236270342006204</v>
      </c>
      <c r="DP67" s="2">
        <v>225.01131248173044</v>
      </c>
      <c r="DR67" s="2"/>
      <c r="DS67" s="2">
        <v>14.451153613570069</v>
      </c>
      <c r="DT67" s="2">
        <v>147.22596342827737</v>
      </c>
      <c r="DU67" s="2"/>
      <c r="DV67" s="2">
        <v>4.2048484242392954</v>
      </c>
      <c r="DW67" s="2">
        <v>8.6008113005967299</v>
      </c>
      <c r="DX67" s="11"/>
      <c r="DY67" s="2">
        <v>0.70955647441279146</v>
      </c>
      <c r="DZ67" s="2"/>
      <c r="EA67" s="2">
        <v>3.7315139880451969</v>
      </c>
      <c r="EB67" s="2">
        <v>4.383838656754838</v>
      </c>
      <c r="EC67" s="2">
        <v>0.99481682546709882</v>
      </c>
      <c r="ED67" s="2">
        <v>0.25138651674812262</v>
      </c>
      <c r="EE67" s="2">
        <v>5.7835472871185507</v>
      </c>
      <c r="EF67" s="2"/>
      <c r="EG67" s="2"/>
      <c r="EH67" s="2">
        <v>107.53458570812523</v>
      </c>
      <c r="EI67" s="2">
        <v>0.46571007250832169</v>
      </c>
      <c r="EJ67" s="2">
        <v>16.586014598869887</v>
      </c>
      <c r="EK67" s="2">
        <v>12.419333929728881</v>
      </c>
      <c r="EL67" s="2">
        <v>3.6415677511841253</v>
      </c>
      <c r="EM67" s="2"/>
      <c r="EN67" s="2">
        <v>5.9659639662348072</v>
      </c>
      <c r="EO67" s="2">
        <v>3.292228681475371</v>
      </c>
      <c r="EP67" s="2">
        <v>0.58550684773507822</v>
      </c>
      <c r="EQ67" s="2"/>
      <c r="ER67" s="2">
        <v>0.52557490923147843</v>
      </c>
      <c r="ET67" s="2"/>
      <c r="EU67" s="2">
        <v>16.229779144108413</v>
      </c>
      <c r="EV67" s="2"/>
      <c r="EW67" s="2"/>
      <c r="EX67" s="2">
        <v>4.3564376626983119</v>
      </c>
      <c r="EY67" s="2">
        <v>10.483502418950545</v>
      </c>
      <c r="EZ67" s="2">
        <v>93.440523529053365</v>
      </c>
      <c r="FA67" s="2">
        <v>5.5634128740764721</v>
      </c>
      <c r="FB67" s="2">
        <v>8.4478810467209762</v>
      </c>
      <c r="FC67" s="2"/>
      <c r="FD67" s="2"/>
      <c r="FE67" s="2"/>
      <c r="FF67" s="2"/>
      <c r="FG67" s="2">
        <v>41.610176373697328</v>
      </c>
      <c r="FH67" s="2">
        <v>8.4790974548742692</v>
      </c>
      <c r="FI67" s="2">
        <v>0.54765607064242727</v>
      </c>
      <c r="FJ67" s="2"/>
      <c r="FK67" s="2">
        <v>1.6108167463275467</v>
      </c>
      <c r="FL67" s="2">
        <v>169.52711722874645</v>
      </c>
      <c r="FM67" s="2"/>
      <c r="FN67" s="2">
        <v>48.864406537187818</v>
      </c>
      <c r="FO67" s="2"/>
      <c r="FP67" s="2">
        <v>5.1821544171023808</v>
      </c>
      <c r="FQ67" s="2">
        <v>8.6567370677050537</v>
      </c>
      <c r="FR67" s="2">
        <v>5.8385876892086923</v>
      </c>
    </row>
    <row r="68" spans="1:174">
      <c r="A68" s="1">
        <v>1687</v>
      </c>
      <c r="B68" s="2">
        <v>1.9204593336004339</v>
      </c>
      <c r="C68" s="2">
        <v>2.3686282734239117</v>
      </c>
      <c r="D68" s="2">
        <v>2.9361039046698814</v>
      </c>
      <c r="E68" s="2">
        <v>8.1694893810300133</v>
      </c>
      <c r="F68" s="2">
        <v>22.338463202920373</v>
      </c>
      <c r="I68" s="2">
        <v>5.0857670147146052</v>
      </c>
      <c r="J68" s="2">
        <v>4.7659581610112065</v>
      </c>
      <c r="L68" s="2">
        <v>7.5276303670879692</v>
      </c>
      <c r="M68" s="2">
        <v>3.0045902421381134</v>
      </c>
      <c r="P68" s="2">
        <v>34.816102664406614</v>
      </c>
      <c r="Q68" s="2">
        <v>8.7693419388443523</v>
      </c>
      <c r="R68" s="2">
        <v>10.713933988246207</v>
      </c>
      <c r="S68" s="2">
        <v>3.7241986211892018</v>
      </c>
      <c r="T68" s="2">
        <v>13.502262680649777</v>
      </c>
      <c r="AA68" s="2">
        <v>5.0995247556010135</v>
      </c>
      <c r="AB68" s="2">
        <v>15.63317395034465</v>
      </c>
      <c r="AC68" s="2">
        <v>1.7899999644637323</v>
      </c>
      <c r="AD68" s="2">
        <v>9.9600012788988739</v>
      </c>
      <c r="AF68" s="2">
        <v>42.314533324376036</v>
      </c>
      <c r="AG68" s="2">
        <v>3.9999985555206989</v>
      </c>
      <c r="AI68" s="2">
        <v>20.089733230139924</v>
      </c>
      <c r="AJ68" s="2">
        <v>26.012967127959424</v>
      </c>
      <c r="AL68" s="2">
        <v>3.650855778587637</v>
      </c>
      <c r="AM68" s="2">
        <v>15.657587065583048</v>
      </c>
      <c r="AN68" s="2">
        <v>24.203058270692019</v>
      </c>
      <c r="AO68" s="2">
        <v>5.6948918136869722</v>
      </c>
      <c r="AQ68" s="2">
        <v>3.443738656584824</v>
      </c>
      <c r="AR68" s="2">
        <v>3.6313054074220439</v>
      </c>
      <c r="AS68" s="2">
        <v>0.95909226416867677</v>
      </c>
      <c r="AT68" s="2">
        <v>1.3282740378248903</v>
      </c>
      <c r="AU68" s="2">
        <v>49.503728996506787</v>
      </c>
      <c r="AW68" s="2">
        <v>18.000006157870089</v>
      </c>
      <c r="AX68" s="2">
        <v>2.0303983391781761</v>
      </c>
      <c r="AY68" s="2">
        <v>14.479878557363646</v>
      </c>
      <c r="AZ68" s="2">
        <v>12.013152605240823</v>
      </c>
      <c r="BA68" s="2">
        <v>2.9612031151563678</v>
      </c>
      <c r="BC68" s="2">
        <v>4.0154888664538966</v>
      </c>
      <c r="BD68" s="2">
        <v>1.5831075195883564</v>
      </c>
      <c r="BE68" s="2">
        <v>2.0831619339672938</v>
      </c>
      <c r="BG68" s="2">
        <v>69.14725769601813</v>
      </c>
      <c r="BH68" s="2">
        <v>3.303904662279074</v>
      </c>
      <c r="BJ68" s="2">
        <v>2.8675968663326503</v>
      </c>
      <c r="BK68" s="2">
        <v>30.000000550135344</v>
      </c>
      <c r="BL68" s="2">
        <v>4.2021563071264634</v>
      </c>
      <c r="BM68" s="2">
        <v>20.861031561420383</v>
      </c>
      <c r="BN68" s="2">
        <v>22.227628670365249</v>
      </c>
      <c r="BO68" s="2">
        <v>12.641331186471954</v>
      </c>
      <c r="BP68" s="2">
        <v>4.4984387853906505</v>
      </c>
      <c r="BQ68" s="2">
        <v>6.3214650942284845</v>
      </c>
      <c r="BR68" s="2">
        <v>22.326954046519862</v>
      </c>
      <c r="BV68" s="2">
        <v>30.088261129829302</v>
      </c>
      <c r="BW68" s="2">
        <v>5.919352987150698</v>
      </c>
      <c r="BX68" s="2">
        <v>3.475954797334408</v>
      </c>
      <c r="BY68" s="2">
        <v>1.7899988904640762</v>
      </c>
      <c r="BZ68" s="2">
        <v>9.5303710303440603</v>
      </c>
      <c r="CB68" s="2">
        <v>7.6060172308458789</v>
      </c>
      <c r="CD68" s="2">
        <v>8.8251809502617284</v>
      </c>
      <c r="CE68" s="2">
        <v>17.587617371619221</v>
      </c>
      <c r="CF68" s="2">
        <v>12.201002982007768</v>
      </c>
      <c r="CH68" s="9">
        <v>111.38317847464192</v>
      </c>
      <c r="CI68" s="13">
        <f t="shared" si="3"/>
        <v>113.19428706772555</v>
      </c>
      <c r="CK68" s="1">
        <v>1687</v>
      </c>
      <c r="CL68" s="2">
        <v>0.30844380531436827</v>
      </c>
      <c r="CM68" s="2">
        <v>0.38042394610896657</v>
      </c>
      <c r="CN68" s="2">
        <v>3.0529607156781866</v>
      </c>
      <c r="CO68" s="2">
        <v>1.0178795792089861</v>
      </c>
      <c r="CP68" s="2">
        <v>10.53577673517997</v>
      </c>
      <c r="CQ68" s="2"/>
      <c r="CR68" s="2"/>
      <c r="CS68" s="2">
        <v>5.2881803264252474</v>
      </c>
      <c r="CT68" s="2">
        <v>4.9556430938941913</v>
      </c>
      <c r="CU68" s="2"/>
      <c r="CV68" s="2">
        <v>0.10075067783704182</v>
      </c>
      <c r="CW68" s="2">
        <v>3.1241728064760084</v>
      </c>
      <c r="CX68" s="2"/>
      <c r="CY68" s="2"/>
      <c r="CZ68" s="2">
        <v>197.04919597871233</v>
      </c>
      <c r="DA68" s="2">
        <v>48.850364607312628</v>
      </c>
      <c r="DB68" s="2">
        <v>59.6828798961714</v>
      </c>
      <c r="DC68" s="2">
        <v>20.745964951974319</v>
      </c>
      <c r="DD68" s="2">
        <v>75.21550186699352</v>
      </c>
      <c r="DE68" s="2"/>
      <c r="DF68" s="2"/>
      <c r="DG68" s="2"/>
      <c r="DH68" s="2"/>
      <c r="DI68" s="2"/>
      <c r="DJ68" s="2"/>
      <c r="DK68" s="2">
        <v>2.405154454560309</v>
      </c>
      <c r="DL68" s="2">
        <v>87.08592420841542</v>
      </c>
      <c r="DM68" s="2">
        <v>1.8612418872102401</v>
      </c>
      <c r="DN68" s="2">
        <v>10.35640890781132</v>
      </c>
      <c r="DO68" s="2"/>
      <c r="DP68" s="2">
        <v>235.71670434331989</v>
      </c>
      <c r="DR68" s="2"/>
      <c r="DS68" s="2">
        <v>20.889303761532844</v>
      </c>
      <c r="DT68" s="2">
        <v>147.22596342827737</v>
      </c>
      <c r="DU68" s="2"/>
      <c r="DV68" s="2">
        <v>3.7961596838950897</v>
      </c>
      <c r="DW68" s="2">
        <v>8.0761036612784078</v>
      </c>
      <c r="DX68" s="11"/>
      <c r="DY68" s="2">
        <v>0.70955647441279146</v>
      </c>
      <c r="DZ68" s="2"/>
      <c r="EA68" s="2">
        <v>3.5807993092117529</v>
      </c>
      <c r="EB68" s="2">
        <v>3.7758312087854207</v>
      </c>
      <c r="EC68" s="2">
        <v>0.99726409564753848</v>
      </c>
      <c r="ED68" s="2">
        <v>0.21333328519844152</v>
      </c>
      <c r="EE68" s="2">
        <v>6.1679295351366203</v>
      </c>
      <c r="EF68" s="2"/>
      <c r="EG68" s="2"/>
      <c r="EH68" s="2">
        <v>101.87489321273873</v>
      </c>
      <c r="EI68" s="2">
        <v>0.32610104212203483</v>
      </c>
      <c r="EJ68" s="2">
        <v>15.056177110459744</v>
      </c>
      <c r="EK68" s="2">
        <v>12.491275569953268</v>
      </c>
      <c r="EL68" s="2">
        <v>3.0790588736786257</v>
      </c>
      <c r="EM68" s="2"/>
      <c r="EN68" s="2">
        <v>4.175305153209564</v>
      </c>
      <c r="EO68" s="2">
        <v>1.6461151317944929</v>
      </c>
      <c r="EP68" s="2">
        <v>0.3345753709839272</v>
      </c>
      <c r="EQ68" s="2"/>
      <c r="ER68" s="2">
        <v>0.64195918612038494</v>
      </c>
      <c r="ET68" s="2"/>
      <c r="EU68" s="2">
        <v>16.229779144108413</v>
      </c>
      <c r="EV68" s="2">
        <v>31.193999300983496</v>
      </c>
      <c r="EW68" s="2">
        <v>52.43282340134553</v>
      </c>
      <c r="EX68" s="2">
        <v>9.838956646217925</v>
      </c>
      <c r="EY68" s="2">
        <v>10.483502418950545</v>
      </c>
      <c r="EZ68" s="2">
        <v>71.546323561984906</v>
      </c>
      <c r="FA68" s="2">
        <v>4.6774764584582629</v>
      </c>
      <c r="FB68" s="2">
        <v>6.5730591371494249</v>
      </c>
      <c r="FC68" s="2">
        <v>278.58679045941113</v>
      </c>
      <c r="FD68" s="2"/>
      <c r="FE68" s="2"/>
      <c r="FF68" s="2"/>
      <c r="FG68" s="2">
        <v>44.986253337805607</v>
      </c>
      <c r="FH68" s="2">
        <v>8.8502792476717769</v>
      </c>
      <c r="FI68" s="2">
        <v>0.55827098550456711</v>
      </c>
      <c r="FJ68" s="2"/>
      <c r="FK68" s="2">
        <v>1.861240770465443</v>
      </c>
      <c r="FL68" s="2">
        <v>158.83150092324809</v>
      </c>
      <c r="FM68" s="2"/>
      <c r="FN68" s="2">
        <v>47.077597398404336</v>
      </c>
      <c r="FO68" s="2"/>
      <c r="FP68" s="2">
        <v>4.1623336079522879</v>
      </c>
      <c r="FQ68" s="2">
        <v>8.2950742066682626</v>
      </c>
      <c r="FR68" s="2">
        <v>5.7545159752481787</v>
      </c>
    </row>
    <row r="69" spans="1:174">
      <c r="A69" s="1">
        <v>1688</v>
      </c>
      <c r="B69" s="2">
        <v>1.7122416075669293</v>
      </c>
      <c r="C69" s="2">
        <v>2.3842080149744058</v>
      </c>
      <c r="D69" s="2">
        <v>3.0112085204767047</v>
      </c>
      <c r="E69" s="2">
        <v>8.4660953747519887</v>
      </c>
      <c r="F69" s="2">
        <v>25.560086149886597</v>
      </c>
      <c r="I69" s="2">
        <v>5.4589466877272645</v>
      </c>
      <c r="J69" s="2">
        <v>4.6146434221647237</v>
      </c>
      <c r="L69" s="2">
        <v>7.5276303670879692</v>
      </c>
      <c r="M69" s="2">
        <v>2.8008955350734901</v>
      </c>
      <c r="P69" s="2">
        <v>34.687694545158514</v>
      </c>
      <c r="Q69" s="2">
        <v>8.6852446459663817</v>
      </c>
      <c r="R69" s="2">
        <v>11.452031480933909</v>
      </c>
      <c r="S69" s="2">
        <v>3.9485471196265163</v>
      </c>
      <c r="T69" s="2">
        <v>12.000259533840081</v>
      </c>
      <c r="AA69" s="2">
        <v>4.8558606175849155</v>
      </c>
      <c r="AB69" s="2">
        <v>17.143587408665539</v>
      </c>
      <c r="AC69" s="2">
        <v>1.4851720141636395</v>
      </c>
      <c r="AD69" s="2">
        <v>11.341958606404928</v>
      </c>
      <c r="AE69" s="2">
        <v>2.9999985339960293</v>
      </c>
      <c r="AF69" s="2">
        <v>35.182422759117657</v>
      </c>
      <c r="AG69" s="2">
        <v>3.5000001102662139</v>
      </c>
      <c r="AI69" s="2">
        <v>11.104871656409989</v>
      </c>
      <c r="AJ69" s="2">
        <v>26.012967127959424</v>
      </c>
      <c r="AL69" s="2">
        <v>3.4274268837926525</v>
      </c>
      <c r="AM69" s="2">
        <v>15.218664406190724</v>
      </c>
      <c r="AN69" s="2">
        <v>20.004134956307862</v>
      </c>
      <c r="AO69" s="2">
        <v>7.3421271272825717</v>
      </c>
      <c r="AQ69" s="2">
        <v>3.3774828056904043</v>
      </c>
      <c r="AR69" s="2">
        <v>5.2500011728315856</v>
      </c>
      <c r="AS69" s="2">
        <v>0.85500667761487337</v>
      </c>
      <c r="AT69" s="2">
        <v>1.2797316193316297</v>
      </c>
      <c r="AU69" s="2">
        <v>38.47178055728574</v>
      </c>
      <c r="AV69" s="2">
        <v>10.009698770327963</v>
      </c>
      <c r="AX69" s="2">
        <v>2.7842457198006216</v>
      </c>
      <c r="AY69" s="2">
        <v>15.685758519175391</v>
      </c>
      <c r="AZ69" s="2">
        <v>11.665468878575979</v>
      </c>
      <c r="BA69" s="2">
        <v>2.9158280468910784</v>
      </c>
      <c r="BC69" s="2">
        <v>3.7784376345636548</v>
      </c>
      <c r="BD69" s="2">
        <v>1.5831075195883564</v>
      </c>
      <c r="BE69" s="2">
        <v>2.0831619339672938</v>
      </c>
      <c r="BG69" s="2">
        <v>52.169519149536505</v>
      </c>
      <c r="BH69" s="2">
        <v>3.303904662279074</v>
      </c>
      <c r="BJ69" s="2">
        <v>2.8267520024104318</v>
      </c>
      <c r="BL69" s="2">
        <v>3.9090203784096316</v>
      </c>
      <c r="BM69" s="2">
        <v>17.241890206953471</v>
      </c>
      <c r="BN69" s="2">
        <v>22.227628670365249</v>
      </c>
      <c r="BO69" s="2">
        <v>15.622679905649258</v>
      </c>
      <c r="BP69" s="2">
        <v>4.6968797252502483</v>
      </c>
      <c r="BQ69" s="2">
        <v>5.9176475700524982</v>
      </c>
      <c r="BV69" s="2">
        <v>30.088261129829302</v>
      </c>
      <c r="BW69" s="2">
        <v>7.8345790712628869</v>
      </c>
      <c r="BX69" s="2">
        <v>2.9255900975817895</v>
      </c>
      <c r="BY69" s="2">
        <v>1.433607507440902</v>
      </c>
      <c r="BZ69" s="2">
        <v>8.4158316294431472</v>
      </c>
      <c r="CA69" s="2">
        <v>4.4644623823924974</v>
      </c>
      <c r="CB69" s="2">
        <v>7.8722874527578481</v>
      </c>
      <c r="CD69" s="2">
        <v>9.5235921745133822</v>
      </c>
      <c r="CE69" s="2">
        <v>17.440901279222004</v>
      </c>
      <c r="CF69" s="2">
        <v>11.584548218319249</v>
      </c>
      <c r="CH69" s="9">
        <v>111.38317847464192</v>
      </c>
      <c r="CI69" s="13">
        <f t="shared" si="3"/>
        <v>113.19428706772555</v>
      </c>
      <c r="CK69" s="1">
        <v>1688</v>
      </c>
      <c r="CL69" s="2">
        <v>0.27500208299928336</v>
      </c>
      <c r="CM69" s="2">
        <v>0.38292619892191188</v>
      </c>
      <c r="CN69" s="2">
        <v>3.1310544920120713</v>
      </c>
      <c r="CO69" s="2">
        <v>1.0548352774172041</v>
      </c>
      <c r="CP69" s="2">
        <v>12.055232204691915</v>
      </c>
      <c r="CQ69" s="2"/>
      <c r="CR69" s="2"/>
      <c r="CS69" s="2">
        <v>5.6762125346128443</v>
      </c>
      <c r="CT69" s="2">
        <v>4.7983060348525575</v>
      </c>
      <c r="CU69" s="2"/>
      <c r="CV69" s="2">
        <v>0.10075067783704182</v>
      </c>
      <c r="CW69" s="2">
        <v>2.9123710587003999</v>
      </c>
      <c r="CX69" s="2"/>
      <c r="CY69" s="2"/>
      <c r="CZ69" s="2">
        <v>196.32244270311256</v>
      </c>
      <c r="DA69" s="2">
        <v>48.381893489613432</v>
      </c>
      <c r="DB69" s="2">
        <v>63.794514712670427</v>
      </c>
      <c r="DC69" s="2">
        <v>21.995717330681337</v>
      </c>
      <c r="DD69" s="2">
        <v>66.848465677200025</v>
      </c>
      <c r="DE69" s="2"/>
      <c r="DF69" s="2"/>
      <c r="DG69" s="2"/>
      <c r="DH69" s="2"/>
      <c r="DI69" s="2"/>
      <c r="DJ69" s="2"/>
      <c r="DK69" s="2">
        <v>2.2902320029490415</v>
      </c>
      <c r="DL69" s="2">
        <v>95.499810753303748</v>
      </c>
      <c r="DM69" s="2">
        <v>1.5442817974032275</v>
      </c>
      <c r="DN69" s="2">
        <v>11.793368078401015</v>
      </c>
      <c r="DO69" s="2">
        <v>1.41492789691626</v>
      </c>
      <c r="DP69" s="2">
        <v>195.98667625657703</v>
      </c>
      <c r="DR69" s="2"/>
      <c r="DS69" s="2">
        <v>11.546845077841235</v>
      </c>
      <c r="DT69" s="2">
        <v>147.22596342827737</v>
      </c>
      <c r="DU69" s="2"/>
      <c r="DV69" s="2">
        <v>3.5638383285535538</v>
      </c>
      <c r="DW69" s="2">
        <v>7.8497095890826856</v>
      </c>
      <c r="DX69" s="11"/>
      <c r="DY69" s="2">
        <v>0.9147941716125978</v>
      </c>
      <c r="DZ69" s="2"/>
      <c r="EA69" s="2">
        <v>3.5119064782588789</v>
      </c>
      <c r="EB69" s="2">
        <v>5.458950997076971</v>
      </c>
      <c r="EC69" s="2">
        <v>0.88903590715881686</v>
      </c>
      <c r="ED69" s="2">
        <v>0.20553691689359771</v>
      </c>
      <c r="EE69" s="2">
        <v>4.7934011513621906</v>
      </c>
      <c r="EF69" s="2">
        <v>94.420059672496919</v>
      </c>
      <c r="EG69" s="9">
        <f t="shared" ref="EG69:EG132" si="8">EF69*(8.5*11)/(13*16)</f>
        <v>42.443632593165681</v>
      </c>
      <c r="EH69" s="2"/>
      <c r="EI69" s="2">
        <v>0.4471760113428272</v>
      </c>
      <c r="EJ69" s="2">
        <v>16.310051043660582</v>
      </c>
      <c r="EK69" s="2">
        <v>12.129754045697913</v>
      </c>
      <c r="EL69" s="2">
        <v>3.0318778796188397</v>
      </c>
      <c r="EM69" s="2"/>
      <c r="EN69" s="2">
        <v>3.9288192923335341</v>
      </c>
      <c r="EO69" s="2">
        <v>1.6461151317944929</v>
      </c>
      <c r="EP69" s="2">
        <v>0.3345753709839272</v>
      </c>
      <c r="EQ69" s="2"/>
      <c r="ER69" s="2">
        <v>0.48433883236206587</v>
      </c>
      <c r="ET69" s="2"/>
      <c r="EU69" s="2">
        <v>15.998608881505723</v>
      </c>
      <c r="EV69" s="2"/>
      <c r="EW69" s="2">
        <v>48.775190686224235</v>
      </c>
      <c r="EX69" s="2">
        <v>8.1320144569837378</v>
      </c>
      <c r="EY69" s="2">
        <v>10.483502418950545</v>
      </c>
      <c r="EZ69" s="2">
        <v>88.419905700362492</v>
      </c>
      <c r="FA69" s="2">
        <v>4.883815339316679</v>
      </c>
      <c r="FB69" s="2">
        <v>6.1531696926202724</v>
      </c>
      <c r="FC69" s="2"/>
      <c r="FD69" s="2"/>
      <c r="FE69" s="2"/>
      <c r="FF69" s="2"/>
      <c r="FG69" s="2">
        <v>44.986253337805607</v>
      </c>
      <c r="FH69" s="2">
        <v>11.713816141587758</v>
      </c>
      <c r="FI69" s="2">
        <v>0.46987724587554747</v>
      </c>
      <c r="FJ69" s="2"/>
      <c r="FK69" s="2">
        <v>1.4906650254976226</v>
      </c>
      <c r="FL69" s="2">
        <v>140.25678171036986</v>
      </c>
      <c r="FM69" s="2">
        <v>4.6421477960603035</v>
      </c>
      <c r="FN69" s="2">
        <v>48.72568231931654</v>
      </c>
      <c r="FO69" s="2"/>
      <c r="FP69" s="2">
        <v>4.4917342771575512</v>
      </c>
      <c r="FQ69" s="2">
        <v>8.225876608833822</v>
      </c>
      <c r="FR69" s="2">
        <v>5.4637694857264067</v>
      </c>
    </row>
    <row r="70" spans="1:174">
      <c r="A70" s="1">
        <v>1689</v>
      </c>
      <c r="B70" s="2">
        <v>1.5033070685720575</v>
      </c>
      <c r="C70" s="2">
        <v>1.6491104148372153</v>
      </c>
      <c r="D70" s="2">
        <v>2.9344308023236869</v>
      </c>
      <c r="E70" s="2">
        <v>8.5399265550889663</v>
      </c>
      <c r="F70" s="2">
        <v>18.829052071402405</v>
      </c>
      <c r="I70" s="2">
        <v>5.2563078825203808</v>
      </c>
      <c r="J70" s="2">
        <v>4.7488600510885153</v>
      </c>
      <c r="L70" s="2">
        <v>7.2930095975790294</v>
      </c>
      <c r="M70" s="2">
        <v>3.3154494661084084</v>
      </c>
      <c r="P70" s="2">
        <v>36.567833944012349</v>
      </c>
      <c r="Q70" s="2">
        <v>11.107103605515796</v>
      </c>
      <c r="R70" s="2">
        <v>14.842595719825271</v>
      </c>
      <c r="S70" s="2">
        <v>4.0975150042511119</v>
      </c>
      <c r="T70" s="2">
        <v>17.770704331596583</v>
      </c>
      <c r="AA70" s="2">
        <v>5.2067942027616452</v>
      </c>
      <c r="AB70" s="2">
        <v>16.352343029917488</v>
      </c>
      <c r="AC70" s="2">
        <v>1.5305996703184634</v>
      </c>
      <c r="AD70" s="2">
        <v>13.847746336405415</v>
      </c>
      <c r="AF70" s="2">
        <v>39.223050794706445</v>
      </c>
      <c r="AI70" s="2">
        <v>6.7956785309127934</v>
      </c>
      <c r="AJ70" s="2">
        <v>26.012967127959424</v>
      </c>
      <c r="AL70" s="2">
        <v>3.5391277553810712</v>
      </c>
      <c r="AM70" s="2">
        <v>15.769388057941482</v>
      </c>
      <c r="AN70" s="2">
        <v>9.3416883366483159</v>
      </c>
      <c r="AO70" s="2">
        <v>5.6948918136869722</v>
      </c>
      <c r="AP70" s="2">
        <v>195.99987079086128</v>
      </c>
      <c r="AQ70" s="2">
        <v>3.3774828056904043</v>
      </c>
      <c r="AR70" s="2">
        <v>5.2500011728315856</v>
      </c>
      <c r="AS70" s="2">
        <v>0.85292812198992962</v>
      </c>
      <c r="AT70" s="2">
        <v>1.1064728944469406</v>
      </c>
      <c r="AU70" s="2">
        <v>48.372041893893389</v>
      </c>
      <c r="AV70" s="2">
        <v>7.5543933901542841</v>
      </c>
      <c r="AW70" s="2">
        <v>24.00000647165017</v>
      </c>
      <c r="AX70" s="2">
        <v>1.9670127080276352</v>
      </c>
      <c r="AY70" s="2">
        <v>20.410959765633446</v>
      </c>
      <c r="AZ70" s="2">
        <v>11.665468878575979</v>
      </c>
      <c r="BA70" s="2">
        <v>2.8241559567310537</v>
      </c>
      <c r="BC70" s="2">
        <v>4.3619748410186503</v>
      </c>
      <c r="BD70" s="2">
        <v>2.467343090925989</v>
      </c>
      <c r="BE70" s="2">
        <v>2.3435570921504336</v>
      </c>
      <c r="BG70" s="2">
        <v>55.499188554174417</v>
      </c>
      <c r="BH70" s="2">
        <v>3.303904662279074</v>
      </c>
      <c r="BJ70" s="2">
        <v>2.8343038464331478</v>
      </c>
      <c r="BK70" s="2">
        <v>21.692086139562598</v>
      </c>
      <c r="BN70" s="2">
        <v>22.227628670365249</v>
      </c>
      <c r="BO70" s="2">
        <v>12.654738101939474</v>
      </c>
      <c r="BP70" s="2">
        <v>5.0352611915058461</v>
      </c>
      <c r="BQ70" s="2">
        <v>6.5230509264733412</v>
      </c>
      <c r="BV70" s="2">
        <v>30.088261129829302</v>
      </c>
      <c r="BW70" s="2">
        <v>4.6840079837748645</v>
      </c>
      <c r="BX70" s="2">
        <v>2.848835183233585</v>
      </c>
      <c r="BY70" s="2">
        <v>1.4774594131920018</v>
      </c>
      <c r="CB70" s="2">
        <v>8.0966927427167121</v>
      </c>
      <c r="CD70" s="2">
        <v>10.199187975622763</v>
      </c>
      <c r="CE70" s="2">
        <v>19.306987866448608</v>
      </c>
      <c r="CF70" s="2">
        <v>12.767414208565608</v>
      </c>
      <c r="CH70" s="9">
        <v>111.38317847464192</v>
      </c>
      <c r="CI70" s="13">
        <f t="shared" si="3"/>
        <v>113.19428706772555</v>
      </c>
      <c r="CK70" s="1">
        <v>1689</v>
      </c>
      <c r="CL70" s="2">
        <v>0.2414452337905254</v>
      </c>
      <c r="CM70" s="2">
        <v>0.2648626205389763</v>
      </c>
      <c r="CN70" s="2">
        <v>3.0512210239294997</v>
      </c>
      <c r="CO70" s="2">
        <v>1.0640342918560268</v>
      </c>
      <c r="CP70" s="2">
        <v>8.8805880224311498</v>
      </c>
      <c r="CQ70" s="2"/>
      <c r="CR70" s="2"/>
      <c r="CS70" s="2">
        <v>5.4655087135441764</v>
      </c>
      <c r="CT70" s="2">
        <v>4.9378644799209939</v>
      </c>
      <c r="CU70" s="2"/>
      <c r="CV70" s="2">
        <v>9.7610486248195474E-2</v>
      </c>
      <c r="CW70" s="2">
        <v>3.447404214389763</v>
      </c>
      <c r="CX70" s="2"/>
      <c r="CY70" s="2"/>
      <c r="CZ70" s="2">
        <v>206.96349464517263</v>
      </c>
      <c r="DA70" s="2">
        <v>61.873064666029748</v>
      </c>
      <c r="DB70" s="2">
        <v>82.681940981303953</v>
      </c>
      <c r="DC70" s="2">
        <v>22.825555593283124</v>
      </c>
      <c r="DD70" s="2">
        <v>98.993218873347331</v>
      </c>
      <c r="DE70" s="2"/>
      <c r="DF70" s="2"/>
      <c r="DG70" s="2"/>
      <c r="DH70" s="2"/>
      <c r="DI70" s="2"/>
      <c r="DJ70" s="2"/>
      <c r="DK70" s="2">
        <v>2.4557473237082119</v>
      </c>
      <c r="DL70" s="2">
        <v>91.092116690866192</v>
      </c>
      <c r="DM70" s="2">
        <v>1.5915174723483234</v>
      </c>
      <c r="DN70" s="2">
        <v>14.398886053889704</v>
      </c>
      <c r="DO70" s="2"/>
      <c r="DP70" s="2">
        <v>218.49533815590465</v>
      </c>
      <c r="DR70" s="2"/>
      <c r="DS70" s="2">
        <v>7.0661462485221813</v>
      </c>
      <c r="DT70" s="2">
        <v>147.22596342827737</v>
      </c>
      <c r="DU70" s="2"/>
      <c r="DV70" s="2">
        <v>3.6799848900986221</v>
      </c>
      <c r="DW70" s="2">
        <v>8.1337700437125946</v>
      </c>
      <c r="DX70" s="11"/>
      <c r="DY70" s="2">
        <v>0.70955647441279146</v>
      </c>
      <c r="DZ70" s="2">
        <v>31.479420016938441</v>
      </c>
      <c r="EA70" s="2">
        <v>3.5119064782588789</v>
      </c>
      <c r="EB70" s="2">
        <v>5.458950997076971</v>
      </c>
      <c r="EC70" s="2">
        <v>0.88687462510806514</v>
      </c>
      <c r="ED70" s="2">
        <v>0.17770993848673944</v>
      </c>
      <c r="EE70" s="2">
        <v>6.026926696638637</v>
      </c>
      <c r="EF70" s="2">
        <v>71.25951450230437</v>
      </c>
      <c r="EG70" s="9">
        <f t="shared" si="8"/>
        <v>32.032522144064707</v>
      </c>
      <c r="EH70" s="2">
        <v>135.83318110896204</v>
      </c>
      <c r="EI70" s="2">
        <v>0.31592071446173897</v>
      </c>
      <c r="EJ70" s="2">
        <v>21.223315099529206</v>
      </c>
      <c r="EK70" s="2">
        <v>12.129754045697913</v>
      </c>
      <c r="EL70" s="2">
        <v>2.936557244154431</v>
      </c>
      <c r="EM70" s="2"/>
      <c r="EN70" s="2">
        <v>4.5355812548819943</v>
      </c>
      <c r="EO70" s="2">
        <v>2.5655432414078585</v>
      </c>
      <c r="EP70" s="2">
        <v>0.37639727893595215</v>
      </c>
      <c r="EQ70" s="2"/>
      <c r="ER70" s="2">
        <v>0.51525129270066861</v>
      </c>
      <c r="ET70" s="2"/>
      <c r="EU70" s="2">
        <v>16.041350161515624</v>
      </c>
      <c r="EV70" s="2">
        <v>22.555430248861668</v>
      </c>
      <c r="EW70" s="2"/>
      <c r="EX70" s="2"/>
      <c r="EY70" s="2">
        <v>10.483502418950545</v>
      </c>
      <c r="EZ70" s="2">
        <v>71.622202873891055</v>
      </c>
      <c r="FA70" s="2">
        <v>5.2356643735926216</v>
      </c>
      <c r="FB70" s="2">
        <v>6.7826680769767895</v>
      </c>
      <c r="FC70" s="2"/>
      <c r="FD70" s="2"/>
      <c r="FE70" s="2"/>
      <c r="FF70" s="2"/>
      <c r="FG70" s="2">
        <v>44.986253337805607</v>
      </c>
      <c r="FH70" s="2">
        <v>7.0032617998485023</v>
      </c>
      <c r="FI70" s="2">
        <v>0.45754968577368682</v>
      </c>
      <c r="FJ70" s="2"/>
      <c r="FK70" s="2">
        <v>1.5362622352396877</v>
      </c>
      <c r="FL70" s="2"/>
      <c r="FM70" s="2"/>
      <c r="FN70" s="2">
        <v>50.114643397646979</v>
      </c>
      <c r="FO70" s="2"/>
      <c r="FP70" s="2">
        <v>4.8103742148764068</v>
      </c>
      <c r="FQ70" s="2">
        <v>9.1060030290328235</v>
      </c>
      <c r="FR70" s="2">
        <v>6.0216597876538893</v>
      </c>
    </row>
    <row r="71" spans="1:174">
      <c r="A71" s="1">
        <v>1690</v>
      </c>
      <c r="B71" s="2">
        <v>1.4029657567755973</v>
      </c>
      <c r="C71" s="2">
        <v>1.6945852150485363</v>
      </c>
      <c r="D71" s="2">
        <v>2.9538325598871</v>
      </c>
      <c r="E71" s="2">
        <v>7.6697453009986187</v>
      </c>
      <c r="F71" s="2">
        <v>19.202394791889539</v>
      </c>
      <c r="I71" s="2">
        <v>4.9116987364636593</v>
      </c>
      <c r="J71" s="2">
        <v>4.9892200752370135</v>
      </c>
      <c r="L71" s="2">
        <v>7.321559121254742</v>
      </c>
      <c r="M71" s="2">
        <v>3.5165668958388725</v>
      </c>
      <c r="P71" s="2">
        <v>35.598446526151129</v>
      </c>
      <c r="Q71" s="2">
        <v>13.445809122508894</v>
      </c>
      <c r="R71" s="2">
        <v>17.91868702518207</v>
      </c>
      <c r="S71" s="2">
        <v>5.3090010609180673</v>
      </c>
      <c r="T71" s="2">
        <v>20.485826921887732</v>
      </c>
      <c r="AA71" s="2">
        <v>3.6344047783266995</v>
      </c>
      <c r="AB71" s="2">
        <v>15.485795612377721</v>
      </c>
      <c r="AC71" s="2">
        <v>1.4280724529639375</v>
      </c>
      <c r="AD71" s="2">
        <v>13.839077592116663</v>
      </c>
      <c r="AF71" s="2">
        <v>40.941433916608126</v>
      </c>
      <c r="AH71" s="2">
        <v>159.12896912385762</v>
      </c>
      <c r="AI71" s="2">
        <v>4.7147641800546856</v>
      </c>
      <c r="AJ71" s="2">
        <v>23.650929161643027</v>
      </c>
      <c r="AL71" s="2">
        <v>3.7580030026759936</v>
      </c>
      <c r="AM71" s="2">
        <v>17.228941171385376</v>
      </c>
      <c r="AN71" s="2">
        <v>18.51236708824473</v>
      </c>
      <c r="AQ71" s="2">
        <v>3.334033059012341</v>
      </c>
      <c r="AR71" s="2">
        <v>4.0028607780393068</v>
      </c>
      <c r="AS71" s="2">
        <v>0.87077034943542464</v>
      </c>
      <c r="AT71" s="2">
        <v>1.2551742198542197</v>
      </c>
      <c r="AU71" s="2">
        <v>53.064704045975766</v>
      </c>
      <c r="AV71" s="2">
        <v>10.01170191145949</v>
      </c>
      <c r="AX71" s="2">
        <v>2.0674893567116661</v>
      </c>
      <c r="AY71" s="2">
        <v>17.731575910905523</v>
      </c>
      <c r="AZ71" s="2">
        <v>11.563066543558742</v>
      </c>
      <c r="BA71" s="2">
        <v>3.3345303457127753</v>
      </c>
      <c r="BC71" s="2">
        <v>5.3011469351243123</v>
      </c>
      <c r="BD71" s="2">
        <v>2.467343090925989</v>
      </c>
      <c r="BE71" s="2">
        <v>2.3435570921504336</v>
      </c>
      <c r="BG71" s="2">
        <v>60.323720429164062</v>
      </c>
      <c r="BH71" s="2">
        <v>4.0740679638308936</v>
      </c>
      <c r="BJ71" s="2">
        <v>2.9974302858323703</v>
      </c>
      <c r="BK71" s="2">
        <v>25.487940022532417</v>
      </c>
      <c r="BL71" s="2">
        <v>4.058943832528028</v>
      </c>
      <c r="BN71" s="2">
        <v>21.960000727900894</v>
      </c>
      <c r="BO71" s="2">
        <v>14.940724889267059</v>
      </c>
      <c r="BP71" s="2">
        <v>5.0530670724018716</v>
      </c>
      <c r="BQ71" s="2">
        <v>7.1408513075973303</v>
      </c>
      <c r="BV71" s="2">
        <v>22.406403756698683</v>
      </c>
      <c r="BW71" s="2">
        <v>5.0723851471894443</v>
      </c>
      <c r="BX71" s="2">
        <v>3.2676831046660015</v>
      </c>
      <c r="BY71" s="2">
        <v>1.3306333075627605</v>
      </c>
      <c r="BZ71" s="2">
        <v>7.1393136893235356</v>
      </c>
      <c r="CA71" s="2">
        <v>4.3945955417639295</v>
      </c>
      <c r="CB71" s="2">
        <v>7.9350977673659076</v>
      </c>
      <c r="CD71" s="2">
        <v>9.4555522332993309</v>
      </c>
      <c r="CE71" s="2">
        <v>19.014447710115828</v>
      </c>
      <c r="CF71" s="2">
        <v>12.619776664409299</v>
      </c>
      <c r="CH71" s="9">
        <v>111.38317847464192</v>
      </c>
      <c r="CI71" s="13">
        <f t="shared" si="3"/>
        <v>113.19428706772555</v>
      </c>
      <c r="CK71" s="1">
        <v>1690</v>
      </c>
      <c r="CL71" s="2">
        <v>0.2253294767425946</v>
      </c>
      <c r="CM71" s="2">
        <v>0.27216630053765362</v>
      </c>
      <c r="CN71" s="2">
        <v>3.0713949706219181</v>
      </c>
      <c r="CO71" s="2">
        <v>0.95561384016834061</v>
      </c>
      <c r="CP71" s="2">
        <v>9.0566724519205941</v>
      </c>
      <c r="CQ71" s="2"/>
      <c r="CR71" s="2"/>
      <c r="CS71" s="2">
        <v>5.1071841380748797</v>
      </c>
      <c r="CT71" s="2">
        <v>5.1877908228469716</v>
      </c>
      <c r="CU71" s="2"/>
      <c r="CV71" s="2">
        <v>9.7992596384052916E-2</v>
      </c>
      <c r="CW71" s="2">
        <v>3.6565261093025083</v>
      </c>
      <c r="CX71" s="2"/>
      <c r="CY71" s="2"/>
      <c r="CZ71" s="2">
        <v>201.47703876231142</v>
      </c>
      <c r="DA71" s="2">
        <v>74.901022523184778</v>
      </c>
      <c r="DB71" s="2">
        <v>99.817569045530931</v>
      </c>
      <c r="DC71" s="2">
        <v>29.574241640374961</v>
      </c>
      <c r="DD71" s="2">
        <v>114.11804003031006</v>
      </c>
      <c r="DE71" s="2"/>
      <c r="DF71" s="2"/>
      <c r="DG71" s="2"/>
      <c r="DH71" s="2"/>
      <c r="DI71" s="2"/>
      <c r="DJ71" s="2"/>
      <c r="DK71" s="2">
        <v>1.7141410741592746</v>
      </c>
      <c r="DL71" s="2">
        <v>86.26494065057129</v>
      </c>
      <c r="DM71" s="2">
        <v>1.4849096760869851</v>
      </c>
      <c r="DN71" s="2">
        <v>14.389872293945539</v>
      </c>
      <c r="DO71" s="2"/>
      <c r="DP71" s="2">
        <v>228.06773738783738</v>
      </c>
      <c r="DR71" s="2">
        <v>165.46229535297275</v>
      </c>
      <c r="DS71" s="2">
        <v>4.9024115946646001</v>
      </c>
      <c r="DT71" s="2">
        <v>133.85750324707314</v>
      </c>
      <c r="DU71" s="2"/>
      <c r="DV71" s="2">
        <v>3.9075713629625235</v>
      </c>
      <c r="DW71" s="2">
        <v>8.8866001058378536</v>
      </c>
      <c r="DX71" s="11"/>
      <c r="DY71" s="2"/>
      <c r="DZ71" s="2"/>
      <c r="EA71" s="2">
        <v>3.4667274335039182</v>
      </c>
      <c r="EB71" s="2">
        <v>4.1621744674111039</v>
      </c>
      <c r="EC71" s="2">
        <v>0.90542697244994708</v>
      </c>
      <c r="ED71" s="2">
        <v>0.20159276790230574</v>
      </c>
      <c r="EE71" s="2">
        <v>6.611610114897676</v>
      </c>
      <c r="EF71" s="2">
        <v>94.438955016853512</v>
      </c>
      <c r="EG71" s="9">
        <f t="shared" si="8"/>
        <v>42.45212641382598</v>
      </c>
      <c r="EH71" s="2"/>
      <c r="EI71" s="2">
        <v>0.3320582078848543</v>
      </c>
      <c r="EJ71" s="2">
        <v>18.437291880903892</v>
      </c>
      <c r="EK71" s="2">
        <v>12.023276102085598</v>
      </c>
      <c r="EL71" s="2">
        <v>3.4672445121939601</v>
      </c>
      <c r="EM71" s="2"/>
      <c r="EN71" s="2">
        <v>5.5121323585419928</v>
      </c>
      <c r="EO71" s="2">
        <v>2.5655432414078585</v>
      </c>
      <c r="EP71" s="2">
        <v>0.37639727893595215</v>
      </c>
      <c r="EQ71" s="2"/>
      <c r="ER71" s="2">
        <v>0.56004197072720385</v>
      </c>
      <c r="ET71" s="2"/>
      <c r="EU71" s="2">
        <v>16.964599212000198</v>
      </c>
      <c r="EV71" s="2">
        <v>26.502358955550037</v>
      </c>
      <c r="EW71" s="2">
        <v>50.645875501108023</v>
      </c>
      <c r="EX71" s="2"/>
      <c r="EY71" s="2">
        <v>10.35727761000615</v>
      </c>
      <c r="EZ71" s="2">
        <v>84.560235105780379</v>
      </c>
      <c r="FA71" s="2">
        <v>5.2541789277939053</v>
      </c>
      <c r="FB71" s="2">
        <v>7.4250568870943994</v>
      </c>
      <c r="FC71" s="2"/>
      <c r="FD71" s="2"/>
      <c r="FE71" s="2"/>
      <c r="FF71" s="2"/>
      <c r="FG71" s="2">
        <v>33.500777975790072</v>
      </c>
      <c r="FH71" s="2">
        <v>7.5839412013133263</v>
      </c>
      <c r="FI71" s="2">
        <v>0.52482059564107975</v>
      </c>
      <c r="FJ71" s="2"/>
      <c r="FK71" s="2">
        <v>1.3835924568271667</v>
      </c>
      <c r="FL71" s="2">
        <v>118.9825564216477</v>
      </c>
      <c r="FM71" s="2">
        <v>4.5695002581348536</v>
      </c>
      <c r="FN71" s="2">
        <v>49.114448031231241</v>
      </c>
      <c r="FO71" s="2"/>
      <c r="FP71" s="2">
        <v>4.4596437244998253</v>
      </c>
      <c r="FQ71" s="2">
        <v>8.9680285522212824</v>
      </c>
      <c r="FR71" s="2">
        <v>5.9520275936738756</v>
      </c>
    </row>
    <row r="72" spans="1:174">
      <c r="A72" s="1">
        <v>1691</v>
      </c>
      <c r="B72" s="2">
        <v>1.3325699802331969</v>
      </c>
      <c r="C72" s="2">
        <v>1.7758727638016643</v>
      </c>
      <c r="D72" s="2">
        <v>2.8814755307096513</v>
      </c>
      <c r="E72" s="2">
        <v>7.8544512370508626</v>
      </c>
      <c r="F72" s="2">
        <v>19.122258059570544</v>
      </c>
      <c r="G72" s="2">
        <v>3.3341664788827141</v>
      </c>
      <c r="I72" s="2">
        <v>5.0896845633786114</v>
      </c>
      <c r="J72" s="2">
        <v>4.7569114376140682</v>
      </c>
      <c r="K72" s="2">
        <v>15.677820397521074</v>
      </c>
      <c r="L72" s="2">
        <v>7.6259072574577944</v>
      </c>
      <c r="M72" s="2">
        <v>3.6661504945243188</v>
      </c>
      <c r="P72" s="2">
        <v>31.011434769376699</v>
      </c>
      <c r="Q72" s="2">
        <v>12.573907935123183</v>
      </c>
      <c r="R72" s="2">
        <v>17.24511881483204</v>
      </c>
      <c r="S72" s="2">
        <v>4.8764558386425962</v>
      </c>
      <c r="T72" s="2">
        <v>19.003045910066529</v>
      </c>
      <c r="AA72" s="2">
        <v>4.8993343561840632</v>
      </c>
      <c r="AB72" s="2">
        <v>14.8869529982919</v>
      </c>
      <c r="AC72" s="2">
        <v>1.4977344504673311</v>
      </c>
      <c r="AD72" s="2">
        <v>12.000001802544134</v>
      </c>
      <c r="AF72" s="2">
        <v>43.041493023149712</v>
      </c>
      <c r="AI72" s="2">
        <v>4.3608147100152035</v>
      </c>
      <c r="AJ72" s="2">
        <v>23.650929161643027</v>
      </c>
      <c r="AL72" s="2">
        <v>3.4771566318574259</v>
      </c>
      <c r="AM72" s="2">
        <v>17.841417781176553</v>
      </c>
      <c r="AN72" s="2">
        <v>32.88116495285616</v>
      </c>
      <c r="AO72" s="2">
        <v>5.6948918136869722</v>
      </c>
      <c r="AQ72" s="2">
        <v>3.2810867705423798</v>
      </c>
      <c r="AR72" s="2">
        <v>3.9494467270453706</v>
      </c>
      <c r="AS72" s="2">
        <v>0.90534155286632201</v>
      </c>
      <c r="AT72" s="2">
        <v>1.2264200333764275</v>
      </c>
      <c r="AU72" s="2">
        <v>54.488844900801361</v>
      </c>
      <c r="AV72" s="2">
        <v>10.846009236252881</v>
      </c>
      <c r="AX72" s="2">
        <v>1.7928651811098593</v>
      </c>
      <c r="AY72" s="2">
        <v>17.43399437597758</v>
      </c>
      <c r="AZ72" s="2">
        <v>13.44447310452798</v>
      </c>
      <c r="BA72" s="2">
        <v>3.1982303575680384</v>
      </c>
      <c r="BC72" s="2">
        <v>5.6448323595280971</v>
      </c>
      <c r="BD72" s="2">
        <v>2.467343090925989</v>
      </c>
      <c r="BE72" s="2">
        <v>2.3435570921504336</v>
      </c>
      <c r="BG72" s="2">
        <v>62.608396593632015</v>
      </c>
      <c r="BH72" s="2">
        <v>4.0740679638308936</v>
      </c>
      <c r="BJ72" s="2">
        <v>3.0732153236300621</v>
      </c>
      <c r="BK72" s="2">
        <v>25.487940022532417</v>
      </c>
      <c r="BL72" s="2">
        <v>4.650100349946209</v>
      </c>
      <c r="BN72" s="2">
        <v>21.960000727900894</v>
      </c>
      <c r="BO72" s="2">
        <v>14.778311969716425</v>
      </c>
      <c r="BP72" s="2">
        <v>5.1057195922085974</v>
      </c>
      <c r="BQ72" s="2">
        <v>7.5872689156931488</v>
      </c>
      <c r="BR72" s="2">
        <v>45.766887541992666</v>
      </c>
      <c r="BV72" s="2">
        <v>30.064554906256788</v>
      </c>
      <c r="BX72" s="2">
        <v>3.1134056865676465</v>
      </c>
      <c r="BY72" s="2">
        <v>1.3955421810285173</v>
      </c>
      <c r="BZ72" s="2">
        <v>10.237164221739413</v>
      </c>
      <c r="CA72" s="2">
        <v>5.3308041541691322</v>
      </c>
      <c r="CB72" s="2">
        <v>7.9598939343058692</v>
      </c>
      <c r="CD72" s="2">
        <v>9.4483026053241286</v>
      </c>
      <c r="CE72" s="2">
        <v>18.742882793324213</v>
      </c>
      <c r="CF72" s="2">
        <v>11.88646264844183</v>
      </c>
      <c r="CH72" s="9">
        <v>111.38317847464192</v>
      </c>
      <c r="CI72" s="13">
        <f t="shared" si="3"/>
        <v>113.19428706772555</v>
      </c>
      <c r="CK72" s="1">
        <v>1691</v>
      </c>
      <c r="CL72" s="2">
        <v>0.21402325389532889</v>
      </c>
      <c r="CM72" s="2">
        <v>0.28522184429399355</v>
      </c>
      <c r="CN72" s="2">
        <v>2.9961581347488475</v>
      </c>
      <c r="CO72" s="2">
        <v>0.97862732261472529</v>
      </c>
      <c r="CP72" s="2">
        <v>9.0188765340756536</v>
      </c>
      <c r="CQ72" s="2">
        <v>18.870429877111881</v>
      </c>
      <c r="CR72" s="2"/>
      <c r="CS72" s="2">
        <v>5.2922537933601008</v>
      </c>
      <c r="CT72" s="2">
        <v>4.946236311289141</v>
      </c>
      <c r="CU72" s="2">
        <v>16.301796985100747</v>
      </c>
      <c r="CV72" s="2">
        <v>0.10206602713524425</v>
      </c>
      <c r="CW72" s="2">
        <v>3.8120631288780413</v>
      </c>
      <c r="CX72" s="2"/>
      <c r="CY72" s="2"/>
      <c r="CZ72" s="2">
        <v>175.51586248334357</v>
      </c>
      <c r="DA72" s="2">
        <v>70.044022852927455</v>
      </c>
      <c r="DB72" s="2">
        <v>96.065400080862844</v>
      </c>
      <c r="DC72" s="2">
        <v>27.164711716161239</v>
      </c>
      <c r="DD72" s="2">
        <v>105.85808237722631</v>
      </c>
      <c r="DE72" s="2"/>
      <c r="DF72" s="2"/>
      <c r="DG72" s="2"/>
      <c r="DH72" s="2"/>
      <c r="DI72" s="2"/>
      <c r="DJ72" s="2"/>
      <c r="DK72" s="2">
        <v>2.310736081477788</v>
      </c>
      <c r="DL72" s="2">
        <v>82.929036971082226</v>
      </c>
      <c r="DM72" s="2">
        <v>1.5573442181395576</v>
      </c>
      <c r="DN72" s="2">
        <v>12.477601365866429</v>
      </c>
      <c r="DO72" s="2"/>
      <c r="DP72" s="2">
        <v>239.76629513218089</v>
      </c>
      <c r="DR72" s="2"/>
      <c r="DS72" s="2">
        <v>4.5343749507137625</v>
      </c>
      <c r="DT72" s="2">
        <v>133.85750324707314</v>
      </c>
      <c r="DU72" s="2"/>
      <c r="DV72" s="2">
        <v>3.6155473184843432</v>
      </c>
      <c r="DW72" s="2">
        <v>9.2025124217051335</v>
      </c>
      <c r="DX72" s="11"/>
      <c r="DY72" s="2">
        <v>0.70955647441279146</v>
      </c>
      <c r="DZ72" s="2"/>
      <c r="EA72" s="2">
        <v>3.4116738849960937</v>
      </c>
      <c r="EB72" s="2">
        <v>4.1066345394506678</v>
      </c>
      <c r="EC72" s="2">
        <v>0.94137410831267299</v>
      </c>
      <c r="ED72" s="2">
        <v>0.19697457550387482</v>
      </c>
      <c r="EE72" s="2">
        <v>6.7890513020311403</v>
      </c>
      <c r="EF72" s="2">
        <v>102.30885691896761</v>
      </c>
      <c r="EG72" s="9">
        <f t="shared" si="8"/>
        <v>45.989798663093616</v>
      </c>
      <c r="EH72" s="2"/>
      <c r="EI72" s="2">
        <v>0.28795098610102332</v>
      </c>
      <c r="EJ72" s="2">
        <v>18.127866613493822</v>
      </c>
      <c r="EK72" s="2">
        <v>13.979562564469525</v>
      </c>
      <c r="EL72" s="2">
        <v>3.3255197902958535</v>
      </c>
      <c r="EM72" s="2"/>
      <c r="EN72" s="2">
        <v>5.8694964482757008</v>
      </c>
      <c r="EO72" s="2">
        <v>2.5655432414078585</v>
      </c>
      <c r="EP72" s="2">
        <v>0.37639727893595215</v>
      </c>
      <c r="EQ72" s="2"/>
      <c r="ER72" s="2">
        <v>0.58125277358417593</v>
      </c>
      <c r="ET72" s="2"/>
      <c r="EU72" s="2">
        <v>17.393520878195716</v>
      </c>
      <c r="EV72" s="2">
        <v>26.502358955550037</v>
      </c>
      <c r="EW72" s="2">
        <v>58.02208976228998</v>
      </c>
      <c r="EX72" s="2"/>
      <c r="EY72" s="2">
        <v>10.35727761000615</v>
      </c>
      <c r="EZ72" s="2">
        <v>83.641024373824294</v>
      </c>
      <c r="FA72" s="2">
        <v>5.3089270156581438</v>
      </c>
      <c r="FB72" s="2">
        <v>7.8892418970785032</v>
      </c>
      <c r="FC72" s="2">
        <v>571.06089272521774</v>
      </c>
      <c r="FD72" s="2"/>
      <c r="FE72" s="2"/>
      <c r="FF72" s="2"/>
      <c r="FG72" s="2">
        <v>44.950809143316789</v>
      </c>
      <c r="FH72" s="2"/>
      <c r="FI72" s="2">
        <v>0.5000421933704523</v>
      </c>
      <c r="FJ72" s="2"/>
      <c r="FK72" s="2">
        <v>1.4510847007067855</v>
      </c>
      <c r="FL72" s="2">
        <v>170.6107929439076</v>
      </c>
      <c r="FM72" s="2">
        <v>5.5429699336482718</v>
      </c>
      <c r="FN72" s="2">
        <v>49.267924407736025</v>
      </c>
      <c r="FO72" s="2"/>
      <c r="FP72" s="2">
        <v>4.4562244892074947</v>
      </c>
      <c r="FQ72" s="2">
        <v>8.8399468974344781</v>
      </c>
      <c r="FR72" s="2">
        <v>5.6061652718646737</v>
      </c>
    </row>
    <row r="73" spans="1:174">
      <c r="A73" s="1">
        <v>1692</v>
      </c>
      <c r="B73" s="2">
        <v>1.7577391223390253</v>
      </c>
      <c r="C73" s="2">
        <v>2.1225750546178448</v>
      </c>
      <c r="D73" s="2">
        <v>2.7960130730876704</v>
      </c>
      <c r="E73" s="2">
        <v>8.01463630033847</v>
      </c>
      <c r="F73" s="2">
        <v>20.263272278127189</v>
      </c>
      <c r="G73" s="2">
        <v>3.8025036945439736</v>
      </c>
      <c r="I73" s="2">
        <v>5.2948987486935879</v>
      </c>
      <c r="J73" s="2">
        <v>4.6009260571256769</v>
      </c>
      <c r="K73" s="2">
        <v>17.423153803243348</v>
      </c>
      <c r="L73" s="2">
        <v>7.6473814872825576</v>
      </c>
      <c r="M73" s="2">
        <v>3.4265920642889047</v>
      </c>
      <c r="P73" s="2">
        <v>36.367444769975094</v>
      </c>
      <c r="Q73" s="2">
        <v>12.342770019065286</v>
      </c>
      <c r="R73" s="2">
        <v>17.188819376056955</v>
      </c>
      <c r="S73" s="2">
        <v>5.0702934389612038</v>
      </c>
      <c r="T73" s="2">
        <v>17.662315063350729</v>
      </c>
      <c r="AA73" s="2">
        <v>4.8993343561840632</v>
      </c>
      <c r="AB73" s="2">
        <v>15.214975782445523</v>
      </c>
      <c r="AC73" s="2">
        <v>1.8692655505463063</v>
      </c>
      <c r="AD73" s="2">
        <v>13.85640803998897</v>
      </c>
      <c r="AF73" s="2">
        <v>47.533589307646892</v>
      </c>
      <c r="AI73" s="2">
        <v>7.1008173703096631</v>
      </c>
      <c r="AJ73" s="2">
        <v>23.650929161643027</v>
      </c>
      <c r="AL73" s="2">
        <v>4.0926836335178098</v>
      </c>
      <c r="AM73" s="2">
        <v>18.225734812886309</v>
      </c>
      <c r="AN73" s="2">
        <v>22.861859545366251</v>
      </c>
      <c r="AO73" s="2">
        <v>5.6948918136869722</v>
      </c>
      <c r="AQ73" s="2">
        <v>3.3125977489700866</v>
      </c>
      <c r="AR73" s="2">
        <v>3.7129707595163133</v>
      </c>
      <c r="AS73" s="2">
        <v>1.0669936275539986</v>
      </c>
      <c r="AT73" s="2">
        <v>1.4243981641326833</v>
      </c>
      <c r="AU73" s="2">
        <v>60.011547377714173</v>
      </c>
      <c r="AV73" s="2">
        <v>15.443700722859438</v>
      </c>
      <c r="AW73" s="2">
        <v>24.00000647165017</v>
      </c>
      <c r="AX73" s="2">
        <v>2.2067525489782223</v>
      </c>
      <c r="AY73" s="2">
        <v>23.508874778331201</v>
      </c>
      <c r="AZ73" s="2">
        <v>11.727518632426671</v>
      </c>
      <c r="BA73" s="2">
        <v>3.2784181790241624</v>
      </c>
      <c r="BC73" s="2">
        <v>5.6448323595280971</v>
      </c>
      <c r="BD73" s="2">
        <v>2.467343090925989</v>
      </c>
      <c r="BE73" s="2">
        <v>2.8018527646111777</v>
      </c>
      <c r="BG73" s="2">
        <v>64.845168157069324</v>
      </c>
      <c r="BH73" s="2">
        <v>4.0740679638308936</v>
      </c>
      <c r="BJ73" s="2">
        <v>3.091731686295629</v>
      </c>
      <c r="BK73" s="2">
        <v>25.487940022532417</v>
      </c>
      <c r="BL73" s="2">
        <v>8.1929153572459885</v>
      </c>
      <c r="BM73" s="2">
        <v>19.705029347723364</v>
      </c>
      <c r="BN73" s="2">
        <v>21.960000727900894</v>
      </c>
      <c r="BO73" s="2">
        <v>15.226261975859053</v>
      </c>
      <c r="BP73" s="2">
        <v>5.0732437199548421</v>
      </c>
      <c r="BQ73" s="2">
        <v>7.5872689156931488</v>
      </c>
      <c r="BV73" s="2">
        <v>30.088261129829302</v>
      </c>
      <c r="BW73" s="2">
        <v>7.4333018191444706</v>
      </c>
      <c r="BX73" s="2">
        <v>4.4514113495625001</v>
      </c>
      <c r="BY73" s="2">
        <v>1.7417232557593256</v>
      </c>
      <c r="BZ73" s="2">
        <v>11.398316280368556</v>
      </c>
      <c r="CA73" s="2">
        <v>5.8194054490244236</v>
      </c>
      <c r="CB73" s="2">
        <v>7.902914969778533</v>
      </c>
      <c r="CD73" s="2">
        <v>9.8596444377883952</v>
      </c>
      <c r="CE73" s="2">
        <v>18.079760279519554</v>
      </c>
      <c r="CF73" s="2">
        <v>12.310864436132695</v>
      </c>
      <c r="CH73" s="9">
        <v>111.38317847464192</v>
      </c>
      <c r="CI73" s="13">
        <f t="shared" si="3"/>
        <v>113.19428706772555</v>
      </c>
      <c r="CK73" s="1">
        <v>1692</v>
      </c>
      <c r="CL73" s="2">
        <v>0.28230941116974889</v>
      </c>
      <c r="CM73" s="2">
        <v>0.34090548831579448</v>
      </c>
      <c r="CN73" s="2">
        <v>2.9072942749344057</v>
      </c>
      <c r="CO73" s="2">
        <v>0.998585620766549</v>
      </c>
      <c r="CP73" s="2">
        <v>9.5570277465908937</v>
      </c>
      <c r="CQ73" s="2">
        <v>21.521084738814878</v>
      </c>
      <c r="CR73" s="2"/>
      <c r="CS73" s="2">
        <v>5.5056354945560493</v>
      </c>
      <c r="CT73" s="2">
        <v>4.7840427192661368</v>
      </c>
      <c r="CU73" s="2">
        <v>18.116594586424064</v>
      </c>
      <c r="CV73" s="2">
        <v>0.10235344071765562</v>
      </c>
      <c r="CW73" s="2">
        <v>3.5629702832689265</v>
      </c>
      <c r="CX73" s="2"/>
      <c r="CY73" s="2"/>
      <c r="CZ73" s="2">
        <v>205.82934916061078</v>
      </c>
      <c r="DA73" s="2">
        <v>68.756449446308679</v>
      </c>
      <c r="DB73" s="2">
        <v>95.751779272080427</v>
      </c>
      <c r="DC73" s="2">
        <v>28.244500543670274</v>
      </c>
      <c r="DD73" s="2">
        <v>98.389427242201563</v>
      </c>
      <c r="DE73" s="2"/>
      <c r="DF73" s="2"/>
      <c r="DG73" s="2"/>
      <c r="DH73" s="2"/>
      <c r="DI73" s="2"/>
      <c r="DJ73" s="2"/>
      <c r="DK73" s="2">
        <v>2.310736081477788</v>
      </c>
      <c r="DL73" s="2">
        <v>84.756315770011355</v>
      </c>
      <c r="DM73" s="2">
        <v>1.943662240260557</v>
      </c>
      <c r="DN73" s="2">
        <v>14.407892492908905</v>
      </c>
      <c r="DO73" s="2"/>
      <c r="DP73" s="2">
        <v>264.78989928391496</v>
      </c>
      <c r="DR73" s="2"/>
      <c r="DS73" s="2">
        <v>7.3834296007988494</v>
      </c>
      <c r="DT73" s="2">
        <v>133.85750324707314</v>
      </c>
      <c r="DU73" s="2"/>
      <c r="DV73" s="2">
        <v>4.2555722687320143</v>
      </c>
      <c r="DW73" s="2">
        <v>9.400741189259314</v>
      </c>
      <c r="DX73" s="11"/>
      <c r="DY73" s="2">
        <v>0.70955647441279146</v>
      </c>
      <c r="DZ73" s="2"/>
      <c r="EA73" s="2">
        <v>3.444438999030158</v>
      </c>
      <c r="EB73" s="2">
        <v>3.8607468384330246</v>
      </c>
      <c r="EC73" s="2">
        <v>1.1094599287240052</v>
      </c>
      <c r="ED73" s="2">
        <v>0.22877172265043877</v>
      </c>
      <c r="EE73" s="2">
        <v>7.4771538028250992</v>
      </c>
      <c r="EF73" s="2">
        <v>145.67822441761598</v>
      </c>
      <c r="EG73" s="9">
        <f t="shared" si="8"/>
        <v>65.485163380034109</v>
      </c>
      <c r="EH73" s="2">
        <v>135.83318110896204</v>
      </c>
      <c r="EI73" s="2">
        <v>0.35442518447810101</v>
      </c>
      <c r="EJ73" s="2">
        <v>24.444526998479123</v>
      </c>
      <c r="EK73" s="2">
        <v>12.194273377122922</v>
      </c>
      <c r="EL73" s="2">
        <v>3.4088990836485147</v>
      </c>
      <c r="EM73" s="2"/>
      <c r="EN73" s="2">
        <v>5.8694964482757008</v>
      </c>
      <c r="EO73" s="2">
        <v>2.5655432414078585</v>
      </c>
      <c r="EP73" s="2">
        <v>0.45000386809912052</v>
      </c>
      <c r="EQ73" s="2"/>
      <c r="ER73" s="2">
        <v>0.60201883286470359</v>
      </c>
      <c r="ET73" s="2"/>
      <c r="EU73" s="2">
        <v>17.498318201746532</v>
      </c>
      <c r="EV73" s="2">
        <v>26.502358955550037</v>
      </c>
      <c r="EW73" s="2">
        <v>102.22791649613966</v>
      </c>
      <c r="EX73" s="2">
        <v>9.2937364527673143</v>
      </c>
      <c r="EY73" s="2">
        <v>10.35727761000615</v>
      </c>
      <c r="EZ73" s="2">
        <v>86.176293453189189</v>
      </c>
      <c r="FA73" s="2">
        <v>5.2751586050646351</v>
      </c>
      <c r="FB73" s="2">
        <v>7.8892418970785032</v>
      </c>
      <c r="FC73" s="2"/>
      <c r="FD73" s="2"/>
      <c r="FE73" s="2"/>
      <c r="FF73" s="2"/>
      <c r="FG73" s="2">
        <v>44.986253337805607</v>
      </c>
      <c r="FH73" s="2">
        <v>11.113849262657656</v>
      </c>
      <c r="FI73" s="2">
        <v>0.71493846896749247</v>
      </c>
      <c r="FJ73" s="2"/>
      <c r="FK73" s="2">
        <v>1.8110437675447972</v>
      </c>
      <c r="FL73" s="2">
        <v>189.96235057844055</v>
      </c>
      <c r="FM73" s="2">
        <v>6.051017539337626</v>
      </c>
      <c r="FN73" s="2">
        <v>48.915251955020899</v>
      </c>
      <c r="FO73" s="2"/>
      <c r="FP73" s="2">
        <v>4.6502309286530137</v>
      </c>
      <c r="FQ73" s="2">
        <v>8.527189896648327</v>
      </c>
      <c r="FR73" s="2">
        <v>5.8063313459810733</v>
      </c>
    </row>
    <row r="74" spans="1:174">
      <c r="A74" s="1">
        <v>1693</v>
      </c>
      <c r="B74" s="2">
        <v>2.5604253414073108</v>
      </c>
      <c r="C74" s="2">
        <v>2.6418726425531749</v>
      </c>
      <c r="D74" s="2">
        <v>3.0645308782302516</v>
      </c>
      <c r="E74" s="2">
        <v>9.1652339521225681</v>
      </c>
      <c r="G74" s="2">
        <v>4.5359417142921554</v>
      </c>
      <c r="I74" s="2">
        <v>5.7834584807348799</v>
      </c>
      <c r="J74" s="2">
        <v>5.0381028874371356</v>
      </c>
      <c r="K74" s="2">
        <v>12.255808648587417</v>
      </c>
      <c r="L74" s="2">
        <v>7.6473814872825576</v>
      </c>
      <c r="M74" s="2">
        <v>3.6123668694064115</v>
      </c>
      <c r="P74" s="2">
        <v>34.253919633010874</v>
      </c>
      <c r="Q74" s="2">
        <v>11.896058308037009</v>
      </c>
      <c r="R74" s="2">
        <v>16.299527769202417</v>
      </c>
      <c r="T74" s="2">
        <v>17.491119191937127</v>
      </c>
      <c r="AA74" s="2">
        <v>4.6670414582853903</v>
      </c>
      <c r="AB74" s="2">
        <v>14.677962094633248</v>
      </c>
      <c r="AC74" s="2">
        <v>2.5910769497489272</v>
      </c>
      <c r="AD74" s="2">
        <v>13.839077592116663</v>
      </c>
      <c r="AF74" s="2">
        <v>38.942710493848118</v>
      </c>
      <c r="AG74" s="2">
        <v>4.7190287258473118</v>
      </c>
      <c r="AI74" s="2">
        <v>7.2668717267042178</v>
      </c>
      <c r="AJ74" s="2">
        <v>23.650929161643027</v>
      </c>
      <c r="AL74" s="2">
        <v>4.0926836335178098</v>
      </c>
      <c r="AM74" s="2">
        <v>18.591204565057705</v>
      </c>
      <c r="AO74" s="2">
        <v>5.6948918136869722</v>
      </c>
      <c r="AP74" s="2">
        <v>159.99986956264078</v>
      </c>
      <c r="AQ74" s="2">
        <v>3.6263937602601444</v>
      </c>
      <c r="AR74" s="2">
        <v>4.2637860085836747</v>
      </c>
      <c r="AS74" s="2">
        <v>1.1936370612975247</v>
      </c>
      <c r="AT74" s="2">
        <v>1.686412317822781</v>
      </c>
      <c r="AU74" s="2">
        <v>57.66964777420803</v>
      </c>
      <c r="AV74" s="2">
        <v>14.506960953638558</v>
      </c>
      <c r="AW74" s="2">
        <v>18.000006157870089</v>
      </c>
      <c r="AX74" s="2">
        <v>3.3147194845098951</v>
      </c>
      <c r="AY74" s="2">
        <v>22.823141516236358</v>
      </c>
      <c r="AZ74" s="2">
        <v>10.829870463004999</v>
      </c>
      <c r="BA74" s="2">
        <v>3.4175962175178523</v>
      </c>
      <c r="BC74" s="2">
        <v>5.9592080813962029</v>
      </c>
      <c r="BD74" s="2">
        <v>2.568092229250587</v>
      </c>
      <c r="BE74" s="2">
        <v>3.1247428756134306</v>
      </c>
      <c r="BG74" s="2">
        <v>65.483054549350854</v>
      </c>
      <c r="BH74" s="2">
        <v>4.0740679638308936</v>
      </c>
      <c r="BJ74" s="2">
        <v>3.0794140956726426</v>
      </c>
      <c r="BK74" s="2">
        <v>25.487940022532417</v>
      </c>
      <c r="BL74" s="2">
        <v>6.2398228964537825</v>
      </c>
      <c r="BN74" s="2">
        <v>21.960000727900894</v>
      </c>
      <c r="BO74" s="2">
        <v>15.368449875471967</v>
      </c>
      <c r="BP74" s="2">
        <v>5.2158934662473406</v>
      </c>
      <c r="BQ74" s="2">
        <v>6.8066208983282328</v>
      </c>
      <c r="BV74" s="2">
        <v>25.390561233958667</v>
      </c>
      <c r="BW74" s="2">
        <v>9.8707037241727633</v>
      </c>
      <c r="BX74" s="2">
        <v>5.4357211773732939</v>
      </c>
      <c r="BY74" s="2">
        <v>2.5011184204128685</v>
      </c>
      <c r="BZ74" s="2">
        <v>10.796938803025732</v>
      </c>
      <c r="CA74" s="2">
        <v>5.7069007472611455</v>
      </c>
      <c r="CB74" s="2">
        <v>7.9025435415035865</v>
      </c>
      <c r="CD74" s="2">
        <v>9.4017806941962334</v>
      </c>
      <c r="CE74" s="2">
        <v>18.880130938590383</v>
      </c>
      <c r="CF74" s="2">
        <v>12.012024142689805</v>
      </c>
      <c r="CH74" s="9">
        <v>111.38317847464192</v>
      </c>
      <c r="CI74" s="9">
        <v>109.60104761904762</v>
      </c>
      <c r="CK74" s="1">
        <v>1693</v>
      </c>
      <c r="CL74" s="2">
        <v>0.39817432357416355</v>
      </c>
      <c r="CM74" s="2">
        <v>0.41084027540499124</v>
      </c>
      <c r="CN74" s="2">
        <v>3.0853468506337927</v>
      </c>
      <c r="CO74" s="2">
        <v>1.1056947337426886</v>
      </c>
      <c r="CP74" s="2"/>
      <c r="CQ74" s="2">
        <v>24.857198191267951</v>
      </c>
      <c r="CR74" s="2"/>
      <c r="CS74" s="2">
        <v>5.8227428987798122</v>
      </c>
      <c r="CT74" s="2">
        <v>5.072324442003965</v>
      </c>
      <c r="CU74" s="2">
        <v>12.339056814374997</v>
      </c>
      <c r="CV74" s="2">
        <v>9.9104333095514321E-2</v>
      </c>
      <c r="CW74" s="2">
        <v>3.6369040439538103</v>
      </c>
      <c r="CX74" s="2"/>
      <c r="CY74" s="2"/>
      <c r="CZ74" s="2">
        <v>187.71327384183274</v>
      </c>
      <c r="DA74" s="2">
        <v>64.164392376876535</v>
      </c>
      <c r="DB74" s="2">
        <v>87.915616102379076</v>
      </c>
      <c r="DC74" s="2"/>
      <c r="DD74" s="2">
        <v>94.34276513119778</v>
      </c>
      <c r="DE74" s="2"/>
      <c r="DF74" s="2"/>
      <c r="DG74" s="2"/>
      <c r="DH74" s="2"/>
      <c r="DI74" s="2"/>
      <c r="DJ74" s="2"/>
      <c r="DK74" s="2">
        <v>2.1313026379566939</v>
      </c>
      <c r="DL74" s="2">
        <v>79.169292445102101</v>
      </c>
      <c r="DM74" s="2">
        <v>2.6086769637231937</v>
      </c>
      <c r="DN74" s="2">
        <v>13.933080187846524</v>
      </c>
      <c r="DO74" s="2"/>
      <c r="DP74" s="2">
        <v>210.04733598676341</v>
      </c>
      <c r="DR74" s="2"/>
      <c r="DS74" s="2">
        <v>7.3162323000949812</v>
      </c>
      <c r="DT74" s="2">
        <v>129.60833066399798</v>
      </c>
      <c r="DU74" s="2"/>
      <c r="DV74" s="2">
        <v>4.1204833826333838</v>
      </c>
      <c r="DW74" s="2">
        <v>9.2848475176360861</v>
      </c>
      <c r="DX74" s="11"/>
      <c r="DY74" s="2">
        <v>0.68703231368903139</v>
      </c>
      <c r="DZ74" s="2">
        <v>24.881740859525529</v>
      </c>
      <c r="EA74" s="2">
        <v>3.6510262131338251</v>
      </c>
      <c r="EB74" s="2">
        <v>4.2927479787565899</v>
      </c>
      <c r="EC74" s="2">
        <v>1.2017448980644236</v>
      </c>
      <c r="ED74" s="2">
        <v>0.26225567801447702</v>
      </c>
      <c r="EE74" s="2">
        <v>6.9572720318798078</v>
      </c>
      <c r="EF74" s="2">
        <v>132.49817652395032</v>
      </c>
      <c r="EG74" s="9">
        <f t="shared" si="8"/>
        <v>59.560478389371902</v>
      </c>
      <c r="EH74" s="2">
        <v>98.640976602593511</v>
      </c>
      <c r="EI74" s="2">
        <v>0.51547536545525419</v>
      </c>
      <c r="EJ74" s="2">
        <v>22.978168795399696</v>
      </c>
      <c r="EK74" s="2">
        <v>10.903432875540394</v>
      </c>
      <c r="EL74" s="2">
        <v>3.4408104031067994</v>
      </c>
      <c r="EM74" s="2"/>
      <c r="EN74" s="2">
        <v>5.9996862870003627</v>
      </c>
      <c r="EO74" s="2">
        <v>2.585536118412735</v>
      </c>
      <c r="EP74" s="2">
        <v>0.4859319116708582</v>
      </c>
      <c r="EQ74" s="2"/>
      <c r="ER74" s="2">
        <v>0.58864245665394532</v>
      </c>
      <c r="ET74" s="2"/>
      <c r="EU74" s="2">
        <v>16.875350546929187</v>
      </c>
      <c r="EV74" s="2">
        <v>25.661068072865042</v>
      </c>
      <c r="EW74" s="2">
        <v>75.386486299152821</v>
      </c>
      <c r="EX74" s="2"/>
      <c r="EY74" s="2">
        <v>10.02849618955411</v>
      </c>
      <c r="EZ74" s="2">
        <v>84.219910331627474</v>
      </c>
      <c r="FA74" s="2">
        <v>5.2513226718149841</v>
      </c>
      <c r="FB74" s="2">
        <v>6.8528551959779875</v>
      </c>
      <c r="FC74" s="2"/>
      <c r="FD74" s="2"/>
      <c r="FE74" s="2"/>
      <c r="FF74" s="2"/>
      <c r="FG74" s="2">
        <v>36.757437930964343</v>
      </c>
      <c r="FH74" s="2">
        <v>14.289632124829209</v>
      </c>
      <c r="FI74" s="2">
        <v>0.84531447487890699</v>
      </c>
      <c r="FJ74" s="2"/>
      <c r="FK74" s="2">
        <v>2.5181073867786989</v>
      </c>
      <c r="FL74" s="2">
        <v>174.22788632072533</v>
      </c>
      <c r="FM74" s="2">
        <v>5.745665143243782</v>
      </c>
      <c r="FN74" s="2">
        <v>47.360260212420485</v>
      </c>
      <c r="FO74" s="2"/>
      <c r="FP74" s="2">
        <v>4.2935208898685167</v>
      </c>
      <c r="FQ74" s="2">
        <v>8.6220088752262445</v>
      </c>
      <c r="FR74" s="2">
        <v>5.4855434586003957</v>
      </c>
    </row>
    <row r="75" spans="1:174">
      <c r="A75" s="1">
        <v>1694</v>
      </c>
      <c r="B75" s="2">
        <v>2.1765355026333713</v>
      </c>
      <c r="C75" s="2">
        <v>2.5489257604518825</v>
      </c>
      <c r="D75" s="2">
        <v>3.004119459733936</v>
      </c>
      <c r="E75" s="2">
        <v>8.7579985923934434</v>
      </c>
      <c r="F75" s="2">
        <v>24.667633507058273</v>
      </c>
      <c r="G75" s="2">
        <v>4.3094173818794639</v>
      </c>
      <c r="I75" s="2">
        <v>5.8308620668235722</v>
      </c>
      <c r="J75" s="2">
        <v>5.7379763734941065</v>
      </c>
      <c r="K75" s="2">
        <v>15.677820397521074</v>
      </c>
      <c r="L75" s="2">
        <v>7.6260216469245776</v>
      </c>
      <c r="M75" s="2">
        <v>3.7224579896802958</v>
      </c>
      <c r="P75" s="2">
        <v>31.732170228682246</v>
      </c>
      <c r="Q75" s="2">
        <v>11.515005003253048</v>
      </c>
      <c r="R75" s="2">
        <v>16.329628157005804</v>
      </c>
      <c r="T75" s="2">
        <v>16.499602296508357</v>
      </c>
      <c r="AA75" s="2">
        <v>5.3024784865036185</v>
      </c>
      <c r="AB75" s="2">
        <v>16.328600328744571</v>
      </c>
      <c r="AC75" s="2">
        <v>2.6786303487879146</v>
      </c>
      <c r="AD75" s="2">
        <v>15.969999006236097</v>
      </c>
      <c r="AF75" s="2">
        <v>35.136047734550544</v>
      </c>
      <c r="AG75" s="2">
        <v>4.4999982145071202</v>
      </c>
      <c r="AI75" s="2">
        <v>8.0241271761149182</v>
      </c>
      <c r="AJ75" s="2">
        <v>23.650929161643027</v>
      </c>
      <c r="AL75" s="2">
        <v>4.0926836335178098</v>
      </c>
      <c r="AM75" s="2">
        <v>18.76886905588297</v>
      </c>
      <c r="AO75" s="2">
        <v>5.6948918136869722</v>
      </c>
      <c r="AQ75" s="2">
        <v>3.6109709593883736</v>
      </c>
      <c r="AR75" s="2">
        <v>4.9828269967350431</v>
      </c>
      <c r="AS75" s="2">
        <v>1.1760789716671771</v>
      </c>
      <c r="AT75" s="2">
        <v>1.5410598338953574</v>
      </c>
      <c r="AU75" s="2">
        <v>44.371749748109494</v>
      </c>
      <c r="AV75" s="2">
        <v>13.902236131947738</v>
      </c>
      <c r="AX75" s="2">
        <v>3.3240369730802235</v>
      </c>
      <c r="AY75" s="2">
        <v>21.834864908637062</v>
      </c>
      <c r="AZ75" s="2">
        <v>10.829870463004999</v>
      </c>
      <c r="BA75" s="2">
        <v>3.9479195485003058</v>
      </c>
      <c r="BC75" s="2">
        <v>5.8034188454301008</v>
      </c>
      <c r="BD75" s="2">
        <v>2.7585735047141426</v>
      </c>
      <c r="BE75" s="2">
        <v>3.1247428756133555</v>
      </c>
      <c r="BG75" s="2">
        <v>69.468985418567115</v>
      </c>
      <c r="BH75" s="2">
        <v>4.388655868902898</v>
      </c>
      <c r="BJ75" s="2">
        <v>3.0794140956726426</v>
      </c>
      <c r="BL75" s="2">
        <v>6.0089486512004848</v>
      </c>
      <c r="BN75" s="2">
        <v>21.960000727900894</v>
      </c>
      <c r="BO75" s="2">
        <v>15.368449875471967</v>
      </c>
      <c r="BP75" s="2">
        <v>5.6044918932142336</v>
      </c>
      <c r="BQ75" s="2">
        <v>6.9279018222054463</v>
      </c>
      <c r="BV75" s="2">
        <v>29.318493664514868</v>
      </c>
      <c r="BW75" s="2">
        <v>5.9765181558940954</v>
      </c>
      <c r="BX75" s="2">
        <v>5.32404420304821</v>
      </c>
      <c r="BY75" s="2">
        <v>2.6612661346074091</v>
      </c>
      <c r="BZ75" s="2">
        <v>10.237164221739413</v>
      </c>
      <c r="CA75" s="2">
        <v>5.594237779255371</v>
      </c>
      <c r="CB75" s="2">
        <v>8.0066838565808354</v>
      </c>
      <c r="CD75" s="2">
        <v>10.064658276871375</v>
      </c>
      <c r="CE75" s="2">
        <v>18.756176209183739</v>
      </c>
      <c r="CF75" s="2">
        <v>12.860198575243292</v>
      </c>
      <c r="CH75" s="9">
        <v>111.38317847464192</v>
      </c>
      <c r="CI75" s="9">
        <v>109.43429060479269</v>
      </c>
      <c r="CK75" s="1">
        <v>1694</v>
      </c>
      <c r="CL75" s="2">
        <v>0.33796024107782419</v>
      </c>
      <c r="CM75" s="2">
        <v>0.39578291438368507</v>
      </c>
      <c r="CN75" s="2">
        <v>3.0199232968102288</v>
      </c>
      <c r="CO75" s="2">
        <v>1.054958264071993</v>
      </c>
      <c r="CP75" s="2">
        <v>11.247854057266403</v>
      </c>
      <c r="CQ75" s="2">
        <v>23.579901705297107</v>
      </c>
      <c r="CR75" s="2"/>
      <c r="CS75" s="2">
        <v>5.8615366106802851</v>
      </c>
      <c r="CT75" s="2">
        <v>5.7681622715483565</v>
      </c>
      <c r="CU75" s="2">
        <v>15.760297050861533</v>
      </c>
      <c r="CV75" s="2">
        <v>9.8677160374866887E-2</v>
      </c>
      <c r="CW75" s="2">
        <v>3.7420408060032733</v>
      </c>
      <c r="CX75" s="2"/>
      <c r="CY75" s="2"/>
      <c r="CZ75" s="2">
        <v>173.62937691631819</v>
      </c>
      <c r="DA75" s="2">
        <v>62.01458680323011</v>
      </c>
      <c r="DB75" s="2">
        <v>87.94396029537296</v>
      </c>
      <c r="DC75" s="2"/>
      <c r="DD75" s="2">
        <v>88.859363808051199</v>
      </c>
      <c r="DE75" s="2"/>
      <c r="DF75" s="2"/>
      <c r="DG75" s="2"/>
      <c r="DH75" s="2"/>
      <c r="DI75" s="2"/>
      <c r="DJ75" s="2"/>
      <c r="DK75" s="2">
        <v>2.4178040484070764</v>
      </c>
      <c r="DL75" s="2">
        <v>87.938424879200142</v>
      </c>
      <c r="DM75" s="2">
        <v>2.6927218781652473</v>
      </c>
      <c r="DN75" s="2">
        <v>16.054012729986439</v>
      </c>
      <c r="DO75" s="2"/>
      <c r="DP75" s="2">
        <v>189.22679421686377</v>
      </c>
      <c r="DR75" s="2"/>
      <c r="DS75" s="2">
        <v>8.0663398777968958</v>
      </c>
      <c r="DT75" s="2">
        <v>129.41113274743046</v>
      </c>
      <c r="DU75" s="2"/>
      <c r="DV75" s="2">
        <v>4.1142141039987186</v>
      </c>
      <c r="DW75" s="2">
        <v>9.3593151729038997</v>
      </c>
      <c r="DX75" s="11"/>
      <c r="DY75" s="2">
        <v>0.6859870001649705</v>
      </c>
      <c r="DZ75" s="2"/>
      <c r="EA75" s="2">
        <v>3.6299672734478858</v>
      </c>
      <c r="EB75" s="2">
        <v>5.0090402639140814</v>
      </c>
      <c r="EC75" s="2">
        <v>1.1822659960868813</v>
      </c>
      <c r="ED75" s="2">
        <v>0.23928713882612748</v>
      </c>
      <c r="EE75" s="2">
        <v>5.3448677336804469</v>
      </c>
      <c r="EF75" s="2">
        <v>126.78177907666816</v>
      </c>
      <c r="EG75" s="9">
        <f t="shared" si="8"/>
        <v>56.990847806098422</v>
      </c>
      <c r="EH75" s="2"/>
      <c r="EI75" s="2">
        <v>0.51613784172810906</v>
      </c>
      <c r="EJ75" s="2">
        <v>21.949732060967126</v>
      </c>
      <c r="EK75" s="2">
        <v>10.88684339988343</v>
      </c>
      <c r="EL75" s="2">
        <v>3.968688455386697</v>
      </c>
      <c r="EM75" s="2"/>
      <c r="EN75" s="2">
        <v>5.8339490181306184</v>
      </c>
      <c r="EO75" s="2">
        <v>2.7730855928037892</v>
      </c>
      <c r="EP75" s="2">
        <v>0.48519257061086801</v>
      </c>
      <c r="EQ75" s="2"/>
      <c r="ER75" s="2">
        <v>0.62352278931895566</v>
      </c>
      <c r="ET75" s="2"/>
      <c r="EU75" s="2">
        <v>16.849674851916742</v>
      </c>
      <c r="EV75" s="2"/>
      <c r="EW75" s="2">
        <v>72.4867207086522</v>
      </c>
      <c r="EX75" s="2"/>
      <c r="EY75" s="2">
        <v>10.013237922244024</v>
      </c>
      <c r="EZ75" s="2">
        <v>84.091770490879469</v>
      </c>
      <c r="FA75" s="2">
        <v>5.6339755665377993</v>
      </c>
      <c r="FB75" s="2">
        <v>6.9643475871446281</v>
      </c>
      <c r="FC75" s="2"/>
      <c r="FD75" s="2"/>
      <c r="FE75" s="2"/>
      <c r="FF75" s="2"/>
      <c r="FG75" s="2">
        <v>42.379253920025548</v>
      </c>
      <c r="FH75" s="2">
        <v>8.63892884076893</v>
      </c>
      <c r="FI75" s="2">
        <v>0.82668776144206679</v>
      </c>
      <c r="FJ75" s="2"/>
      <c r="FK75" s="2">
        <v>2.6752663156826704</v>
      </c>
      <c r="FL75" s="2">
        <v>164.94358133257026</v>
      </c>
      <c r="FM75" s="2">
        <v>5.6236675085369168</v>
      </c>
      <c r="FN75" s="2">
        <v>47.911369493939915</v>
      </c>
      <c r="FO75" s="2"/>
      <c r="FP75" s="2">
        <v>4.5892447446211424</v>
      </c>
      <c r="FQ75" s="2">
        <v>8.5523701579604676</v>
      </c>
      <c r="FR75" s="2">
        <v>5.863944617160481</v>
      </c>
    </row>
    <row r="76" spans="1:174">
      <c r="A76" s="1">
        <v>1695</v>
      </c>
      <c r="B76" s="2">
        <v>1.975306139490177</v>
      </c>
      <c r="C76" s="2">
        <v>2.7511307252822359</v>
      </c>
      <c r="D76" s="2">
        <v>3.1324752289517623</v>
      </c>
      <c r="E76" s="2">
        <v>9.4473134270884422</v>
      </c>
      <c r="F76" s="2">
        <v>30.782827937419192</v>
      </c>
      <c r="G76" s="2">
        <v>4.1354482098458254</v>
      </c>
      <c r="I76" s="2">
        <v>5.7120321687808202</v>
      </c>
      <c r="J76" s="2">
        <v>6.358926666620814</v>
      </c>
      <c r="K76" s="2">
        <v>13.590771551165099</v>
      </c>
      <c r="L76" s="2">
        <v>7.6473814872825576</v>
      </c>
      <c r="M76" s="2">
        <v>3.6823207794628172</v>
      </c>
      <c r="P76" s="2">
        <v>33.3737946262234</v>
      </c>
      <c r="Q76" s="2">
        <v>12.88456093802637</v>
      </c>
      <c r="R76" s="2">
        <v>18.432255315657297</v>
      </c>
      <c r="S76" s="2">
        <v>5.3395142981639143</v>
      </c>
      <c r="T76" s="2">
        <v>17.951026095121929</v>
      </c>
      <c r="AA76" s="2">
        <v>5.793527523576171</v>
      </c>
      <c r="AB76" s="2">
        <v>14.705773792345129</v>
      </c>
      <c r="AC76" s="2">
        <v>2.1237865415483612</v>
      </c>
      <c r="AD76" s="2">
        <v>15.960001723334358</v>
      </c>
      <c r="AF76" s="2">
        <v>42.3008679371911</v>
      </c>
      <c r="AG76" s="2">
        <v>3.9199974370955433</v>
      </c>
      <c r="AI76" s="2">
        <v>11.585182373845397</v>
      </c>
      <c r="AJ76" s="2">
        <v>23.650929161643027</v>
      </c>
      <c r="AL76" s="2">
        <v>4.0926836335178098</v>
      </c>
      <c r="AM76" s="2">
        <v>19.428082987844316</v>
      </c>
      <c r="AO76" s="2">
        <v>5.6948918136869722</v>
      </c>
      <c r="AQ76" s="2">
        <v>3.802507433319406</v>
      </c>
      <c r="AR76" s="2">
        <v>3.9383777502222843</v>
      </c>
      <c r="AS76" s="2">
        <v>0.98651376524299095</v>
      </c>
      <c r="AT76" s="2">
        <v>1.4162696154673589</v>
      </c>
      <c r="AU76" s="2">
        <v>77.04795344310034</v>
      </c>
      <c r="AV76" s="2">
        <v>12.07543350585245</v>
      </c>
      <c r="AW76" s="2">
        <v>18.000006157870089</v>
      </c>
      <c r="AX76" s="2">
        <v>2.8172155400304359</v>
      </c>
      <c r="AY76" s="2">
        <v>20.009936996700389</v>
      </c>
      <c r="AZ76" s="2">
        <v>11.727518632426671</v>
      </c>
      <c r="BA76" s="2">
        <v>4.0870884395307465</v>
      </c>
      <c r="BC76" s="2">
        <v>5.734491611450852</v>
      </c>
      <c r="BD76" s="2">
        <v>2.8490422922494703</v>
      </c>
      <c r="BE76" s="2">
        <v>2.8643478565055003</v>
      </c>
      <c r="BG76" s="2">
        <v>91.073639086039861</v>
      </c>
      <c r="BH76" s="2">
        <v>4.388655868902898</v>
      </c>
      <c r="BJ76" s="2">
        <v>3.0732153236300621</v>
      </c>
      <c r="BK76" s="2">
        <v>23.527327079373375</v>
      </c>
      <c r="BL76" s="2">
        <v>5.9647061978807203</v>
      </c>
      <c r="BN76" s="2">
        <v>21.960000727900894</v>
      </c>
      <c r="BO76" s="2">
        <v>13.823951429422273</v>
      </c>
      <c r="BP76" s="2">
        <v>5.8651813362548539</v>
      </c>
      <c r="BQ76" s="2">
        <v>7.3156142336235428</v>
      </c>
      <c r="BV76" s="2">
        <v>29.318493664514868</v>
      </c>
      <c r="BW76" s="2">
        <v>5.9844004000814488</v>
      </c>
      <c r="BX76" s="2">
        <v>4.3408283896929847</v>
      </c>
      <c r="BY76" s="2">
        <v>1.9738047001054575</v>
      </c>
      <c r="BZ76" s="2">
        <v>10.237164221739413</v>
      </c>
      <c r="CA76" s="2">
        <v>6.3013575858477848</v>
      </c>
      <c r="CB76" s="2">
        <v>8.1036913081913369</v>
      </c>
      <c r="CD76" s="2">
        <v>9.4257386996935715</v>
      </c>
      <c r="CE76" s="2">
        <v>18.244909251631626</v>
      </c>
      <c r="CF76" s="2">
        <v>12.385286060375281</v>
      </c>
      <c r="CH76" s="9">
        <v>111.38317847464192</v>
      </c>
      <c r="CI76" s="9">
        <v>99.827463566967396</v>
      </c>
      <c r="CK76" s="1">
        <v>1695</v>
      </c>
      <c r="CL76" s="2">
        <v>0.27978915643684937</v>
      </c>
      <c r="CM76" s="2">
        <v>0.38967961952109459</v>
      </c>
      <c r="CN76" s="2">
        <v>2.8725193896893848</v>
      </c>
      <c r="CO76" s="2">
        <v>1.0380907972609603</v>
      </c>
      <c r="CP76" s="2">
        <v>12.804048476712252</v>
      </c>
      <c r="CQ76" s="2">
        <v>20.641565275073233</v>
      </c>
      <c r="CR76" s="2"/>
      <c r="CS76" s="2">
        <v>5.2380057175561729</v>
      </c>
      <c r="CT76" s="2">
        <v>5.8312161509394196</v>
      </c>
      <c r="CU76" s="2">
        <v>12.462909344258314</v>
      </c>
      <c r="CV76" s="2">
        <v>9.026678500198651E-2</v>
      </c>
      <c r="CW76" s="2">
        <v>3.3767347113556241</v>
      </c>
      <c r="CX76" s="2"/>
      <c r="CY76" s="2"/>
      <c r="CZ76" s="2">
        <v>166.58106335703846</v>
      </c>
      <c r="DA76" s="2">
        <v>63.298869961476321</v>
      </c>
      <c r="DB76" s="2">
        <v>90.553410235276587</v>
      </c>
      <c r="DC76" s="2">
        <v>26.231799658723411</v>
      </c>
      <c r="DD76" s="2">
        <v>88.189242298251258</v>
      </c>
      <c r="DE76" s="2"/>
      <c r="DF76" s="2"/>
      <c r="DG76" s="2"/>
      <c r="DH76" s="2"/>
      <c r="DI76" s="2"/>
      <c r="DJ76" s="2"/>
      <c r="DK76" s="2">
        <v>2.4098048241000964</v>
      </c>
      <c r="DL76" s="2">
        <v>72.246067789340429</v>
      </c>
      <c r="DM76" s="2">
        <v>1.9475391102136541</v>
      </c>
      <c r="DN76" s="2">
        <v>14.635523366962248</v>
      </c>
      <c r="DO76" s="2"/>
      <c r="DP76" s="2">
        <v>207.81438744345689</v>
      </c>
      <c r="DR76" s="2"/>
      <c r="DS76" s="2">
        <v>10.623758711443928</v>
      </c>
      <c r="DT76" s="2">
        <v>118.05061346044231</v>
      </c>
      <c r="DU76" s="2"/>
      <c r="DV76" s="2">
        <v>3.7530426368537935</v>
      </c>
      <c r="DW76" s="2">
        <v>8.8375630953131719</v>
      </c>
      <c r="DX76" s="11"/>
      <c r="DY76" s="2">
        <v>0.62576676732606096</v>
      </c>
      <c r="DZ76" s="2"/>
      <c r="EA76" s="2">
        <v>3.4869473924948351</v>
      </c>
      <c r="EB76" s="2">
        <v>3.6115421909403325</v>
      </c>
      <c r="EC76" s="2">
        <v>0.90464559549103174</v>
      </c>
      <c r="ED76" s="2">
        <v>0.20060530014908301</v>
      </c>
      <c r="EE76" s="2">
        <v>8.466192217962984</v>
      </c>
      <c r="EF76" s="2">
        <v>100.45499153006857</v>
      </c>
      <c r="EG76" s="9">
        <f t="shared" si="8"/>
        <v>45.156450519526018</v>
      </c>
      <c r="EH76" s="2">
        <v>89.844747946498259</v>
      </c>
      <c r="EI76" s="2">
        <v>0.39904010000664436</v>
      </c>
      <c r="EJ76" s="2">
        <v>18.349365217077658</v>
      </c>
      <c r="EK76" s="2">
        <v>10.754282860159183</v>
      </c>
      <c r="EL76" s="2">
        <v>3.7479117732260891</v>
      </c>
      <c r="EM76" s="2"/>
      <c r="EN76" s="2">
        <v>5.2586013104454654</v>
      </c>
      <c r="EO76" s="2">
        <v>2.612607803213284</v>
      </c>
      <c r="EP76" s="2">
        <v>0.40571608344224308</v>
      </c>
      <c r="EQ76" s="2"/>
      <c r="ER76" s="2">
        <v>0.74567687523561921</v>
      </c>
      <c r="ET76" s="2"/>
      <c r="EU76" s="2">
        <v>15.339564537656297</v>
      </c>
      <c r="EV76" s="2">
        <v>21.574856394213121</v>
      </c>
      <c r="EW76" s="2">
        <v>65.63653196241124</v>
      </c>
      <c r="EX76" s="2"/>
      <c r="EY76" s="2">
        <v>9.1342132191462664</v>
      </c>
      <c r="EZ76" s="2">
        <v>69.000500383608951</v>
      </c>
      <c r="FA76" s="2">
        <v>5.3784454404366517</v>
      </c>
      <c r="FB76" s="2">
        <v>6.7085107455433537</v>
      </c>
      <c r="FC76" s="2"/>
      <c r="FD76" s="2"/>
      <c r="FE76" s="2"/>
      <c r="FF76" s="2"/>
      <c r="FG76" s="2">
        <v>38.658937736206518</v>
      </c>
      <c r="FH76" s="2">
        <v>7.8909430035039358</v>
      </c>
      <c r="FI76" s="2">
        <v>0.61484986509624884</v>
      </c>
      <c r="FJ76" s="2"/>
      <c r="FK76" s="2">
        <v>1.8100038653490909</v>
      </c>
      <c r="FL76" s="2">
        <v>150.46380129192482</v>
      </c>
      <c r="FM76" s="2">
        <v>5.778424576008927</v>
      </c>
      <c r="FN76" s="2">
        <v>44.234935967303116</v>
      </c>
      <c r="FO76" s="2"/>
      <c r="FP76" s="2">
        <v>3.9206149443142277</v>
      </c>
      <c r="FQ76" s="2">
        <v>7.5889292233328431</v>
      </c>
      <c r="FR76" s="2">
        <v>5.1516320539940939</v>
      </c>
    </row>
    <row r="77" spans="1:174">
      <c r="A77" s="1">
        <v>1696</v>
      </c>
      <c r="B77" s="2">
        <v>2.1166304072940165</v>
      </c>
      <c r="C77" s="2">
        <v>3.0234392260502285</v>
      </c>
      <c r="D77" s="2">
        <v>3.154930603404754</v>
      </c>
      <c r="E77" s="2">
        <v>10.804183364088566</v>
      </c>
      <c r="F77" s="2">
        <v>26.910162409368596</v>
      </c>
      <c r="G77" s="2">
        <v>15.032262380571717</v>
      </c>
      <c r="I77" s="2">
        <v>5.8379683836894021</v>
      </c>
      <c r="J77" s="2">
        <v>5.9696517955501003</v>
      </c>
      <c r="L77" s="2">
        <v>7.6473814872825576</v>
      </c>
      <c r="M77" s="2">
        <v>3.6493395280442527</v>
      </c>
      <c r="P77" s="2">
        <v>35.823997855704427</v>
      </c>
      <c r="Q77" s="2">
        <v>11.824048524416821</v>
      </c>
      <c r="R77" s="2">
        <v>18.918856747277847</v>
      </c>
      <c r="S77" s="2">
        <v>4.1005482875306525</v>
      </c>
      <c r="T77" s="2">
        <v>17.311642938662786</v>
      </c>
      <c r="AA77" s="2">
        <v>5.0435507615661015</v>
      </c>
      <c r="AB77" s="2">
        <v>16.805381990077656</v>
      </c>
      <c r="AC77" s="2">
        <v>2.6543255704623125</v>
      </c>
      <c r="AD77" s="2">
        <v>15.969999006236097</v>
      </c>
      <c r="AF77" s="2">
        <v>47.262662358044508</v>
      </c>
      <c r="AG77" s="2">
        <v>4.4999982145071202</v>
      </c>
      <c r="AI77" s="2">
        <v>18.484451144345275</v>
      </c>
      <c r="AJ77" s="2">
        <v>23.650929161643027</v>
      </c>
      <c r="AL77" s="2">
        <v>4.0926836335178098</v>
      </c>
      <c r="AM77" s="2">
        <v>22.186113963489515</v>
      </c>
      <c r="AN77" s="2">
        <v>19.286300013648599</v>
      </c>
      <c r="AO77" s="2">
        <v>5.6948918136869722</v>
      </c>
      <c r="AQ77" s="2">
        <v>3.7670707121134686</v>
      </c>
      <c r="AR77" s="2">
        <v>3.6228441711906894</v>
      </c>
      <c r="AS77" s="2">
        <v>1.1106217570610559</v>
      </c>
      <c r="AT77" s="2">
        <v>1.5629520668240198</v>
      </c>
      <c r="AU77" s="2">
        <v>95.57363523864889</v>
      </c>
      <c r="AV77" s="2">
        <v>16.055834439505333</v>
      </c>
      <c r="AW77" s="2">
        <v>18.000006157870089</v>
      </c>
      <c r="AX77" s="2">
        <v>3.208257644811896</v>
      </c>
      <c r="AY77" s="2">
        <v>36.545095823587708</v>
      </c>
      <c r="AZ77" s="2">
        <v>12.590846730443554</v>
      </c>
      <c r="BA77" s="2">
        <v>3.9733010326818743</v>
      </c>
      <c r="BC77" s="2">
        <v>5.9339399371355226</v>
      </c>
      <c r="BD77" s="2">
        <v>3.9443193320228125</v>
      </c>
      <c r="BE77" s="2">
        <v>2.6039525442346014</v>
      </c>
      <c r="BG77" s="2">
        <v>95.994932152858425</v>
      </c>
      <c r="BH77" s="2">
        <v>4.6636434552681632</v>
      </c>
      <c r="BJ77" s="2">
        <v>3.2764068527703998</v>
      </c>
      <c r="BK77" s="2">
        <v>34.310691117738621</v>
      </c>
      <c r="BL77" s="2">
        <v>5.6192140198169405</v>
      </c>
      <c r="BN77" s="2">
        <v>21.960000727900894</v>
      </c>
      <c r="BO77" s="2">
        <v>15.083111867598378</v>
      </c>
      <c r="BP77" s="2">
        <v>5.6077546568682104</v>
      </c>
      <c r="BQ77" s="2">
        <v>9.9452564619242363</v>
      </c>
      <c r="BV77" s="2">
        <v>29.318493664514868</v>
      </c>
      <c r="BW77" s="2">
        <v>6.9571447298582596</v>
      </c>
      <c r="BX77" s="2">
        <v>5.2718861571301971</v>
      </c>
      <c r="BY77" s="2">
        <v>2.5291847054621348</v>
      </c>
      <c r="BZ77" s="2">
        <v>10.237164221739413</v>
      </c>
      <c r="CA77" s="2">
        <v>9.1686320639601906</v>
      </c>
      <c r="CB77" s="2">
        <v>8.965901636331715</v>
      </c>
      <c r="CD77" s="2">
        <v>9.9348830745237748</v>
      </c>
      <c r="CE77" s="2">
        <v>18.841560522513277</v>
      </c>
      <c r="CF77" s="2">
        <v>12.5279250921994</v>
      </c>
      <c r="CH77" s="9">
        <v>111.38317847464192</v>
      </c>
      <c r="CI77" s="9">
        <v>103.82632623601587</v>
      </c>
      <c r="CK77" s="1">
        <v>1696</v>
      </c>
      <c r="CL77" s="2">
        <v>0.31181639545500689</v>
      </c>
      <c r="CM77" s="2">
        <v>0.44540507312729993</v>
      </c>
      <c r="CN77" s="2">
        <v>3.0090027528631986</v>
      </c>
      <c r="CO77" s="2">
        <v>1.2347425488649317</v>
      </c>
      <c r="CP77" s="2">
        <v>11.641597089080312</v>
      </c>
      <c r="CQ77" s="2">
        <v>78.037228899531385</v>
      </c>
      <c r="CR77" s="2"/>
      <c r="CS77" s="2">
        <v>5.5679395669407956</v>
      </c>
      <c r="CT77" s="2">
        <v>5.6935321071911735</v>
      </c>
      <c r="CU77" s="2"/>
      <c r="CV77" s="2">
        <v>9.3882668486367754E-2</v>
      </c>
      <c r="CW77" s="2">
        <v>3.4805433356179849</v>
      </c>
      <c r="CX77" s="2"/>
      <c r="CY77" s="2"/>
      <c r="CZ77" s="2">
        <v>185.97370442223507</v>
      </c>
      <c r="DA77" s="2">
        <v>60.415724386150735</v>
      </c>
      <c r="DB77" s="2">
        <v>96.667096095242115</v>
      </c>
      <c r="DC77" s="2">
        <v>20.952011035811701</v>
      </c>
      <c r="DD77" s="2">
        <v>88.454935405070017</v>
      </c>
      <c r="DE77" s="2"/>
      <c r="DF77" s="2"/>
      <c r="DG77" s="2"/>
      <c r="DH77" s="2"/>
      <c r="DI77" s="2"/>
      <c r="DJ77" s="2"/>
      <c r="DK77" s="2">
        <v>2.1818889448261185</v>
      </c>
      <c r="DL77" s="2">
        <v>85.868163042454157</v>
      </c>
      <c r="DM77" s="2">
        <v>2.5315526559909007</v>
      </c>
      <c r="DN77" s="2">
        <v>15.231324239312286</v>
      </c>
      <c r="DO77" s="2"/>
      <c r="DP77" s="2">
        <v>241.49156499847425</v>
      </c>
      <c r="DR77" s="2"/>
      <c r="DS77" s="2">
        <v>17.629473154964554</v>
      </c>
      <c r="DT77" s="2">
        <v>122.77945434608252</v>
      </c>
      <c r="DU77" s="2"/>
      <c r="DV77" s="2">
        <v>3.9033810463416208</v>
      </c>
      <c r="DW77" s="2">
        <v>10.496421634781868</v>
      </c>
      <c r="DX77" s="11"/>
      <c r="DY77" s="2">
        <v>0.65083357034778322</v>
      </c>
      <c r="DZ77" s="2"/>
      <c r="EA77" s="2">
        <v>3.592828993052037</v>
      </c>
      <c r="EB77" s="2">
        <v>3.4552734924003787</v>
      </c>
      <c r="EC77" s="2">
        <v>1.0592511672935025</v>
      </c>
      <c r="ED77" s="2">
        <v>0.23024996620410057</v>
      </c>
      <c r="EE77" s="2">
        <v>10.922513067586365</v>
      </c>
      <c r="EF77" s="2">
        <v>138.91819204229498</v>
      </c>
      <c r="EG77" s="9">
        <f t="shared" si="8"/>
        <v>62.446398826704709</v>
      </c>
      <c r="EH77" s="2">
        <v>93.443725579865728</v>
      </c>
      <c r="EI77" s="2">
        <v>0.47263203393886311</v>
      </c>
      <c r="EJ77" s="2">
        <v>34.854742547475681</v>
      </c>
      <c r="EK77" s="2">
        <v>12.008470941293405</v>
      </c>
      <c r="EL77" s="2">
        <v>3.7895203566099256</v>
      </c>
      <c r="EM77" s="2"/>
      <c r="EN77" s="2">
        <v>5.6594720615713561</v>
      </c>
      <c r="EO77" s="2">
        <v>3.7618791726892193</v>
      </c>
      <c r="EP77" s="2">
        <v>0.38360740424076356</v>
      </c>
      <c r="EQ77" s="2"/>
      <c r="ER77" s="2">
        <v>0.81745478710704378</v>
      </c>
      <c r="ET77" s="2"/>
      <c r="EU77" s="2">
        <v>17.00886433888288</v>
      </c>
      <c r="EV77" s="2">
        <v>32.723687777632357</v>
      </c>
      <c r="EW77" s="2">
        <v>64.31164135138647</v>
      </c>
      <c r="EX77" s="2"/>
      <c r="EY77" s="2">
        <v>9.5001091654924341</v>
      </c>
      <c r="EZ77" s="2">
        <v>78.301204670979601</v>
      </c>
      <c r="FA77" s="2">
        <v>5.3483741232494841</v>
      </c>
      <c r="FB77" s="2">
        <v>9.4852495454466101</v>
      </c>
      <c r="FC77" s="2"/>
      <c r="FD77" s="2"/>
      <c r="FE77" s="2"/>
      <c r="FF77" s="2"/>
      <c r="FG77" s="2">
        <v>40.207527447039752</v>
      </c>
      <c r="FH77" s="2">
        <v>9.5410627462545854</v>
      </c>
      <c r="FI77" s="2">
        <v>0.7766403303574676</v>
      </c>
      <c r="FJ77" s="2"/>
      <c r="FK77" s="2">
        <v>2.4122000442805667</v>
      </c>
      <c r="FL77" s="2">
        <v>156.49104125706506</v>
      </c>
      <c r="FM77" s="2">
        <v>8.7445470561770762</v>
      </c>
      <c r="FN77" s="2">
        <v>50.901893083419409</v>
      </c>
      <c r="FO77" s="2"/>
      <c r="FP77" s="2">
        <v>4.2979267133840739</v>
      </c>
      <c r="FQ77" s="2">
        <v>8.1510417066920891</v>
      </c>
      <c r="FR77" s="2">
        <v>5.4197018236794339</v>
      </c>
    </row>
    <row r="78" spans="1:174">
      <c r="A78" s="1">
        <v>1697</v>
      </c>
      <c r="B78" s="2">
        <v>2.3008885943154262</v>
      </c>
      <c r="C78" s="2">
        <v>2.5960005222066269</v>
      </c>
      <c r="D78" s="2">
        <v>3.1182111873099565</v>
      </c>
      <c r="E78" s="2">
        <v>14.043005008728597</v>
      </c>
      <c r="F78" s="2">
        <v>21.875778058506352</v>
      </c>
      <c r="I78" s="2">
        <v>5.6720741198034741</v>
      </c>
      <c r="J78" s="2">
        <v>5.8623444478230198</v>
      </c>
      <c r="K78" s="2">
        <v>12.6169355153641</v>
      </c>
      <c r="L78" s="2">
        <v>7.6499514391900263</v>
      </c>
      <c r="M78" s="2">
        <v>3.6493395280442527</v>
      </c>
      <c r="P78" s="2">
        <v>34.579257220754684</v>
      </c>
      <c r="Q78" s="2">
        <v>12.057571765888873</v>
      </c>
      <c r="R78" s="2">
        <v>16.729207371114018</v>
      </c>
      <c r="T78" s="2">
        <v>17.562716551880467</v>
      </c>
      <c r="AA78" s="2">
        <v>5.0890712597573042</v>
      </c>
      <c r="AB78" s="2">
        <v>16.36435005574085</v>
      </c>
      <c r="AC78" s="2">
        <v>2.628876582526166</v>
      </c>
      <c r="AD78" s="2">
        <v>15.969999006236097</v>
      </c>
      <c r="AE78" s="2">
        <v>2.9999985339960293</v>
      </c>
      <c r="AF78" s="2">
        <v>43.543028253309522</v>
      </c>
      <c r="AG78" s="2">
        <v>4.4999982145071202</v>
      </c>
      <c r="AI78" s="2">
        <v>20.958114534677435</v>
      </c>
      <c r="AJ78" s="2">
        <v>23.650929161643027</v>
      </c>
      <c r="AL78" s="2">
        <v>4.5219119400816075</v>
      </c>
      <c r="AM78" s="2">
        <v>22.407026574496676</v>
      </c>
      <c r="AO78" s="2">
        <v>4.9398383105189945</v>
      </c>
      <c r="AP78" s="2">
        <v>191.99992857067932</v>
      </c>
      <c r="AQ78" s="2">
        <v>3.4212079826114885</v>
      </c>
      <c r="AR78" s="2">
        <v>3.6876809807979343</v>
      </c>
      <c r="AS78" s="2">
        <v>1.0625630911931399</v>
      </c>
      <c r="AT78" s="2">
        <v>1.3124378783073181</v>
      </c>
      <c r="AU78" s="2">
        <v>84.932939665706314</v>
      </c>
      <c r="AV78" s="2">
        <v>14.096624900894938</v>
      </c>
      <c r="AW78" s="2">
        <v>18.000006157870089</v>
      </c>
      <c r="AX78" s="2">
        <v>3.1614664929675511</v>
      </c>
      <c r="AY78" s="2">
        <v>28.022562800927645</v>
      </c>
      <c r="AZ78" s="2">
        <v>12.590846730443554</v>
      </c>
      <c r="BA78" s="2">
        <v>3.7926407473568822</v>
      </c>
      <c r="BC78" s="2">
        <v>5.5263231340015269</v>
      </c>
      <c r="BD78" s="2">
        <v>3.9443193320228125</v>
      </c>
      <c r="BE78" s="2">
        <v>4.1663239489281523</v>
      </c>
      <c r="BG78" s="2">
        <v>108.25942174495459</v>
      </c>
      <c r="BH78" s="2">
        <v>4.1938241388671926</v>
      </c>
      <c r="BJ78" s="2">
        <v>3.276737786574405</v>
      </c>
      <c r="BK78" s="2">
        <v>34.310691117738621</v>
      </c>
      <c r="BL78" s="2">
        <v>5.8997253560136382</v>
      </c>
      <c r="BN78" s="2">
        <v>21.960000727900894</v>
      </c>
      <c r="BO78" s="2">
        <v>15.220020488041387</v>
      </c>
      <c r="BP78" s="2">
        <v>3.3271577133981096</v>
      </c>
      <c r="BQ78" s="2">
        <v>9.9332865986669976</v>
      </c>
      <c r="BV78" s="2">
        <v>29.318493664514868</v>
      </c>
      <c r="BW78" s="2">
        <v>6.9250699299628682</v>
      </c>
      <c r="BX78" s="2">
        <v>5.9270890259498827</v>
      </c>
      <c r="BY78" s="2">
        <v>2.5299461046433067</v>
      </c>
      <c r="BZ78" s="2">
        <v>10.237164221739413</v>
      </c>
      <c r="CA78" s="2">
        <v>6.5612694634234048</v>
      </c>
      <c r="CB78" s="2">
        <v>8.9514512943261746</v>
      </c>
      <c r="CD78" s="2">
        <v>9.2334255042776441</v>
      </c>
      <c r="CE78" s="2">
        <v>18.270908509484155</v>
      </c>
      <c r="CF78" s="2">
        <v>12.328050076218085</v>
      </c>
      <c r="CH78" s="9">
        <v>111.38317847464192</v>
      </c>
      <c r="CI78" s="9">
        <v>115.08110000000002</v>
      </c>
      <c r="CK78" s="1">
        <v>1697</v>
      </c>
      <c r="CL78" s="2">
        <v>0.37570417777359333</v>
      </c>
      <c r="CM78" s="2">
        <v>0.42389198855829219</v>
      </c>
      <c r="CN78" s="2">
        <v>3.2963613750664686</v>
      </c>
      <c r="CO78" s="2">
        <v>1.7788569940979344</v>
      </c>
      <c r="CP78" s="2">
        <v>10.489535843036567</v>
      </c>
      <c r="CQ78" s="2"/>
      <c r="CR78" s="2"/>
      <c r="CS78" s="2">
        <v>5.9961320519679635</v>
      </c>
      <c r="CT78" s="2">
        <v>6.1972729376967255</v>
      </c>
      <c r="CU78" s="2">
        <v>13.337768485280096</v>
      </c>
      <c r="CV78" s="2">
        <v>0.10409451963361754</v>
      </c>
      <c r="CW78" s="2">
        <v>3.8578342331989748</v>
      </c>
      <c r="CX78" s="2"/>
      <c r="CY78" s="2"/>
      <c r="CZ78" s="2">
        <v>198.97094790736963</v>
      </c>
      <c r="DA78" s="2">
        <v>68.287333767098147</v>
      </c>
      <c r="DB78" s="2">
        <v>94.744861535231792</v>
      </c>
      <c r="DC78" s="2"/>
      <c r="DD78" s="2">
        <v>99.465390737136403</v>
      </c>
      <c r="DE78" s="2"/>
      <c r="DF78" s="2"/>
      <c r="DG78" s="2"/>
      <c r="DH78" s="2"/>
      <c r="DI78" s="2"/>
      <c r="DJ78" s="2"/>
      <c r="DK78" s="2">
        <v>2.4402329939635683</v>
      </c>
      <c r="DL78" s="2">
        <v>92.678514035419241</v>
      </c>
      <c r="DM78" s="2">
        <v>2.7790700199276146</v>
      </c>
      <c r="DN78" s="2">
        <v>16.882399786853743</v>
      </c>
      <c r="DO78" s="2">
        <v>1.4385130470443772</v>
      </c>
      <c r="DP78" s="2">
        <v>246.6033262166309</v>
      </c>
      <c r="DR78" s="2"/>
      <c r="DS78" s="2">
        <v>22.155497205411898</v>
      </c>
      <c r="DT78" s="2">
        <v>136.0887471971979</v>
      </c>
      <c r="DU78" s="2"/>
      <c r="DV78" s="2">
        <v>4.7802586051254581</v>
      </c>
      <c r="DW78" s="2">
        <v>11.750078676009361</v>
      </c>
      <c r="DX78" s="11"/>
      <c r="DY78" s="2">
        <v>0.62573971332473399</v>
      </c>
      <c r="DZ78" s="2">
        <v>31.351007377955121</v>
      </c>
      <c r="EA78" s="2">
        <v>3.6166690363517624</v>
      </c>
      <c r="EB78" s="2">
        <v>3.8983662165474806</v>
      </c>
      <c r="EC78" s="2">
        <v>1.1232696318436151</v>
      </c>
      <c r="ED78" s="2">
        <v>0.21430346309099629</v>
      </c>
      <c r="EE78" s="2">
        <v>10.758634185470401</v>
      </c>
      <c r="EF78" s="2">
        <v>135.18792499019838</v>
      </c>
      <c r="EG78" s="9">
        <f t="shared" si="8"/>
        <v>60.769572050882445</v>
      </c>
      <c r="EH78" s="2">
        <v>103.5730254327232</v>
      </c>
      <c r="EI78" s="2">
        <v>0.51622498031137121</v>
      </c>
      <c r="EJ78" s="2">
        <v>29.623552767457348</v>
      </c>
      <c r="EK78" s="2">
        <v>13.310189191329615</v>
      </c>
      <c r="EL78" s="2">
        <v>4.0093225628748081</v>
      </c>
      <c r="EM78" s="2"/>
      <c r="EN78" s="2">
        <v>5.8420539953146315</v>
      </c>
      <c r="EO78" s="2">
        <v>4.1696668750087325</v>
      </c>
      <c r="EP78" s="2">
        <v>0.68030469508072844</v>
      </c>
      <c r="EQ78" s="2"/>
      <c r="ER78" s="2">
        <v>1.0218276626062373</v>
      </c>
      <c r="ET78" s="2"/>
      <c r="EU78" s="2">
        <v>18.85452944452739</v>
      </c>
      <c r="EV78" s="2">
        <v>36.270935532727705</v>
      </c>
      <c r="EW78" s="2">
        <v>74.841473981783253</v>
      </c>
      <c r="EX78" s="2"/>
      <c r="EY78" s="2">
        <v>10.529920999031816</v>
      </c>
      <c r="EZ78" s="2">
        <v>87.576834989316993</v>
      </c>
      <c r="FA78" s="2">
        <v>3.5172454706833194</v>
      </c>
      <c r="FB78" s="2">
        <v>10.500796868591467</v>
      </c>
      <c r="FC78" s="2"/>
      <c r="FD78" s="2"/>
      <c r="FE78" s="2"/>
      <c r="FF78" s="2"/>
      <c r="FG78" s="2">
        <v>44.566023422298876</v>
      </c>
      <c r="FH78" s="2">
        <v>10.526558159204443</v>
      </c>
      <c r="FI78" s="2">
        <v>0.96781396308669554</v>
      </c>
      <c r="FJ78" s="2"/>
      <c r="FK78" s="2">
        <v>2.6744874286531419</v>
      </c>
      <c r="FL78" s="2">
        <v>173.45467012933094</v>
      </c>
      <c r="FM78" s="2">
        <v>6.9361290597159639</v>
      </c>
      <c r="FN78" s="2">
        <v>56.328726740846982</v>
      </c>
      <c r="FO78" s="2"/>
      <c r="FP78" s="2">
        <v>4.4274698491680251</v>
      </c>
      <c r="FQ78" s="2">
        <v>8.7609843719616549</v>
      </c>
      <c r="FR78" s="2">
        <v>5.9113565151094223</v>
      </c>
    </row>
    <row r="79" spans="1:174">
      <c r="A79" s="1">
        <v>1698</v>
      </c>
      <c r="B79" s="2">
        <v>2.7015870420451376</v>
      </c>
      <c r="C79" s="2">
        <v>2.9288972880812016</v>
      </c>
      <c r="D79" s="2">
        <v>3.2012376478995521</v>
      </c>
      <c r="E79" s="2">
        <v>14.043005008728597</v>
      </c>
      <c r="F79" s="2">
        <v>19.722044100213573</v>
      </c>
      <c r="I79" s="2">
        <v>5.690862718742947</v>
      </c>
      <c r="J79" s="2">
        <v>5.7278176826185669</v>
      </c>
      <c r="L79" s="2">
        <v>7.6499514391900263</v>
      </c>
      <c r="M79" s="2">
        <v>3.9636455689680949</v>
      </c>
      <c r="P79" s="2">
        <v>32.432694385970294</v>
      </c>
      <c r="Q79" s="2">
        <v>10.222912649182895</v>
      </c>
      <c r="R79" s="2">
        <v>14.546015919821942</v>
      </c>
      <c r="T79" s="2">
        <v>14.611374158664232</v>
      </c>
      <c r="AA79" s="2">
        <v>6.2991477735786807</v>
      </c>
      <c r="AB79" s="2">
        <v>17.378610903763771</v>
      </c>
      <c r="AC79" s="2">
        <v>3.0090264863940148</v>
      </c>
      <c r="AD79" s="2">
        <v>25.680095560034989</v>
      </c>
      <c r="AE79" s="2">
        <v>4.0512083717013727</v>
      </c>
      <c r="AF79" s="2">
        <v>44.656711271136906</v>
      </c>
      <c r="AI79" s="2">
        <v>24.793608545105041</v>
      </c>
      <c r="AJ79" s="2">
        <v>23.650929161643027</v>
      </c>
      <c r="AL79" s="2">
        <v>4.5219119400816075</v>
      </c>
      <c r="AM79" s="2">
        <v>23.717581202888788</v>
      </c>
      <c r="AN79" s="2">
        <v>42.161015889771491</v>
      </c>
      <c r="AO79" s="2">
        <v>4.9398383105189945</v>
      </c>
      <c r="AQ79" s="2">
        <v>3.6074447635881874</v>
      </c>
      <c r="AR79" s="2">
        <v>3.4239843924865783</v>
      </c>
      <c r="AS79" s="2">
        <v>1.0564275708776749</v>
      </c>
      <c r="AT79" s="2">
        <v>1.698039556492912</v>
      </c>
      <c r="AU79" s="2">
        <v>77.004202631951188</v>
      </c>
      <c r="AV79" s="2">
        <v>14.007029349501417</v>
      </c>
      <c r="AW79" s="2">
        <v>18.000006157870089</v>
      </c>
      <c r="AX79" s="2">
        <v>3.6016425309320557</v>
      </c>
      <c r="AY79" s="2">
        <v>25.184229874683069</v>
      </c>
      <c r="AZ79" s="2">
        <v>12.590846730443554</v>
      </c>
      <c r="BA79" s="2">
        <v>4.0817978610578827</v>
      </c>
      <c r="BC79" s="2">
        <v>5.776582240957115</v>
      </c>
      <c r="BD79" s="2">
        <v>3.747812738196342</v>
      </c>
      <c r="BE79" s="2">
        <v>4.5621244354377115</v>
      </c>
      <c r="BG79" s="2">
        <v>126.90850579303707</v>
      </c>
      <c r="BH79" s="2">
        <v>4.1938241388671926</v>
      </c>
      <c r="BJ79" s="2">
        <v>3.0647970449448554</v>
      </c>
      <c r="BK79" s="2">
        <v>37.25160383977412</v>
      </c>
      <c r="BL79" s="2">
        <v>5.3824076895366035</v>
      </c>
      <c r="BN79" s="2">
        <v>21.960000727900894</v>
      </c>
      <c r="BO79" s="2">
        <v>14.974274547069079</v>
      </c>
      <c r="BP79" s="2">
        <v>5.5096075743368882</v>
      </c>
      <c r="BQ79" s="2">
        <v>9.6772648060303332</v>
      </c>
      <c r="BV79" s="2">
        <v>30.064554906256788</v>
      </c>
      <c r="BW79" s="2">
        <v>7.2780585955742234</v>
      </c>
      <c r="BX79" s="2">
        <v>6.6867984570421513</v>
      </c>
      <c r="BY79" s="2">
        <v>2.8568767995350686</v>
      </c>
      <c r="BZ79" s="2">
        <v>10.776045374382532</v>
      </c>
      <c r="CA79" s="2">
        <v>6.5404246856202697</v>
      </c>
      <c r="CB79" s="2">
        <v>8.9514512943261746</v>
      </c>
      <c r="CD79" s="2">
        <v>9.6252139345022005</v>
      </c>
      <c r="CE79" s="2">
        <v>18.170512648196986</v>
      </c>
      <c r="CF79" s="2">
        <v>12.319226351633874</v>
      </c>
      <c r="CH79" s="9">
        <v>111.38317847464192</v>
      </c>
      <c r="CI79" s="9">
        <v>110.44251439539347</v>
      </c>
      <c r="CK79" s="1">
        <v>1698</v>
      </c>
      <c r="CL79" s="2">
        <v>0.42335206132619913</v>
      </c>
      <c r="CM79" s="2">
        <v>0.45897270198010315</v>
      </c>
      <c r="CN79" s="2">
        <v>3.2477267926543596</v>
      </c>
      <c r="CO79" s="2">
        <v>1.7071564242782475</v>
      </c>
      <c r="CP79" s="2">
        <v>9.0756339143517604</v>
      </c>
      <c r="CQ79" s="2"/>
      <c r="CR79" s="2"/>
      <c r="CS79" s="2">
        <v>5.7735067988801925</v>
      </c>
      <c r="CT79" s="2">
        <v>5.8109984316489047</v>
      </c>
      <c r="CU79" s="2"/>
      <c r="CV79" s="2">
        <v>9.9898771241475545E-2</v>
      </c>
      <c r="CW79" s="2">
        <v>4.02120658532482</v>
      </c>
      <c r="CX79" s="2"/>
      <c r="CY79" s="2"/>
      <c r="CZ79" s="2">
        <v>179.09741583019607</v>
      </c>
      <c r="DA79" s="2">
        <v>55.56319770768858</v>
      </c>
      <c r="DB79" s="2">
        <v>79.059969125027436</v>
      </c>
      <c r="DC79" s="2"/>
      <c r="DD79" s="2">
        <v>79.415201813718241</v>
      </c>
      <c r="DE79" s="2"/>
      <c r="DF79" s="2"/>
      <c r="DG79" s="2"/>
      <c r="DH79" s="2"/>
      <c r="DI79" s="2"/>
      <c r="DJ79" s="2"/>
      <c r="DK79" s="2">
        <v>2.898723827759059</v>
      </c>
      <c r="DL79" s="2">
        <v>94.455584887346077</v>
      </c>
      <c r="DM79" s="2">
        <v>3.0527242943305191</v>
      </c>
      <c r="DN79" s="2">
        <v>26.053028097733677</v>
      </c>
      <c r="DO79" s="2">
        <v>1.8642734954598643</v>
      </c>
      <c r="DP79" s="2">
        <v>242.71650971522971</v>
      </c>
      <c r="DR79" s="2"/>
      <c r="DS79" s="2">
        <v>25.153667304692508</v>
      </c>
      <c r="DT79" s="2">
        <v>130.60340421995957</v>
      </c>
      <c r="DU79" s="2"/>
      <c r="DV79" s="2">
        <v>4.5875802352451602</v>
      </c>
      <c r="DW79" s="2">
        <v>11.936011334499666</v>
      </c>
      <c r="DX79" s="11"/>
      <c r="DY79" s="2">
        <v>0.60051795904485017</v>
      </c>
      <c r="DZ79" s="2"/>
      <c r="EA79" s="2">
        <v>3.6598329459899102</v>
      </c>
      <c r="EB79" s="2">
        <v>3.4737083191575495</v>
      </c>
      <c r="EC79" s="2">
        <v>1.0717692667051393</v>
      </c>
      <c r="ED79" s="2">
        <v>0.26609120315831325</v>
      </c>
      <c r="EE79" s="2">
        <v>9.3611174487120081</v>
      </c>
      <c r="EF79" s="2">
        <v>128.91429504741743</v>
      </c>
      <c r="EG79" s="9">
        <f t="shared" si="8"/>
        <v>57.949454744872739</v>
      </c>
      <c r="EH79" s="2">
        <v>99.398296960386929</v>
      </c>
      <c r="EI79" s="2">
        <v>0.56439521137025028</v>
      </c>
      <c r="EJ79" s="2">
        <v>25.549961331374732</v>
      </c>
      <c r="EK79" s="2">
        <v>12.77369404158312</v>
      </c>
      <c r="EL79" s="2">
        <v>4.1410747134799735</v>
      </c>
      <c r="EM79" s="2"/>
      <c r="EN79" s="2">
        <v>5.8604711606579407</v>
      </c>
      <c r="EO79" s="2">
        <v>3.8022393781598707</v>
      </c>
      <c r="EP79" s="2">
        <v>0.71490747982974234</v>
      </c>
      <c r="EQ79" s="2"/>
      <c r="ER79" s="2">
        <v>1.1495687897741373</v>
      </c>
      <c r="ET79" s="2"/>
      <c r="EU79" s="2">
        <v>16.924194587764081</v>
      </c>
      <c r="EV79" s="2">
        <v>37.792580609928095</v>
      </c>
      <c r="EW79" s="2">
        <v>65.526867736669999</v>
      </c>
      <c r="EX79" s="2"/>
      <c r="EY79" s="2">
        <v>10.105490402141857</v>
      </c>
      <c r="EZ79" s="2">
        <v>82.689826611262546</v>
      </c>
      <c r="FA79" s="2">
        <v>5.5896194235770071</v>
      </c>
      <c r="FB79" s="2">
        <v>9.8178003781686094</v>
      </c>
      <c r="FC79" s="2"/>
      <c r="FD79" s="2"/>
      <c r="FE79" s="2"/>
      <c r="FF79" s="2"/>
      <c r="FG79" s="2">
        <v>43.858047208027727</v>
      </c>
      <c r="FH79" s="2">
        <v>10.617201500663384</v>
      </c>
      <c r="FI79" s="2">
        <v>1.0478544153508511</v>
      </c>
      <c r="FJ79" s="2"/>
      <c r="FK79" s="2">
        <v>2.8983650530445764</v>
      </c>
      <c r="FL79" s="2">
        <v>175.22578715925442</v>
      </c>
      <c r="FM79" s="2">
        <v>6.6354063094204339</v>
      </c>
      <c r="FN79" s="2">
        <v>54.058279021926076</v>
      </c>
      <c r="FO79" s="2"/>
      <c r="FP79" s="2">
        <v>4.4293034521666721</v>
      </c>
      <c r="FQ79" s="2">
        <v>8.3616546030007282</v>
      </c>
      <c r="FR79" s="2">
        <v>5.6690263903351452</v>
      </c>
    </row>
    <row r="80" spans="1:174">
      <c r="A80" s="1">
        <v>1699</v>
      </c>
      <c r="B80" s="2">
        <v>2.8092102490330695</v>
      </c>
      <c r="C80" s="2">
        <v>2.8739804923404666</v>
      </c>
      <c r="D80" s="2">
        <v>3.1598245376592731</v>
      </c>
      <c r="E80" s="2">
        <v>10.216411599965356</v>
      </c>
      <c r="F80" s="2">
        <v>22.380610917799139</v>
      </c>
      <c r="G80" s="2">
        <v>9.8679853765518288</v>
      </c>
      <c r="I80" s="2">
        <v>5.5986296184912732</v>
      </c>
      <c r="J80" s="2">
        <v>5.7713821929240101</v>
      </c>
      <c r="L80" s="2">
        <v>7.6499514391900263</v>
      </c>
      <c r="M80" s="2">
        <v>3.9399506584681814</v>
      </c>
      <c r="P80" s="2">
        <v>32.988499476042335</v>
      </c>
      <c r="Q80" s="2">
        <v>10.43799451867382</v>
      </c>
      <c r="R80" s="2">
        <v>14.437920828888171</v>
      </c>
      <c r="S80" s="2">
        <v>4.7705599761793858</v>
      </c>
      <c r="T80" s="2">
        <v>13.85838240526922</v>
      </c>
      <c r="AA80" s="2">
        <v>6.2991477735786807</v>
      </c>
      <c r="AB80" s="2">
        <v>16.362713702554299</v>
      </c>
      <c r="AC80" s="2">
        <v>2.8421749882508953</v>
      </c>
      <c r="AD80" s="2">
        <v>14.040001423688853</v>
      </c>
      <c r="AF80" s="2">
        <v>46.290678126075775</v>
      </c>
      <c r="AI80" s="2">
        <v>21.504428700689949</v>
      </c>
      <c r="AJ80" s="2">
        <v>23.650929161643027</v>
      </c>
      <c r="AL80" s="2">
        <v>4.2413936233872178</v>
      </c>
      <c r="AM80" s="2">
        <v>19.786296379328306</v>
      </c>
      <c r="AN80" s="2">
        <v>31.620764208309211</v>
      </c>
      <c r="AO80" s="2">
        <v>5.6948918136869722</v>
      </c>
      <c r="AQ80" s="2">
        <v>3.6676044114153741</v>
      </c>
      <c r="AR80" s="2">
        <v>3.6224279303089157</v>
      </c>
      <c r="AS80" s="2">
        <v>1.1199981124577469</v>
      </c>
      <c r="AT80" s="2">
        <v>1.534774375437715</v>
      </c>
      <c r="AU80" s="2">
        <v>62.010082947001116</v>
      </c>
      <c r="AV80" s="2">
        <v>13.752234224950948</v>
      </c>
      <c r="AW80" s="2">
        <v>18.000006157870089</v>
      </c>
      <c r="AX80" s="2">
        <v>3.5348752190052819</v>
      </c>
      <c r="AY80" s="2">
        <v>20.189264444762443</v>
      </c>
      <c r="AZ80" s="2">
        <v>12.71675099036994</v>
      </c>
      <c r="BA80" s="2">
        <v>4.0142191430999157</v>
      </c>
      <c r="BC80" s="2">
        <v>5.5821985267231931</v>
      </c>
      <c r="BD80" s="2">
        <v>3.2501183140431689</v>
      </c>
      <c r="BE80" s="2">
        <v>3.1247428756134306</v>
      </c>
      <c r="BG80" s="2">
        <v>133.84446274454132</v>
      </c>
      <c r="BH80" s="2">
        <v>3.7820265866598919</v>
      </c>
      <c r="BJ80" s="2">
        <v>3.042551127611075</v>
      </c>
      <c r="BK80" s="2">
        <v>35.291000920213605</v>
      </c>
      <c r="BL80" s="2">
        <v>5.9856850882327208</v>
      </c>
      <c r="BN80" s="2">
        <v>21.960000727900894</v>
      </c>
      <c r="BO80" s="2">
        <v>22.833818363210845</v>
      </c>
      <c r="BP80" s="2">
        <v>5.3643939175535742</v>
      </c>
      <c r="BQ80" s="2">
        <v>8.1869457171417341</v>
      </c>
      <c r="BV80" s="2">
        <v>30.088261129829302</v>
      </c>
      <c r="BW80" s="2">
        <v>6.4919058703156933</v>
      </c>
      <c r="BX80" s="2">
        <v>5.6544633293872613</v>
      </c>
      <c r="BY80" s="2">
        <v>2.7328116838049921</v>
      </c>
      <c r="BZ80" s="2">
        <v>10.237164221739413</v>
      </c>
      <c r="CA80" s="2">
        <v>8.0323657619184292</v>
      </c>
      <c r="CB80" s="2">
        <v>8.9514512943261746</v>
      </c>
      <c r="CD80" s="2">
        <v>9.7033880389273826</v>
      </c>
      <c r="CE80" s="2">
        <v>18.181127326767989</v>
      </c>
      <c r="CF80" s="2">
        <v>11.925180345828926</v>
      </c>
      <c r="CH80" s="9">
        <v>111.38317847464192</v>
      </c>
      <c r="CI80" s="9">
        <v>110.89129396240261</v>
      </c>
      <c r="CK80" s="1">
        <v>1699</v>
      </c>
      <c r="CL80" s="2">
        <v>0.44200595863634096</v>
      </c>
      <c r="CM80" s="2">
        <v>0.45219701980524035</v>
      </c>
      <c r="CN80" s="2">
        <v>3.2187385788486238</v>
      </c>
      <c r="CO80" s="2">
        <v>1.2470182609198701</v>
      </c>
      <c r="CP80" s="2">
        <v>10.340895434765923</v>
      </c>
      <c r="CQ80" s="2">
        <v>54.713683360394953</v>
      </c>
      <c r="CR80" s="2"/>
      <c r="CS80" s="2">
        <v>5.7030144955680404</v>
      </c>
      <c r="CT80" s="2">
        <v>5.8789879932401528</v>
      </c>
      <c r="CU80" s="2"/>
      <c r="CV80" s="2">
        <v>0.100304706650932</v>
      </c>
      <c r="CW80" s="2">
        <v>4.0134099321115695</v>
      </c>
      <c r="CX80" s="2"/>
      <c r="CY80" s="2"/>
      <c r="CZ80" s="2">
        <v>182.90686963881873</v>
      </c>
      <c r="DA80" s="2">
        <v>56.962732212017997</v>
      </c>
      <c r="DB80" s="2">
        <v>78.791324943018395</v>
      </c>
      <c r="DC80" s="2">
        <v>26.034132317115187</v>
      </c>
      <c r="DD80" s="2">
        <v>75.628639623331551</v>
      </c>
      <c r="DE80" s="2"/>
      <c r="DF80" s="2"/>
      <c r="DG80" s="2"/>
      <c r="DH80" s="2"/>
      <c r="DI80" s="2"/>
      <c r="DJ80" s="2"/>
      <c r="DK80" s="2">
        <v>2.9105026978021979</v>
      </c>
      <c r="DL80" s="2">
        <v>89.295398386445953</v>
      </c>
      <c r="DM80" s="2">
        <v>2.8951665427911975</v>
      </c>
      <c r="DN80" s="2">
        <v>14.301773307638616</v>
      </c>
      <c r="DO80" s="2"/>
      <c r="DP80" s="2">
        <v>252.61974388767857</v>
      </c>
      <c r="DR80" s="2"/>
      <c r="DS80" s="2">
        <v>21.905372735121816</v>
      </c>
      <c r="DT80" s="2">
        <v>131.13410690738587</v>
      </c>
      <c r="DU80" s="2"/>
      <c r="DV80" s="2">
        <v>4.3204732164628474</v>
      </c>
      <c r="DW80" s="2">
        <v>9.9980315335525916</v>
      </c>
      <c r="DX80" s="11"/>
      <c r="DY80" s="2">
        <v>0.69512020107478978</v>
      </c>
      <c r="DZ80" s="2"/>
      <c r="EA80" s="2">
        <v>3.7359858657604414</v>
      </c>
      <c r="EB80" s="2">
        <v>3.689967081849832</v>
      </c>
      <c r="EC80" s="2">
        <v>1.1408801627560874</v>
      </c>
      <c r="ED80" s="2">
        <v>0.24148403251032458</v>
      </c>
      <c r="EE80" s="2">
        <v>7.5689693038922243</v>
      </c>
      <c r="EF80" s="2">
        <v>127.08358733990413</v>
      </c>
      <c r="EG80" s="9">
        <f t="shared" si="8"/>
        <v>57.126516424428054</v>
      </c>
      <c r="EH80" s="2">
        <v>99.802198708871458</v>
      </c>
      <c r="EI80" s="2">
        <v>0.55618332959381234</v>
      </c>
      <c r="EJ80" s="2">
        <v>20.565687610955887</v>
      </c>
      <c r="EK80" s="2">
        <v>12.95385124157451</v>
      </c>
      <c r="EL80" s="2">
        <v>4.0890631317838126</v>
      </c>
      <c r="EM80" s="2"/>
      <c r="EN80" s="2">
        <v>5.6862770507079858</v>
      </c>
      <c r="EO80" s="2">
        <v>3.3107158573376601</v>
      </c>
      <c r="EP80" s="2">
        <v>0.4916524032699171</v>
      </c>
      <c r="EQ80" s="2"/>
      <c r="ER80" s="2">
        <v>1.2173229452453296</v>
      </c>
      <c r="ET80" s="2"/>
      <c r="EU80" s="2">
        <v>16.869621574377963</v>
      </c>
      <c r="EV80" s="2">
        <v>35.948991722249431</v>
      </c>
      <c r="EW80" s="2">
        <v>73.167438070237935</v>
      </c>
      <c r="EX80" s="2"/>
      <c r="EY80" s="2">
        <v>10.146553733884305</v>
      </c>
      <c r="EZ80" s="2">
        <v>126.60358321994603</v>
      </c>
      <c r="FA80" s="2">
        <v>5.4644115357624541</v>
      </c>
      <c r="FB80" s="2">
        <v>8.3395890210487185</v>
      </c>
      <c r="FC80" s="2"/>
      <c r="FD80" s="2"/>
      <c r="FE80" s="2"/>
      <c r="FF80" s="2"/>
      <c r="FG80" s="2">
        <v>44.07098602215661</v>
      </c>
      <c r="FH80" s="2">
        <v>9.5088477075266109</v>
      </c>
      <c r="FI80" s="2">
        <v>0.88968295816951193</v>
      </c>
      <c r="FJ80" s="2"/>
      <c r="FK80" s="2">
        <v>2.7837641902443826</v>
      </c>
      <c r="FL80" s="2">
        <v>167.13963295852412</v>
      </c>
      <c r="FM80" s="2">
        <v>8.1821269659681146</v>
      </c>
      <c r="FN80" s="2">
        <v>54.277943081419188</v>
      </c>
      <c r="FO80" s="2"/>
      <c r="FP80" s="2">
        <v>4.483421897733157</v>
      </c>
      <c r="FQ80" s="2">
        <v>8.40053639566875</v>
      </c>
      <c r="FR80" s="2">
        <v>5.5099944970165895</v>
      </c>
    </row>
    <row r="81" spans="1:174">
      <c r="A81" s="1">
        <v>1700</v>
      </c>
      <c r="B81" s="2">
        <v>2.108031120630284</v>
      </c>
      <c r="C81" s="2">
        <v>2.6247640334919708</v>
      </c>
      <c r="D81" s="2">
        <v>2.9848350927243179</v>
      </c>
      <c r="E81" s="2">
        <v>11.702498987321054</v>
      </c>
      <c r="F81" s="2">
        <v>22.396932331590712</v>
      </c>
      <c r="G81" s="2">
        <v>2.4303972388257438</v>
      </c>
      <c r="I81" s="2">
        <v>5.2997616974968791</v>
      </c>
      <c r="J81" s="2">
        <v>5.4645271797551205</v>
      </c>
      <c r="K81" s="2">
        <v>13.553434718987601</v>
      </c>
      <c r="L81" s="2">
        <v>7.7305290392100003</v>
      </c>
      <c r="M81" s="2">
        <v>2.8008955350734901</v>
      </c>
      <c r="P81" s="2">
        <v>31.827350539885714</v>
      </c>
      <c r="Q81" s="2">
        <v>11.02542939635029</v>
      </c>
      <c r="R81" s="2">
        <v>14.188065254551557</v>
      </c>
      <c r="S81" s="2">
        <v>4.6664643826627632</v>
      </c>
      <c r="T81" s="2">
        <v>16.369326977509495</v>
      </c>
      <c r="AA81" s="2">
        <v>6.2991477735786807</v>
      </c>
      <c r="AB81" s="2">
        <v>16.414764293859854</v>
      </c>
      <c r="AC81" s="2">
        <v>1.7226617091626657</v>
      </c>
      <c r="AD81" s="2">
        <v>14.040001423688853</v>
      </c>
      <c r="AF81" s="2">
        <v>45.85226530954963</v>
      </c>
      <c r="AI81" s="2">
        <v>11.934804747494031</v>
      </c>
      <c r="AJ81" s="2">
        <v>27.976425216717786</v>
      </c>
      <c r="AL81" s="2">
        <v>4.5219119400816075</v>
      </c>
      <c r="AM81" s="2">
        <v>19.911124507879876</v>
      </c>
      <c r="AN81" s="2">
        <v>17.681926213457714</v>
      </c>
      <c r="AO81" s="2">
        <v>5.6948918136869722</v>
      </c>
      <c r="AQ81" s="2">
        <v>3.4980850843005227</v>
      </c>
      <c r="AR81" s="2">
        <v>4.4418537474600583</v>
      </c>
      <c r="AS81" s="2">
        <v>1.2167860531634167</v>
      </c>
      <c r="AT81" s="2">
        <v>1.6792367648504949</v>
      </c>
      <c r="AU81" s="2">
        <v>54.968703719749321</v>
      </c>
      <c r="AV81" s="2">
        <v>12.503241116267574</v>
      </c>
      <c r="AW81" s="2">
        <v>18.000006157870089</v>
      </c>
      <c r="AX81" s="2">
        <v>3.4877854735064</v>
      </c>
      <c r="AY81" s="2">
        <v>20.577618406060584</v>
      </c>
      <c r="AZ81" s="2">
        <v>12.590846730443554</v>
      </c>
      <c r="BA81" s="2">
        <v>4.1100682885022071</v>
      </c>
      <c r="BC81" s="2">
        <v>5.5005132166318358</v>
      </c>
      <c r="BD81" s="2">
        <v>3.2501183140431689</v>
      </c>
      <c r="BE81" s="2">
        <v>2.8643478565055003</v>
      </c>
      <c r="BG81" s="2">
        <v>141.0992297571301</v>
      </c>
      <c r="BH81" s="2">
        <v>3.7820265866598919</v>
      </c>
      <c r="BJ81" s="2">
        <v>3.0156227221991379</v>
      </c>
      <c r="BK81" s="2">
        <v>35.291000920213605</v>
      </c>
      <c r="BL81" s="2">
        <v>4.6638523911750882</v>
      </c>
      <c r="BN81" s="2">
        <v>21.960000727900894</v>
      </c>
      <c r="BO81" s="2">
        <v>16.588749067538973</v>
      </c>
      <c r="BP81" s="2">
        <v>5.5829672483855957</v>
      </c>
      <c r="BQ81" s="2">
        <v>8.1633400085266565</v>
      </c>
      <c r="BV81" s="2">
        <v>30.064554906256788</v>
      </c>
      <c r="BW81" s="2">
        <v>7.1527589557278786</v>
      </c>
      <c r="BX81" s="2">
        <v>4.2379565321307568</v>
      </c>
      <c r="BY81" s="2">
        <v>1.6668439698202691</v>
      </c>
      <c r="BZ81" s="2">
        <v>16.635494737539403</v>
      </c>
      <c r="CA81" s="2">
        <v>7.7970316221428977</v>
      </c>
      <c r="CB81" s="2">
        <v>8.9514512943261746</v>
      </c>
      <c r="CD81" s="2">
        <v>9.6146416349308996</v>
      </c>
      <c r="CE81" s="2">
        <v>18.479099931093472</v>
      </c>
      <c r="CF81" s="2">
        <v>11.890329182741752</v>
      </c>
      <c r="CH81" s="9">
        <v>111.38317847464192</v>
      </c>
      <c r="CI81" s="9">
        <v>111.34007352941177</v>
      </c>
      <c r="CK81" s="1">
        <v>1700</v>
      </c>
      <c r="CL81" s="2">
        <v>0.3330235534113683</v>
      </c>
      <c r="CM81" s="2">
        <v>0.41465623384084604</v>
      </c>
      <c r="CN81" s="2">
        <v>3.0527914222930228</v>
      </c>
      <c r="CO81" s="2">
        <v>1.434191342313222</v>
      </c>
      <c r="CP81" s="2">
        <v>10.390317052635707</v>
      </c>
      <c r="CQ81" s="2">
        <v>13.530030363826882</v>
      </c>
      <c r="CR81" s="2"/>
      <c r="CS81" s="2">
        <v>5.4204224178926514</v>
      </c>
      <c r="CT81" s="2">
        <v>5.5889391483994748</v>
      </c>
      <c r="CU81" s="2">
        <v>13.86200844180282</v>
      </c>
      <c r="CV81" s="2">
        <v>0.10177143596191891</v>
      </c>
      <c r="CW81" s="2">
        <v>2.864664076435433</v>
      </c>
      <c r="CX81" s="2"/>
      <c r="CY81" s="2"/>
      <c r="CZ81" s="2">
        <v>177.18297746786192</v>
      </c>
      <c r="DA81" s="2">
        <v>60.412013763926147</v>
      </c>
      <c r="DB81" s="2">
        <v>77.741152986312144</v>
      </c>
      <c r="DC81" s="2">
        <v>25.569118478742773</v>
      </c>
      <c r="DD81" s="2">
        <v>89.693015221598955</v>
      </c>
      <c r="DE81" s="2"/>
      <c r="DF81" s="2"/>
      <c r="DG81" s="2"/>
      <c r="DH81" s="2"/>
      <c r="DI81" s="2"/>
      <c r="DJ81" s="2"/>
      <c r="DK81" s="2">
        <v>2.9222815678453364</v>
      </c>
      <c r="DL81" s="2">
        <v>89.941981468814902</v>
      </c>
      <c r="DM81" s="2">
        <v>1.761881888236746</v>
      </c>
      <c r="DN81" s="2">
        <v>14.359652906686682</v>
      </c>
      <c r="DO81" s="2"/>
      <c r="DP81" s="2">
        <v>251.23989129209409</v>
      </c>
      <c r="DR81" s="2"/>
      <c r="DS81" s="2">
        <v>12.206526802335793</v>
      </c>
      <c r="DT81" s="2">
        <v>155.74486203597237</v>
      </c>
      <c r="DU81" s="2"/>
      <c r="DV81" s="2">
        <v>4.6248632015532678</v>
      </c>
      <c r="DW81" s="2">
        <v>10.101824815728977</v>
      </c>
      <c r="DX81" s="11"/>
      <c r="DY81" s="2">
        <v>0.69793336820189922</v>
      </c>
      <c r="DZ81" s="2"/>
      <c r="EA81" s="2">
        <v>3.5777266777096677</v>
      </c>
      <c r="EB81" s="2">
        <v>4.5429823082620144</v>
      </c>
      <c r="EC81" s="2">
        <v>1.2444888613503526</v>
      </c>
      <c r="ED81" s="2">
        <v>0.26528327261236934</v>
      </c>
      <c r="EE81" s="2">
        <v>6.7366499290842663</v>
      </c>
      <c r="EF81" s="2">
        <v>116.00931543676636</v>
      </c>
      <c r="EG81" s="9">
        <f t="shared" si="8"/>
        <v>52.148418237200261</v>
      </c>
      <c r="EH81" s="2">
        <v>100.20610045735603</v>
      </c>
      <c r="EI81" s="2">
        <v>0.55099504962543888</v>
      </c>
      <c r="EJ81" s="2">
        <v>21.046113104997193</v>
      </c>
      <c r="EK81" s="2">
        <v>12.877505022571221</v>
      </c>
      <c r="EL81" s="2">
        <v>4.2036430242871621</v>
      </c>
      <c r="EM81" s="2"/>
      <c r="EN81" s="2">
        <v>5.6257444864790687</v>
      </c>
      <c r="EO81" s="2">
        <v>3.3241143990613242</v>
      </c>
      <c r="EP81" s="2">
        <v>0.45250532216739325</v>
      </c>
      <c r="EQ81" s="2"/>
      <c r="ER81" s="2">
        <v>1.2884990269495813</v>
      </c>
      <c r="ET81" s="2"/>
      <c r="EU81" s="2">
        <v>16.787982781330847</v>
      </c>
      <c r="EV81" s="2">
        <v>36.094478102316351</v>
      </c>
      <c r="EW81" s="2">
        <v>57.240422866879477</v>
      </c>
      <c r="EX81" s="2"/>
      <c r="EY81" s="2">
        <v>10.187617065626757</v>
      </c>
      <c r="EZ81" s="2">
        <v>92.349627047037515</v>
      </c>
      <c r="FA81" s="2">
        <v>5.7100757654448389</v>
      </c>
      <c r="FB81" s="2">
        <v>8.3491963814140782</v>
      </c>
      <c r="FC81" s="2"/>
      <c r="FD81" s="2"/>
      <c r="FE81" s="2"/>
      <c r="FF81" s="2"/>
      <c r="FG81" s="2">
        <v>44.214478706235383</v>
      </c>
      <c r="FH81" s="2">
        <v>10.519214720622664</v>
      </c>
      <c r="FI81" s="2">
        <v>0.66950593362735811</v>
      </c>
      <c r="FJ81" s="2"/>
      <c r="FK81" s="2">
        <v>1.7047933354079434</v>
      </c>
      <c r="FL81" s="2">
        <v>272.70276903353647</v>
      </c>
      <c r="FM81" s="2">
        <v>7.9745481797120288</v>
      </c>
      <c r="FN81" s="2">
        <v>54.497607140912315</v>
      </c>
      <c r="FO81" s="2"/>
      <c r="FP81" s="2">
        <v>4.4603954441339591</v>
      </c>
      <c r="FQ81" s="2">
        <v>8.5727681045220621</v>
      </c>
      <c r="FR81" s="2">
        <v>5.5161255228974051</v>
      </c>
    </row>
    <row r="82" spans="1:174">
      <c r="A82" s="1">
        <v>1701</v>
      </c>
      <c r="B82" s="2">
        <v>1.7958732496131067</v>
      </c>
      <c r="C82" s="2">
        <v>1.6372745505578523</v>
      </c>
      <c r="D82" s="2">
        <v>3.0638291810065352</v>
      </c>
      <c r="E82" s="2">
        <v>9.3808596661021664</v>
      </c>
      <c r="F82" s="2">
        <v>19.625701338037786</v>
      </c>
      <c r="G82" s="2">
        <v>3.2419296281174894</v>
      </c>
      <c r="I82" s="2">
        <v>5.2510436998180667</v>
      </c>
      <c r="J82" s="2">
        <v>5.68917701161672</v>
      </c>
      <c r="K82" s="2">
        <v>13.553434718987601</v>
      </c>
      <c r="L82" s="2">
        <v>7.4251307948379237</v>
      </c>
      <c r="M82" s="2">
        <v>2.8873444376797184</v>
      </c>
      <c r="P82" s="2">
        <v>33.745160012576619</v>
      </c>
      <c r="Q82" s="2">
        <v>10.815737544129071</v>
      </c>
      <c r="R82" s="2">
        <v>14.827656748969632</v>
      </c>
      <c r="T82" s="2">
        <v>15.895980481704845</v>
      </c>
      <c r="AA82" s="2">
        <v>5.4086057919641801</v>
      </c>
      <c r="AB82" s="2">
        <v>15.054669241136603</v>
      </c>
      <c r="AC82" s="2">
        <v>1.5959044040150052</v>
      </c>
      <c r="AD82" s="2">
        <v>14.969250045265825</v>
      </c>
      <c r="AF82" s="2">
        <v>44.395610611571115</v>
      </c>
      <c r="AI82" s="2">
        <v>7.0325748164799373</v>
      </c>
      <c r="AJ82" s="2">
        <v>27.976425216717786</v>
      </c>
      <c r="AL82" s="2">
        <v>4.5048513777249592</v>
      </c>
      <c r="AM82" s="2">
        <v>21.049179821774519</v>
      </c>
      <c r="AO82" s="2">
        <v>5.6948918136869722</v>
      </c>
      <c r="AQ82" s="2">
        <v>3.627333117885613</v>
      </c>
      <c r="AR82" s="2">
        <v>4.0955495150027676</v>
      </c>
      <c r="AS82" s="2">
        <v>0.87685468139788136</v>
      </c>
      <c r="AT82" s="2">
        <v>1.315363934416464</v>
      </c>
      <c r="AU82" s="2">
        <v>60.127601759681951</v>
      </c>
      <c r="AV82" s="2">
        <v>13.083263264940269</v>
      </c>
      <c r="AW82" s="2">
        <v>18.000006157870089</v>
      </c>
      <c r="AX82" s="2">
        <v>2.2360949083793464</v>
      </c>
      <c r="AY82" s="2">
        <v>23.366795058150174</v>
      </c>
      <c r="AZ82" s="2">
        <v>12.590846730443554</v>
      </c>
      <c r="BA82" s="2">
        <v>4.0054139904391324</v>
      </c>
      <c r="BC82" s="2">
        <v>5.6095578398365245</v>
      </c>
      <c r="BD82" s="2">
        <v>3.2501183140431689</v>
      </c>
      <c r="BE82" s="2">
        <v>2.0831619339672938</v>
      </c>
      <c r="BG82" s="2">
        <v>149.62428720643157</v>
      </c>
      <c r="BH82" s="2">
        <v>3.7820265866598919</v>
      </c>
      <c r="BJ82" s="2">
        <v>3.0470422018773307</v>
      </c>
      <c r="BK82" s="2">
        <v>35.291000920213605</v>
      </c>
      <c r="BL82" s="2">
        <v>3.7062396826894108</v>
      </c>
      <c r="BN82" s="2">
        <v>21.960000727900894</v>
      </c>
      <c r="BO82" s="2">
        <v>14.036663088063145</v>
      </c>
      <c r="BP82" s="2">
        <v>5.6238607823680997</v>
      </c>
      <c r="BQ82" s="2">
        <v>8.2938634667539688</v>
      </c>
      <c r="BV82" s="2">
        <v>25.390561233958667</v>
      </c>
      <c r="BX82" s="2">
        <v>3.3829334005525715</v>
      </c>
      <c r="BY82" s="2">
        <v>1.5670502021972743</v>
      </c>
      <c r="CA82" s="2">
        <v>7.7969458552667712</v>
      </c>
      <c r="CB82" s="2">
        <v>8.9514512943261746</v>
      </c>
      <c r="CD82" s="2">
        <v>9.697645333216947</v>
      </c>
      <c r="CE82" s="2">
        <v>18.760345495256626</v>
      </c>
      <c r="CF82" s="2">
        <v>11.604922899811241</v>
      </c>
      <c r="CH82" s="9">
        <v>111.38317847464192</v>
      </c>
      <c r="CI82" s="9">
        <v>111.55593253198914</v>
      </c>
      <c r="CK82" s="1">
        <v>1701</v>
      </c>
      <c r="CL82" s="2">
        <v>0.28425936472352203</v>
      </c>
      <c r="CM82" s="2">
        <v>0.2591556078469518</v>
      </c>
      <c r="CN82" s="2">
        <v>3.1396591764764121</v>
      </c>
      <c r="CO82" s="2">
        <v>1.1518934018462947</v>
      </c>
      <c r="CP82" s="2">
        <v>9.1223475598296329</v>
      </c>
      <c r="CQ82" s="2">
        <v>18.082824143386567</v>
      </c>
      <c r="CR82" s="2"/>
      <c r="CS82" s="2">
        <v>5.3810074139956692</v>
      </c>
      <c r="CT82" s="2">
        <v>5.8299845571850728</v>
      </c>
      <c r="CU82" s="2">
        <v>13.888883215827255</v>
      </c>
      <c r="CV82" s="2">
        <v>9.7940419940753906E-2</v>
      </c>
      <c r="CW82" s="2">
        <v>2.9588064228930389</v>
      </c>
      <c r="CX82" s="2"/>
      <c r="CY82" s="2"/>
      <c r="CZ82" s="2">
        <v>188.22363968220876</v>
      </c>
      <c r="DA82" s="2">
        <v>59.377937389594713</v>
      </c>
      <c r="DB82" s="2">
        <v>81.403202553914852</v>
      </c>
      <c r="DC82" s="2"/>
      <c r="DD82" s="2">
        <v>87.268254239511904</v>
      </c>
      <c r="DE82" s="2"/>
      <c r="DF82" s="2"/>
      <c r="DG82" s="2"/>
      <c r="DH82" s="2"/>
      <c r="DI82" s="2"/>
      <c r="DJ82" s="2"/>
      <c r="DK82" s="2">
        <v>2.514008595085341</v>
      </c>
      <c r="DL82" s="2">
        <v>82.649491444667675</v>
      </c>
      <c r="DM82" s="2">
        <v>1.6354031542968528</v>
      </c>
      <c r="DN82" s="2">
        <v>15.3397400745915</v>
      </c>
      <c r="DO82" s="2"/>
      <c r="DP82" s="2">
        <v>243.73000699315398</v>
      </c>
      <c r="DR82" s="2"/>
      <c r="DS82" s="2">
        <v>7.2066315556027272</v>
      </c>
      <c r="DT82" s="2">
        <v>156.04681019812045</v>
      </c>
      <c r="DU82" s="2"/>
      <c r="DV82" s="2">
        <v>4.6163467775609019</v>
      </c>
      <c r="DW82" s="2">
        <v>10.699916539313509</v>
      </c>
      <c r="DX82" s="11"/>
      <c r="DY82" s="2">
        <v>0.69928647670946398</v>
      </c>
      <c r="DZ82" s="2"/>
      <c r="EA82" s="2">
        <v>3.7171098768518673</v>
      </c>
      <c r="EB82" s="2">
        <v>4.1969146639133506</v>
      </c>
      <c r="EC82" s="2">
        <v>0.89855689865279298</v>
      </c>
      <c r="ED82" s="2">
        <v>0.2082020635131174</v>
      </c>
      <c r="EE82" s="2">
        <v>7.3831813075824124</v>
      </c>
      <c r="EF82" s="2">
        <v>121.62630284016073</v>
      </c>
      <c r="EG82" s="9">
        <f t="shared" si="8"/>
        <v>54.673362094014564</v>
      </c>
      <c r="EH82" s="2">
        <v>100.40037362613724</v>
      </c>
      <c r="EI82" s="2">
        <v>0.35393974394036559</v>
      </c>
      <c r="EJ82" s="2">
        <v>23.94512493841555</v>
      </c>
      <c r="EK82" s="2">
        <v>12.902471104429635</v>
      </c>
      <c r="EL82" s="2">
        <v>4.1045482785492151</v>
      </c>
      <c r="EM82" s="2"/>
      <c r="EN82" s="2">
        <v>5.7483948051020208</v>
      </c>
      <c r="EO82" s="2">
        <v>3.3305589791292989</v>
      </c>
      <c r="EP82" s="2">
        <v>0.3297327849241799</v>
      </c>
      <c r="EQ82" s="2"/>
      <c r="ER82" s="2">
        <v>1.3689976845356848</v>
      </c>
      <c r="ET82" s="2"/>
      <c r="EU82" s="2">
        <v>16.995781714737557</v>
      </c>
      <c r="EV82" s="2">
        <v>36.164455764399165</v>
      </c>
      <c r="EW82" s="2">
        <v>45.575632618607202</v>
      </c>
      <c r="EX82" s="2"/>
      <c r="EY82" s="2">
        <v>10.20736816501727</v>
      </c>
      <c r="EZ82" s="2">
        <v>78.293652021311743</v>
      </c>
      <c r="FA82" s="2">
        <v>5.7630517465034075</v>
      </c>
      <c r="FB82" s="2">
        <v>8.4991371918723893</v>
      </c>
      <c r="FC82" s="2"/>
      <c r="FD82" s="2"/>
      <c r="FE82" s="2"/>
      <c r="FF82" s="2"/>
      <c r="FG82" s="2">
        <v>37.41305721938015</v>
      </c>
      <c r="FH82" s="2"/>
      <c r="FI82" s="2">
        <v>0.53546679842256495</v>
      </c>
      <c r="FJ82" s="2"/>
      <c r="FK82" s="2">
        <v>1.6058348088817278</v>
      </c>
      <c r="FL82" s="2"/>
      <c r="FM82" s="2">
        <v>7.9899208332939464</v>
      </c>
      <c r="FN82" s="2">
        <v>54.603263610747355</v>
      </c>
      <c r="FO82" s="2"/>
      <c r="FP82" s="2">
        <v>4.5076244521312878</v>
      </c>
      <c r="FQ82" s="2">
        <v>8.7201159847735621</v>
      </c>
      <c r="FR82" s="2">
        <v>5.3941583168761609</v>
      </c>
    </row>
    <row r="83" spans="1:174">
      <c r="A83" s="1">
        <v>1702</v>
      </c>
      <c r="B83" s="2">
        <v>1.8496795237477419</v>
      </c>
      <c r="C83" s="2">
        <v>1.9376366329670733</v>
      </c>
      <c r="D83" s="2">
        <v>3.0081145886710701</v>
      </c>
      <c r="E83" s="2">
        <v>10.622521400641071</v>
      </c>
      <c r="F83" s="2">
        <v>23.285247371040366</v>
      </c>
      <c r="G83" s="2">
        <v>4.2009123032456541</v>
      </c>
      <c r="I83" s="2">
        <v>5.5077096035571271</v>
      </c>
      <c r="J83" s="2">
        <v>5.8859820488381729</v>
      </c>
      <c r="K83" s="2">
        <v>16.132340759655506</v>
      </c>
      <c r="L83" s="2">
        <v>7.6982597744587915</v>
      </c>
      <c r="M83" s="2">
        <v>3.1664535257017792</v>
      </c>
      <c r="P83" s="2">
        <v>32.271419715548106</v>
      </c>
      <c r="Q83" s="2">
        <v>12.728721401936589</v>
      </c>
      <c r="R83" s="2">
        <v>18.885060054660769</v>
      </c>
      <c r="T83" s="2">
        <v>17.631045154380072</v>
      </c>
      <c r="AA83" s="2">
        <v>5.2897201893685279</v>
      </c>
      <c r="AB83" s="2">
        <v>15.641070696950269</v>
      </c>
      <c r="AC83" s="2">
        <v>1.3181755217324658</v>
      </c>
      <c r="AD83" s="2">
        <v>14.969250045265825</v>
      </c>
      <c r="AE83" s="2">
        <v>2.7386113900911391</v>
      </c>
      <c r="AF83" s="2">
        <v>45.735262306669782</v>
      </c>
      <c r="AH83" s="2">
        <v>73.799355610258999</v>
      </c>
      <c r="AI83" s="2">
        <v>11.785640692581334</v>
      </c>
      <c r="AJ83" s="2">
        <v>27.976425216717786</v>
      </c>
      <c r="AL83" s="2">
        <v>4.5219119400816075</v>
      </c>
      <c r="AM83" s="2">
        <v>20.964899691319978</v>
      </c>
      <c r="AO83" s="2">
        <v>7.3421271272825717</v>
      </c>
      <c r="AQ83" s="2">
        <v>3.6752078908367198</v>
      </c>
      <c r="AR83" s="2">
        <v>4.2377149623580976</v>
      </c>
      <c r="AS83" s="2">
        <v>0.88248719517205787</v>
      </c>
      <c r="AT83" s="2">
        <v>1.4180821831955139</v>
      </c>
      <c r="AU83" s="2">
        <v>55.852204693489817</v>
      </c>
      <c r="AV83" s="2">
        <v>13.637163823960138</v>
      </c>
      <c r="AX83" s="2">
        <v>2.6390262383320242</v>
      </c>
      <c r="AY83" s="2">
        <v>21.139958133495643</v>
      </c>
      <c r="AZ83" s="2">
        <v>12.590846730443554</v>
      </c>
      <c r="BA83" s="2">
        <v>3.7030442201791174</v>
      </c>
      <c r="BC83" s="2">
        <v>5.5489443363526423</v>
      </c>
      <c r="BD83" s="2">
        <v>3.2501183140431689</v>
      </c>
      <c r="BE83" s="2">
        <v>1.9581722252099121</v>
      </c>
      <c r="BG83" s="2">
        <v>158.8577900813473</v>
      </c>
      <c r="BH83" s="2">
        <v>3.7820265866598919</v>
      </c>
      <c r="BJ83" s="2">
        <v>3.0966019038255674</v>
      </c>
      <c r="BL83" s="2">
        <v>3.8283955539300027</v>
      </c>
      <c r="BN83" s="2">
        <v>21.960000727900894</v>
      </c>
      <c r="BO83" s="2">
        <v>14.749714085423555</v>
      </c>
      <c r="BP83" s="2">
        <v>5.9018236714086028</v>
      </c>
      <c r="BQ83" s="2">
        <v>8.5736487460559818</v>
      </c>
      <c r="BV83" s="2">
        <v>27.065809790176697</v>
      </c>
      <c r="BW83" s="2">
        <v>7.0229134282592058</v>
      </c>
      <c r="BX83" s="2">
        <v>2.9251542171311495</v>
      </c>
      <c r="BY83" s="2">
        <v>1.2925293046671271</v>
      </c>
      <c r="BZ83" s="2">
        <v>10.237164221739413</v>
      </c>
      <c r="CA83" s="2">
        <v>7.8221237737000253</v>
      </c>
      <c r="CB83" s="2">
        <v>8.6774844341215136</v>
      </c>
      <c r="CD83" s="2">
        <v>10.110223169144424</v>
      </c>
      <c r="CE83" s="2">
        <v>18.987908085218372</v>
      </c>
      <c r="CF83" s="2">
        <v>11.763639736642778</v>
      </c>
      <c r="CH83" s="9">
        <v>111.38317847464192</v>
      </c>
      <c r="CI83" s="9">
        <v>111.33859919865581</v>
      </c>
      <c r="CK83" s="1">
        <v>1702</v>
      </c>
      <c r="CL83" s="2">
        <v>0.29220569133702778</v>
      </c>
      <c r="CM83" s="2">
        <v>0.30610083780832881</v>
      </c>
      <c r="CN83" s="2">
        <v>3.0765601877216362</v>
      </c>
      <c r="CO83" s="2">
        <v>1.3018182278239203</v>
      </c>
      <c r="CP83" s="2">
        <v>10.802278434524238</v>
      </c>
      <c r="CQ83" s="2">
        <v>23.3861845599885</v>
      </c>
      <c r="CR83" s="2"/>
      <c r="CS83" s="2">
        <v>5.6330301231383197</v>
      </c>
      <c r="CT83" s="2">
        <v>6.0199096488208541</v>
      </c>
      <c r="CU83" s="2">
        <v>16.499410462232994</v>
      </c>
      <c r="CV83" s="2">
        <v>0.10134527317692543</v>
      </c>
      <c r="CW83" s="2">
        <v>3.2385019141669877</v>
      </c>
      <c r="CX83" s="2"/>
      <c r="CY83" s="2"/>
      <c r="CZ83" s="2">
        <v>179.65273326405048</v>
      </c>
      <c r="DA83" s="2">
        <v>69.743996578817431</v>
      </c>
      <c r="DB83" s="2">
        <v>103.47618761163487</v>
      </c>
      <c r="DC83" s="2"/>
      <c r="DD83" s="2">
        <v>96.605111707525865</v>
      </c>
      <c r="DE83" s="2"/>
      <c r="DF83" s="2"/>
      <c r="DG83" s="2"/>
      <c r="DH83" s="2"/>
      <c r="DI83" s="2"/>
      <c r="DJ83" s="2"/>
      <c r="DK83" s="2">
        <v>2.4539584834880848</v>
      </c>
      <c r="DL83" s="2">
        <v>85.701520736495382</v>
      </c>
      <c r="DM83" s="2">
        <v>1.3481688316876659</v>
      </c>
      <c r="DN83" s="2">
        <v>15.309855183961215</v>
      </c>
      <c r="DO83" s="2">
        <v>1.2704714830092958</v>
      </c>
      <c r="DP83" s="2">
        <v>250.59547437045757</v>
      </c>
      <c r="DR83" s="2">
        <v>75.478560625690776</v>
      </c>
      <c r="DS83" s="2">
        <v>12.05380708505737</v>
      </c>
      <c r="DT83" s="2">
        <v>155.74279971076547</v>
      </c>
      <c r="DU83" s="2"/>
      <c r="DV83" s="2">
        <v>4.6248019605477255</v>
      </c>
      <c r="DW83" s="2">
        <v>10.636312354056841</v>
      </c>
      <c r="DX83" s="11"/>
      <c r="DY83" s="2">
        <v>0.89979719172136419</v>
      </c>
      <c r="DZ83" s="2"/>
      <c r="EA83" s="2">
        <v>3.7588323001830468</v>
      </c>
      <c r="EB83" s="2">
        <v>4.3341384630772932</v>
      </c>
      <c r="EC83" s="2">
        <v>0.90256700361934517</v>
      </c>
      <c r="ED83" s="2">
        <v>0.22402350212202413</v>
      </c>
      <c r="EE83" s="2">
        <v>6.8448361167575262</v>
      </c>
      <c r="EF83" s="2">
        <v>126.52855976685886</v>
      </c>
      <c r="EG83" s="9">
        <f t="shared" si="8"/>
        <v>56.87702085673704</v>
      </c>
      <c r="EH83" s="2"/>
      <c r="EI83" s="2">
        <v>0.41690383470641279</v>
      </c>
      <c r="EJ83" s="2">
        <v>21.620969430006866</v>
      </c>
      <c r="EK83" s="2">
        <v>12.877334502639691</v>
      </c>
      <c r="EL83" s="2">
        <v>3.7873020077366282</v>
      </c>
      <c r="EM83" s="2"/>
      <c r="EN83" s="2">
        <v>5.675203096783604</v>
      </c>
      <c r="EO83" s="2">
        <v>3.3240703821683986</v>
      </c>
      <c r="EP83" s="2">
        <v>0.30934497650981357</v>
      </c>
      <c r="EQ83" s="2"/>
      <c r="ER83" s="2">
        <v>1.4506485817037493</v>
      </c>
      <c r="ET83" s="2"/>
      <c r="EU83" s="2">
        <v>17.238565912391472</v>
      </c>
      <c r="EV83" s="2"/>
      <c r="EW83" s="2">
        <v>46.98606650862326</v>
      </c>
      <c r="EX83" s="2"/>
      <c r="EY83" s="2">
        <v>10.187482164358114</v>
      </c>
      <c r="EZ83" s="2">
        <v>82.110625242587076</v>
      </c>
      <c r="FA83" s="2">
        <v>6.0361117261927228</v>
      </c>
      <c r="FB83" s="2">
        <v>8.768730584587999</v>
      </c>
      <c r="FC83" s="2"/>
      <c r="FD83" s="2"/>
      <c r="FE83" s="2"/>
      <c r="FF83" s="2"/>
      <c r="FG83" s="2">
        <v>39.803843031324803</v>
      </c>
      <c r="FH83" s="2">
        <v>10.328120454850342</v>
      </c>
      <c r="FI83" s="2">
        <v>0.46210529949122126</v>
      </c>
      <c r="FJ83" s="2"/>
      <c r="FK83" s="2">
        <v>1.321939069468486</v>
      </c>
      <c r="FL83" s="2">
        <v>167.81382865357239</v>
      </c>
      <c r="FM83" s="2">
        <v>8.0001056729118822</v>
      </c>
      <c r="FN83" s="2">
        <v>52.828961482290133</v>
      </c>
      <c r="FO83" s="2"/>
      <c r="FP83" s="2">
        <v>4.6902420218263954</v>
      </c>
      <c r="FQ83" s="2">
        <v>8.8086961996710169</v>
      </c>
      <c r="FR83" s="2">
        <v>5.4572798739810473</v>
      </c>
    </row>
    <row r="84" spans="1:174">
      <c r="A84" s="1">
        <v>1703</v>
      </c>
      <c r="B84" s="2">
        <v>1.6655383319667239</v>
      </c>
      <c r="C84" s="2">
        <v>1.9376366329670733</v>
      </c>
      <c r="D84" s="2">
        <v>3.0250224108475305</v>
      </c>
      <c r="E84" s="2">
        <v>9.1001091472740967</v>
      </c>
      <c r="F84" s="2">
        <v>21.616047961248313</v>
      </c>
      <c r="G84" s="2">
        <v>4.5753615217821046</v>
      </c>
      <c r="I84" s="2">
        <v>5.3791095902787172</v>
      </c>
      <c r="J84" s="2">
        <v>5.5719305960596044</v>
      </c>
      <c r="K84" s="2">
        <v>16.132340759655506</v>
      </c>
      <c r="L84" s="2">
        <v>7.3908097300030224</v>
      </c>
      <c r="M84" s="2">
        <v>3.1051505483778126</v>
      </c>
      <c r="P84" s="2">
        <v>31.051962161812337</v>
      </c>
      <c r="Q84" s="2">
        <v>12.982211419796453</v>
      </c>
      <c r="R84" s="2">
        <v>19.701290400820579</v>
      </c>
      <c r="S84" s="2">
        <v>4.1314221478890136</v>
      </c>
      <c r="T84" s="2">
        <v>21.093633759020133</v>
      </c>
      <c r="AA84" s="2">
        <v>4.828830714262466</v>
      </c>
      <c r="AB84" s="2">
        <v>18.55553619428548</v>
      </c>
      <c r="AC84" s="2">
        <v>1.0474950004891028</v>
      </c>
      <c r="AD84" s="2">
        <v>15.960001723334358</v>
      </c>
      <c r="AF84" s="2">
        <v>48.348906458762769</v>
      </c>
      <c r="AI84" s="2">
        <v>9.0897817681781525</v>
      </c>
      <c r="AJ84" s="2">
        <v>27.976425216717786</v>
      </c>
      <c r="AL84" s="2">
        <v>4.5219119400816075</v>
      </c>
      <c r="AM84" s="2">
        <v>20.616950887163533</v>
      </c>
      <c r="AN84" s="2">
        <v>24.745780756563736</v>
      </c>
      <c r="AO84" s="2">
        <v>5.0936700389042775</v>
      </c>
      <c r="AQ84" s="2">
        <v>3.2375947726415699</v>
      </c>
      <c r="AR84" s="2">
        <v>4.1702154452346925</v>
      </c>
      <c r="AS84" s="2">
        <v>0.77956438194114763</v>
      </c>
      <c r="AT84" s="2">
        <v>1.3346810955125694</v>
      </c>
      <c r="AU84" s="2">
        <v>65.273817581161097</v>
      </c>
      <c r="AV84" s="2">
        <v>13.902236131947738</v>
      </c>
      <c r="AX84" s="2">
        <v>2.1730940901679396</v>
      </c>
      <c r="AY84" s="2">
        <v>17.288214040516131</v>
      </c>
      <c r="AZ84" s="2">
        <v>12.590846730443554</v>
      </c>
      <c r="BA84" s="2">
        <v>3.4037887300335297</v>
      </c>
      <c r="BC84" s="2">
        <v>5.7823975632059517</v>
      </c>
      <c r="BD84" s="2">
        <v>3.2501183140431689</v>
      </c>
      <c r="BE84" s="2">
        <v>1.9581722252099121</v>
      </c>
      <c r="BG84" s="2">
        <v>159.53852035584632</v>
      </c>
      <c r="BH84" s="2">
        <v>4.6636434552681632</v>
      </c>
      <c r="BJ84" s="2">
        <v>2.9882064269591981</v>
      </c>
      <c r="BK84" s="2">
        <v>35.291000920213605</v>
      </c>
      <c r="BL84" s="2">
        <v>4.3487863231555854</v>
      </c>
      <c r="BN84" s="2">
        <v>21.960000727900894</v>
      </c>
      <c r="BO84" s="2">
        <v>16.378011918453105</v>
      </c>
      <c r="BP84" s="2">
        <v>5.3184898485377738</v>
      </c>
      <c r="BQ84" s="2">
        <v>8.3576994180781039</v>
      </c>
      <c r="BV84" s="2">
        <v>25.390561233958667</v>
      </c>
      <c r="BW84" s="2">
        <v>7.2380884856007821</v>
      </c>
      <c r="BX84" s="2">
        <v>2.8768363566652182</v>
      </c>
      <c r="BY84" s="2">
        <v>1.0049873958604434</v>
      </c>
      <c r="BZ84" s="2">
        <v>6.9259321519049415</v>
      </c>
      <c r="CA84" s="2">
        <v>7.4702547377322617</v>
      </c>
      <c r="CB84" s="2">
        <v>8.8265186670466171</v>
      </c>
      <c r="CD84" s="2">
        <v>10.097472115112383</v>
      </c>
      <c r="CE84" s="2">
        <v>18.624638599059143</v>
      </c>
      <c r="CF84" s="2">
        <v>11.821612169075157</v>
      </c>
      <c r="CH84" s="9">
        <v>111.38317847464192</v>
      </c>
      <c r="CI84" s="9">
        <v>111.12126586532248</v>
      </c>
      <c r="CK84" s="1">
        <v>1703</v>
      </c>
      <c r="CL84" s="2">
        <v>0.26260212803337224</v>
      </c>
      <c r="CM84" s="2">
        <v>0.30550332790703832</v>
      </c>
      <c r="CN84" s="2">
        <v>3.0878135133449005</v>
      </c>
      <c r="CO84" s="2">
        <v>1.1130656028839951</v>
      </c>
      <c r="CP84" s="2">
        <v>10.008344218580984</v>
      </c>
      <c r="CQ84" s="2">
        <v>25.420998204595787</v>
      </c>
      <c r="CR84" s="2"/>
      <c r="CS84" s="2">
        <v>5.4907650346868619</v>
      </c>
      <c r="CT84" s="2">
        <v>5.6875884714891578</v>
      </c>
      <c r="CU84" s="2">
        <v>16.467203555557312</v>
      </c>
      <c r="CV84" s="2">
        <v>9.7107860250442005E-2</v>
      </c>
      <c r="CW84" s="2">
        <v>3.1696048894940261</v>
      </c>
      <c r="CX84" s="2"/>
      <c r="CY84" s="2"/>
      <c r="CZ84" s="2">
        <v>172.52666715113412</v>
      </c>
      <c r="DA84" s="2">
        <v>70.99408300684189</v>
      </c>
      <c r="DB84" s="2">
        <v>107.73781144288924</v>
      </c>
      <c r="DC84" s="2">
        <v>22.592955654402399</v>
      </c>
      <c r="DD84" s="2">
        <v>115.35193331701859</v>
      </c>
      <c r="DE84" s="2"/>
      <c r="DF84" s="2"/>
      <c r="DG84" s="2"/>
      <c r="DH84" s="2"/>
      <c r="DI84" s="2"/>
      <c r="DJ84" s="2"/>
      <c r="DK84" s="2">
        <v>2.2357740900758105</v>
      </c>
      <c r="DL84" s="2">
        <v>101.47217867710684</v>
      </c>
      <c r="DM84" s="2">
        <v>1.0692381008725365</v>
      </c>
      <c r="DN84" s="2">
        <v>16.291287237277814</v>
      </c>
      <c r="DO84" s="2"/>
      <c r="DP84" s="2">
        <v>264.39919728847372</v>
      </c>
      <c r="DR84" s="2"/>
      <c r="DS84" s="2">
        <v>9.2784605087513476</v>
      </c>
      <c r="DT84" s="2">
        <v>155.43878922341045</v>
      </c>
      <c r="DU84" s="2"/>
      <c r="DV84" s="2">
        <v>4.615774331016488</v>
      </c>
      <c r="DW84" s="2">
        <v>10.439366801840894</v>
      </c>
      <c r="DX84" s="11"/>
      <c r="DY84" s="2">
        <v>0.62302427597183674</v>
      </c>
      <c r="DZ84" s="2"/>
      <c r="EA84" s="2">
        <v>3.3047982897080534</v>
      </c>
      <c r="EB84" s="2">
        <v>4.2567775892105058</v>
      </c>
      <c r="EC84" s="2">
        <v>0.79574598338457336</v>
      </c>
      <c r="ED84" s="2">
        <v>0.21043652325530257</v>
      </c>
      <c r="EE84" s="2">
        <v>7.9838648023555008</v>
      </c>
      <c r="EF84" s="2">
        <v>128.73617311172143</v>
      </c>
      <c r="EG84" s="9">
        <f t="shared" si="8"/>
        <v>57.869385509355546</v>
      </c>
      <c r="EH84" s="2"/>
      <c r="EI84" s="2">
        <v>0.34262743855375116</v>
      </c>
      <c r="EJ84" s="2">
        <v>17.647069570287357</v>
      </c>
      <c r="EK84" s="2">
        <v>12.852197900849745</v>
      </c>
      <c r="EL84" s="2">
        <v>3.4744419742080241</v>
      </c>
      <c r="EM84" s="2"/>
      <c r="EN84" s="2">
        <v>5.9024241510321493</v>
      </c>
      <c r="EO84" s="2">
        <v>3.3175817852074987</v>
      </c>
      <c r="EP84" s="2">
        <v>0.30874113403848125</v>
      </c>
      <c r="EQ84" s="2"/>
      <c r="ER84" s="2">
        <v>1.4540210306863051</v>
      </c>
      <c r="ET84" s="2"/>
      <c r="EU84" s="2">
        <v>16.602664041529923</v>
      </c>
      <c r="EV84" s="2">
        <v>36.023544536442571</v>
      </c>
      <c r="EW84" s="2">
        <v>53.268661258719341</v>
      </c>
      <c r="EX84" s="2"/>
      <c r="EY84" s="2">
        <v>10.16759616369896</v>
      </c>
      <c r="EZ84" s="2">
        <v>90.997270836792396</v>
      </c>
      <c r="FA84" s="2">
        <v>5.4288869946922027</v>
      </c>
      <c r="FB84" s="2">
        <v>8.531182152923602</v>
      </c>
      <c r="FC84" s="2"/>
      <c r="FD84" s="2"/>
      <c r="FE84" s="2"/>
      <c r="FF84" s="2"/>
      <c r="FG84" s="2">
        <v>37.267280939246469</v>
      </c>
      <c r="FH84" s="2">
        <v>10.623785530791647</v>
      </c>
      <c r="FI84" s="2">
        <v>0.4535850870342823</v>
      </c>
      <c r="FJ84" s="2"/>
      <c r="FK84" s="2">
        <v>1.0258481558851462</v>
      </c>
      <c r="FL84" s="2">
        <v>113.3124776232353</v>
      </c>
      <c r="FM84" s="2">
        <v>7.6253165743772975</v>
      </c>
      <c r="FN84" s="2">
        <v>53.631395960811119</v>
      </c>
      <c r="FO84" s="2"/>
      <c r="FP84" s="2">
        <v>4.6751828477961803</v>
      </c>
      <c r="FQ84" s="2">
        <v>8.6233059058816597</v>
      </c>
      <c r="FR84" s="2">
        <v>5.4734687866522176</v>
      </c>
    </row>
    <row r="85" spans="1:174">
      <c r="A85" s="1">
        <v>1704</v>
      </c>
      <c r="B85" s="2">
        <v>1.7807193175877509</v>
      </c>
      <c r="C85" s="2">
        <v>2.0202696649437066</v>
      </c>
      <c r="D85" s="2">
        <v>2.9818308766626003</v>
      </c>
      <c r="E85" s="2">
        <v>9.4873507147459932</v>
      </c>
      <c r="F85" s="2">
        <v>21.875778058506352</v>
      </c>
      <c r="G85" s="2">
        <v>4.682675884670771</v>
      </c>
      <c r="I85" s="2">
        <v>4.8017280176770383</v>
      </c>
      <c r="J85" s="2">
        <v>4.961765376039371</v>
      </c>
      <c r="K85" s="2">
        <v>15.315463434550892</v>
      </c>
      <c r="L85" s="2">
        <v>7.8040848864358763</v>
      </c>
      <c r="M85" s="2">
        <v>3.0533342798120695</v>
      </c>
      <c r="P85" s="2">
        <v>30.060469410860726</v>
      </c>
      <c r="Q85" s="2">
        <v>13.938094207827458</v>
      </c>
      <c r="R85" s="2">
        <v>20.148022329941302</v>
      </c>
      <c r="T85" s="2">
        <v>19.686798365522137</v>
      </c>
      <c r="AA85" s="2">
        <v>4.7947393598823043</v>
      </c>
      <c r="AB85" s="2">
        <v>14.448681889214107</v>
      </c>
      <c r="AC85" s="2">
        <v>1.6448292838214593</v>
      </c>
      <c r="AD85" s="2">
        <v>15.462241195191959</v>
      </c>
      <c r="AE85" s="2">
        <v>2.4999989203148458</v>
      </c>
      <c r="AF85" s="2">
        <v>35.126386649883564</v>
      </c>
      <c r="AI85" s="2">
        <v>7.4995191113505992</v>
      </c>
      <c r="AJ85" s="2">
        <v>27.976425216717786</v>
      </c>
      <c r="AL85" s="2">
        <v>4.5219119400816075</v>
      </c>
      <c r="AM85" s="2">
        <v>21.629229035495459</v>
      </c>
      <c r="AN85" s="2">
        <v>21.132602707983452</v>
      </c>
      <c r="AO85" s="2">
        <v>5.0936700389042775</v>
      </c>
      <c r="AQ85" s="2">
        <v>3.3147251195378087</v>
      </c>
      <c r="AR85" s="2">
        <v>5.2994831662435633</v>
      </c>
      <c r="AS85" s="2">
        <v>0.8717261086468352</v>
      </c>
      <c r="AT85" s="2">
        <v>1.3498498763322846</v>
      </c>
      <c r="AU85" s="2">
        <v>61.394054609465918</v>
      </c>
      <c r="AV85" s="2">
        <v>12.690946941222421</v>
      </c>
      <c r="AW85" s="2">
        <v>18.000006157870089</v>
      </c>
      <c r="AX85" s="2">
        <v>2.4198801157615666</v>
      </c>
      <c r="AY85" s="2">
        <v>17.288214040516131</v>
      </c>
      <c r="AZ85" s="2">
        <v>13.689431338789083</v>
      </c>
      <c r="BA85" s="2">
        <v>3.2648598719793145</v>
      </c>
      <c r="BC85" s="2">
        <v>5.9474799974315173</v>
      </c>
      <c r="BD85" s="2">
        <v>3.1379521323376762</v>
      </c>
      <c r="BG85" s="2">
        <v>169.32541567628891</v>
      </c>
      <c r="BH85" s="2">
        <v>5.7670691200241135</v>
      </c>
      <c r="BJ85" s="2">
        <v>3.1505761794187883</v>
      </c>
      <c r="BK85" s="2">
        <v>35.291000920213605</v>
      </c>
      <c r="BL85" s="2">
        <v>4.764119808993593</v>
      </c>
      <c r="BM85" s="2">
        <v>20.386744291234209</v>
      </c>
      <c r="BN85" s="2">
        <v>21.960000727900894</v>
      </c>
      <c r="BO85" s="2">
        <v>18.507752503686195</v>
      </c>
      <c r="BP85" s="2">
        <v>4.9118978764317598</v>
      </c>
      <c r="BQ85" s="2">
        <v>8.309920981687954</v>
      </c>
      <c r="BR85" s="2">
        <v>18.184637608803772</v>
      </c>
      <c r="BV85" s="2">
        <v>25.390561233958667</v>
      </c>
      <c r="BW85" s="2">
        <v>7.5904824266569264</v>
      </c>
      <c r="BX85" s="2">
        <v>3.7166703605203075</v>
      </c>
      <c r="BY85" s="2">
        <v>1.578080129049791</v>
      </c>
      <c r="BZ85" s="2">
        <v>8.9587763518615269</v>
      </c>
      <c r="CA85" s="2">
        <v>7.2591163024323526</v>
      </c>
      <c r="CB85" s="2">
        <v>8.7895865565547062</v>
      </c>
      <c r="CD85" s="2">
        <v>9.9057570357643066</v>
      </c>
      <c r="CE85" s="2">
        <v>18.873642273159923</v>
      </c>
      <c r="CF85" s="2">
        <v>11.884682617545353</v>
      </c>
      <c r="CH85" s="9">
        <v>111.38317847464192</v>
      </c>
      <c r="CI85" s="9">
        <v>110.90393253198916</v>
      </c>
      <c r="CK85" s="1">
        <v>1704</v>
      </c>
      <c r="CL85" s="2">
        <v>0.28021336453384282</v>
      </c>
      <c r="CM85" s="2">
        <v>0.31790892280902011</v>
      </c>
      <c r="CN85" s="2">
        <v>3.0377724594089295</v>
      </c>
      <c r="CO85" s="2">
        <v>1.1581608543961763</v>
      </c>
      <c r="CP85" s="2">
        <v>10.108790891188988</v>
      </c>
      <c r="CQ85" s="2">
        <v>25.966358519134992</v>
      </c>
      <c r="CR85" s="2"/>
      <c r="CS85" s="2">
        <v>4.8918123572445777</v>
      </c>
      <c r="CT85" s="2">
        <v>5.0548521471651187</v>
      </c>
      <c r="CU85" s="2">
        <v>15.602794037948911</v>
      </c>
      <c r="CV85" s="2">
        <v>0.10233733738651314</v>
      </c>
      <c r="CW85" s="2">
        <v>3.1106173248040401</v>
      </c>
      <c r="CX85" s="2"/>
      <c r="CY85" s="2"/>
      <c r="CZ85" s="2">
        <v>166.69121357110109</v>
      </c>
      <c r="DA85" s="2">
        <v>76.07231592762821</v>
      </c>
      <c r="DB85" s="2">
        <v>109.96530064630025</v>
      </c>
      <c r="DC85" s="2"/>
      <c r="DD85" s="2">
        <v>107.44799988684751</v>
      </c>
      <c r="DE85" s="2"/>
      <c r="DF85" s="2"/>
      <c r="DG85" s="2"/>
      <c r="DH85" s="2"/>
      <c r="DI85" s="2"/>
      <c r="DJ85" s="2"/>
      <c r="DK85" s="2">
        <v>2.2156477103202494</v>
      </c>
      <c r="DL85" s="2">
        <v>78.859037471337345</v>
      </c>
      <c r="DM85" s="2">
        <v>1.6756876246497863</v>
      </c>
      <c r="DN85" s="2">
        <v>15.752325469264758</v>
      </c>
      <c r="DO85" s="2">
        <v>1.155248798286014</v>
      </c>
      <c r="DP85" s="2">
        <v>191.71527633421513</v>
      </c>
      <c r="DR85" s="2"/>
      <c r="DS85" s="2">
        <v>7.6402162153375492</v>
      </c>
      <c r="DT85" s="2">
        <v>155.13477873605549</v>
      </c>
      <c r="DU85" s="2"/>
      <c r="DV85" s="2">
        <v>4.6067467014852514</v>
      </c>
      <c r="DW85" s="2">
        <v>10.930512529488961</v>
      </c>
      <c r="DX85" s="11"/>
      <c r="DY85" s="2">
        <v>0.62180575185235232</v>
      </c>
      <c r="DZ85" s="2"/>
      <c r="EA85" s="2">
        <v>3.3769120701818718</v>
      </c>
      <c r="EB85" s="2">
        <v>5.398905798954714</v>
      </c>
      <c r="EC85" s="2">
        <v>0.88808040245359299</v>
      </c>
      <c r="ED85" s="2">
        <v>0.2124119010373019</v>
      </c>
      <c r="EE85" s="2">
        <v>7.4946307856869661</v>
      </c>
      <c r="EF85" s="2">
        <v>117.28966027803212</v>
      </c>
      <c r="EG85" s="9">
        <f t="shared" si="8"/>
        <v>52.723957865365392</v>
      </c>
      <c r="EH85" s="2">
        <v>99.813573425390686</v>
      </c>
      <c r="EI85" s="2">
        <v>0.38079148258168927</v>
      </c>
      <c r="EJ85" s="2">
        <v>17.612555056585506</v>
      </c>
      <c r="EK85" s="2">
        <v>13.946256251959943</v>
      </c>
      <c r="EL85" s="2">
        <v>3.3261113098502375</v>
      </c>
      <c r="EM85" s="2"/>
      <c r="EN85" s="2">
        <v>6.0590595799666742</v>
      </c>
      <c r="EO85" s="2">
        <v>3.1968226773572055</v>
      </c>
      <c r="EP85" s="2"/>
      <c r="EQ85" s="2"/>
      <c r="ER85" s="2">
        <v>1.5401997359121495</v>
      </c>
      <c r="ET85" s="2"/>
      <c r="EU85" s="2">
        <v>17.470564401957674</v>
      </c>
      <c r="EV85" s="2">
        <v>35.953088922464275</v>
      </c>
      <c r="EW85" s="2">
        <v>58.241983054183137</v>
      </c>
      <c r="EX85" s="2">
        <v>9.4207088059248072</v>
      </c>
      <c r="EY85" s="2">
        <v>10.147710163039807</v>
      </c>
      <c r="EZ85" s="2">
        <v>102.62912674937837</v>
      </c>
      <c r="FA85" s="2">
        <v>5.0040490925340864</v>
      </c>
      <c r="FB85" s="2">
        <v>8.4658218866825585</v>
      </c>
      <c r="FC85" s="2">
        <v>222.30955515834194</v>
      </c>
      <c r="FD85" s="2"/>
      <c r="FE85" s="2"/>
      <c r="FF85" s="2"/>
      <c r="FG85" s="2">
        <v>37.194392799179631</v>
      </c>
      <c r="FH85" s="2">
        <v>11.119225853690615</v>
      </c>
      <c r="FI85" s="2">
        <v>0.58485393868553037</v>
      </c>
      <c r="FJ85" s="2"/>
      <c r="FK85" s="2">
        <v>1.6076862012152198</v>
      </c>
      <c r="FL85" s="2">
        <v>146.28438281743681</v>
      </c>
      <c r="FM85" s="2">
        <v>7.3953032533677643</v>
      </c>
      <c r="FN85" s="2">
        <v>53.30253578610472</v>
      </c>
      <c r="FO85" s="2"/>
      <c r="FP85" s="2">
        <v>4.5774475415528402</v>
      </c>
      <c r="FQ85" s="2">
        <v>8.7215047887309449</v>
      </c>
      <c r="FR85" s="2">
        <v>5.4919084965848093</v>
      </c>
    </row>
    <row r="86" spans="1:174">
      <c r="A86" s="1">
        <v>1705</v>
      </c>
      <c r="B86" s="2">
        <v>1.6258233976205623</v>
      </c>
      <c r="C86" s="2">
        <v>1.96139508870746</v>
      </c>
      <c r="D86" s="2">
        <v>2.9295929837977175</v>
      </c>
      <c r="E86" s="2">
        <v>9.4576544434822694</v>
      </c>
      <c r="F86" s="2">
        <v>21.875778058506352</v>
      </c>
      <c r="G86" s="2">
        <v>5.2618975716517937</v>
      </c>
      <c r="I86" s="2">
        <v>4.6036610013201598</v>
      </c>
      <c r="J86" s="2">
        <v>4.5161849507532157</v>
      </c>
      <c r="K86" s="2">
        <v>14.912249659640374</v>
      </c>
      <c r="L86" s="2">
        <v>8.3887313561051116</v>
      </c>
      <c r="M86" s="2">
        <v>2.6976963361847317</v>
      </c>
      <c r="P86" s="2">
        <v>33.742595477869216</v>
      </c>
      <c r="Q86" s="2">
        <v>12.689582691344222</v>
      </c>
      <c r="R86" s="2">
        <v>18.657274733597983</v>
      </c>
      <c r="T86" s="2">
        <v>17.696613213021774</v>
      </c>
      <c r="AA86" s="2">
        <v>5.0353767531437432</v>
      </c>
      <c r="AB86" s="2">
        <v>15.348813761382695</v>
      </c>
      <c r="AC86" s="2">
        <v>1.395050478606978</v>
      </c>
      <c r="AD86" s="2">
        <v>15.960001723334358</v>
      </c>
      <c r="AF86" s="2">
        <v>37.873422183920638</v>
      </c>
      <c r="AI86" s="2">
        <v>15.20312349753098</v>
      </c>
      <c r="AJ86" s="2">
        <v>27.976425216717786</v>
      </c>
      <c r="AL86" s="2">
        <v>4.1608646448682167</v>
      </c>
      <c r="AM86" s="2">
        <v>21.776917880445836</v>
      </c>
      <c r="AN86" s="2">
        <v>27.714451723132211</v>
      </c>
      <c r="AO86" s="2">
        <v>5.3554974817237397</v>
      </c>
      <c r="AQ86" s="2">
        <v>3.0577969325866645</v>
      </c>
      <c r="AR86" s="2">
        <v>4.3579070164272347</v>
      </c>
      <c r="AS86" s="2">
        <v>0.90302413350782129</v>
      </c>
      <c r="AT86" s="2">
        <v>1.4242671255294514</v>
      </c>
      <c r="AU86" s="2">
        <v>68.228679705825584</v>
      </c>
      <c r="AV86" s="2">
        <v>13.857290721294222</v>
      </c>
      <c r="AW86" s="2">
        <v>20.999992907809315</v>
      </c>
      <c r="AX86" s="2">
        <v>2.356253835473451</v>
      </c>
      <c r="AY86" s="2">
        <v>16.294913436472122</v>
      </c>
      <c r="AZ86" s="2">
        <v>12.590846730443554</v>
      </c>
      <c r="BA86" s="2">
        <v>3.2918737896500256</v>
      </c>
      <c r="BC86" s="2">
        <v>5.9983564097885207</v>
      </c>
      <c r="BD86" s="2">
        <v>2.6733738795252391</v>
      </c>
      <c r="BG86" s="2">
        <v>180.31825986783923</v>
      </c>
      <c r="BH86" s="2">
        <v>5.7670691200241135</v>
      </c>
      <c r="BJ86" s="2">
        <v>2.9882064269591981</v>
      </c>
      <c r="BK86" s="2">
        <v>29.102986564683</v>
      </c>
      <c r="BL86" s="2">
        <v>4.4587247738417739</v>
      </c>
      <c r="BM86" s="2">
        <v>22.168157225752459</v>
      </c>
      <c r="BN86" s="2">
        <v>21.960000727900894</v>
      </c>
      <c r="BO86" s="2">
        <v>14.81050458943017</v>
      </c>
      <c r="BP86" s="2">
        <v>5.2079661225583402</v>
      </c>
      <c r="BQ86" s="2">
        <v>7.6036257051548439</v>
      </c>
      <c r="BR86" s="2">
        <v>19.413310716651619</v>
      </c>
      <c r="BW86" s="2">
        <v>10.445122783821928</v>
      </c>
      <c r="BX86" s="2">
        <v>3.1036231996886134</v>
      </c>
      <c r="BY86" s="2">
        <v>1.3384389872356985</v>
      </c>
      <c r="BZ86" s="2">
        <v>7.8869906568456534</v>
      </c>
      <c r="CB86" s="2">
        <v>8.7225504236340949</v>
      </c>
      <c r="CD86" s="2">
        <v>9.5681713613510695</v>
      </c>
      <c r="CE86" s="2">
        <v>19.563925995844972</v>
      </c>
      <c r="CF86" s="2">
        <v>11.943597921122473</v>
      </c>
      <c r="CH86" s="9">
        <v>111.38317847464192</v>
      </c>
      <c r="CI86" s="9">
        <v>110.68659919865583</v>
      </c>
      <c r="CK86" s="1">
        <v>1705</v>
      </c>
      <c r="CL86" s="2">
        <v>0.25533764122169195</v>
      </c>
      <c r="CM86" s="2">
        <v>0.30803960392459301</v>
      </c>
      <c r="CN86" s="2">
        <v>2.9787058468074346</v>
      </c>
      <c r="CO86" s="2">
        <v>1.1522732150115225</v>
      </c>
      <c r="CP86" s="2">
        <v>10.08898115883601</v>
      </c>
      <c r="CQ86" s="2">
        <v>29.121077376890124</v>
      </c>
      <c r="CR86" s="2"/>
      <c r="CS86" s="2">
        <v>4.680838606998309</v>
      </c>
      <c r="CT86" s="2">
        <v>4.591896073096688</v>
      </c>
      <c r="CU86" s="2">
        <v>15.162244549289243</v>
      </c>
      <c r="CV86" s="2">
        <v>0.10978841451687089</v>
      </c>
      <c r="CW86" s="2">
        <v>2.7429215914791047</v>
      </c>
      <c r="CX86" s="2"/>
      <c r="CY86" s="2"/>
      <c r="CZ86" s="2">
        <v>186.74265707906434</v>
      </c>
      <c r="DA86" s="2">
        <v>69.122379594243029</v>
      </c>
      <c r="DB86" s="2">
        <v>101.62944343390592</v>
      </c>
      <c r="DC86" s="2"/>
      <c r="DD86" s="2">
        <v>96.396551864339472</v>
      </c>
      <c r="DE86" s="2"/>
      <c r="DF86" s="2"/>
      <c r="DG86" s="2"/>
      <c r="DH86" s="2"/>
      <c r="DI86" s="2"/>
      <c r="DJ86" s="2"/>
      <c r="DK86" s="2">
        <v>2.3222863687060435</v>
      </c>
      <c r="DL86" s="2">
        <v>83.607677016780485</v>
      </c>
      <c r="DM86" s="2">
        <v>1.4184376601801145</v>
      </c>
      <c r="DN86" s="2">
        <v>16.227561545674199</v>
      </c>
      <c r="DO86" s="2"/>
      <c r="DP86" s="2">
        <v>206.30316444651103</v>
      </c>
      <c r="DR86" s="2"/>
      <c r="DS86" s="2">
        <v>15.45799471199099</v>
      </c>
      <c r="DT86" s="2">
        <v>154.83076824870051</v>
      </c>
      <c r="DU86" s="2"/>
      <c r="DV86" s="2">
        <v>4.2306190361558693</v>
      </c>
      <c r="DW86" s="2">
        <v>10.983582044760453</v>
      </c>
      <c r="DX86" s="11"/>
      <c r="DY86" s="2">
        <v>0.65248697106973086</v>
      </c>
      <c r="DZ86" s="2"/>
      <c r="EA86" s="2">
        <v>3.1090590576300494</v>
      </c>
      <c r="EB86" s="2">
        <v>4.43096470447147</v>
      </c>
      <c r="EC86" s="2">
        <v>0.91816278956302022</v>
      </c>
      <c r="ED86" s="2">
        <v>0.22368297124677211</v>
      </c>
      <c r="EE86" s="2">
        <v>8.3126403687547104</v>
      </c>
      <c r="EF86" s="2">
        <v>127.81803200392882</v>
      </c>
      <c r="EG86" s="9">
        <f t="shared" si="8"/>
        <v>57.456663424843001</v>
      </c>
      <c r="EH86" s="2">
        <v>116.22088990806523</v>
      </c>
      <c r="EI86" s="2">
        <v>0.37005267444783546</v>
      </c>
      <c r="EJ86" s="2">
        <v>16.5680878520946</v>
      </c>
      <c r="EK86" s="2">
        <v>12.801924697269852</v>
      </c>
      <c r="EL86" s="2">
        <v>3.3470600723078907</v>
      </c>
      <c r="EM86" s="2"/>
      <c r="EN86" s="2">
        <v>6.0989152445026544</v>
      </c>
      <c r="EO86" s="2">
        <v>2.7181913834737479</v>
      </c>
      <c r="EP86" s="2"/>
      <c r="EQ86" s="2"/>
      <c r="ER86" s="2">
        <v>1.636977461368859</v>
      </c>
      <c r="ET86" s="2"/>
      <c r="EU86" s="2">
        <v>16.53772035518401</v>
      </c>
      <c r="EV86" s="2">
        <v>29.590880616938687</v>
      </c>
      <c r="EW86" s="2">
        <v>54.401671330865078</v>
      </c>
      <c r="EX86" s="2">
        <v>10.223824724248535</v>
      </c>
      <c r="EY86" s="2">
        <v>10.127824162380652</v>
      </c>
      <c r="EZ86" s="2">
        <v>81.9662192710055</v>
      </c>
      <c r="FA86" s="2">
        <v>5.2952745398542067</v>
      </c>
      <c r="FB86" s="2">
        <v>7.7310959133713917</v>
      </c>
      <c r="FC86" s="2">
        <v>236.86515822802397</v>
      </c>
      <c r="FD86" s="2"/>
      <c r="FE86" s="2"/>
      <c r="FF86" s="2"/>
      <c r="FG86" s="2"/>
      <c r="FH86" s="2">
        <v>15.27097690011156</v>
      </c>
      <c r="FI86" s="2">
        <v>0.48742798769485995</v>
      </c>
      <c r="FJ86" s="2"/>
      <c r="FK86" s="2">
        <v>1.360877111231257</v>
      </c>
      <c r="FL86" s="2">
        <v>128.53123876881892</v>
      </c>
      <c r="FM86" s="2"/>
      <c r="FN86" s="2">
        <v>52.792351863244384</v>
      </c>
      <c r="FO86" s="2"/>
      <c r="FP86" s="2">
        <v>4.4127847855746785</v>
      </c>
      <c r="FQ86" s="2">
        <v>9.0227684810593995</v>
      </c>
      <c r="FR86" s="2">
        <v>5.5083176503549254</v>
      </c>
    </row>
    <row r="87" spans="1:174">
      <c r="A87" s="1">
        <v>1706</v>
      </c>
      <c r="B87" s="2">
        <v>1.9155913878479656</v>
      </c>
      <c r="C87" s="2">
        <v>2.0871510456312663</v>
      </c>
      <c r="D87" s="2">
        <v>2.9359013204896938</v>
      </c>
      <c r="E87" s="2">
        <v>9.3369384334724987</v>
      </c>
      <c r="F87" s="2">
        <v>22.482989476185335</v>
      </c>
      <c r="G87" s="2">
        <v>5.3503218434891329</v>
      </c>
      <c r="I87" s="2">
        <v>5.525218846307653</v>
      </c>
      <c r="J87" s="2">
        <v>4.0630283720053493</v>
      </c>
      <c r="K87" s="2">
        <v>13.449769925624283</v>
      </c>
      <c r="L87" s="2">
        <v>8.2063914846099291</v>
      </c>
      <c r="M87" s="2">
        <v>3.1775714180337129</v>
      </c>
      <c r="P87" s="2">
        <v>33.806902580593615</v>
      </c>
      <c r="Q87" s="2">
        <v>12.066649365240352</v>
      </c>
      <c r="R87" s="2">
        <v>16.936247307135837</v>
      </c>
      <c r="T87" s="2">
        <v>17.424378299768385</v>
      </c>
      <c r="AA87" s="2">
        <v>5.2492874847991038</v>
      </c>
      <c r="AB87" s="2">
        <v>14.754309235220505</v>
      </c>
      <c r="AC87" s="2">
        <v>1.0209418667496841</v>
      </c>
      <c r="AD87" s="2">
        <v>15.960001723334358</v>
      </c>
      <c r="AF87" s="2">
        <v>40.560537227592988</v>
      </c>
      <c r="AI87" s="2">
        <v>11.390457004908992</v>
      </c>
      <c r="AJ87" s="2">
        <v>27.976425216717786</v>
      </c>
      <c r="AL87" s="2">
        <v>4.1688945302256268</v>
      </c>
      <c r="AM87" s="2">
        <v>22.137800915405087</v>
      </c>
      <c r="AN87" s="2">
        <v>25.574250360737775</v>
      </c>
      <c r="AO87" s="2">
        <v>5.0936700389042775</v>
      </c>
      <c r="AQ87" s="2">
        <v>3.0375968714696717</v>
      </c>
      <c r="AR87" s="2">
        <v>4.2502920575551704</v>
      </c>
      <c r="AS87" s="2">
        <v>1.0037389725831951</v>
      </c>
      <c r="AT87" s="2">
        <v>1.6353737697096953</v>
      </c>
      <c r="AU87" s="2">
        <v>76.150679311199809</v>
      </c>
      <c r="AV87" s="2">
        <v>12.268985819387014</v>
      </c>
      <c r="AW87" s="2">
        <v>20.999992907809315</v>
      </c>
      <c r="AX87" s="2">
        <v>3.0382752425883877</v>
      </c>
      <c r="AY87" s="2">
        <v>16.294913436472122</v>
      </c>
      <c r="AZ87" s="2">
        <v>12.590846730443554</v>
      </c>
      <c r="BA87" s="2">
        <v>3.2472391518397901</v>
      </c>
      <c r="BC87" s="2">
        <v>5.96790473416445</v>
      </c>
      <c r="BD87" s="2">
        <v>2.6733738795252391</v>
      </c>
      <c r="BG87" s="2">
        <v>158.1899300467384</v>
      </c>
      <c r="BH87" s="2">
        <v>5.7670691200241135</v>
      </c>
      <c r="BJ87" s="2">
        <v>3.1400456882487586</v>
      </c>
      <c r="BK87" s="2">
        <v>35.291000920213605</v>
      </c>
      <c r="BL87" s="2">
        <v>4.7318999376363911</v>
      </c>
      <c r="BN87" s="2">
        <v>21.960000727900894</v>
      </c>
      <c r="BO87" s="2">
        <v>17.040156379484859</v>
      </c>
      <c r="BP87" s="2">
        <v>5.2251755741789969</v>
      </c>
      <c r="BQ87" s="2">
        <v>7.6036257051548439</v>
      </c>
      <c r="BR87" s="2">
        <v>23.995496099396856</v>
      </c>
      <c r="BV87" s="2">
        <v>30.088261129829302</v>
      </c>
      <c r="BW87" s="2">
        <v>9.955937931568922</v>
      </c>
      <c r="BX87" s="2">
        <v>2.8866111542716419</v>
      </c>
      <c r="BY87" s="2">
        <v>0.99070645443464855</v>
      </c>
      <c r="BZ87" s="2">
        <v>9.5024023899350656</v>
      </c>
      <c r="CA87" s="2">
        <v>5.8484759152913011</v>
      </c>
      <c r="CB87" s="2">
        <v>8.6230226178256579</v>
      </c>
      <c r="CC87" s="2">
        <v>6</v>
      </c>
      <c r="CD87" s="2">
        <v>9.9107507956321133</v>
      </c>
      <c r="CE87" s="2">
        <v>19.070570971740416</v>
      </c>
      <c r="CF87" s="2">
        <v>11.813883362311872</v>
      </c>
      <c r="CH87" s="9">
        <v>111.38317847464192</v>
      </c>
      <c r="CI87" s="9">
        <v>110.4692658653225</v>
      </c>
      <c r="CK87" s="1">
        <v>1706</v>
      </c>
      <c r="CL87" s="2">
        <v>0.30025536240174105</v>
      </c>
      <c r="CM87" s="2">
        <v>0.3271461218549423</v>
      </c>
      <c r="CN87" s="2">
        <v>2.9792586506860768</v>
      </c>
      <c r="CO87" s="2">
        <v>1.1353321689643336</v>
      </c>
      <c r="CP87" s="2">
        <v>10.348663924549857</v>
      </c>
      <c r="CQ87" s="2">
        <v>29.552306309672172</v>
      </c>
      <c r="CR87" s="2"/>
      <c r="CS87" s="2">
        <v>5.6068151643632893</v>
      </c>
      <c r="CT87" s="2">
        <v>4.123031091270084</v>
      </c>
      <c r="CU87" s="2">
        <v>13.648395850705922</v>
      </c>
      <c r="CV87" s="2">
        <v>0.10719113798020813</v>
      </c>
      <c r="CW87" s="2">
        <v>3.2244977272501605</v>
      </c>
      <c r="CX87" s="2"/>
      <c r="CY87" s="2"/>
      <c r="CZ87" s="2">
        <v>186.7311854629327</v>
      </c>
      <c r="DA87" s="2">
        <v>65.600093348049285</v>
      </c>
      <c r="DB87" s="2">
        <v>92.073563313624064</v>
      </c>
      <c r="DC87" s="2"/>
      <c r="DD87" s="2">
        <v>94.727277506647127</v>
      </c>
      <c r="DE87" s="2"/>
      <c r="DF87" s="2"/>
      <c r="DG87" s="2"/>
      <c r="DH87" s="2"/>
      <c r="DI87" s="2"/>
      <c r="DJ87" s="2"/>
      <c r="DK87" s="2">
        <v>2.4161872281740928</v>
      </c>
      <c r="DL87" s="2">
        <v>80.211501454958523</v>
      </c>
      <c r="DM87" s="2">
        <v>1.0360191151977329</v>
      </c>
      <c r="DN87" s="2">
        <v>16.195698699872391</v>
      </c>
      <c r="DO87" s="2"/>
      <c r="DP87" s="2">
        <v>220.50653398795671</v>
      </c>
      <c r="DR87" s="2"/>
      <c r="DS87" s="2">
        <v>11.558671039216918</v>
      </c>
      <c r="DT87" s="2">
        <v>154.52675776134549</v>
      </c>
      <c r="DU87" s="2"/>
      <c r="DV87" s="2">
        <v>4.2304606787332135</v>
      </c>
      <c r="DW87" s="2">
        <v>11.14367624944164</v>
      </c>
      <c r="DX87" s="11"/>
      <c r="DY87" s="2">
        <v>0.61936870361338325</v>
      </c>
      <c r="DZ87" s="2"/>
      <c r="EA87" s="2">
        <v>3.082456039467131</v>
      </c>
      <c r="EB87" s="2">
        <v>4.313060283068876</v>
      </c>
      <c r="EC87" s="2">
        <v>1.0185621690447195</v>
      </c>
      <c r="ED87" s="2">
        <v>0.25633323839387473</v>
      </c>
      <c r="EE87" s="2">
        <v>9.2596000848147337</v>
      </c>
      <c r="EF87" s="2">
        <v>112.94548803164463</v>
      </c>
      <c r="EG87" s="9">
        <f t="shared" si="8"/>
        <v>50.771168898840259</v>
      </c>
      <c r="EH87" s="2">
        <v>115.99268998513371</v>
      </c>
      <c r="EI87" s="2">
        <v>0.47622809322841719</v>
      </c>
      <c r="EJ87" s="2">
        <v>16.535556382287737</v>
      </c>
      <c r="EK87" s="2">
        <v>12.776788095479908</v>
      </c>
      <c r="EL87" s="2">
        <v>3.2951943127133361</v>
      </c>
      <c r="EM87" s="2"/>
      <c r="EN87" s="2">
        <v>6.0560386282888494</v>
      </c>
      <c r="EO87" s="2">
        <v>2.7128542098837634</v>
      </c>
      <c r="EP87" s="2"/>
      <c r="EQ87" s="2"/>
      <c r="ER87" s="2">
        <v>1.433270789827001</v>
      </c>
      <c r="ET87" s="2"/>
      <c r="EU87" s="2">
        <v>17.343927098220586</v>
      </c>
      <c r="EV87" s="2">
        <v>35.812177694507682</v>
      </c>
      <c r="EW87" s="2">
        <v>57.621366460774873</v>
      </c>
      <c r="EX87" s="2"/>
      <c r="EY87" s="2">
        <v>10.107938161721499</v>
      </c>
      <c r="EZ87" s="2">
        <v>94.120678273599211</v>
      </c>
      <c r="FA87" s="2">
        <v>5.3023408593752874</v>
      </c>
      <c r="FB87" s="2">
        <v>7.7159158928690257</v>
      </c>
      <c r="FC87" s="2">
        <v>292.19833309537029</v>
      </c>
      <c r="FD87" s="2"/>
      <c r="FE87" s="2"/>
      <c r="FF87" s="2"/>
      <c r="FG87" s="2">
        <v>43.903261454223625</v>
      </c>
      <c r="FH87" s="2">
        <v>14.52719863556211</v>
      </c>
      <c r="FI87" s="2">
        <v>0.45245582316615046</v>
      </c>
      <c r="FJ87" s="2"/>
      <c r="FK87" s="2">
        <v>1.0053371869367362</v>
      </c>
      <c r="FL87" s="2">
        <v>154.5529175460855</v>
      </c>
      <c r="FM87" s="2">
        <v>5.9348460870798343</v>
      </c>
      <c r="FN87" s="2">
        <v>52.087494813706996</v>
      </c>
      <c r="FO87" s="2">
        <v>2.7617316466330624</v>
      </c>
      <c r="FP87" s="2">
        <v>4.5618056856985021</v>
      </c>
      <c r="FQ87" s="2">
        <v>8.7779665620028897</v>
      </c>
      <c r="FR87" s="2">
        <v>5.4377959252214181</v>
      </c>
    </row>
    <row r="88" spans="1:174">
      <c r="A88" s="1">
        <v>1707</v>
      </c>
      <c r="B88" s="2">
        <v>2.0201189456758972</v>
      </c>
      <c r="C88" s="2">
        <v>2.1406531655262615</v>
      </c>
      <c r="D88" s="2">
        <v>2.8920352701895413</v>
      </c>
      <c r="E88" s="2">
        <v>9.3369384334724987</v>
      </c>
      <c r="F88" s="2">
        <v>23.942233703092427</v>
      </c>
      <c r="G88" s="2">
        <v>4.7931926660923549</v>
      </c>
      <c r="I88" s="2">
        <v>5.0283799606201196</v>
      </c>
      <c r="J88" s="2">
        <v>4.0828349997602826</v>
      </c>
      <c r="K88" s="2">
        <v>13.501502830142702</v>
      </c>
      <c r="L88" s="2">
        <v>7.941088050986437</v>
      </c>
      <c r="M88" s="2">
        <v>2.9248938809248757</v>
      </c>
      <c r="P88" s="2">
        <v>35.994278670261735</v>
      </c>
      <c r="Q88" s="2">
        <v>11.862470558746505</v>
      </c>
      <c r="R88" s="2">
        <v>17.52590612301773</v>
      </c>
      <c r="T88" s="2">
        <v>16.483127424382939</v>
      </c>
      <c r="AA88" s="2">
        <v>5.2492874847991038</v>
      </c>
      <c r="AB88" s="2">
        <v>13.291798510304362</v>
      </c>
      <c r="AC88" s="2">
        <v>1.0164362124727973</v>
      </c>
      <c r="AD88" s="2">
        <v>13.839077592116663</v>
      </c>
      <c r="AE88" s="2">
        <v>2.9999985339960293</v>
      </c>
      <c r="AF88" s="2">
        <v>44.526681975919885</v>
      </c>
      <c r="AI88" s="2">
        <v>11.225341990231703</v>
      </c>
      <c r="AJ88" s="2">
        <v>27.976425216717786</v>
      </c>
      <c r="AL88" s="2">
        <v>4.1688945302256268</v>
      </c>
      <c r="AM88" s="2">
        <v>22.137800915405087</v>
      </c>
      <c r="AN88" s="2">
        <v>22.861859545366251</v>
      </c>
      <c r="AO88" s="2">
        <v>5.0936700389042775</v>
      </c>
      <c r="AQ88" s="2">
        <v>2.9409295357433156</v>
      </c>
      <c r="AR88" s="2">
        <v>4.6311902106601011</v>
      </c>
      <c r="AS88" s="2">
        <v>0.84363613248025215</v>
      </c>
      <c r="AT88" s="2">
        <v>1.2830003822269676</v>
      </c>
      <c r="AU88" s="2">
        <v>73.416007670745444</v>
      </c>
      <c r="AV88" s="2">
        <v>12.875009700674983</v>
      </c>
      <c r="AX88" s="2">
        <v>2.4049713721140602</v>
      </c>
      <c r="AY88" s="2">
        <v>17.465037056249454</v>
      </c>
      <c r="AZ88" s="2">
        <v>12.590846730443554</v>
      </c>
      <c r="BA88" s="2">
        <v>3.1948727001508441</v>
      </c>
      <c r="BC88" s="2">
        <v>5.5942349821371806</v>
      </c>
      <c r="BD88" s="2">
        <v>2.6051261496444753</v>
      </c>
      <c r="BE88" s="2">
        <v>2.0831619339672938</v>
      </c>
      <c r="BG88" s="2">
        <v>155.66875743958474</v>
      </c>
      <c r="BH88" s="2">
        <v>5.7670691200241135</v>
      </c>
      <c r="BJ88" s="2">
        <v>3.0732153236300621</v>
      </c>
      <c r="BK88" s="2">
        <v>35.291000920213605</v>
      </c>
      <c r="BL88" s="2">
        <v>4.5775860689483645</v>
      </c>
      <c r="BM88" s="2">
        <v>19.705029347723364</v>
      </c>
      <c r="BN88" s="2">
        <v>21.960000727900894</v>
      </c>
      <c r="BO88" s="2">
        <v>14.556879482751626</v>
      </c>
      <c r="BP88" s="2">
        <v>5.0872143409842323</v>
      </c>
      <c r="BQ88" s="2">
        <v>6.9655745858299909</v>
      </c>
      <c r="BR88" s="2">
        <v>28.732203021013309</v>
      </c>
      <c r="BV88" s="2">
        <v>30.088261129829302</v>
      </c>
      <c r="BW88" s="2">
        <v>8.9765996296784092</v>
      </c>
      <c r="BX88" s="2">
        <v>2.9651695158222791</v>
      </c>
      <c r="BY88" s="2">
        <v>0.97518800590862031</v>
      </c>
      <c r="CA88" s="2">
        <v>5.0985393665772802</v>
      </c>
      <c r="CB88" s="2">
        <v>8.8108478710012381</v>
      </c>
      <c r="CD88" s="2">
        <v>9.8375442014090915</v>
      </c>
      <c r="CE88" s="2">
        <v>18.826121745781872</v>
      </c>
      <c r="CF88" s="2">
        <v>12.280877723257232</v>
      </c>
      <c r="CH88" s="9">
        <v>111.38317847464192</v>
      </c>
      <c r="CI88" s="9">
        <v>110.25193253198917</v>
      </c>
      <c r="CK88" s="1">
        <v>1707</v>
      </c>
      <c r="CL88" s="2">
        <v>0.31601637064793575</v>
      </c>
      <c r="CM88" s="2">
        <v>0.3348720854450899</v>
      </c>
      <c r="CN88" s="2">
        <v>2.9289710741810739</v>
      </c>
      <c r="CO88" s="2">
        <v>1.1330985565402012</v>
      </c>
      <c r="CP88" s="2">
        <v>10.998656395410263</v>
      </c>
      <c r="CQ88" s="2">
        <v>26.422937721741981</v>
      </c>
      <c r="CR88" s="2"/>
      <c r="CS88" s="2">
        <v>5.0926002204955259</v>
      </c>
      <c r="CT88" s="2">
        <v>4.1349791747761815</v>
      </c>
      <c r="CU88" s="2">
        <v>13.67393809304065</v>
      </c>
      <c r="CV88" s="2">
        <v>0.103521702283921</v>
      </c>
      <c r="CW88" s="2">
        <v>2.9622493406578383</v>
      </c>
      <c r="CX88" s="2"/>
      <c r="CY88" s="2"/>
      <c r="CZ88" s="2">
        <v>198.42193917456569</v>
      </c>
      <c r="DA88" s="2">
        <v>64.363203922521038</v>
      </c>
      <c r="DB88" s="2">
        <v>95.091782452604662</v>
      </c>
      <c r="DC88" s="2"/>
      <c r="DD88" s="2">
        <v>89.433890389234648</v>
      </c>
      <c r="DE88" s="2"/>
      <c r="DF88" s="2"/>
      <c r="DG88" s="2"/>
      <c r="DH88" s="2"/>
      <c r="DI88" s="2"/>
      <c r="DJ88" s="2"/>
      <c r="DK88" s="2">
        <v>2.4114337067295248</v>
      </c>
      <c r="DL88" s="2">
        <v>72.118428769038914</v>
      </c>
      <c r="DM88" s="2">
        <v>1.0294176892551776</v>
      </c>
      <c r="DN88" s="2">
        <v>14.015824211576989</v>
      </c>
      <c r="DO88" s="2">
        <v>1.378148483192486</v>
      </c>
      <c r="DP88" s="2">
        <v>241.59216225799494</v>
      </c>
      <c r="DR88" s="2"/>
      <c r="DS88" s="2">
        <v>11.368707126806246</v>
      </c>
      <c r="DT88" s="2">
        <v>154.22274727399051</v>
      </c>
      <c r="DU88" s="2"/>
      <c r="DV88" s="2">
        <v>4.2221378197584318</v>
      </c>
      <c r="DW88" s="2">
        <v>11.121752574237432</v>
      </c>
      <c r="DX88" s="11"/>
      <c r="DY88" s="2">
        <v>0.61815017949389883</v>
      </c>
      <c r="DZ88" s="2"/>
      <c r="EA88" s="2">
        <v>2.9784897958151109</v>
      </c>
      <c r="EB88" s="2">
        <v>4.6903377375356063</v>
      </c>
      <c r="EC88" s="2">
        <v>0.85441068255253494</v>
      </c>
      <c r="ED88" s="2">
        <v>0.20070556993643968</v>
      </c>
      <c r="EE88" s="2">
        <v>8.9095127820959323</v>
      </c>
      <c r="EF88" s="2">
        <v>118.29122507229368</v>
      </c>
      <c r="EG88" s="9">
        <f t="shared" si="8"/>
        <v>53.174180501247399</v>
      </c>
      <c r="EH88" s="2"/>
      <c r="EI88" s="2">
        <v>0.37622058154272942</v>
      </c>
      <c r="EJ88" s="2">
        <v>17.688092837091368</v>
      </c>
      <c r="EK88" s="2">
        <v>12.751651493689963</v>
      </c>
      <c r="EL88" s="2">
        <v>3.2356762107604973</v>
      </c>
      <c r="EM88" s="2"/>
      <c r="EN88" s="2">
        <v>5.6656820937656818</v>
      </c>
      <c r="EO88" s="2">
        <v>2.6383976763883994</v>
      </c>
      <c r="EP88" s="2">
        <v>0.32587847129170833</v>
      </c>
      <c r="EQ88" s="2"/>
      <c r="ER88" s="2">
        <v>1.4076530240416785</v>
      </c>
      <c r="ET88" s="2"/>
      <c r="EU88" s="2">
        <v>16.941396425856844</v>
      </c>
      <c r="EV88" s="2">
        <v>35.741722080529392</v>
      </c>
      <c r="EW88" s="2">
        <v>55.632587847292562</v>
      </c>
      <c r="EX88" s="2">
        <v>9.0521565257752634</v>
      </c>
      <c r="EY88" s="2">
        <v>10.088052161062343</v>
      </c>
      <c r="EZ88" s="2">
        <v>80.246204730431472</v>
      </c>
      <c r="FA88" s="2">
        <v>5.1521860077195383</v>
      </c>
      <c r="FB88" s="2">
        <v>7.054535844443464</v>
      </c>
      <c r="FC88" s="2">
        <v>349.18989715030921</v>
      </c>
      <c r="FD88" s="2"/>
      <c r="FE88" s="2"/>
      <c r="FF88" s="2"/>
      <c r="FG88" s="2">
        <v>43.816887727727753</v>
      </c>
      <c r="FH88" s="2">
        <v>13.072429026496314</v>
      </c>
      <c r="FI88" s="2">
        <v>0.46385491842042764</v>
      </c>
      <c r="FJ88" s="2"/>
      <c r="FK88" s="2">
        <v>0.98764267871721778</v>
      </c>
      <c r="FL88" s="2"/>
      <c r="FM88" s="2">
        <v>5.1636556715643449</v>
      </c>
      <c r="FN88" s="2">
        <v>53.117348821173756</v>
      </c>
      <c r="FO88" s="2"/>
      <c r="FP88" s="2">
        <v>4.5192010815592347</v>
      </c>
      <c r="FQ88" s="2">
        <v>8.6484012689789882</v>
      </c>
      <c r="FR88" s="2">
        <v>5.6416270924090215</v>
      </c>
    </row>
    <row r="89" spans="1:174">
      <c r="A89" s="1">
        <v>1708</v>
      </c>
      <c r="B89" s="2">
        <v>2.2726155518543441</v>
      </c>
      <c r="C89" s="2">
        <v>2.5064715320329234</v>
      </c>
      <c r="D89" s="2">
        <v>2.917005277191524</v>
      </c>
      <c r="E89" s="2">
        <v>9.4576544434822694</v>
      </c>
      <c r="F89" s="2">
        <v>22.349456430928551</v>
      </c>
      <c r="G89" s="2">
        <v>3.4235831824098892</v>
      </c>
      <c r="I89" s="2">
        <v>4.7518872589515011</v>
      </c>
      <c r="J89" s="2">
        <v>4.2826483859875717</v>
      </c>
      <c r="K89" s="2">
        <v>14.362318413548786</v>
      </c>
      <c r="L89" s="2">
        <v>7.6561963471403347</v>
      </c>
      <c r="M89" s="2">
        <v>2.7879852434386545</v>
      </c>
      <c r="P89" s="2">
        <v>28.905503224982454</v>
      </c>
      <c r="Q89" s="2">
        <v>12.985817818448533</v>
      </c>
      <c r="R89" s="2">
        <v>18.669760626460235</v>
      </c>
      <c r="T89" s="2">
        <v>18.416652405622798</v>
      </c>
      <c r="AA89" s="2">
        <v>5.2492874847991038</v>
      </c>
      <c r="AB89" s="2">
        <v>15.597258968320705</v>
      </c>
      <c r="AC89" s="2">
        <v>1.4215112979720714</v>
      </c>
      <c r="AD89" s="2">
        <v>15.960001723334358</v>
      </c>
      <c r="AE89" s="2">
        <v>1.1461253582925672</v>
      </c>
      <c r="AF89" s="2">
        <v>38.174647010644229</v>
      </c>
      <c r="AI89" s="2">
        <v>10.171776751870851</v>
      </c>
      <c r="AJ89" s="2">
        <v>27.976425216717786</v>
      </c>
      <c r="AL89" s="2">
        <v>4.1688945302256268</v>
      </c>
      <c r="AM89" s="2">
        <v>22.264458015479644</v>
      </c>
      <c r="AO89" s="2">
        <v>4.9184114384305531</v>
      </c>
      <c r="AQ89" s="2">
        <v>3.0327163406987059</v>
      </c>
      <c r="AR89" s="2">
        <v>4.3893089494841808</v>
      </c>
      <c r="AS89" s="2">
        <v>0.88650811458640888</v>
      </c>
      <c r="AT89" s="2">
        <v>1.6031018096388792</v>
      </c>
      <c r="AU89" s="2">
        <v>68.071321424433407</v>
      </c>
      <c r="AV89" s="2">
        <v>12.875009700674983</v>
      </c>
      <c r="AX89" s="2">
        <v>2.2274512620250064</v>
      </c>
      <c r="AY89" s="2">
        <v>16.294913436472122</v>
      </c>
      <c r="AZ89" s="2">
        <v>12.132576407119402</v>
      </c>
      <c r="BA89" s="2">
        <v>3.4067479080165413</v>
      </c>
      <c r="BC89" s="2">
        <v>5.5069806689200718</v>
      </c>
      <c r="BD89" s="2">
        <v>2.5569900371571692</v>
      </c>
      <c r="BE89" s="2">
        <v>2.8798488208222244</v>
      </c>
      <c r="BG89" s="2">
        <v>163.87474729120174</v>
      </c>
      <c r="BH89" s="2">
        <v>5.7670691200241135</v>
      </c>
      <c r="BJ89" s="2">
        <v>3.1400456882487586</v>
      </c>
      <c r="BK89" s="2">
        <v>35.291000920213605</v>
      </c>
      <c r="BL89" s="2">
        <v>4.3365703770121646</v>
      </c>
      <c r="BN89" s="2">
        <v>18.479999696456062</v>
      </c>
      <c r="BO89" s="2">
        <v>16.09875111619289</v>
      </c>
      <c r="BP89" s="2">
        <v>3.1683799485019009</v>
      </c>
      <c r="BQ89" s="2">
        <v>6.9655745858299909</v>
      </c>
      <c r="BR89" s="2">
        <v>18.938025843772426</v>
      </c>
      <c r="BV89" s="2">
        <v>30.088261129829302</v>
      </c>
      <c r="BW89" s="2">
        <v>9.9162234698813272</v>
      </c>
      <c r="BX89" s="2">
        <v>3.8949124560943842</v>
      </c>
      <c r="BY89" s="2">
        <v>1.3638260200460142</v>
      </c>
      <c r="BZ89" s="2">
        <v>9.5024023899350656</v>
      </c>
      <c r="CA89" s="2">
        <v>4.9255803241643275</v>
      </c>
      <c r="CB89" s="2">
        <v>8.8718174594443422</v>
      </c>
      <c r="CD89" s="2">
        <v>10.062243048723898</v>
      </c>
      <c r="CE89" s="2">
        <v>19.783640523650913</v>
      </c>
      <c r="CF89" s="2">
        <v>12.237810691348431</v>
      </c>
      <c r="CH89" s="9">
        <v>111.38317847464192</v>
      </c>
      <c r="CI89" s="9">
        <v>110.03459919865584</v>
      </c>
      <c r="CK89" s="1">
        <v>1708</v>
      </c>
      <c r="CL89" s="2">
        <v>0.35481475266171691</v>
      </c>
      <c r="CM89" s="2">
        <v>0.39132579021834279</v>
      </c>
      <c r="CN89" s="2">
        <v>2.9484364232762825</v>
      </c>
      <c r="CO89" s="2">
        <v>1.1454857435233154</v>
      </c>
      <c r="CP89" s="2">
        <v>10.246722836187685</v>
      </c>
      <c r="CQ89" s="2">
        <v>18.83563016498654</v>
      </c>
      <c r="CR89" s="2"/>
      <c r="CS89" s="2">
        <v>4.803089518948167</v>
      </c>
      <c r="CT89" s="2">
        <v>4.3287945304948003</v>
      </c>
      <c r="CU89" s="2">
        <v>14.517074433944709</v>
      </c>
      <c r="CV89" s="2">
        <v>9.9611048417449388E-2</v>
      </c>
      <c r="CW89" s="2">
        <v>2.8180261803385149</v>
      </c>
      <c r="CX89" s="2"/>
      <c r="CY89" s="2"/>
      <c r="CZ89" s="2">
        <v>159.03027309981991</v>
      </c>
      <c r="DA89" s="2">
        <v>70.319353293294668</v>
      </c>
      <c r="DB89" s="2">
        <v>101.09840687339555</v>
      </c>
      <c r="DC89" s="2"/>
      <c r="DD89" s="2">
        <v>99.727803446538658</v>
      </c>
      <c r="DE89" s="2"/>
      <c r="DF89" s="2"/>
      <c r="DG89" s="2"/>
      <c r="DH89" s="2"/>
      <c r="DI89" s="2"/>
      <c r="DJ89" s="2"/>
      <c r="DK89" s="2">
        <v>2.4066801852849564</v>
      </c>
      <c r="DL89" s="2">
        <v>84.460538345315413</v>
      </c>
      <c r="DM89" s="2">
        <v>1.4368282840663551</v>
      </c>
      <c r="DN89" s="2">
        <v>16.13197300826878</v>
      </c>
      <c r="DO89" s="2">
        <v>0.52547268512974354</v>
      </c>
      <c r="DP89" s="2">
        <v>206.71909366960648</v>
      </c>
      <c r="DR89" s="2"/>
      <c r="DS89" s="2">
        <v>10.281379090793397</v>
      </c>
      <c r="DT89" s="2">
        <v>153.91873678663552</v>
      </c>
      <c r="DU89" s="2"/>
      <c r="DV89" s="2">
        <v>4.213814960783651</v>
      </c>
      <c r="DW89" s="2">
        <v>11.163334400101174</v>
      </c>
      <c r="DX89" s="11"/>
      <c r="DY89" s="2">
        <v>0.59570480367749579</v>
      </c>
      <c r="DZ89" s="2"/>
      <c r="EA89" s="2">
        <v>3.0653942899240536</v>
      </c>
      <c r="EB89" s="2">
        <v>4.4366043767091883</v>
      </c>
      <c r="EC89" s="2">
        <v>0.89606036540774314</v>
      </c>
      <c r="ED89" s="2">
        <v>0.25028613907638408</v>
      </c>
      <c r="EE89" s="2">
        <v>8.2446159034936919</v>
      </c>
      <c r="EF89" s="2">
        <v>118.05804434104813</v>
      </c>
      <c r="EG89" s="9">
        <f t="shared" si="8"/>
        <v>53.069361278307689</v>
      </c>
      <c r="EH89" s="2"/>
      <c r="EI89" s="2">
        <v>0.34776342525534459</v>
      </c>
      <c r="EJ89" s="2">
        <v>16.470493442674016</v>
      </c>
      <c r="EK89" s="2">
        <v>12.263306640766361</v>
      </c>
      <c r="EL89" s="2">
        <v>3.4434561004932811</v>
      </c>
      <c r="EM89" s="2"/>
      <c r="EN89" s="2">
        <v>5.5663191676345534</v>
      </c>
      <c r="EO89" s="2">
        <v>2.5845419679073727</v>
      </c>
      <c r="EP89" s="2">
        <v>0.44961975474885096</v>
      </c>
      <c r="EQ89" s="2"/>
      <c r="ER89" s="2">
        <v>1.4789355518293568</v>
      </c>
      <c r="ET89" s="2"/>
      <c r="EU89" s="2">
        <v>17.27568343859598</v>
      </c>
      <c r="EV89" s="2">
        <v>35.671266466551096</v>
      </c>
      <c r="EW89" s="2">
        <v>52.599570463557107</v>
      </c>
      <c r="EX89" s="2"/>
      <c r="EY89" s="2">
        <v>8.4726639991284358</v>
      </c>
      <c r="EZ89" s="2">
        <v>88.570981333459912</v>
      </c>
      <c r="FA89" s="2">
        <v>3.2025196923659442</v>
      </c>
      <c r="FB89" s="2">
        <v>7.0406296411236493</v>
      </c>
      <c r="FC89" s="2">
        <v>229.70502913790926</v>
      </c>
      <c r="FD89" s="2"/>
      <c r="FE89" s="2"/>
      <c r="FF89" s="2"/>
      <c r="FG89" s="2">
        <v>43.730514001231882</v>
      </c>
      <c r="FH89" s="2">
        <v>14.412316731028374</v>
      </c>
      <c r="FI89" s="2">
        <v>0.60809774826214968</v>
      </c>
      <c r="FJ89" s="2"/>
      <c r="FK89" s="2">
        <v>1.3785214390791716</v>
      </c>
      <c r="FL89" s="2">
        <v>153.94479363970177</v>
      </c>
      <c r="FM89" s="2">
        <v>4.9786541516035685</v>
      </c>
      <c r="FN89" s="2">
        <v>53.379480209626543</v>
      </c>
      <c r="FO89" s="2"/>
      <c r="FP89" s="2">
        <v>4.6133120037741451</v>
      </c>
      <c r="FQ89" s="2">
        <v>9.0703539821258907</v>
      </c>
      <c r="FR89" s="2">
        <v>5.6107608103814579</v>
      </c>
    </row>
    <row r="90" spans="1:174">
      <c r="A90" s="1">
        <v>1709</v>
      </c>
      <c r="B90" s="2">
        <v>2.6454188116853206</v>
      </c>
      <c r="C90" s="2">
        <v>2.1621562767006428</v>
      </c>
      <c r="D90" s="2">
        <v>2.9413671786180569</v>
      </c>
      <c r="E90" s="2">
        <v>9.6286055021612764</v>
      </c>
      <c r="F90" s="2">
        <v>23.201060759052947</v>
      </c>
      <c r="G90" s="2">
        <v>5.0571026311481262</v>
      </c>
      <c r="I90" s="2">
        <v>5.0924337352524374</v>
      </c>
      <c r="J90" s="2">
        <v>4.9451168760869031</v>
      </c>
      <c r="K90" s="2">
        <v>13.449769925624283</v>
      </c>
      <c r="L90" s="2">
        <v>8.3892682520923909</v>
      </c>
      <c r="M90" s="2">
        <v>3.0224573724512642</v>
      </c>
      <c r="P90" s="2">
        <v>33.172492721010386</v>
      </c>
      <c r="Q90" s="2">
        <v>12.849126404108777</v>
      </c>
      <c r="R90" s="2">
        <v>19.583260323322964</v>
      </c>
      <c r="T90" s="2">
        <v>17.442491637071093</v>
      </c>
      <c r="W90" s="2">
        <v>89.501581901347322</v>
      </c>
      <c r="AA90" s="2">
        <v>5.0435507615661015</v>
      </c>
      <c r="AB90" s="2">
        <v>15.499925100043241</v>
      </c>
      <c r="AC90" s="2">
        <v>3.0371895570402501</v>
      </c>
      <c r="AD90" s="2">
        <v>15.960001723334358</v>
      </c>
      <c r="AF90" s="2">
        <v>35.227414639091407</v>
      </c>
      <c r="AI90" s="2">
        <v>10.06686059569329</v>
      </c>
      <c r="AJ90" s="2">
        <v>27.976425216717786</v>
      </c>
      <c r="AL90" s="2">
        <v>4.1688945302256268</v>
      </c>
      <c r="AM90" s="2">
        <v>22.500186454285519</v>
      </c>
      <c r="AN90" s="2">
        <v>22.861859545366251</v>
      </c>
      <c r="AO90" s="2">
        <v>4.9184114384305531</v>
      </c>
      <c r="AQ90" s="2">
        <v>3.0842474833472906</v>
      </c>
      <c r="AR90" s="2">
        <v>4.1233453003514091</v>
      </c>
      <c r="AS90" s="2">
        <v>1.202179308364989</v>
      </c>
      <c r="AT90" s="2">
        <v>1.5914370030084988</v>
      </c>
      <c r="AU90" s="2">
        <v>68.582129645420963</v>
      </c>
      <c r="AV90" s="2">
        <v>12.95758330297633</v>
      </c>
      <c r="AX90" s="2">
        <v>3.4086080108704593</v>
      </c>
      <c r="AY90" s="2">
        <v>17.288214040516131</v>
      </c>
      <c r="AZ90" s="2">
        <v>12.132576407119402</v>
      </c>
      <c r="BA90" s="2">
        <v>3.6927382040418508</v>
      </c>
      <c r="BC90" s="2">
        <v>5.5572150917498249</v>
      </c>
      <c r="BD90" s="2">
        <v>2.5569900371571692</v>
      </c>
      <c r="BE90" s="2">
        <v>5.2144984013433691</v>
      </c>
      <c r="BG90" s="2">
        <v>170.38122050195983</v>
      </c>
      <c r="BH90" s="2">
        <v>5.7670691200241135</v>
      </c>
      <c r="BJ90" s="2">
        <v>3.0418544631739746</v>
      </c>
      <c r="BL90" s="2">
        <v>4.3426154289485073</v>
      </c>
      <c r="BM90" s="2">
        <v>19.705029347723364</v>
      </c>
      <c r="BN90" s="2">
        <v>14.039999314712322</v>
      </c>
      <c r="BO90" s="2">
        <v>13.420557840939663</v>
      </c>
      <c r="BP90" s="2">
        <v>3.9134111087422587</v>
      </c>
      <c r="BQ90" s="2">
        <v>6.8491085149378454</v>
      </c>
      <c r="BR90" s="2">
        <v>23.57009742123287</v>
      </c>
      <c r="BV90" s="2">
        <v>25.390561233958667</v>
      </c>
      <c r="BW90" s="2">
        <v>9.7536848818723474</v>
      </c>
      <c r="BX90" s="2">
        <v>6.63431354732956</v>
      </c>
      <c r="BY90" s="2">
        <v>2.9139396581742147</v>
      </c>
      <c r="BZ90" s="2">
        <v>10.317976340497593</v>
      </c>
      <c r="CA90" s="2">
        <v>4.1919834541300913</v>
      </c>
      <c r="CB90" s="2">
        <v>8.5600298297509543</v>
      </c>
      <c r="CD90" s="2">
        <v>9.2507636686368784</v>
      </c>
      <c r="CE90" s="2">
        <v>19.272425813520229</v>
      </c>
      <c r="CF90" s="2">
        <v>11.596419608162796</v>
      </c>
      <c r="CH90" s="9">
        <v>111.38317847464192</v>
      </c>
      <c r="CI90" s="9">
        <v>109.81726586532251</v>
      </c>
      <c r="CK90" s="1">
        <v>1709</v>
      </c>
      <c r="CL90" s="2">
        <v>0.41220332723399133</v>
      </c>
      <c r="CM90" s="2">
        <v>0.33690242441727969</v>
      </c>
      <c r="CN90" s="2">
        <v>2.9671886272278996</v>
      </c>
      <c r="CO90" s="2">
        <v>1.1638874913518078</v>
      </c>
      <c r="CP90" s="2">
        <v>10.616154407226746</v>
      </c>
      <c r="CQ90" s="2">
        <v>27.76785920765079</v>
      </c>
      <c r="CR90" s="2"/>
      <c r="CS90" s="2">
        <v>5.1371388019811786</v>
      </c>
      <c r="CT90" s="2">
        <v>4.9885286888703515</v>
      </c>
      <c r="CU90" s="2">
        <v>13.56784173436456</v>
      </c>
      <c r="CV90" s="2">
        <v>0.1089331070281435</v>
      </c>
      <c r="CW90" s="2">
        <v>3.048990689435803</v>
      </c>
      <c r="CX90" s="2"/>
      <c r="CY90" s="2"/>
      <c r="CZ90" s="2">
        <v>182.14562262793368</v>
      </c>
      <c r="DA90" s="2">
        <v>69.441728861080165</v>
      </c>
      <c r="DB90" s="2">
        <v>105.83563511004822</v>
      </c>
      <c r="DC90" s="2"/>
      <c r="DD90" s="2">
        <v>94.266079796353381</v>
      </c>
      <c r="DE90" s="2"/>
      <c r="DF90" s="2"/>
      <c r="DG90" s="2">
        <v>90.28729152453387</v>
      </c>
      <c r="DH90" s="2"/>
      <c r="DI90" s="2"/>
      <c r="DJ90" s="2"/>
      <c r="DK90" s="2">
        <v>2.3077873120339762</v>
      </c>
      <c r="DL90" s="2">
        <v>83.767686791537116</v>
      </c>
      <c r="DM90" s="2">
        <v>3.0638522037970257</v>
      </c>
      <c r="DN90" s="2">
        <v>16.100110162466972</v>
      </c>
      <c r="DO90" s="2"/>
      <c r="DP90" s="2">
        <v>190.38279326619366</v>
      </c>
      <c r="DR90" s="2"/>
      <c r="DS90" s="2">
        <v>10.1552347794483</v>
      </c>
      <c r="DT90" s="2">
        <v>153.61472629928051</v>
      </c>
      <c r="DU90" s="2"/>
      <c r="DV90" s="2">
        <v>4.2054921018088702</v>
      </c>
      <c r="DW90" s="2">
        <v>11.259245397116512</v>
      </c>
      <c r="DX90" s="11"/>
      <c r="DY90" s="2">
        <v>0.59452820548375718</v>
      </c>
      <c r="DZ90" s="2"/>
      <c r="EA90" s="2">
        <v>3.1113232386185885</v>
      </c>
      <c r="EB90" s="2">
        <v>4.1595430078486704</v>
      </c>
      <c r="EC90" s="2">
        <v>1.2127329078803502</v>
      </c>
      <c r="ED90" s="2">
        <v>0.24797420537940407</v>
      </c>
      <c r="EE90" s="2">
        <v>8.2900771878810815</v>
      </c>
      <c r="EF90" s="2">
        <v>118.58053087958461</v>
      </c>
      <c r="EG90" s="9">
        <f t="shared" si="8"/>
        <v>53.304229025197891</v>
      </c>
      <c r="EH90" s="2"/>
      <c r="EI90" s="2">
        <v>0.53112178574935365</v>
      </c>
      <c r="EJ90" s="2">
        <v>17.43998248807625</v>
      </c>
      <c r="EK90" s="2">
        <v>12.239084938416951</v>
      </c>
      <c r="EL90" s="2">
        <v>3.7251557309859264</v>
      </c>
      <c r="EM90" s="2"/>
      <c r="EN90" s="2">
        <v>5.6060003454062146</v>
      </c>
      <c r="EO90" s="2">
        <v>2.5794371451960081</v>
      </c>
      <c r="EP90" s="2">
        <v>0.81251164518661712</v>
      </c>
      <c r="EQ90" s="2"/>
      <c r="ER90" s="2">
        <v>1.5346180424591109</v>
      </c>
      <c r="ET90" s="2"/>
      <c r="EU90" s="2">
        <v>16.702407015299713</v>
      </c>
      <c r="EV90" s="2"/>
      <c r="EW90" s="2">
        <v>52.568856578814547</v>
      </c>
      <c r="EX90" s="2">
        <v>9.0164685281788302</v>
      </c>
      <c r="EY90" s="2">
        <v>6.424309739552954</v>
      </c>
      <c r="EZ90" s="2">
        <v>73.690448423970494</v>
      </c>
      <c r="FA90" s="2">
        <v>3.947765862058386</v>
      </c>
      <c r="FB90" s="2">
        <v>6.9092349435004961</v>
      </c>
      <c r="FC90" s="2">
        <v>285.3241534181841</v>
      </c>
      <c r="FD90" s="2"/>
      <c r="FE90" s="2"/>
      <c r="FF90" s="2"/>
      <c r="FG90" s="2">
        <v>36.829952098845439</v>
      </c>
      <c r="FH90" s="2">
        <v>14.148082182056751</v>
      </c>
      <c r="FI90" s="2">
        <v>1.0337441111566747</v>
      </c>
      <c r="FJ90" s="2"/>
      <c r="FK90" s="2">
        <v>2.9395203281710423</v>
      </c>
      <c r="FL90" s="2">
        <v>166.82743683400051</v>
      </c>
      <c r="FM90" s="2">
        <v>4.2287837169877829</v>
      </c>
      <c r="FN90" s="2">
        <v>51.401806456201427</v>
      </c>
      <c r="FO90" s="2"/>
      <c r="FP90" s="2">
        <v>4.2328898885665094</v>
      </c>
      <c r="FQ90" s="2">
        <v>8.8185212893043978</v>
      </c>
      <c r="FR90" s="2">
        <v>5.3061962299810537</v>
      </c>
    </row>
    <row r="91" spans="1:174">
      <c r="A91" s="1">
        <v>1710</v>
      </c>
      <c r="B91" s="2">
        <v>2.8522250063651353</v>
      </c>
      <c r="C91" s="2">
        <v>2.407517178319766</v>
      </c>
      <c r="D91" s="2">
        <v>3.0194856430187422</v>
      </c>
      <c r="E91" s="2">
        <v>10.218189410248758</v>
      </c>
      <c r="F91" s="2">
        <v>24.583315963940567</v>
      </c>
      <c r="I91" s="2">
        <v>5.2963444533816917</v>
      </c>
      <c r="J91" s="2">
        <v>4.9294558169270362</v>
      </c>
      <c r="K91" s="2">
        <v>13.501502830142702</v>
      </c>
      <c r="L91" s="2">
        <v>7.5169487177326202</v>
      </c>
      <c r="M91" s="2">
        <v>3.343694053972623</v>
      </c>
      <c r="P91" s="2">
        <v>40.752044084025492</v>
      </c>
      <c r="Q91" s="2">
        <v>12.816433997601415</v>
      </c>
      <c r="R91" s="2">
        <v>19.932750568726075</v>
      </c>
      <c r="T91" s="2">
        <v>17.136047358292906</v>
      </c>
      <c r="AA91" s="2">
        <v>5.0435507615661015</v>
      </c>
      <c r="AB91" s="2">
        <v>16.760320062144341</v>
      </c>
      <c r="AC91" s="2">
        <v>3.4612043273664588</v>
      </c>
      <c r="AD91" s="2">
        <v>13.036864824211271</v>
      </c>
      <c r="AF91" s="2">
        <v>35.406506562518572</v>
      </c>
      <c r="AI91" s="2">
        <v>14.817084898295727</v>
      </c>
      <c r="AJ91" s="2">
        <v>25.165324730162919</v>
      </c>
      <c r="AL91" s="2">
        <v>4.1688945302256268</v>
      </c>
      <c r="AM91" s="2">
        <v>22.264458015479644</v>
      </c>
      <c r="AN91" s="2">
        <v>30.750584432288562</v>
      </c>
      <c r="AO91" s="2">
        <v>5.0936700389042775</v>
      </c>
      <c r="AQ91" s="2">
        <v>3.2570494211350773</v>
      </c>
      <c r="AR91" s="2">
        <v>3.8805379851894775</v>
      </c>
      <c r="AS91" s="2">
        <v>1.3056382478149353</v>
      </c>
      <c r="AT91" s="2">
        <v>1.5599946371794118</v>
      </c>
      <c r="AU91" s="2">
        <v>78.295333224432198</v>
      </c>
      <c r="AV91" s="2">
        <v>10.920231830601832</v>
      </c>
      <c r="AX91" s="2">
        <v>3.9533684987792554</v>
      </c>
      <c r="AY91" s="2">
        <v>24.895050285607013</v>
      </c>
      <c r="AZ91" s="2">
        <v>12.132576407119402</v>
      </c>
      <c r="BA91" s="2">
        <v>4.5235936966501855</v>
      </c>
      <c r="BC91" s="2">
        <v>5.68910589734854</v>
      </c>
      <c r="BD91" s="2">
        <v>2.727947513836162</v>
      </c>
      <c r="BE91" s="2">
        <v>3.8576924737798222</v>
      </c>
      <c r="BG91" s="2">
        <v>171.99155899521668</v>
      </c>
      <c r="BH91" s="2">
        <v>5.7670691200241135</v>
      </c>
      <c r="BJ91" s="2">
        <v>3.1400456882487586</v>
      </c>
      <c r="BK91" s="2">
        <v>35.291000920213605</v>
      </c>
      <c r="BL91" s="2">
        <v>6.2765395403414388</v>
      </c>
      <c r="BM91" s="2">
        <v>26.982213778784299</v>
      </c>
      <c r="BN91" s="2">
        <v>17.999999854053041</v>
      </c>
      <c r="BO91" s="2">
        <v>15.362872140587298</v>
      </c>
      <c r="BP91" s="2">
        <v>4.1384544629142272</v>
      </c>
      <c r="BQ91" s="2">
        <v>6.9520077308848913</v>
      </c>
      <c r="BR91" s="2">
        <v>24.954459662482495</v>
      </c>
      <c r="BV91" s="2">
        <v>25.019637086562138</v>
      </c>
      <c r="BW91" s="2">
        <v>7.0397886626682054</v>
      </c>
      <c r="BX91" s="2">
        <v>6.9209787888269085</v>
      </c>
      <c r="BY91" s="2">
        <v>3.3207478048837737</v>
      </c>
      <c r="BZ91" s="2">
        <v>9.5024023899350656</v>
      </c>
      <c r="CA91" s="2">
        <v>4.7299522153982014</v>
      </c>
      <c r="CB91" s="2">
        <v>8.5647648353551897</v>
      </c>
      <c r="CD91" s="2">
        <v>9.3390553501805158</v>
      </c>
      <c r="CE91" s="2">
        <v>19.744033807226483</v>
      </c>
      <c r="CF91" s="2">
        <v>11.784444463620513</v>
      </c>
      <c r="CH91" s="9">
        <v>111.38317847464192</v>
      </c>
      <c r="CI91" s="9">
        <v>109.60104761904762</v>
      </c>
      <c r="CK91" s="1">
        <v>1710</v>
      </c>
      <c r="CL91" s="2">
        <v>0.44355238335773384</v>
      </c>
      <c r="CM91" s="2">
        <v>0.37439542113099106</v>
      </c>
      <c r="CN91" s="2">
        <v>3.0399956435099962</v>
      </c>
      <c r="CO91" s="2">
        <v>1.2327233847294015</v>
      </c>
      <c r="CP91" s="2">
        <v>11.226488264991433</v>
      </c>
      <c r="CQ91" s="2"/>
      <c r="CR91" s="2"/>
      <c r="CS91" s="2">
        <v>5.3323201261231281</v>
      </c>
      <c r="CT91" s="2">
        <v>4.9629393810766276</v>
      </c>
      <c r="CU91" s="2">
        <v>13.593212433173649</v>
      </c>
      <c r="CV91" s="2">
        <v>9.7414022149010085E-2</v>
      </c>
      <c r="CW91" s="2">
        <v>3.3664062555848879</v>
      </c>
      <c r="CX91" s="2"/>
      <c r="CY91" s="2"/>
      <c r="CZ91" s="2">
        <v>223.32333621134029</v>
      </c>
      <c r="DA91" s="2">
        <v>69.128670909325479</v>
      </c>
      <c r="DB91" s="2">
        <v>107.51232009161146</v>
      </c>
      <c r="DC91" s="2"/>
      <c r="DD91" s="2">
        <v>92.427595596383654</v>
      </c>
      <c r="DE91" s="2"/>
      <c r="DF91" s="2"/>
      <c r="DG91" s="2"/>
      <c r="DH91" s="2"/>
      <c r="DI91" s="2"/>
      <c r="DJ91" s="2"/>
      <c r="DK91" s="2">
        <v>2.303243529947876</v>
      </c>
      <c r="DL91" s="2">
        <v>90.40101561228154</v>
      </c>
      <c r="DM91" s="2">
        <v>3.4847147231250042</v>
      </c>
      <c r="DN91" s="2">
        <v>13.12541835138806</v>
      </c>
      <c r="DO91" s="2"/>
      <c r="DP91" s="2">
        <v>190.97392774521262</v>
      </c>
      <c r="DR91" s="2"/>
      <c r="DS91" s="2">
        <v>14.917730655378769</v>
      </c>
      <c r="DT91" s="2">
        <v>137.90729770496912</v>
      </c>
      <c r="DU91" s="2"/>
      <c r="DV91" s="2">
        <v>4.1972119454981929</v>
      </c>
      <c r="DW91" s="2">
        <v>11.11934931451804</v>
      </c>
      <c r="DX91" s="11"/>
      <c r="DY91" s="2">
        <v>0.61450085910082586</v>
      </c>
      <c r="DZ91" s="2"/>
      <c r="EA91" s="2">
        <v>3.2791730849391993</v>
      </c>
      <c r="EB91" s="2">
        <v>3.9068967248531625</v>
      </c>
      <c r="EC91" s="2">
        <v>1.3145068579923005</v>
      </c>
      <c r="ED91" s="2">
        <v>0.24259633717608281</v>
      </c>
      <c r="EE91" s="2">
        <v>9.4455567719397724</v>
      </c>
      <c r="EF91" s="2">
        <v>99.739070739735908</v>
      </c>
      <c r="EG91" s="9">
        <f t="shared" si="8"/>
        <v>44.834630356563977</v>
      </c>
      <c r="EH91" s="2"/>
      <c r="EI91" s="2">
        <v>0.61479231687951996</v>
      </c>
      <c r="EJ91" s="2">
        <v>25.064151104075261</v>
      </c>
      <c r="EK91" s="2">
        <v>12.21498751201918</v>
      </c>
      <c r="EL91" s="2">
        <v>4.5543204229570451</v>
      </c>
      <c r="EM91" s="2"/>
      <c r="EN91" s="2">
        <v>5.727749420962966</v>
      </c>
      <c r="EO91" s="2">
        <v>2.7464772276562144</v>
      </c>
      <c r="EP91" s="2">
        <v>0.59991364187176699</v>
      </c>
      <c r="EQ91" s="2"/>
      <c r="ER91" s="2">
        <v>1.5460722549890573</v>
      </c>
      <c r="ET91" s="2"/>
      <c r="EU91" s="2">
        <v>17.207614850186868</v>
      </c>
      <c r="EV91" s="2">
        <v>35.530716730051594</v>
      </c>
      <c r="EW91" s="2">
        <v>75.8300788204984</v>
      </c>
      <c r="EX91" s="2">
        <v>12.321995405149419</v>
      </c>
      <c r="EY91" s="2">
        <v>8.2200785047788223</v>
      </c>
      <c r="EZ91" s="2">
        <v>84.189344052292427</v>
      </c>
      <c r="FA91" s="2">
        <v>4.1665651125752552</v>
      </c>
      <c r="FB91" s="2">
        <v>6.9992295755408902</v>
      </c>
      <c r="FC91" s="2">
        <v>301.48756826377866</v>
      </c>
      <c r="FD91" s="2"/>
      <c r="FE91" s="2"/>
      <c r="FF91" s="2"/>
      <c r="FG91" s="2">
        <v>36.220458019437672</v>
      </c>
      <c r="FH91" s="2">
        <v>10.191369636565879</v>
      </c>
      <c r="FI91" s="2">
        <v>1.0762883819129894</v>
      </c>
      <c r="FJ91" s="2"/>
      <c r="FK91" s="2">
        <v>3.3433041430028068</v>
      </c>
      <c r="FL91" s="2">
        <v>153.33822980486235</v>
      </c>
      <c r="FM91" s="2">
        <v>4.7620806418027843</v>
      </c>
      <c r="FN91" s="2">
        <v>51.328978971172226</v>
      </c>
      <c r="FO91" s="2"/>
      <c r="FP91" s="2">
        <v>4.2648760423002336</v>
      </c>
      <c r="FQ91" s="2">
        <v>9.0165282895746479</v>
      </c>
      <c r="FR91" s="2">
        <v>5.3816144117553915</v>
      </c>
    </row>
    <row r="92" spans="1:174">
      <c r="A92" s="1">
        <v>1711</v>
      </c>
      <c r="B92" s="2">
        <v>2.570988341553726</v>
      </c>
      <c r="C92" s="2">
        <v>2.4354535450719546</v>
      </c>
      <c r="D92" s="2">
        <v>3.1415160441185641</v>
      </c>
      <c r="E92" s="2">
        <v>10.364571538092465</v>
      </c>
      <c r="F92" s="2">
        <v>24.564369532120391</v>
      </c>
      <c r="I92" s="2">
        <v>6.6729754626855096</v>
      </c>
      <c r="J92" s="2">
        <v>5.9555621618155765</v>
      </c>
      <c r="K92" s="2">
        <v>16.42269139246946</v>
      </c>
      <c r="L92" s="2">
        <v>8.8830973778668056</v>
      </c>
      <c r="M92" s="2">
        <v>4.4616122868474664</v>
      </c>
      <c r="P92" s="2">
        <v>32.823607586834093</v>
      </c>
      <c r="Q92" s="2">
        <v>13.609446002140167</v>
      </c>
      <c r="R92" s="2">
        <v>19.348388535301762</v>
      </c>
      <c r="T92" s="2">
        <v>19.46393522183136</v>
      </c>
      <c r="AA92" s="2">
        <v>6.4803035293224269</v>
      </c>
      <c r="AB92" s="2">
        <v>16.698755432711529</v>
      </c>
      <c r="AC92" s="2">
        <v>2.5687376719242732</v>
      </c>
      <c r="AD92" s="2">
        <v>15.960001723334358</v>
      </c>
      <c r="AF92" s="2">
        <v>38.515686676441895</v>
      </c>
      <c r="AI92" s="2">
        <v>13.350207128909265</v>
      </c>
      <c r="AJ92" s="2">
        <v>25.165324730162919</v>
      </c>
      <c r="AL92" s="2">
        <v>4.1620090399926735</v>
      </c>
      <c r="AM92" s="2">
        <v>22.264458015479644</v>
      </c>
      <c r="AN92" s="2">
        <v>30.060559592404243</v>
      </c>
      <c r="AO92" s="2">
        <v>5.0936700389042775</v>
      </c>
      <c r="AQ92" s="2">
        <v>3.3534132240866401</v>
      </c>
      <c r="AR92" s="2">
        <v>4.1639369127435746</v>
      </c>
      <c r="AS92" s="2">
        <v>1.321577369400065</v>
      </c>
      <c r="AT92" s="2">
        <v>1.547276646833875</v>
      </c>
      <c r="AU92" s="2">
        <v>82.105910061477815</v>
      </c>
      <c r="AV92" s="2">
        <v>12.875009700674983</v>
      </c>
      <c r="AX92" s="2">
        <v>3.6827987757212775</v>
      </c>
      <c r="AY92" s="2">
        <v>32.589820988527407</v>
      </c>
      <c r="AZ92" s="2">
        <v>12.590846730443554</v>
      </c>
      <c r="BA92" s="2">
        <v>4.4811819671274709</v>
      </c>
      <c r="BC92" s="2">
        <v>5.9348099164982369</v>
      </c>
      <c r="BD92" s="2">
        <v>2.8798047594723366</v>
      </c>
      <c r="BE92" s="2">
        <v>3.5025101599650754</v>
      </c>
      <c r="BG92" s="2">
        <v>175.80991799261867</v>
      </c>
      <c r="BH92" s="2">
        <v>5.7670691200241135</v>
      </c>
      <c r="BJ92" s="2">
        <v>3.0732153236300621</v>
      </c>
      <c r="BK92" s="2">
        <v>35.291000920213605</v>
      </c>
      <c r="BL92" s="2">
        <v>4.6878159889476008</v>
      </c>
      <c r="BM92" s="2">
        <v>22.168157225752459</v>
      </c>
      <c r="BN92" s="2">
        <v>18.960001004142949</v>
      </c>
      <c r="BO92" s="2">
        <v>16.942507463693772</v>
      </c>
      <c r="BP92" s="2">
        <v>5.2385953530355058</v>
      </c>
      <c r="BQ92" s="2">
        <v>7.1866231344801372</v>
      </c>
      <c r="BR92" s="2">
        <v>22.297461774397792</v>
      </c>
      <c r="BV92" s="2">
        <v>30.088261129829302</v>
      </c>
      <c r="BW92" s="2">
        <v>8.3283566034282632</v>
      </c>
      <c r="BX92" s="2">
        <v>4.771149222827674</v>
      </c>
      <c r="BY92" s="2">
        <v>2.4644976657171647</v>
      </c>
      <c r="BZ92" s="2">
        <v>8.9080080207033774</v>
      </c>
      <c r="CA92" s="2">
        <v>4.1291034455293874</v>
      </c>
      <c r="CB92" s="2">
        <v>8.8714093652274464</v>
      </c>
      <c r="CD92" s="2">
        <v>9.8173291712731938</v>
      </c>
      <c r="CE92" s="2">
        <v>19.512696573006888</v>
      </c>
      <c r="CF92" s="2">
        <v>11.79729651117932</v>
      </c>
      <c r="CH92" s="9">
        <v>111.38317847464192</v>
      </c>
      <c r="CI92" s="9">
        <v>109.11767261904762</v>
      </c>
      <c r="CK92" s="1">
        <v>1711</v>
      </c>
      <c r="CL92" s="2">
        <v>0.39805366803973963</v>
      </c>
      <c r="CM92" s="2">
        <v>0.3770694721899891</v>
      </c>
      <c r="CN92" s="2">
        <v>3.1489057595112975</v>
      </c>
      <c r="CO92" s="2">
        <v>1.2448683581768907</v>
      </c>
      <c r="CP92" s="2">
        <v>11.16836180291342</v>
      </c>
      <c r="CQ92" s="2"/>
      <c r="CR92" s="2"/>
      <c r="CS92" s="2">
        <v>6.6886721482345957</v>
      </c>
      <c r="CT92" s="2">
        <v>5.9695712926815299</v>
      </c>
      <c r="CU92" s="2">
        <v>16.461322108871574</v>
      </c>
      <c r="CV92" s="2">
        <v>0.11461057723937383</v>
      </c>
      <c r="CW92" s="2">
        <v>4.4721072340415926</v>
      </c>
      <c r="CX92" s="2"/>
      <c r="CY92" s="2"/>
      <c r="CZ92" s="2">
        <v>179.0817833418125</v>
      </c>
      <c r="DA92" s="2">
        <v>73.082237863589427</v>
      </c>
      <c r="DB92" s="2">
        <v>103.90015383372008</v>
      </c>
      <c r="DC92" s="2"/>
      <c r="DD92" s="2">
        <v>104.52063540423939</v>
      </c>
      <c r="DE92" s="2"/>
      <c r="DF92" s="2"/>
      <c r="DG92" s="2"/>
      <c r="DH92" s="2"/>
      <c r="DI92" s="2"/>
      <c r="DJ92" s="2"/>
      <c r="DK92" s="2">
        <v>2.9463151624360981</v>
      </c>
      <c r="DL92" s="2">
        <v>89.671718919889742</v>
      </c>
      <c r="DM92" s="2">
        <v>2.5747800540249952</v>
      </c>
      <c r="DN92" s="2">
        <v>15.997544065549601</v>
      </c>
      <c r="DO92" s="2"/>
      <c r="DP92" s="2">
        <v>206.82785873315947</v>
      </c>
      <c r="DR92" s="2"/>
      <c r="DS92" s="2">
        <v>13.381610511776392</v>
      </c>
      <c r="DT92" s="2">
        <v>137.299083262897</v>
      </c>
      <c r="DU92" s="2"/>
      <c r="DV92" s="2">
        <v>4.1717992374118813</v>
      </c>
      <c r="DW92" s="2">
        <v>11.070309496088685</v>
      </c>
      <c r="DX92" s="11"/>
      <c r="DY92" s="2">
        <v>0.61179071755363656</v>
      </c>
      <c r="DZ92" s="2"/>
      <c r="EA92" s="2">
        <v>3.3613013803055534</v>
      </c>
      <c r="EB92" s="2">
        <v>4.1737316450531798</v>
      </c>
      <c r="EC92" s="2">
        <v>1.3246860852214046</v>
      </c>
      <c r="ED92" s="2">
        <v>0.23955734640641979</v>
      </c>
      <c r="EE92" s="2">
        <v>9.8615798134249406</v>
      </c>
      <c r="EF92" s="2">
        <v>117.07425779044293</v>
      </c>
      <c r="EG92" s="9">
        <f t="shared" si="8"/>
        <v>52.627130304838531</v>
      </c>
      <c r="EH92" s="2"/>
      <c r="EI92" s="2">
        <v>0.57018989064812253</v>
      </c>
      <c r="EJ92" s="2">
        <v>32.66648126924003</v>
      </c>
      <c r="EK92" s="2">
        <v>12.620463887441906</v>
      </c>
      <c r="EL92" s="2">
        <v>4.4917229476270348</v>
      </c>
      <c r="EM92" s="2"/>
      <c r="EN92" s="2">
        <v>5.9487702323384193</v>
      </c>
      <c r="EO92" s="2">
        <v>2.8865788574747904</v>
      </c>
      <c r="EP92" s="2">
        <v>0.54227667780010391</v>
      </c>
      <c r="EQ92" s="2"/>
      <c r="ER92" s="2">
        <v>1.5734263312058068</v>
      </c>
      <c r="ET92" s="2"/>
      <c r="EU92" s="2">
        <v>16.767105178585279</v>
      </c>
      <c r="EV92" s="2">
        <v>35.374015123885528</v>
      </c>
      <c r="EW92" s="2">
        <v>56.386116358420743</v>
      </c>
      <c r="EX92" s="2">
        <v>10.078907178030134</v>
      </c>
      <c r="EY92" s="2">
        <v>8.6202965934453513</v>
      </c>
      <c r="EZ92" s="2">
        <v>92.436349138455384</v>
      </c>
      <c r="FA92" s="2">
        <v>5.2509179794913221</v>
      </c>
      <c r="FB92" s="2">
        <v>7.2035280615449118</v>
      </c>
      <c r="FC92" s="2">
        <v>268.19893892441047</v>
      </c>
      <c r="FD92" s="2"/>
      <c r="FE92" s="2"/>
      <c r="FF92" s="2"/>
      <c r="FG92" s="2">
        <v>43.366104343545331</v>
      </c>
      <c r="FH92" s="2">
        <v>12.003630914930635</v>
      </c>
      <c r="FI92" s="2">
        <v>0.73869391712752008</v>
      </c>
      <c r="FJ92" s="2"/>
      <c r="FK92" s="2">
        <v>2.4702948464668224</v>
      </c>
      <c r="FL92" s="2">
        <v>143.11264765767984</v>
      </c>
      <c r="FM92" s="2">
        <v>4.1388162398812556</v>
      </c>
      <c r="FN92" s="2">
        <v>52.93223005322465</v>
      </c>
      <c r="FO92" s="2"/>
      <c r="FP92" s="2">
        <v>4.4635171271017269</v>
      </c>
      <c r="FQ92" s="2">
        <v>8.871583485700743</v>
      </c>
      <c r="FR92" s="2">
        <v>5.3637230770695741</v>
      </c>
    </row>
    <row r="93" spans="1:174">
      <c r="A93" s="1">
        <v>1712</v>
      </c>
      <c r="B93" s="2">
        <v>2.1694472111125829</v>
      </c>
      <c r="C93" s="2">
        <v>2.2914435725827889</v>
      </c>
      <c r="D93" s="2">
        <v>3.2090614140198124</v>
      </c>
      <c r="E93" s="2">
        <v>10.364571538092465</v>
      </c>
      <c r="F93" s="2">
        <v>24.936210897983695</v>
      </c>
      <c r="G93" s="2">
        <v>5.4672115597568203</v>
      </c>
      <c r="I93" s="2">
        <v>5.2963444533816917</v>
      </c>
      <c r="J93" s="2">
        <v>6.2799599307127565</v>
      </c>
      <c r="K93" s="2">
        <v>19.296292904991091</v>
      </c>
      <c r="L93" s="2">
        <v>7.72613934550676</v>
      </c>
      <c r="M93" s="2">
        <v>3.2274559651338746</v>
      </c>
      <c r="P93" s="2">
        <v>33.95204201794926</v>
      </c>
      <c r="Q93" s="2">
        <v>11.385495872745643</v>
      </c>
      <c r="R93" s="2">
        <v>16.659025409173914</v>
      </c>
      <c r="T93" s="2">
        <v>15.935738277761351</v>
      </c>
      <c r="AA93" s="2">
        <v>5.2492874847991038</v>
      </c>
      <c r="AB93" s="2">
        <v>15.793874763282245</v>
      </c>
      <c r="AC93" s="2">
        <v>1.5841129536938257</v>
      </c>
      <c r="AD93" s="2">
        <v>15.960001723334358</v>
      </c>
      <c r="AE93" s="2">
        <v>9.8738307627030633</v>
      </c>
      <c r="AF93" s="2">
        <v>38.02567556979028</v>
      </c>
      <c r="AI93" s="2">
        <v>8.3173932962214074</v>
      </c>
      <c r="AJ93" s="2">
        <v>25.165324730162919</v>
      </c>
      <c r="AL93" s="2">
        <v>4.0953938870781474</v>
      </c>
      <c r="AM93" s="2">
        <v>22.120141997120093</v>
      </c>
      <c r="AO93" s="2">
        <v>4.9184114384305531</v>
      </c>
      <c r="AQ93" s="2">
        <v>3.4566872906763946</v>
      </c>
      <c r="AR93" s="2">
        <v>4.0929537595516825</v>
      </c>
      <c r="AS93" s="2">
        <v>0.91640763218010468</v>
      </c>
      <c r="AT93" s="2">
        <v>1.6355667552004411</v>
      </c>
      <c r="AU93" s="2">
        <v>75.33877933132699</v>
      </c>
      <c r="AV93" s="2">
        <v>12.875009700674983</v>
      </c>
      <c r="AX93" s="2">
        <v>3.3727451589713175</v>
      </c>
      <c r="AY93" s="2">
        <v>32.589820988527407</v>
      </c>
      <c r="AZ93" s="2">
        <v>12.2129284541479</v>
      </c>
      <c r="BA93" s="2">
        <v>3.6463860126850358</v>
      </c>
      <c r="BC93" s="2">
        <v>5.6865787890370312</v>
      </c>
      <c r="BD93" s="2">
        <v>2.8798047594723366</v>
      </c>
      <c r="BE93" s="2">
        <v>2.8408440252222737</v>
      </c>
      <c r="BG93" s="2">
        <v>146.16562550414156</v>
      </c>
      <c r="BH93" s="2">
        <v>5.7670691200241135</v>
      </c>
      <c r="BJ93" s="2">
        <v>3.2452304033607753</v>
      </c>
      <c r="BK93" s="2">
        <v>35.291000920213605</v>
      </c>
      <c r="BL93" s="2">
        <v>5.247452915901599</v>
      </c>
      <c r="BN93" s="2">
        <v>19.440000986690976</v>
      </c>
      <c r="BO93" s="2">
        <v>14.723379882970693</v>
      </c>
      <c r="BP93" s="2">
        <v>5.080229308296083</v>
      </c>
      <c r="BQ93" s="2">
        <v>7.1866231344801372</v>
      </c>
      <c r="BR93" s="2">
        <v>28.354970758808125</v>
      </c>
      <c r="BV93" s="2">
        <v>30.088261129829302</v>
      </c>
      <c r="BX93" s="2">
        <v>4.1273485494796693</v>
      </c>
      <c r="BY93" s="2">
        <v>1.5198292606057315</v>
      </c>
      <c r="BZ93" s="2">
        <v>12.073677259215351</v>
      </c>
      <c r="CA93" s="2">
        <v>4.4938661987003545</v>
      </c>
      <c r="CB93" s="2">
        <v>8.9066899570179743</v>
      </c>
      <c r="CD93" s="2">
        <v>9.8172211812462535</v>
      </c>
      <c r="CE93" s="2">
        <v>19.264159716050919</v>
      </c>
      <c r="CF93" s="2">
        <v>11.847826061197582</v>
      </c>
      <c r="CH93" s="9">
        <v>111.38317847464192</v>
      </c>
      <c r="CI93" s="9">
        <v>108.63429761904763</v>
      </c>
      <c r="CK93" s="1">
        <v>1712</v>
      </c>
      <c r="CL93" s="2">
        <v>0.33439707994099893</v>
      </c>
      <c r="CM93" s="2">
        <v>0.35320151400609057</v>
      </c>
      <c r="CN93" s="2">
        <v>3.2023609126489978</v>
      </c>
      <c r="CO93" s="2">
        <v>1.2393537771911456</v>
      </c>
      <c r="CP93" s="2">
        <v>11.287198984095417</v>
      </c>
      <c r="CQ93" s="2">
        <v>29.696334386446001</v>
      </c>
      <c r="CR93" s="2"/>
      <c r="CS93" s="2">
        <v>5.2852857172929557</v>
      </c>
      <c r="CT93" s="2">
        <v>6.2668474112886754</v>
      </c>
      <c r="CU93" s="2">
        <v>19.256002358821839</v>
      </c>
      <c r="CV93" s="2">
        <v>9.9241810814014703E-2</v>
      </c>
      <c r="CW93" s="2">
        <v>3.2207170560484499</v>
      </c>
      <c r="CX93" s="2"/>
      <c r="CY93" s="2"/>
      <c r="CZ93" s="2">
        <v>184.41781186761551</v>
      </c>
      <c r="DA93" s="2">
        <v>60.868865510840976</v>
      </c>
      <c r="DB93" s="2">
        <v>89.062082890919072</v>
      </c>
      <c r="DC93" s="2"/>
      <c r="DD93" s="2">
        <v>85.195262541612991</v>
      </c>
      <c r="DE93" s="2"/>
      <c r="DF93" s="2"/>
      <c r="DG93" s="2"/>
      <c r="DH93" s="2"/>
      <c r="DI93" s="2"/>
      <c r="DJ93" s="2"/>
      <c r="DK93" s="2">
        <v>2.3760527454650324</v>
      </c>
      <c r="DL93" s="2">
        <v>84.436835216159878</v>
      </c>
      <c r="DM93" s="2">
        <v>1.5808053351573343</v>
      </c>
      <c r="DN93" s="2">
        <v>15.926677333542937</v>
      </c>
      <c r="DO93" s="2">
        <v>4.4693194571483028</v>
      </c>
      <c r="DP93" s="2">
        <v>203.29195654596191</v>
      </c>
      <c r="DR93" s="2"/>
      <c r="DS93" s="2">
        <v>8.3000266279054138</v>
      </c>
      <c r="DT93" s="2">
        <v>136.6908688208249</v>
      </c>
      <c r="DU93" s="2"/>
      <c r="DV93" s="2">
        <v>4.0868427287131164</v>
      </c>
      <c r="DW93" s="2">
        <v>10.949830895900496</v>
      </c>
      <c r="DX93" s="11"/>
      <c r="DY93" s="2">
        <v>0.5881238574692601</v>
      </c>
      <c r="DZ93" s="2"/>
      <c r="EA93" s="2">
        <v>3.4494697479305731</v>
      </c>
      <c r="EB93" s="2">
        <v>4.0844076961585847</v>
      </c>
      <c r="EC93" s="2">
        <v>0.9144941784304127</v>
      </c>
      <c r="ED93" s="2">
        <v>0.25210511884597286</v>
      </c>
      <c r="EE93" s="2">
        <v>9.0087082124028388</v>
      </c>
      <c r="EF93" s="2">
        <v>116.55563630593763</v>
      </c>
      <c r="EG93" s="9">
        <f t="shared" si="8"/>
        <v>52.393999974063306</v>
      </c>
      <c r="EH93" s="2"/>
      <c r="EI93" s="2">
        <v>0.51987258632891431</v>
      </c>
      <c r="EJ93" s="2">
        <v>32.521773633854096</v>
      </c>
      <c r="EK93" s="2">
        <v>12.187427931318648</v>
      </c>
      <c r="EL93" s="2">
        <v>3.6387723801226382</v>
      </c>
      <c r="EM93" s="2"/>
      <c r="EN93" s="2">
        <v>5.6747052459490979</v>
      </c>
      <c r="EO93" s="2">
        <v>2.8737917440609699</v>
      </c>
      <c r="EP93" s="2">
        <v>0.43788571657153974</v>
      </c>
      <c r="EQ93" s="2"/>
      <c r="ER93" s="2">
        <v>1.3023273413359033</v>
      </c>
      <c r="ET93" s="2"/>
      <c r="EU93" s="2">
        <v>17.627166274053824</v>
      </c>
      <c r="EV93" s="2">
        <v>35.217313517719461</v>
      </c>
      <c r="EW93" s="2">
        <v>62.83795518066907</v>
      </c>
      <c r="EX93" s="2"/>
      <c r="EY93" s="2">
        <v>8.7993785537615299</v>
      </c>
      <c r="EZ93" s="2">
        <v>79.973201608246853</v>
      </c>
      <c r="FA93" s="2">
        <v>5.0696218193600426</v>
      </c>
      <c r="FB93" s="2">
        <v>7.1716175076156166</v>
      </c>
      <c r="FC93" s="2">
        <v>339.54918895828337</v>
      </c>
      <c r="FD93" s="2"/>
      <c r="FE93" s="2"/>
      <c r="FF93" s="2"/>
      <c r="FG93" s="2">
        <v>43.17399897524038</v>
      </c>
      <c r="FH93" s="2"/>
      <c r="FI93" s="2">
        <v>0.63618662660932357</v>
      </c>
      <c r="FJ93" s="2"/>
      <c r="FK93" s="2">
        <v>1.5166558660425729</v>
      </c>
      <c r="FL93" s="2">
        <v>193.11181518461834</v>
      </c>
      <c r="FM93" s="2">
        <v>4.4844830324907274</v>
      </c>
      <c r="FN93" s="2">
        <v>52.907321161094607</v>
      </c>
      <c r="FO93" s="2"/>
      <c r="FP93" s="2">
        <v>4.4436955316480162</v>
      </c>
      <c r="FQ93" s="2">
        <v>8.7197852498930981</v>
      </c>
      <c r="FR93" s="2">
        <v>5.3628344269618626</v>
      </c>
    </row>
    <row r="94" spans="1:174">
      <c r="A94" s="1">
        <v>1713</v>
      </c>
      <c r="B94" s="2">
        <v>2.0000204263393928</v>
      </c>
      <c r="C94" s="2">
        <v>2.0117278909002616</v>
      </c>
      <c r="D94" s="2">
        <v>3.2150358227275646</v>
      </c>
      <c r="E94" s="2">
        <v>10.242312330623966</v>
      </c>
      <c r="F94" s="2">
        <v>23.349299881413199</v>
      </c>
      <c r="G94" s="2">
        <v>3.5168394992766174</v>
      </c>
      <c r="I94" s="2">
        <v>4.9840502156759197</v>
      </c>
      <c r="J94" s="2">
        <v>6.2407202475042869</v>
      </c>
      <c r="K94" s="2">
        <v>19.296292904991091</v>
      </c>
      <c r="L94" s="2">
        <v>7.7794862398435445</v>
      </c>
      <c r="M94" s="2">
        <v>2.9556724842231308</v>
      </c>
      <c r="P94" s="2">
        <v>32.601816249643861</v>
      </c>
      <c r="Q94" s="2">
        <v>11.901417839538778</v>
      </c>
      <c r="R94" s="2">
        <v>18.481664567914553</v>
      </c>
      <c r="T94" s="2">
        <v>15.930719310732666</v>
      </c>
      <c r="AA94" s="2">
        <v>5.1797528885067541</v>
      </c>
      <c r="AB94" s="2">
        <v>16.324502364378098</v>
      </c>
      <c r="AC94" s="2">
        <v>1.6493637376516286</v>
      </c>
      <c r="AD94" s="2">
        <v>14.49045707494963</v>
      </c>
      <c r="AF94" s="2">
        <v>47.835861770657701</v>
      </c>
      <c r="AI94" s="2">
        <v>10.131393798898641</v>
      </c>
      <c r="AJ94" s="2">
        <v>25.165324730162919</v>
      </c>
      <c r="AL94" s="2">
        <v>4.1688945302256268</v>
      </c>
      <c r="AM94" s="2">
        <v>22.264458015479644</v>
      </c>
      <c r="AO94" s="2">
        <v>5.0936700389042775</v>
      </c>
      <c r="AQ94" s="2">
        <v>3.581904707034397</v>
      </c>
      <c r="AR94" s="2">
        <v>4.5264650830153288</v>
      </c>
      <c r="AS94" s="2">
        <v>0.93396062409361202</v>
      </c>
      <c r="AT94" s="2">
        <v>1.464386500177572</v>
      </c>
      <c r="AU94" s="2">
        <v>69.466178928247729</v>
      </c>
      <c r="AV94" s="2">
        <v>13.472702482074821</v>
      </c>
      <c r="AX94" s="2">
        <v>2.8772759619280972</v>
      </c>
      <c r="AY94" s="2">
        <v>34.544038904426337</v>
      </c>
      <c r="AZ94" s="2">
        <v>12.365954602810893</v>
      </c>
      <c r="BA94" s="2">
        <v>3.5810975927513562</v>
      </c>
      <c r="BC94" s="2">
        <v>5.7946918486853329</v>
      </c>
      <c r="BD94" s="2">
        <v>2.8798047594723366</v>
      </c>
      <c r="BE94" s="2">
        <v>3.3280691467109031</v>
      </c>
      <c r="BG94" s="2">
        <v>150.2432128476492</v>
      </c>
      <c r="BH94" s="2">
        <v>5.7670691200241135</v>
      </c>
      <c r="BJ94" s="2">
        <v>3.3843178011776662</v>
      </c>
      <c r="BK94" s="2">
        <v>35.291000920213605</v>
      </c>
      <c r="BL94" s="2">
        <v>5.8635299337189553</v>
      </c>
      <c r="BN94" s="2">
        <v>21.633385572402958</v>
      </c>
      <c r="BO94" s="2">
        <v>14.084468966502921</v>
      </c>
      <c r="BP94" s="2">
        <v>3.635469995949772</v>
      </c>
      <c r="BQ94" s="2">
        <v>6.9896501155994493</v>
      </c>
      <c r="BR94" s="2">
        <v>26.020306442665696</v>
      </c>
      <c r="BV94" s="2">
        <v>30.088261129829302</v>
      </c>
      <c r="BW94" s="2">
        <v>8.1136444963488952</v>
      </c>
      <c r="BX94" s="2">
        <v>4.3941108582267159</v>
      </c>
      <c r="BY94" s="2">
        <v>1.5252845762081566</v>
      </c>
      <c r="BZ94" s="2">
        <v>9.2872421802021297</v>
      </c>
      <c r="CA94" s="2">
        <v>5.2609420096388533</v>
      </c>
      <c r="CB94" s="2">
        <v>8.9066899570179743</v>
      </c>
      <c r="CD94" s="2">
        <v>9.7462939678346725</v>
      </c>
      <c r="CE94" s="2">
        <v>19.877577943934991</v>
      </c>
      <c r="CF94" s="2">
        <v>11.791104556041395</v>
      </c>
      <c r="CH94" s="9">
        <v>111.38317847464192</v>
      </c>
      <c r="CI94" s="9">
        <v>108.15092261904763</v>
      </c>
      <c r="CK94" s="1">
        <v>1713</v>
      </c>
      <c r="CL94" s="2">
        <v>0.30691003485562357</v>
      </c>
      <c r="CM94" s="2">
        <v>0.30870658568536874</v>
      </c>
      <c r="CN94" s="2">
        <v>3.1940472166611089</v>
      </c>
      <c r="CO94" s="2">
        <v>1.2192849812320912</v>
      </c>
      <c r="CP94" s="2">
        <v>10.521868019515237</v>
      </c>
      <c r="CQ94" s="2">
        <v>19.017471827493786</v>
      </c>
      <c r="CR94" s="2"/>
      <c r="CS94" s="2">
        <v>4.951513014736272</v>
      </c>
      <c r="CT94" s="2">
        <v>6.1999791714889358</v>
      </c>
      <c r="CU94" s="2">
        <v>19.170321590002072</v>
      </c>
      <c r="CV94" s="2">
        <v>9.9482417012077662E-2</v>
      </c>
      <c r="CW94" s="2">
        <v>2.9363770707803685</v>
      </c>
      <c r="CX94" s="2"/>
      <c r="CY94" s="2"/>
      <c r="CZ94" s="2">
        <v>176.29582532278215</v>
      </c>
      <c r="DA94" s="2">
        <v>63.343962589611785</v>
      </c>
      <c r="DB94" s="2">
        <v>98.366588314750061</v>
      </c>
      <c r="DC94" s="2"/>
      <c r="DD94" s="2">
        <v>84.789468082717349</v>
      </c>
      <c r="DE94" s="2"/>
      <c r="DF94" s="2"/>
      <c r="DG94" s="2"/>
      <c r="DH94" s="2"/>
      <c r="DI94" s="2"/>
      <c r="DJ94" s="2"/>
      <c r="DK94" s="2">
        <v>2.3341460576278434</v>
      </c>
      <c r="DL94" s="2">
        <v>86.885334252180911</v>
      </c>
      <c r="DM94" s="2">
        <v>1.6385962539722407</v>
      </c>
      <c r="DN94" s="2">
        <v>14.395859530151208</v>
      </c>
      <c r="DO94" s="2"/>
      <c r="DP94" s="2">
        <v>254.60101303020966</v>
      </c>
      <c r="DR94" s="2"/>
      <c r="DS94" s="2">
        <v>10.065253374631515</v>
      </c>
      <c r="DT94" s="2">
        <v>136.08265437875281</v>
      </c>
      <c r="DU94" s="2"/>
      <c r="DV94" s="2">
        <v>4.1416788816754737</v>
      </c>
      <c r="DW94" s="2">
        <v>10.972229859229977</v>
      </c>
      <c r="DX94" s="11"/>
      <c r="DY94" s="2">
        <v>0.60637043445925787</v>
      </c>
      <c r="DZ94" s="2"/>
      <c r="EA94" s="2">
        <v>3.5585210836445502</v>
      </c>
      <c r="EB94" s="2">
        <v>4.4969151191146546</v>
      </c>
      <c r="EC94" s="2">
        <v>0.92786348157280141</v>
      </c>
      <c r="ED94" s="2">
        <v>0.22471516085173049</v>
      </c>
      <c r="EE94" s="2">
        <v>8.2695260539505266</v>
      </c>
      <c r="EF94" s="2">
        <v>121.42376696736041</v>
      </c>
      <c r="EG94" s="9">
        <f t="shared" si="8"/>
        <v>54.58231832427019</v>
      </c>
      <c r="EH94" s="2"/>
      <c r="EI94" s="2">
        <v>0.44152792348269188</v>
      </c>
      <c r="EJ94" s="2">
        <v>34.318526261803832</v>
      </c>
      <c r="EK94" s="2">
        <v>12.285226373296524</v>
      </c>
      <c r="EL94" s="2">
        <v>3.5577192384174925</v>
      </c>
      <c r="EM94" s="2"/>
      <c r="EN94" s="2">
        <v>5.7568625642870721</v>
      </c>
      <c r="EO94" s="2">
        <v>2.8610046306471499</v>
      </c>
      <c r="EP94" s="2">
        <v>0.51070369300600316</v>
      </c>
      <c r="EQ94" s="2"/>
      <c r="ER94" s="2">
        <v>1.3327019676655785</v>
      </c>
      <c r="ET94" s="2"/>
      <c r="EU94" s="2">
        <v>18.300854631671562</v>
      </c>
      <c r="EV94" s="2">
        <v>35.060611911553387</v>
      </c>
      <c r="EW94" s="2">
        <v>69.90301507265464</v>
      </c>
      <c r="EX94" s="2"/>
      <c r="EY94" s="2">
        <v>9.7486275376207239</v>
      </c>
      <c r="EZ94" s="2">
        <v>76.162415666331768</v>
      </c>
      <c r="FA94" s="2">
        <v>3.6117366841552325</v>
      </c>
      <c r="FB94" s="2">
        <v>6.9440198268849018</v>
      </c>
      <c r="FC94" s="2">
        <v>310.20526781946745</v>
      </c>
      <c r="FD94" s="2"/>
      <c r="FE94" s="2"/>
      <c r="FF94" s="2"/>
      <c r="FG94" s="2">
        <v>42.981893606935436</v>
      </c>
      <c r="FH94" s="2">
        <v>11.590560285347536</v>
      </c>
      <c r="FI94" s="2">
        <v>0.67429147167569259</v>
      </c>
      <c r="FJ94" s="2"/>
      <c r="FK94" s="2">
        <v>1.5153271141845721</v>
      </c>
      <c r="FL94" s="2">
        <v>147.88336430733153</v>
      </c>
      <c r="FM94" s="2">
        <v>5.2265971856719782</v>
      </c>
      <c r="FN94" s="2">
        <v>52.671906776072987</v>
      </c>
      <c r="FO94" s="2"/>
      <c r="FP94" s="2">
        <v>4.3919611864074106</v>
      </c>
      <c r="FQ94" s="2">
        <v>8.957409975285838</v>
      </c>
      <c r="FR94" s="2">
        <v>5.3134118184730541</v>
      </c>
    </row>
    <row r="95" spans="1:174">
      <c r="A95" s="1">
        <v>1714</v>
      </c>
      <c r="B95" s="2">
        <v>2.3491143708978943</v>
      </c>
      <c r="C95" s="2">
        <v>2.5091373278909517</v>
      </c>
      <c r="D95" s="2">
        <v>3.1463702914052369</v>
      </c>
      <c r="E95" s="2">
        <v>9.2641342069298425</v>
      </c>
      <c r="F95" s="2">
        <v>25.252041400552102</v>
      </c>
      <c r="G95" s="2">
        <v>4.6313699819482359</v>
      </c>
      <c r="I95" s="2">
        <v>4.3985540275480064</v>
      </c>
      <c r="J95" s="2">
        <v>6.2310421618172898</v>
      </c>
      <c r="K95" s="2">
        <v>19.296292904991091</v>
      </c>
      <c r="L95" s="2">
        <v>8.0732998334546426</v>
      </c>
      <c r="M95" s="2">
        <v>2.8344621461225596</v>
      </c>
      <c r="P95" s="2">
        <v>32.61110909144206</v>
      </c>
      <c r="Q95" s="2">
        <v>10.958864608701075</v>
      </c>
      <c r="R95" s="2">
        <v>15.049445342223942</v>
      </c>
      <c r="T95" s="2">
        <v>16.085806147048839</v>
      </c>
      <c r="AA95" s="2">
        <v>4.6670787947663994</v>
      </c>
      <c r="AB95" s="2">
        <v>15.598101243046207</v>
      </c>
      <c r="AC95" s="2">
        <v>1.8024423386283206</v>
      </c>
      <c r="AD95" s="2">
        <v>18.624585332668914</v>
      </c>
      <c r="AF95" s="2">
        <v>45.113142157664001</v>
      </c>
      <c r="AI95" s="2">
        <v>16.138761095284838</v>
      </c>
      <c r="AJ95" s="2">
        <v>25.165324730162919</v>
      </c>
      <c r="AL95" s="2">
        <v>4.1688945302256268</v>
      </c>
      <c r="AM95" s="2">
        <v>21.54206630863122</v>
      </c>
      <c r="AO95" s="2">
        <v>5.0936700389042775</v>
      </c>
      <c r="AQ95" s="2">
        <v>3.0976343274832723</v>
      </c>
      <c r="AR95" s="2">
        <v>3.8721209267160082</v>
      </c>
      <c r="AS95" s="2">
        <v>1.1057103730999887</v>
      </c>
      <c r="AT95" s="2">
        <v>1.5125944928001736</v>
      </c>
      <c r="AU95" s="2">
        <v>60.659120299260849</v>
      </c>
      <c r="AV95" s="2">
        <v>13.649995609737989</v>
      </c>
      <c r="AX95" s="2">
        <v>2.975916325071112</v>
      </c>
      <c r="AY95" s="2">
        <v>32.589820988527407</v>
      </c>
      <c r="AZ95" s="2">
        <v>13.239596841400887</v>
      </c>
      <c r="BA95" s="2">
        <v>3.337426642059238</v>
      </c>
      <c r="BC95" s="2">
        <v>5.6270346598881682</v>
      </c>
      <c r="BD95" s="2">
        <v>2.5157412707870375</v>
      </c>
      <c r="BE95" s="2">
        <v>3.3845433727587055</v>
      </c>
      <c r="BG95" s="2">
        <v>148.51120352355244</v>
      </c>
      <c r="BH95" s="2">
        <v>4.8058888033539846</v>
      </c>
      <c r="BJ95" s="2">
        <v>3.3868400573633139</v>
      </c>
      <c r="BK95" s="2">
        <v>35.291000920213605</v>
      </c>
      <c r="BL95" s="2">
        <v>6.2910802699736639</v>
      </c>
      <c r="BM95" s="2">
        <v>40.000017835446521</v>
      </c>
      <c r="BN95" s="2">
        <v>17.999999854053041</v>
      </c>
      <c r="BO95" s="2">
        <v>16.205176019104677</v>
      </c>
      <c r="BP95" s="2">
        <v>5.0854849821159647</v>
      </c>
      <c r="BQ95" s="2">
        <v>6.4855945865279727</v>
      </c>
      <c r="BR95" s="2">
        <v>25.610510924610946</v>
      </c>
      <c r="BV95" s="2">
        <v>20.058840915859911</v>
      </c>
      <c r="BW95" s="2">
        <v>9.2498297894269594</v>
      </c>
      <c r="BX95" s="2">
        <v>5.2205627526219613</v>
      </c>
      <c r="BY95" s="2">
        <v>1.7292970561291017</v>
      </c>
      <c r="BZ95" s="2">
        <v>10.44504444126612</v>
      </c>
      <c r="CA95" s="2">
        <v>5.6201373325284587</v>
      </c>
      <c r="CB95" s="2">
        <v>8.9410110437367898</v>
      </c>
      <c r="CD95" s="2">
        <v>10.218881197233378</v>
      </c>
      <c r="CE95" s="2">
        <v>19.878392941338017</v>
      </c>
      <c r="CF95" s="2">
        <v>11.754961373227118</v>
      </c>
      <c r="CH95" s="9">
        <v>111.38317847464192</v>
      </c>
      <c r="CI95" s="9">
        <v>107.66754761904764</v>
      </c>
      <c r="CK95" s="1">
        <v>1714</v>
      </c>
      <c r="CL95" s="2">
        <v>0.35886855953806612</v>
      </c>
      <c r="CM95" s="2">
        <v>0.38331488228018534</v>
      </c>
      <c r="CN95" s="2">
        <v>3.1118592155271476</v>
      </c>
      <c r="CO95" s="2">
        <v>1.0979097440977912</v>
      </c>
      <c r="CP95" s="2">
        <v>11.328439041550441</v>
      </c>
      <c r="CQ95" s="2">
        <v>24.932412403641976</v>
      </c>
      <c r="CR95" s="2"/>
      <c r="CS95" s="2">
        <v>4.3503083292545659</v>
      </c>
      <c r="CT95" s="2">
        <v>6.1626967514142414</v>
      </c>
      <c r="CU95" s="2">
        <v>19.084640821182305</v>
      </c>
      <c r="CV95" s="2">
        <v>0.10277821852934335</v>
      </c>
      <c r="CW95" s="2">
        <v>2.8033722459713863</v>
      </c>
      <c r="CX95" s="2"/>
      <c r="CY95" s="2"/>
      <c r="CZ95" s="2">
        <v>175.55790705063976</v>
      </c>
      <c r="DA95" s="2">
        <v>58.066637652953688</v>
      </c>
      <c r="DB95" s="2">
        <v>79.740987845676713</v>
      </c>
      <c r="DC95" s="2"/>
      <c r="DD95" s="2">
        <v>85.232248982684553</v>
      </c>
      <c r="DE95" s="2"/>
      <c r="DF95" s="2"/>
      <c r="DG95" s="2"/>
      <c r="DH95" s="2"/>
      <c r="DI95" s="2"/>
      <c r="DJ95" s="2"/>
      <c r="DK95" s="2">
        <v>2.0937205349056618</v>
      </c>
      <c r="DL95" s="2">
        <v>82.64809588348443</v>
      </c>
      <c r="DM95" s="2">
        <v>1.7826721849104947</v>
      </c>
      <c r="DN95" s="2">
        <v>18.42030089756302</v>
      </c>
      <c r="DO95" s="2"/>
      <c r="DP95" s="2">
        <v>239.03648531029305</v>
      </c>
      <c r="DR95" s="2"/>
      <c r="DS95" s="2">
        <v>15.96174251286968</v>
      </c>
      <c r="DT95" s="2">
        <v>135.47443993668065</v>
      </c>
      <c r="DU95" s="2"/>
      <c r="DV95" s="2">
        <v>4.1231678604012334</v>
      </c>
      <c r="DW95" s="2">
        <v>10.568776657267213</v>
      </c>
      <c r="DX95" s="11"/>
      <c r="DY95" s="2">
        <v>0.60366029291206846</v>
      </c>
      <c r="DZ95" s="2"/>
      <c r="EA95" s="2">
        <v>3.0636578137810013</v>
      </c>
      <c r="EB95" s="2">
        <v>3.8296494288519245</v>
      </c>
      <c r="EC95" s="2">
        <v>1.0935823490433538</v>
      </c>
      <c r="ED95" s="2">
        <v>0.23107542719979557</v>
      </c>
      <c r="EE95" s="2">
        <v>7.1888249627408447</v>
      </c>
      <c r="EF95" s="2">
        <v>122.47179602593802</v>
      </c>
      <c r="EG95" s="9">
        <f t="shared" si="8"/>
        <v>55.053427540505794</v>
      </c>
      <c r="EH95" s="2"/>
      <c r="EI95" s="2">
        <v>0.45462358841041922</v>
      </c>
      <c r="EJ95" s="2">
        <v>32.232358363082234</v>
      </c>
      <c r="EK95" s="2">
        <v>13.094377846536545</v>
      </c>
      <c r="EL95" s="2">
        <v>3.3008199577168744</v>
      </c>
      <c r="EM95" s="2"/>
      <c r="EN95" s="2">
        <v>5.5653143275272541</v>
      </c>
      <c r="EO95" s="2">
        <v>2.4881472720377693</v>
      </c>
      <c r="EP95" s="2">
        <v>0.51704856090585727</v>
      </c>
      <c r="EQ95" s="2"/>
      <c r="ER95" s="2">
        <v>1.3114507530325379</v>
      </c>
      <c r="ET95" s="2"/>
      <c r="EU95" s="2">
        <v>18.232638157713133</v>
      </c>
      <c r="EV95" s="2">
        <v>34.903910305387321</v>
      </c>
      <c r="EW95" s="2">
        <v>74.664915953023723</v>
      </c>
      <c r="EX95" s="2">
        <v>17.944599271086222</v>
      </c>
      <c r="EY95" s="2">
        <v>8.0750660059546089</v>
      </c>
      <c r="EZ95" s="2">
        <v>87.238578035600085</v>
      </c>
      <c r="FA95" s="2">
        <v>5.0297046569030979</v>
      </c>
      <c r="FB95" s="2">
        <v>6.4144571086851396</v>
      </c>
      <c r="FC95" s="2">
        <v>303.95521335608026</v>
      </c>
      <c r="FD95" s="2"/>
      <c r="FE95" s="2"/>
      <c r="FF95" s="2"/>
      <c r="FG95" s="2">
        <v>28.526525723718077</v>
      </c>
      <c r="FH95" s="2">
        <v>13.154574012273638</v>
      </c>
      <c r="FI95" s="2">
        <v>0.79753283119008989</v>
      </c>
      <c r="FJ95" s="2"/>
      <c r="FK95" s="2">
        <v>1.7103291990771674</v>
      </c>
      <c r="FL95" s="2">
        <v>165.57601881081993</v>
      </c>
      <c r="FM95" s="2">
        <v>5.5584926537511414</v>
      </c>
      <c r="FN95" s="2">
        <v>52.638551451293573</v>
      </c>
      <c r="FO95" s="2"/>
      <c r="FP95" s="2">
        <v>4.58434115798548</v>
      </c>
      <c r="FQ95" s="2">
        <v>8.9177409108402141</v>
      </c>
      <c r="FR95" s="2">
        <v>5.2734494308833186</v>
      </c>
    </row>
    <row r="96" spans="1:174">
      <c r="A96" s="1">
        <v>1715</v>
      </c>
      <c r="B96" s="2">
        <v>2.4054509560116073</v>
      </c>
      <c r="C96" s="2">
        <v>2.7606191933940165</v>
      </c>
      <c r="D96" s="2">
        <v>3.0931175557107435</v>
      </c>
      <c r="E96" s="2">
        <v>10.008626865629529</v>
      </c>
      <c r="F96" s="2">
        <v>25.252041400552102</v>
      </c>
      <c r="G96" s="2">
        <v>4.1737157941065535</v>
      </c>
      <c r="I96" s="2">
        <v>3.9696735290077165</v>
      </c>
      <c r="J96" s="2">
        <v>6.2453588256665773</v>
      </c>
      <c r="K96" s="2">
        <v>19.112833109788191</v>
      </c>
      <c r="L96" s="2">
        <v>7.8098308071517364</v>
      </c>
      <c r="M96" s="2">
        <v>2.7372922449309796</v>
      </c>
      <c r="P96" s="2">
        <v>32.546017143986823</v>
      </c>
      <c r="Q96" s="2">
        <v>10.999192102943166</v>
      </c>
      <c r="R96" s="2">
        <v>14.578635515790497</v>
      </c>
      <c r="T96" s="2">
        <v>16.58010159702981</v>
      </c>
      <c r="AA96" s="2">
        <v>5.398663107381946</v>
      </c>
      <c r="AB96" s="2">
        <v>16.944938771034682</v>
      </c>
      <c r="AC96" s="2">
        <v>1.289809586352703</v>
      </c>
      <c r="AD96" s="2">
        <v>14.140119335480012</v>
      </c>
      <c r="AF96" s="2">
        <v>41.354266836423911</v>
      </c>
      <c r="AI96" s="2">
        <v>18.195492525954325</v>
      </c>
      <c r="AJ96" s="2">
        <v>25.165324730162919</v>
      </c>
      <c r="AL96" s="2">
        <v>4.1688945302256268</v>
      </c>
      <c r="AM96" s="2">
        <v>21.800209853001267</v>
      </c>
      <c r="AN96" s="2">
        <v>24.593913656759781</v>
      </c>
      <c r="AO96" s="2">
        <v>5.0936700389042775</v>
      </c>
      <c r="AQ96" s="2">
        <v>3.0825793567277362</v>
      </c>
      <c r="AR96" s="2">
        <v>3.0825118489790371</v>
      </c>
      <c r="AS96" s="2">
        <v>1.0370902963014828</v>
      </c>
      <c r="AT96" s="2">
        <v>1.4239637889382075</v>
      </c>
      <c r="AU96" s="2">
        <v>69.734627350359489</v>
      </c>
      <c r="AV96" s="2">
        <v>13.000824779162791</v>
      </c>
      <c r="AX96" s="2">
        <v>3.1979660552913347</v>
      </c>
      <c r="AY96" s="2">
        <v>39.449603636326387</v>
      </c>
      <c r="AZ96" s="2">
        <v>12.248446345396005</v>
      </c>
      <c r="BA96" s="2">
        <v>3.3662687784551233</v>
      </c>
      <c r="BC96" s="2">
        <v>5.4471465349778292</v>
      </c>
      <c r="BD96" s="2">
        <v>2.4621986230608872</v>
      </c>
      <c r="BE96" s="2">
        <v>2.8242326517449046</v>
      </c>
      <c r="BG96" s="2">
        <v>146.2482324168067</v>
      </c>
      <c r="BH96" s="2">
        <v>4.8058888033539846</v>
      </c>
      <c r="BJ96" s="2">
        <v>3.5523073503881015</v>
      </c>
      <c r="BK96" s="2">
        <v>35.291000920213605</v>
      </c>
      <c r="BL96" s="2">
        <v>7.0850986724714637</v>
      </c>
      <c r="BN96" s="2">
        <v>21.964696277992939</v>
      </c>
      <c r="BO96" s="2">
        <v>14.445525296785627</v>
      </c>
      <c r="BP96" s="2">
        <v>4.9436968424466823</v>
      </c>
      <c r="BQ96" s="2">
        <v>7.0939783182760898</v>
      </c>
      <c r="BV96" s="2">
        <v>20.731305482844434</v>
      </c>
      <c r="BX96" s="2">
        <v>3.6866353141826251</v>
      </c>
      <c r="BY96" s="2">
        <v>1.2374675587926061</v>
      </c>
      <c r="BZ96" s="2">
        <v>10.136387271210372</v>
      </c>
      <c r="CA96" s="2">
        <v>5.3936864843851904</v>
      </c>
      <c r="CB96" s="2">
        <v>8.9410110437367898</v>
      </c>
      <c r="CD96" s="2">
        <v>10.24026099303979</v>
      </c>
      <c r="CE96" s="2">
        <v>20.044370875609275</v>
      </c>
      <c r="CF96" s="2">
        <v>12.360159988510272</v>
      </c>
      <c r="CH96" s="9">
        <v>111.38317847464192</v>
      </c>
      <c r="CI96" s="9">
        <v>107.18417261904764</v>
      </c>
      <c r="CK96" s="1">
        <v>1715</v>
      </c>
      <c r="CL96" s="2">
        <v>0.36582518019211857</v>
      </c>
      <c r="CM96" s="2">
        <v>0.41983978569227326</v>
      </c>
      <c r="CN96" s="2">
        <v>3.0454563043562382</v>
      </c>
      <c r="CO96" s="2">
        <v>1.1808157544395057</v>
      </c>
      <c r="CP96" s="2">
        <v>11.277579851917142</v>
      </c>
      <c r="CQ96" s="2">
        <v>22.367813706918117</v>
      </c>
      <c r="CR96" s="2"/>
      <c r="CS96" s="2">
        <v>3.9085055958614161</v>
      </c>
      <c r="CT96" s="2">
        <v>6.1491252970573571</v>
      </c>
      <c r="CU96" s="2">
        <v>18.818327153730856</v>
      </c>
      <c r="CV96" s="2">
        <v>9.8977725124543364E-2</v>
      </c>
      <c r="CW96" s="2">
        <v>2.6951138371056698</v>
      </c>
      <c r="CX96" s="2"/>
      <c r="CY96" s="2"/>
      <c r="CZ96" s="2">
        <v>174.42089598117838</v>
      </c>
      <c r="DA96" s="2">
        <v>58.018666586216824</v>
      </c>
      <c r="DB96" s="2">
        <v>76.89955638162732</v>
      </c>
      <c r="DC96" s="2"/>
      <c r="DD96" s="2">
        <v>87.456912973296781</v>
      </c>
      <c r="DE96" s="2"/>
      <c r="DF96" s="2"/>
      <c r="DG96" s="2"/>
      <c r="DH96" s="2"/>
      <c r="DI96" s="2"/>
      <c r="DJ96" s="2"/>
      <c r="DK96" s="2">
        <v>2.4110468267237946</v>
      </c>
      <c r="DL96" s="2">
        <v>89.38136034713456</v>
      </c>
      <c r="DM96" s="2">
        <v>1.2699351594072708</v>
      </c>
      <c r="DN96" s="2">
        <v>13.922236966092937</v>
      </c>
      <c r="DO96" s="2"/>
      <c r="DP96" s="2">
        <v>218.13596826424299</v>
      </c>
      <c r="DR96" s="2"/>
      <c r="DS96" s="2">
        <v>17.915121693879932</v>
      </c>
      <c r="DT96" s="2">
        <v>134.86622549460853</v>
      </c>
      <c r="DU96" s="2"/>
      <c r="DV96" s="2">
        <v>4.104656839126994</v>
      </c>
      <c r="DW96" s="2">
        <v>10.647407480385823</v>
      </c>
      <c r="DX96" s="11"/>
      <c r="DY96" s="2">
        <v>0.60095015136487917</v>
      </c>
      <c r="DZ96" s="2"/>
      <c r="EA96" s="2">
        <v>3.0350804864471814</v>
      </c>
      <c r="EB96" s="2">
        <v>3.0350140189123516</v>
      </c>
      <c r="EC96" s="2">
        <v>1.0211099721142938</v>
      </c>
      <c r="ED96" s="2">
        <v>0.21655889860215383</v>
      </c>
      <c r="EE96" s="2">
        <v>8.227277099124148</v>
      </c>
      <c r="EF96" s="2">
        <v>116.12355394331472</v>
      </c>
      <c r="EG96" s="9">
        <f t="shared" si="8"/>
        <v>52.199770642788103</v>
      </c>
      <c r="EH96" s="2"/>
      <c r="EI96" s="2">
        <v>0.48635225985442454</v>
      </c>
      <c r="EJ96" s="2">
        <v>38.841732308812453</v>
      </c>
      <c r="EK96" s="2">
        <v>12.059712399965358</v>
      </c>
      <c r="EL96" s="2">
        <v>3.3143985926354622</v>
      </c>
      <c r="EM96" s="2"/>
      <c r="EN96" s="2">
        <v>5.3632125054776978</v>
      </c>
      <c r="EO96" s="2">
        <v>2.4242590797539223</v>
      </c>
      <c r="EP96" s="2">
        <v>0.42951423147787471</v>
      </c>
      <c r="EQ96" s="2"/>
      <c r="ER96" s="2">
        <v>1.2856691820362722</v>
      </c>
      <c r="ET96" s="2"/>
      <c r="EU96" s="2">
        <v>19.037556211995497</v>
      </c>
      <c r="EV96" s="2">
        <v>34.747208699221254</v>
      </c>
      <c r="EW96" s="2">
        <v>83.711109055883796</v>
      </c>
      <c r="EX96" s="2"/>
      <c r="EY96" s="2">
        <v>9.8094491557722847</v>
      </c>
      <c r="EZ96" s="2">
        <v>77.416583849174501</v>
      </c>
      <c r="FA96" s="2">
        <v>4.8675203720783635</v>
      </c>
      <c r="FB96" s="2">
        <v>6.9846685757134352</v>
      </c>
      <c r="FC96" s="2"/>
      <c r="FD96" s="2"/>
      <c r="FE96" s="2"/>
      <c r="FF96" s="2"/>
      <c r="FG96" s="2">
        <v>29.350502265168892</v>
      </c>
      <c r="FH96" s="2"/>
      <c r="FI96" s="2">
        <v>0.56066993373652418</v>
      </c>
      <c r="FJ96" s="2"/>
      <c r="FK96" s="2">
        <v>1.2183996600463172</v>
      </c>
      <c r="FL96" s="2">
        <v>159.96176133847615</v>
      </c>
      <c r="FM96" s="2">
        <v>5.3105762104852996</v>
      </c>
      <c r="FN96" s="2">
        <v>52.402229919221561</v>
      </c>
      <c r="FO96" s="2"/>
      <c r="FP96" s="2">
        <v>4.5733079247586543</v>
      </c>
      <c r="FQ96" s="2">
        <v>8.9518304498813155</v>
      </c>
      <c r="FR96" s="2">
        <v>5.5200563408647128</v>
      </c>
    </row>
    <row r="97" spans="1:183">
      <c r="A97" s="1">
        <v>1716</v>
      </c>
      <c r="B97" s="2">
        <v>2.1621722630459299</v>
      </c>
      <c r="C97" s="2">
        <v>2.4125083129320255</v>
      </c>
      <c r="D97" s="2">
        <v>3.1372778588777157</v>
      </c>
      <c r="E97" s="2">
        <v>10.133628095136212</v>
      </c>
      <c r="F97" s="2">
        <v>24.764520404658366</v>
      </c>
      <c r="G97" s="2">
        <v>4.715989313956551</v>
      </c>
      <c r="I97" s="2">
        <v>4.4708379719240252</v>
      </c>
      <c r="J97" s="2">
        <v>6.2633275412730125</v>
      </c>
      <c r="K97" s="2">
        <v>19.296292904991091</v>
      </c>
      <c r="L97" s="2">
        <v>7.7038353326440143</v>
      </c>
      <c r="M97" s="2">
        <v>2.995101737183516</v>
      </c>
      <c r="P97" s="2">
        <v>35.528599789121152</v>
      </c>
      <c r="Q97" s="2">
        <v>10.552260587109707</v>
      </c>
      <c r="R97" s="2">
        <v>14.629106443661309</v>
      </c>
      <c r="T97" s="2">
        <v>15.379235837486709</v>
      </c>
      <c r="AA97" s="2">
        <v>5.7950572167530128</v>
      </c>
      <c r="AB97" s="2">
        <v>15.421863211283309</v>
      </c>
      <c r="AC97" s="2">
        <v>1.5324758038117539</v>
      </c>
      <c r="AD97" s="2">
        <v>14.96612329553175</v>
      </c>
      <c r="AF97" s="2">
        <v>52.541146445503372</v>
      </c>
      <c r="AI97" s="2">
        <v>16.068243970377786</v>
      </c>
      <c r="AJ97" s="2">
        <v>25.165324730162919</v>
      </c>
      <c r="AL97" s="2">
        <v>4.1688945302256268</v>
      </c>
      <c r="AM97" s="2">
        <v>20.931005911081915</v>
      </c>
      <c r="AO97" s="2">
        <v>5.0936700389042775</v>
      </c>
      <c r="AQ97" s="2">
        <v>3.3445986455547185</v>
      </c>
      <c r="AR97" s="2">
        <v>3.488986524794043</v>
      </c>
      <c r="AS97" s="2">
        <v>0.95688027485513827</v>
      </c>
      <c r="AT97" s="2">
        <v>1.4064466026817057</v>
      </c>
      <c r="AU97" s="2">
        <v>69.121512051388649</v>
      </c>
      <c r="AV97" s="2">
        <v>18.01158208251125</v>
      </c>
      <c r="AX97" s="2">
        <v>2.7114159792406145</v>
      </c>
      <c r="AY97" s="2">
        <v>36.230090397332681</v>
      </c>
      <c r="AZ97" s="2">
        <v>12.013152605240823</v>
      </c>
      <c r="BA97" s="2">
        <v>3.5190664577801036</v>
      </c>
      <c r="BC97" s="2">
        <v>5.3145109798135186</v>
      </c>
      <c r="BD97" s="2">
        <v>2.4062198762149762</v>
      </c>
      <c r="BE97" s="2">
        <v>2.635555300451434</v>
      </c>
      <c r="BG97" s="2">
        <v>147.68629562115714</v>
      </c>
      <c r="BH97" s="2">
        <v>4.8058888033539846</v>
      </c>
      <c r="BJ97" s="2">
        <v>3.5523073503881015</v>
      </c>
      <c r="BK97" s="2">
        <v>30.389461891200895</v>
      </c>
      <c r="BL97" s="2">
        <v>6.036562938142926</v>
      </c>
      <c r="BN97" s="2">
        <v>21.964696277992939</v>
      </c>
      <c r="BO97" s="2">
        <v>14.445525296785627</v>
      </c>
      <c r="BP97" s="2">
        <v>5.1566255376860539</v>
      </c>
      <c r="BQ97" s="2">
        <v>6.885346791169928</v>
      </c>
      <c r="BR97" s="2">
        <v>32.693724566731468</v>
      </c>
      <c r="BV97" s="2">
        <v>20.731305482844434</v>
      </c>
      <c r="BW97" s="2">
        <v>6.0301395326359684</v>
      </c>
      <c r="BX97" s="2">
        <v>4.376919660424055</v>
      </c>
      <c r="BY97" s="2">
        <v>1.3863744080973455</v>
      </c>
      <c r="BZ97" s="2">
        <v>7.984990961951496</v>
      </c>
      <c r="CA97" s="2">
        <v>5.3308041541691322</v>
      </c>
      <c r="CB97" s="2">
        <v>8.4911179910284798</v>
      </c>
      <c r="CD97" s="2">
        <v>10.17706955675882</v>
      </c>
      <c r="CE97" s="2">
        <v>19.774028010386353</v>
      </c>
      <c r="CF97" s="2">
        <v>12.393676662854</v>
      </c>
      <c r="CH97" s="9">
        <v>111.38317847464192</v>
      </c>
      <c r="CI97" s="9">
        <v>106.70079761904765</v>
      </c>
      <c r="CK97" s="1">
        <v>1716</v>
      </c>
      <c r="CL97" s="2">
        <v>0.32734400104540712</v>
      </c>
      <c r="CM97" s="2">
        <v>0.36524385092146511</v>
      </c>
      <c r="CN97" s="2">
        <v>3.0750057861985338</v>
      </c>
      <c r="CO97" s="2">
        <v>1.1901716689185469</v>
      </c>
      <c r="CP97" s="2">
        <v>11.009975332625951</v>
      </c>
      <c r="CQ97" s="2">
        <v>25.159991068103466</v>
      </c>
      <c r="CR97" s="2"/>
      <c r="CS97" s="2">
        <v>4.3820959606492913</v>
      </c>
      <c r="CT97" s="2">
        <v>6.1390062648645536</v>
      </c>
      <c r="CU97" s="2">
        <v>18.913279283542767</v>
      </c>
      <c r="CV97" s="2">
        <v>9.7194085946313943E-2</v>
      </c>
      <c r="CW97" s="2">
        <v>2.935651729422279</v>
      </c>
      <c r="CX97" s="2"/>
      <c r="CY97" s="2"/>
      <c r="CZ97" s="2">
        <v>189.54649678935775</v>
      </c>
      <c r="DA97" s="2">
        <v>55.410168372472725</v>
      </c>
      <c r="DB97" s="2">
        <v>76.817781790974962</v>
      </c>
      <c r="DC97" s="2"/>
      <c r="DD97" s="2">
        <v>80.756728869649322</v>
      </c>
      <c r="DE97" s="2"/>
      <c r="DF97" s="2"/>
      <c r="DG97" s="2"/>
      <c r="DH97" s="2"/>
      <c r="DI97" s="2"/>
      <c r="DJ97" s="2"/>
      <c r="DK97" s="2">
        <v>2.5764051136481863</v>
      </c>
      <c r="DL97" s="2">
        <v>80.980566211406341</v>
      </c>
      <c r="DM97" s="2">
        <v>1.5020575721705847</v>
      </c>
      <c r="DN97" s="2">
        <v>14.669059548070649</v>
      </c>
      <c r="DO97" s="2"/>
      <c r="DP97" s="2">
        <v>275.89479495838583</v>
      </c>
      <c r="DR97" s="2"/>
      <c r="DS97" s="2">
        <v>15.749304143763851</v>
      </c>
      <c r="DT97" s="2">
        <v>134.25801105253643</v>
      </c>
      <c r="DU97" s="2"/>
      <c r="DV97" s="2">
        <v>4.0861458178527537</v>
      </c>
      <c r="DW97" s="2">
        <v>10.176778149977405</v>
      </c>
      <c r="DX97" s="11"/>
      <c r="DY97" s="2">
        <v>0.59824000981768988</v>
      </c>
      <c r="DZ97" s="2"/>
      <c r="EA97" s="2">
        <v>3.2782114464262411</v>
      </c>
      <c r="EB97" s="2">
        <v>3.4197333593997663</v>
      </c>
      <c r="EC97" s="2">
        <v>0.93788708371893115</v>
      </c>
      <c r="ED97" s="2">
        <v>0.2129302396701635</v>
      </c>
      <c r="EE97" s="2">
        <v>8.1181650425734215</v>
      </c>
      <c r="EF97" s="2">
        <v>160.15418121540813</v>
      </c>
      <c r="EG97" s="9">
        <f t="shared" si="8"/>
        <v>71.992384344426256</v>
      </c>
      <c r="EH97" s="2"/>
      <c r="EI97" s="2">
        <v>0.41049724405063248</v>
      </c>
      <c r="EJ97" s="2">
        <v>35.510956509968587</v>
      </c>
      <c r="EK97" s="2">
        <v>11.774702603108313</v>
      </c>
      <c r="EL97" s="2">
        <v>3.4492162334521423</v>
      </c>
      <c r="EM97" s="2"/>
      <c r="EN97" s="2">
        <v>5.2090228372657474</v>
      </c>
      <c r="EO97" s="2">
        <v>2.3584586303980841</v>
      </c>
      <c r="EP97" s="2">
        <v>0.39901224882555808</v>
      </c>
      <c r="EQ97" s="2"/>
      <c r="ER97" s="2">
        <v>1.2924561319911889</v>
      </c>
      <c r="ET97" s="2"/>
      <c r="EU97" s="2">
        <v>18.951701383720813</v>
      </c>
      <c r="EV97" s="2">
        <v>29.78625909415981</v>
      </c>
      <c r="EW97" s="2">
        <v>71.000912760139329</v>
      </c>
      <c r="EX97" s="2"/>
      <c r="EY97" s="2">
        <v>9.7652108846748913</v>
      </c>
      <c r="EZ97" s="2">
        <v>77.067453559657821</v>
      </c>
      <c r="FA97" s="2">
        <v>5.054271275581586</v>
      </c>
      <c r="FB97" s="2">
        <v>6.7486790062022015</v>
      </c>
      <c r="FC97" s="2">
        <v>384.53741136353324</v>
      </c>
      <c r="FD97" s="2"/>
      <c r="FE97" s="2"/>
      <c r="FF97" s="2"/>
      <c r="FG97" s="2">
        <v>29.21813851513231</v>
      </c>
      <c r="FH97" s="2">
        <v>8.4987147710467728</v>
      </c>
      <c r="FI97" s="2">
        <v>0.66264766151385956</v>
      </c>
      <c r="FJ97" s="2"/>
      <c r="FK97" s="2">
        <v>1.3588561544440083</v>
      </c>
      <c r="FL97" s="2">
        <v>125.44241823043451</v>
      </c>
      <c r="FM97" s="2">
        <v>5.2249926071340038</v>
      </c>
      <c r="FN97" s="2">
        <v>49.541028532198823</v>
      </c>
      <c r="FO97" s="2"/>
      <c r="FP97" s="2">
        <v>4.5245893297112234</v>
      </c>
      <c r="FQ97" s="2">
        <v>8.7912690035400569</v>
      </c>
      <c r="FR97" s="2">
        <v>5.5100632723295773</v>
      </c>
    </row>
    <row r="98" spans="1:183">
      <c r="A98" s="1">
        <v>1717</v>
      </c>
      <c r="B98" s="2">
        <v>2.03900183935249</v>
      </c>
      <c r="C98" s="2">
        <v>2.17080485563543</v>
      </c>
      <c r="D98" s="2">
        <v>3.1523950586252036</v>
      </c>
      <c r="E98" s="2">
        <v>10.395046635680044</v>
      </c>
      <c r="F98" s="2">
        <v>24.921926541997976</v>
      </c>
      <c r="I98" s="2">
        <v>4.3851018690596613</v>
      </c>
      <c r="J98" s="2">
        <v>6.177895008893441</v>
      </c>
      <c r="K98" s="2">
        <v>19.296292904991091</v>
      </c>
      <c r="L98" s="2">
        <v>7.7413051699941686</v>
      </c>
      <c r="M98" s="2">
        <v>2.8971172764471733</v>
      </c>
      <c r="P98" s="2">
        <v>33.929166051695788</v>
      </c>
      <c r="Q98" s="2">
        <v>11.509928005606872</v>
      </c>
      <c r="R98" s="2">
        <v>16.198977714086645</v>
      </c>
      <c r="T98" s="2">
        <v>16.58650275158962</v>
      </c>
      <c r="AA98" s="2">
        <v>5.6086797334813951</v>
      </c>
      <c r="AB98" s="2">
        <v>15.083134388200111</v>
      </c>
      <c r="AC98" s="2">
        <v>1.3582044906274058</v>
      </c>
      <c r="AD98" s="2">
        <v>12.000001802544134</v>
      </c>
      <c r="AF98" s="2">
        <v>39.000271375494385</v>
      </c>
      <c r="AI98" s="2">
        <v>15.203898876601352</v>
      </c>
      <c r="AJ98" s="2">
        <v>25.165324730162919</v>
      </c>
      <c r="AL98" s="2">
        <v>4.1688945302256268</v>
      </c>
      <c r="AM98" s="2">
        <v>21.800209853001267</v>
      </c>
      <c r="AO98" s="2">
        <v>5.082430540384884</v>
      </c>
      <c r="AQ98" s="2">
        <v>3.3895551886649229</v>
      </c>
      <c r="AR98" s="2">
        <v>3.213318166582499</v>
      </c>
      <c r="AS98" s="2">
        <v>0.90122709987360206</v>
      </c>
      <c r="AT98" s="2">
        <v>1.3731472714350303</v>
      </c>
      <c r="AU98" s="2">
        <v>68.187004715531302</v>
      </c>
      <c r="AV98" s="2">
        <v>13.059075073295217</v>
      </c>
      <c r="AX98" s="2">
        <v>2.5034705770684869</v>
      </c>
      <c r="AY98" s="2">
        <v>36.230090397332681</v>
      </c>
      <c r="AZ98" s="2">
        <v>12.248446345396005</v>
      </c>
      <c r="BA98" s="2">
        <v>3.4912465272560937</v>
      </c>
      <c r="BC98" s="2">
        <v>4.8868997281551643</v>
      </c>
      <c r="BD98" s="2">
        <v>2.4062198762149762</v>
      </c>
      <c r="BE98" s="2">
        <v>2.7620760803734408</v>
      </c>
      <c r="BG98" s="2">
        <v>143.11713201836585</v>
      </c>
      <c r="BH98" s="2">
        <v>4.8058888033539846</v>
      </c>
      <c r="BJ98" s="2">
        <v>3.1492941558232634</v>
      </c>
      <c r="BK98" s="2">
        <v>30.389461891200895</v>
      </c>
      <c r="BL98" s="2">
        <v>6.4743149321265587</v>
      </c>
      <c r="BN98" s="2">
        <v>21.964696277992939</v>
      </c>
      <c r="BO98" s="2">
        <v>15.24966748508335</v>
      </c>
      <c r="BP98" s="2">
        <v>5.5951178220716011</v>
      </c>
      <c r="BQ98" s="2">
        <v>6.8283495688710039</v>
      </c>
      <c r="BV98" s="2">
        <v>20.731305482844434</v>
      </c>
      <c r="BW98" s="2">
        <v>8.4960992823927821</v>
      </c>
      <c r="BX98" s="2">
        <v>4.1728998554197467</v>
      </c>
      <c r="BY98" s="2">
        <v>1.2360366367750952</v>
      </c>
      <c r="BZ98" s="2">
        <v>9.0035923688260695</v>
      </c>
      <c r="CA98" s="2">
        <v>6.3176360786453021</v>
      </c>
      <c r="CB98" s="2">
        <v>8.4911179910284798</v>
      </c>
      <c r="CD98" s="2">
        <v>10.513783461046609</v>
      </c>
      <c r="CE98" s="2">
        <v>19.458409856863618</v>
      </c>
      <c r="CF98" s="2">
        <v>12.498659468032985</v>
      </c>
      <c r="CH98" s="9">
        <v>111.38317847464192</v>
      </c>
      <c r="CI98" s="9">
        <v>106.21742261904765</v>
      </c>
      <c r="CK98" s="1">
        <v>1717</v>
      </c>
      <c r="CL98" s="2">
        <v>0.30729805058531601</v>
      </c>
      <c r="CM98" s="2">
        <v>0.3271620885588542</v>
      </c>
      <c r="CN98" s="2">
        <v>3.0758254352700196</v>
      </c>
      <c r="CO98" s="2">
        <v>1.2153438888522754</v>
      </c>
      <c r="CP98" s="2">
        <v>11.029761683301082</v>
      </c>
      <c r="CQ98" s="2"/>
      <c r="CR98" s="2"/>
      <c r="CS98" s="2">
        <v>4.2785905999313423</v>
      </c>
      <c r="CT98" s="2">
        <v>6.0278379617398592</v>
      </c>
      <c r="CU98" s="2">
        <v>18.827598514723004</v>
      </c>
      <c r="CV98" s="2">
        <v>9.7224368226525693E-2</v>
      </c>
      <c r="CW98" s="2">
        <v>2.8267481842020854</v>
      </c>
      <c r="CX98" s="2"/>
      <c r="CY98" s="2"/>
      <c r="CZ98" s="2">
        <v>180.19342848124083</v>
      </c>
      <c r="DA98" s="2">
        <v>60.165102720785313</v>
      </c>
      <c r="DB98" s="2">
        <v>84.675869185712386</v>
      </c>
      <c r="DC98" s="2"/>
      <c r="DD98" s="2">
        <v>86.701553766613756</v>
      </c>
      <c r="DE98" s="2"/>
      <c r="DF98" s="2"/>
      <c r="DG98" s="2"/>
      <c r="DH98" s="2"/>
      <c r="DI98" s="2"/>
      <c r="DJ98" s="2"/>
      <c r="DK98" s="2">
        <v>2.4822479399420039</v>
      </c>
      <c r="DL98" s="2">
        <v>78.84309349071566</v>
      </c>
      <c r="DM98" s="2">
        <v>1.3252145879176818</v>
      </c>
      <c r="DN98" s="2">
        <v>11.708529572320854</v>
      </c>
      <c r="DO98" s="2"/>
      <c r="DP98" s="2">
        <v>203.8635977828954</v>
      </c>
      <c r="DR98" s="2"/>
      <c r="DS98" s="2">
        <v>14.834606072602549</v>
      </c>
      <c r="DT98" s="2">
        <v>133.64979661046431</v>
      </c>
      <c r="DU98" s="2"/>
      <c r="DV98" s="2">
        <v>4.0676347965785142</v>
      </c>
      <c r="DW98" s="2">
        <v>10.55137295467047</v>
      </c>
      <c r="DX98" s="11"/>
      <c r="DY98" s="2">
        <v>0.59421579472008235</v>
      </c>
      <c r="DZ98" s="2"/>
      <c r="EA98" s="2">
        <v>3.3072251001731368</v>
      </c>
      <c r="EB98" s="2">
        <v>3.1352687606038923</v>
      </c>
      <c r="EC98" s="2">
        <v>0.87933688043362457</v>
      </c>
      <c r="ED98" s="2">
        <v>0.20694708142712165</v>
      </c>
      <c r="EE98" s="2">
        <v>7.9721296483381145</v>
      </c>
      <c r="EF98" s="2">
        <v>115.59177467283907</v>
      </c>
      <c r="EG98" s="9">
        <f t="shared" si="8"/>
        <v>51.960725634184868</v>
      </c>
      <c r="EH98" s="2"/>
      <c r="EI98" s="2">
        <v>0.37729815303901165</v>
      </c>
      <c r="EJ98" s="2">
        <v>35.350085092078253</v>
      </c>
      <c r="EK98" s="2">
        <v>11.950939558996536</v>
      </c>
      <c r="EL98" s="2">
        <v>3.4064464223642035</v>
      </c>
      <c r="EM98" s="2"/>
      <c r="EN98" s="2">
        <v>4.768200115765028</v>
      </c>
      <c r="EO98" s="2">
        <v>2.347774362183531</v>
      </c>
      <c r="EP98" s="2">
        <v>0.41627259901669805</v>
      </c>
      <c r="EQ98" s="2"/>
      <c r="ER98" s="2">
        <v>1.2467958032837292</v>
      </c>
      <c r="ET98" s="2"/>
      <c r="EU98" s="2">
        <v>16.725495415038825</v>
      </c>
      <c r="EV98" s="2">
        <v>29.651321649352287</v>
      </c>
      <c r="EW98" s="2">
        <v>75.804696456546395</v>
      </c>
      <c r="EX98" s="2"/>
      <c r="EY98" s="2">
        <v>9.7209726135774961</v>
      </c>
      <c r="EZ98" s="2">
        <v>80.989018803152405</v>
      </c>
      <c r="FA98" s="2">
        <v>5.4592160533222431</v>
      </c>
      <c r="FB98" s="2">
        <v>6.6624934039860086</v>
      </c>
      <c r="FC98" s="2"/>
      <c r="FD98" s="2"/>
      <c r="FE98" s="2"/>
      <c r="FF98" s="2"/>
      <c r="FG98" s="2">
        <v>29.085774765095728</v>
      </c>
      <c r="FH98" s="2">
        <v>11.919926138470199</v>
      </c>
      <c r="FI98" s="2">
        <v>0.62889790784369903</v>
      </c>
      <c r="FJ98" s="2"/>
      <c r="FK98" s="2">
        <v>1.2060141116882959</v>
      </c>
      <c r="FL98" s="2">
        <v>140.80364778109998</v>
      </c>
      <c r="FM98" s="2">
        <v>6.1641848118970426</v>
      </c>
      <c r="FN98" s="2">
        <v>49.316598207392374</v>
      </c>
      <c r="FO98" s="2"/>
      <c r="FP98" s="2">
        <v>4.6531124216964219</v>
      </c>
      <c r="FQ98" s="2">
        <v>8.6117589302546893</v>
      </c>
      <c r="FR98" s="2">
        <v>5.5315641453650866</v>
      </c>
    </row>
    <row r="99" spans="1:183">
      <c r="A99" s="1">
        <v>1718</v>
      </c>
      <c r="B99" s="2">
        <v>1.9007801243721762</v>
      </c>
      <c r="C99" s="2">
        <v>2.0889237892922079</v>
      </c>
      <c r="D99" s="2">
        <v>3.1007701000156267</v>
      </c>
      <c r="E99" s="2">
        <v>10.395046635680044</v>
      </c>
      <c r="F99" s="2">
        <v>24.245329478276592</v>
      </c>
      <c r="I99" s="2">
        <v>4.5632215612302565</v>
      </c>
      <c r="J99" s="2">
        <v>6.2300515048728764</v>
      </c>
      <c r="K99" s="2">
        <v>19.296292904991091</v>
      </c>
      <c r="L99" s="2">
        <v>7.769488250624061</v>
      </c>
      <c r="M99" s="2">
        <v>2.8495275254682757</v>
      </c>
      <c r="P99" s="2">
        <v>35.689445470859184</v>
      </c>
      <c r="Q99" s="2">
        <v>11.720254971971222</v>
      </c>
      <c r="R99" s="2">
        <v>15.719533895979051</v>
      </c>
      <c r="T99" s="2">
        <v>17.510702709247365</v>
      </c>
      <c r="W99" s="2">
        <v>64.012251837546387</v>
      </c>
      <c r="AA99" s="2">
        <v>5.7602354477161786</v>
      </c>
      <c r="AB99" s="2">
        <v>14.620493248181756</v>
      </c>
      <c r="AC99" s="2">
        <v>1.2549849744973445</v>
      </c>
      <c r="AD99" s="2">
        <v>13.290599755015252</v>
      </c>
      <c r="AF99" s="2">
        <v>42.777086815297586</v>
      </c>
      <c r="AI99" s="2">
        <v>10.436297771771606</v>
      </c>
      <c r="AJ99" s="2">
        <v>25.165324730162919</v>
      </c>
      <c r="AL99" s="2">
        <v>4.1688945302256268</v>
      </c>
      <c r="AM99" s="2">
        <v>21.800209853001267</v>
      </c>
      <c r="AO99" s="2">
        <v>5.0936700389042775</v>
      </c>
      <c r="AQ99" s="2">
        <v>3.2478937197103237</v>
      </c>
      <c r="AR99" s="2">
        <v>3.8404002771181589</v>
      </c>
      <c r="AS99" s="2">
        <v>0.94872718309521353</v>
      </c>
      <c r="AT99" s="2">
        <v>1.353855412787609</v>
      </c>
      <c r="AU99" s="2">
        <v>65.381804428163122</v>
      </c>
      <c r="AV99" s="2">
        <v>12.730832409206872</v>
      </c>
      <c r="AX99" s="2">
        <v>2.4496104208133924</v>
      </c>
      <c r="AY99" s="2">
        <v>31.661201378815605</v>
      </c>
      <c r="AZ99" s="2">
        <v>12.248446345396005</v>
      </c>
      <c r="BA99" s="2">
        <v>3.4876283299105744</v>
      </c>
      <c r="BC99" s="2">
        <v>5.2432728864268725</v>
      </c>
      <c r="BD99" s="2">
        <v>2.4062198762149762</v>
      </c>
      <c r="BE99" s="2">
        <v>2.4669372463691617</v>
      </c>
      <c r="BG99" s="2">
        <v>142.87689709041766</v>
      </c>
      <c r="BH99" s="2">
        <v>4.8058888033539846</v>
      </c>
      <c r="BJ99" s="2">
        <v>3.468993000343461</v>
      </c>
      <c r="BK99" s="2">
        <v>30.389461891200895</v>
      </c>
      <c r="BL99" s="2">
        <v>6.4743149321265587</v>
      </c>
      <c r="BN99" s="2">
        <v>22.484643156108078</v>
      </c>
      <c r="BO99" s="2">
        <v>14.987937314731068</v>
      </c>
      <c r="BP99" s="2">
        <v>5.5066662293012136</v>
      </c>
      <c r="BQ99" s="2">
        <v>6.6873594822408409</v>
      </c>
      <c r="BR99" s="2">
        <v>24.855862748560806</v>
      </c>
      <c r="BV99" s="2">
        <v>20.731305482844434</v>
      </c>
      <c r="BW99" s="2">
        <v>7.1154832577492835</v>
      </c>
      <c r="BX99" s="2">
        <v>3.6569088099371889</v>
      </c>
      <c r="BY99" s="2">
        <v>1.1478848637878702</v>
      </c>
      <c r="BZ99" s="2">
        <v>8.6392662098003434</v>
      </c>
      <c r="CA99" s="2">
        <v>7.5538102134954714</v>
      </c>
      <c r="CB99" s="2">
        <v>8.4911179910284798</v>
      </c>
      <c r="CD99" s="2">
        <v>10.290828965352693</v>
      </c>
      <c r="CE99" s="2">
        <v>19.95886409109206</v>
      </c>
      <c r="CF99" s="2">
        <v>12.318933601017333</v>
      </c>
      <c r="CH99" s="9">
        <v>111.38317847464192</v>
      </c>
      <c r="CI99" s="9">
        <v>105.73419698640207</v>
      </c>
      <c r="CK99" s="1">
        <v>1718</v>
      </c>
      <c r="CL99" s="2">
        <v>0.28516339864667772</v>
      </c>
      <c r="CM99" s="2">
        <v>0.31338953918471552</v>
      </c>
      <c r="CN99" s="2">
        <v>3.0116904084139668</v>
      </c>
      <c r="CO99" s="2">
        <v>1.2098148023324593</v>
      </c>
      <c r="CP99" s="2">
        <v>10.681501846067992</v>
      </c>
      <c r="CQ99" s="2"/>
      <c r="CR99" s="2"/>
      <c r="CS99" s="2">
        <v>4.432128201750821</v>
      </c>
      <c r="CT99" s="2">
        <v>6.0510730418408274</v>
      </c>
      <c r="CU99" s="2">
        <v>18.741944222054798</v>
      </c>
      <c r="CV99" s="2">
        <v>9.7134401417820801E-2</v>
      </c>
      <c r="CW99" s="2">
        <v>2.7676655927897214</v>
      </c>
      <c r="CX99" s="2"/>
      <c r="CY99" s="2"/>
      <c r="CZ99" s="2">
        <v>188.67974288756398</v>
      </c>
      <c r="DA99" s="2">
        <v>60.985814366991306</v>
      </c>
      <c r="DB99" s="2">
        <v>81.79588058522998</v>
      </c>
      <c r="DC99" s="2"/>
      <c r="DD99" s="2">
        <v>91.116146143203011</v>
      </c>
      <c r="DE99" s="2"/>
      <c r="DF99" s="2"/>
      <c r="DG99" s="2">
        <v>62.173292008700109</v>
      </c>
      <c r="DH99" s="2"/>
      <c r="DI99" s="2"/>
      <c r="DJ99" s="2"/>
      <c r="DK99" s="2">
        <v>2.5377244563203263</v>
      </c>
      <c r="DL99" s="2">
        <v>76.077072497126537</v>
      </c>
      <c r="DM99" s="2">
        <v>1.2189314552466344</v>
      </c>
      <c r="DN99" s="2">
        <v>12.908784112710174</v>
      </c>
      <c r="DO99" s="2"/>
      <c r="DP99" s="2">
        <v>222.58862814139258</v>
      </c>
      <c r="DR99" s="2"/>
      <c r="DS99" s="2">
        <v>10.136481223950851</v>
      </c>
      <c r="DT99" s="2">
        <v>133.04177011229106</v>
      </c>
      <c r="DU99" s="2"/>
      <c r="DV99" s="2">
        <v>4.049129495381389</v>
      </c>
      <c r="DW99" s="2">
        <v>10.503370529591988</v>
      </c>
      <c r="DX99" s="11"/>
      <c r="DY99" s="2">
        <v>0.592820564182164</v>
      </c>
      <c r="DZ99" s="2"/>
      <c r="EA99" s="2">
        <v>3.1545874243144465</v>
      </c>
      <c r="EB99" s="2">
        <v>3.7300723065566235</v>
      </c>
      <c r="EC99" s="2">
        <v>0.92147191354659175</v>
      </c>
      <c r="ED99" s="2">
        <v>0.20311134667100622</v>
      </c>
      <c r="EE99" s="2">
        <v>7.6093814268129023</v>
      </c>
      <c r="EF99" s="2">
        <v>112.17369514632925</v>
      </c>
      <c r="EG99" s="9">
        <f t="shared" si="8"/>
        <v>50.42423315472012</v>
      </c>
      <c r="EH99" s="2"/>
      <c r="EI99" s="2">
        <v>0.36750133484807529</v>
      </c>
      <c r="EJ99" s="2">
        <v>30.751630542026149</v>
      </c>
      <c r="EK99" s="2">
        <v>11.896569944420051</v>
      </c>
      <c r="EL99" s="2">
        <v>3.3874348792422775</v>
      </c>
      <c r="EM99" s="2"/>
      <c r="EN99" s="2">
        <v>5.0926428440048648</v>
      </c>
      <c r="EO99" s="2">
        <v>2.3370933955068667</v>
      </c>
      <c r="EP99" s="2">
        <v>0.37010078146469716</v>
      </c>
      <c r="EQ99" s="2"/>
      <c r="ER99" s="2">
        <v>1.2390402921935584</v>
      </c>
      <c r="ET99" s="2"/>
      <c r="EU99" s="2">
        <v>18.339559462138272</v>
      </c>
      <c r="EV99" s="2">
        <v>29.516425901465663</v>
      </c>
      <c r="EW99" s="2">
        <v>75.459830506125996</v>
      </c>
      <c r="EX99" s="2"/>
      <c r="EY99" s="2">
        <v>9.9058153693203703</v>
      </c>
      <c r="EZ99" s="2">
        <v>79.236875822781045</v>
      </c>
      <c r="FA99" s="2">
        <v>5.3484693576734355</v>
      </c>
      <c r="FB99" s="2">
        <v>6.495243362343901</v>
      </c>
      <c r="FC99" s="2">
        <v>289.70156839031961</v>
      </c>
      <c r="FD99" s="2"/>
      <c r="FE99" s="2"/>
      <c r="FF99" s="2"/>
      <c r="FG99" s="2">
        <v>28.953451916684507</v>
      </c>
      <c r="FH99" s="2">
        <v>9.9375219055886905</v>
      </c>
      <c r="FI99" s="2">
        <v>0.54862555190443529</v>
      </c>
      <c r="FJ99" s="2"/>
      <c r="FK99" s="2">
        <v>1.1149081430500378</v>
      </c>
      <c r="FL99" s="2">
        <v>134.49144217388056</v>
      </c>
      <c r="FM99" s="2">
        <v>7.3368024823411195</v>
      </c>
      <c r="FN99" s="2">
        <v>49.092237233636055</v>
      </c>
      <c r="FO99" s="2"/>
      <c r="FP99" s="2">
        <v>4.533718904066558</v>
      </c>
      <c r="FQ99" s="2">
        <v>8.7930602809681435</v>
      </c>
      <c r="FR99" s="2">
        <v>5.4272189668015587</v>
      </c>
    </row>
    <row r="100" spans="1:183">
      <c r="A100" s="1">
        <v>1719</v>
      </c>
      <c r="B100" s="2">
        <v>2.2288514181935422</v>
      </c>
      <c r="C100" s="2">
        <v>2.2192426743426483</v>
      </c>
      <c r="D100" s="2">
        <v>3.0424876904363849</v>
      </c>
      <c r="E100" s="2">
        <v>10.244504420007917</v>
      </c>
      <c r="F100" s="2">
        <v>24.245329478276592</v>
      </c>
      <c r="I100" s="2">
        <v>4.5267935208009327</v>
      </c>
      <c r="J100" s="2">
        <v>6.2193388071534859</v>
      </c>
      <c r="K100" s="2">
        <v>19.055046983479361</v>
      </c>
      <c r="L100" s="2">
        <v>7.8459564721811104</v>
      </c>
      <c r="M100" s="2">
        <v>2.9366756197547774</v>
      </c>
      <c r="P100" s="2">
        <v>35.108771516260788</v>
      </c>
      <c r="Q100" s="2">
        <v>12.07632379896905</v>
      </c>
      <c r="R100" s="2">
        <v>16.891966200945365</v>
      </c>
      <c r="T100" s="2">
        <v>17.483127576689586</v>
      </c>
      <c r="W100" s="2">
        <v>53.343546227541225</v>
      </c>
      <c r="AA100" s="2">
        <v>5.5858038381451962</v>
      </c>
      <c r="AB100" s="2">
        <v>15.202504616180889</v>
      </c>
      <c r="AC100" s="2">
        <v>1.1305707571163033</v>
      </c>
      <c r="AD100" s="2">
        <v>9.2408992283140012</v>
      </c>
      <c r="AF100" s="2">
        <v>46.258563540506472</v>
      </c>
      <c r="AI100" s="2">
        <v>16.881762546860241</v>
      </c>
      <c r="AJ100" s="2">
        <v>25.165324730162919</v>
      </c>
      <c r="AL100" s="2">
        <v>4.1688945302256268</v>
      </c>
      <c r="AM100" s="2">
        <v>22.120141997120093</v>
      </c>
      <c r="AN100" s="2">
        <v>47.870095577125944</v>
      </c>
      <c r="AO100" s="2">
        <v>5.3093297331086164</v>
      </c>
      <c r="AQ100" s="2">
        <v>3.2615668214680427</v>
      </c>
      <c r="AR100" s="2">
        <v>3.9578585151889363</v>
      </c>
      <c r="AS100" s="2">
        <v>1.0716848111855899</v>
      </c>
      <c r="AT100" s="2">
        <v>1.4192838076207865</v>
      </c>
      <c r="AU100" s="2">
        <v>64.697140225710143</v>
      </c>
      <c r="AV100" s="2">
        <v>12.95758330297633</v>
      </c>
      <c r="AX100" s="2">
        <v>2.4896222695667816</v>
      </c>
      <c r="AY100" s="2">
        <v>35.945000271893925</v>
      </c>
      <c r="AZ100" s="2">
        <v>12.248446345396005</v>
      </c>
      <c r="BA100" s="2">
        <v>3.2477662215246812</v>
      </c>
      <c r="BC100" s="2">
        <v>5.5418007884056557</v>
      </c>
      <c r="BD100" s="2">
        <v>2.4062198762149762</v>
      </c>
      <c r="BE100" s="2">
        <v>2.2943420179793388</v>
      </c>
      <c r="BG100" s="2">
        <v>146.6286793111525</v>
      </c>
      <c r="BH100" s="2">
        <v>4.8058888033539846</v>
      </c>
      <c r="BJ100" s="2">
        <v>3.468993000343461</v>
      </c>
      <c r="BK100" s="2">
        <v>27.006427682856277</v>
      </c>
      <c r="BL100" s="2">
        <v>5.8635299337189553</v>
      </c>
      <c r="BN100" s="2">
        <v>21.000000253356127</v>
      </c>
      <c r="BO100" s="2">
        <v>15.24966748508335</v>
      </c>
      <c r="BP100" s="2">
        <v>5.4629634558558386</v>
      </c>
      <c r="BQ100" s="2">
        <v>7.0392413388847981</v>
      </c>
      <c r="BV100" s="2">
        <v>20.731305482844434</v>
      </c>
      <c r="BW100" s="2">
        <v>6.7040723166540266</v>
      </c>
      <c r="BX100" s="2">
        <v>3.2985045632097432</v>
      </c>
      <c r="BY100" s="2">
        <v>1.0285808123056306</v>
      </c>
      <c r="BZ100" s="2">
        <v>9.1217498006405524</v>
      </c>
      <c r="CA100" s="2">
        <v>7.0593790896790347</v>
      </c>
      <c r="CB100" s="2">
        <v>8.5772356384998361</v>
      </c>
      <c r="CD100" s="2">
        <v>9.7911127001123965</v>
      </c>
      <c r="CE100" s="2">
        <v>19.676073609370135</v>
      </c>
      <c r="CF100" s="2">
        <v>12.347065160407455</v>
      </c>
      <c r="CH100" s="9">
        <v>111.38317847464192</v>
      </c>
      <c r="CI100" s="9">
        <v>106.87323551263003</v>
      </c>
      <c r="CK100" s="1">
        <v>1719</v>
      </c>
      <c r="CL100" s="2">
        <v>0.33798428238493988</v>
      </c>
      <c r="CM100" s="2">
        <v>0.33652720706419137</v>
      </c>
      <c r="CN100" s="2">
        <v>2.986916446977498</v>
      </c>
      <c r="CO100" s="2">
        <v>1.2051383094583636</v>
      </c>
      <c r="CP100" s="2">
        <v>10.796570030888189</v>
      </c>
      <c r="CQ100" s="2"/>
      <c r="CR100" s="2"/>
      <c r="CS100" s="2">
        <v>4.4441113309523814</v>
      </c>
      <c r="CT100" s="2">
        <v>6.1057421631663873</v>
      </c>
      <c r="CU100" s="2">
        <v>18.707005261447748</v>
      </c>
      <c r="CV100" s="2">
        <v>9.9147104282335849E-2</v>
      </c>
      <c r="CW100" s="2">
        <v>2.8830370409239907</v>
      </c>
      <c r="CX100" s="2"/>
      <c r="CY100" s="2"/>
      <c r="CZ100" s="2">
        <v>187.60940034082284</v>
      </c>
      <c r="DA100" s="2">
        <v>63.515541215255823</v>
      </c>
      <c r="DB100" s="2">
        <v>88.843458763042349</v>
      </c>
      <c r="DC100" s="2"/>
      <c r="DD100" s="2">
        <v>91.952677706737362</v>
      </c>
      <c r="DE100" s="2"/>
      <c r="DF100" s="2"/>
      <c r="DG100" s="2">
        <v>52.36922274755176</v>
      </c>
      <c r="DH100" s="2"/>
      <c r="DI100" s="2"/>
      <c r="DJ100" s="2"/>
      <c r="DK100" s="2">
        <v>2.4873872046726846</v>
      </c>
      <c r="DL100" s="2">
        <v>79.957719302507158</v>
      </c>
      <c r="DM100" s="2">
        <v>1.1099208057660657</v>
      </c>
      <c r="DN100" s="2">
        <v>9.0721135788568539</v>
      </c>
      <c r="DO100" s="2"/>
      <c r="DP100" s="2">
        <v>243.29736002659988</v>
      </c>
      <c r="DR100" s="2"/>
      <c r="DS100" s="2">
        <v>16.573416012063863</v>
      </c>
      <c r="DT100" s="2">
        <v>134.47498383192573</v>
      </c>
      <c r="DU100" s="2"/>
      <c r="DV100" s="2">
        <v>4.0927493896481275</v>
      </c>
      <c r="DW100" s="2">
        <v>10.77232404322978</v>
      </c>
      <c r="DX100" s="11"/>
      <c r="DY100" s="2">
        <v>0.62457649453682385</v>
      </c>
      <c r="DZ100" s="2"/>
      <c r="EA100" s="2">
        <v>3.2019940828624081</v>
      </c>
      <c r="EB100" s="2">
        <v>3.8855679617005023</v>
      </c>
      <c r="EC100" s="2">
        <v>1.0521104156208065</v>
      </c>
      <c r="ED100" s="2">
        <v>0.21522099468077791</v>
      </c>
      <c r="EE100" s="2">
        <v>7.6108124904633261</v>
      </c>
      <c r="EF100" s="2">
        <v>115.40157100112599</v>
      </c>
      <c r="EG100" s="9">
        <f t="shared" si="8"/>
        <v>51.875225425986926</v>
      </c>
      <c r="EH100" s="2"/>
      <c r="EI100" s="2">
        <v>0.37752772092411702</v>
      </c>
      <c r="EJ100" s="2">
        <v>35.288462410617427</v>
      </c>
      <c r="EK100" s="2">
        <v>12.024727644415661</v>
      </c>
      <c r="EL100" s="2">
        <v>3.1884455518104811</v>
      </c>
      <c r="EM100" s="2"/>
      <c r="EN100" s="2">
        <v>5.4405794221594803</v>
      </c>
      <c r="EO100" s="2">
        <v>2.3622701074198305</v>
      </c>
      <c r="EP100" s="2">
        <v>0.34791531376320095</v>
      </c>
      <c r="EQ100" s="2"/>
      <c r="ER100" s="2">
        <v>1.2852743147355339</v>
      </c>
      <c r="ET100" s="2"/>
      <c r="EU100" s="2">
        <v>18.537125295868591</v>
      </c>
      <c r="EV100" s="2">
        <v>26.513153454521248</v>
      </c>
      <c r="EW100" s="2">
        <v>69.077185954463502</v>
      </c>
      <c r="EX100" s="2"/>
      <c r="EY100" s="2">
        <v>9.3514082201759159</v>
      </c>
      <c r="EZ100" s="2">
        <v>81.489065231130482</v>
      </c>
      <c r="FA100" s="2">
        <v>5.3631820588212218</v>
      </c>
      <c r="FB100" s="2">
        <v>6.9106691196976371</v>
      </c>
      <c r="FC100" s="2"/>
      <c r="FD100" s="2"/>
      <c r="FE100" s="2"/>
      <c r="FF100" s="2"/>
      <c r="FG100" s="2">
        <v>29.265357602265436</v>
      </c>
      <c r="FH100" s="2">
        <v>9.4638069899015829</v>
      </c>
      <c r="FI100" s="2">
        <v>0.50018708678367685</v>
      </c>
      <c r="FJ100" s="2"/>
      <c r="FK100" s="2">
        <v>1.0097937141959328</v>
      </c>
      <c r="FL100" s="2">
        <v>143.53223126194698</v>
      </c>
      <c r="FM100" s="2">
        <v>6.9304390531115043</v>
      </c>
      <c r="FN100" s="2">
        <v>50.124352566880603</v>
      </c>
      <c r="FO100" s="2"/>
      <c r="FP100" s="2">
        <v>4.3600328897075631</v>
      </c>
      <c r="FQ100" s="2">
        <v>8.7618568700752455</v>
      </c>
      <c r="FR100" s="2">
        <v>5.4982116782417298</v>
      </c>
    </row>
    <row r="101" spans="1:183">
      <c r="A101" s="1">
        <v>1720</v>
      </c>
      <c r="B101" s="2">
        <v>2.6515023229336077</v>
      </c>
      <c r="C101" s="2">
        <v>2.737469627215575</v>
      </c>
      <c r="D101" s="2">
        <v>3.2518871845954345</v>
      </c>
      <c r="E101" s="2">
        <v>11.066531879941671</v>
      </c>
      <c r="F101" s="2">
        <v>24.921926541997976</v>
      </c>
      <c r="G101" s="2">
        <v>4.4023554038990165</v>
      </c>
      <c r="I101" s="2">
        <v>4.6476134756623706</v>
      </c>
      <c r="J101" s="2">
        <v>6.1108971777120527</v>
      </c>
      <c r="K101" s="2">
        <v>19.38867242660357</v>
      </c>
      <c r="L101" s="2">
        <v>7.3183749356475767</v>
      </c>
      <c r="M101" s="2">
        <v>3.001749243773149</v>
      </c>
      <c r="P101" s="2">
        <v>33.689054758832611</v>
      </c>
      <c r="Q101" s="2">
        <v>11.624850726135532</v>
      </c>
      <c r="R101" s="2">
        <v>16.383162591274605</v>
      </c>
      <c r="T101" s="2">
        <v>16.734898631572907</v>
      </c>
      <c r="AA101" s="2">
        <v>5.7150231627432015</v>
      </c>
      <c r="AB101" s="2">
        <v>14.944438017625995</v>
      </c>
      <c r="AC101" s="2">
        <v>1.4139251059747164</v>
      </c>
      <c r="AD101" s="2">
        <v>9.883776741480526</v>
      </c>
      <c r="AF101" s="2">
        <v>51.169702275100782</v>
      </c>
      <c r="AI101" s="2">
        <v>10.565245627821652</v>
      </c>
      <c r="AJ101" s="2">
        <v>27.53514305765118</v>
      </c>
      <c r="AL101" s="2">
        <v>3.9604984953184235</v>
      </c>
      <c r="AM101" s="2">
        <v>21.800209853001267</v>
      </c>
      <c r="AN101" s="2">
        <v>29.737176587739011</v>
      </c>
      <c r="AO101" s="2">
        <v>5.5540289426102998</v>
      </c>
      <c r="AQ101" s="2">
        <v>3.3283533759524482</v>
      </c>
      <c r="AR101" s="2">
        <v>4.787563891975199</v>
      </c>
      <c r="AS101" s="2">
        <v>1.1573084415252428</v>
      </c>
      <c r="AT101" s="2">
        <v>1.6158649459407768</v>
      </c>
      <c r="AU101" s="2">
        <v>61.063114914500353</v>
      </c>
      <c r="AV101" s="2">
        <v>12.517991130968726</v>
      </c>
      <c r="AX101" s="2">
        <v>3.6615186754588547</v>
      </c>
      <c r="AY101" s="2">
        <v>38.761442401843233</v>
      </c>
      <c r="AZ101" s="2">
        <v>11.770166884809484</v>
      </c>
      <c r="BA101" s="2">
        <v>3.6046491526639453</v>
      </c>
      <c r="BC101" s="2">
        <v>5.4086471668101206</v>
      </c>
      <c r="BD101" s="2">
        <v>2.4062198762149762</v>
      </c>
      <c r="BE101" s="2">
        <v>2.6756397215511294</v>
      </c>
      <c r="BG101" s="2">
        <v>144.40276868590269</v>
      </c>
      <c r="BH101" s="2">
        <v>4.8058888033539846</v>
      </c>
      <c r="BJ101" s="2">
        <v>3.5523073503881015</v>
      </c>
      <c r="BK101" s="2">
        <v>30.389461891200895</v>
      </c>
      <c r="BL101" s="2">
        <v>6.3668178998150031</v>
      </c>
      <c r="BM101" s="2">
        <v>30.513307502056552</v>
      </c>
      <c r="BN101" s="2">
        <v>22.484643156108078</v>
      </c>
      <c r="BO101" s="2">
        <v>17.412471433997936</v>
      </c>
      <c r="BP101" s="2">
        <v>5.1838364004664736</v>
      </c>
      <c r="BQ101" s="2">
        <v>6.5758891443448837</v>
      </c>
      <c r="BV101" s="2">
        <v>18.921489750887005</v>
      </c>
      <c r="BW101" s="2">
        <v>6.6684946860857774</v>
      </c>
      <c r="BX101" s="2">
        <v>3.9842385028332403</v>
      </c>
      <c r="BY101" s="2">
        <v>1.2791272379273579</v>
      </c>
      <c r="BZ101" s="2">
        <v>8.8455866391023239</v>
      </c>
      <c r="CA101" s="2">
        <v>6.4496966584237132</v>
      </c>
      <c r="CB101" s="2">
        <v>8.4911179910284798</v>
      </c>
      <c r="CD101" s="2">
        <v>10.141015153284146</v>
      </c>
      <c r="CE101" s="2">
        <v>20.721428540095708</v>
      </c>
      <c r="CF101" s="2">
        <v>12.508737448444744</v>
      </c>
      <c r="CH101" s="9">
        <v>111.38317847464192</v>
      </c>
      <c r="CI101" s="9">
        <v>105.57899082568808</v>
      </c>
      <c r="CK101" s="1">
        <v>1720</v>
      </c>
      <c r="CL101" s="2">
        <v>0.39720613443528197</v>
      </c>
      <c r="CM101" s="2">
        <v>0.41008439606315872</v>
      </c>
      <c r="CN101" s="2">
        <v>3.1538298833433833</v>
      </c>
      <c r="CO101" s="2">
        <v>1.286074201564505</v>
      </c>
      <c r="CP101" s="2">
        <v>10.963466057233653</v>
      </c>
      <c r="CQ101" s="2">
        <v>23.239812039983629</v>
      </c>
      <c r="CR101" s="2"/>
      <c r="CS101" s="2">
        <v>4.5074694888583462</v>
      </c>
      <c r="CT101" s="2">
        <v>5.9266293813648154</v>
      </c>
      <c r="CU101" s="2">
        <v>18.804027023768249</v>
      </c>
      <c r="CV101" s="2">
        <v>9.1360263745386402E-2</v>
      </c>
      <c r="CW101" s="2">
        <v>2.9112345939187136</v>
      </c>
      <c r="CX101" s="2"/>
      <c r="CY101" s="2"/>
      <c r="CZ101" s="2">
        <v>177.84282016544458</v>
      </c>
      <c r="DA101" s="2">
        <v>60.400590952985077</v>
      </c>
      <c r="DB101" s="2">
        <v>85.123906147634713</v>
      </c>
      <c r="DC101" s="2"/>
      <c r="DD101" s="2">
        <v>86.95146206159724</v>
      </c>
      <c r="DE101" s="2"/>
      <c r="DF101" s="2"/>
      <c r="DG101" s="2"/>
      <c r="DH101" s="2"/>
      <c r="DI101" s="2"/>
      <c r="DJ101" s="2"/>
      <c r="DK101" s="2">
        <v>2.5141099086160805</v>
      </c>
      <c r="DL101" s="2">
        <v>77.648557301082633</v>
      </c>
      <c r="DM101" s="2">
        <v>1.3712896539451436</v>
      </c>
      <c r="DN101" s="2">
        <v>9.585741656487885</v>
      </c>
      <c r="DO101" s="2"/>
      <c r="DP101" s="2">
        <v>265.86838223701062</v>
      </c>
      <c r="DR101" s="2"/>
      <c r="DS101" s="2">
        <v>10.2466615520158</v>
      </c>
      <c r="DT101" s="2">
        <v>145.35663081338814</v>
      </c>
      <c r="DU101" s="2"/>
      <c r="DV101" s="2">
        <v>3.8410737514640179</v>
      </c>
      <c r="DW101" s="2">
        <v>10.487952737988916</v>
      </c>
      <c r="DX101" s="11"/>
      <c r="DY101" s="2">
        <v>0.6454500303550692</v>
      </c>
      <c r="DZ101" s="2"/>
      <c r="EA101" s="2">
        <v>3.2279903156331664</v>
      </c>
      <c r="EB101" s="2">
        <v>4.6431998448327523</v>
      </c>
      <c r="EC101" s="2">
        <v>1.1224110001165239</v>
      </c>
      <c r="ED101" s="2">
        <v>0.2420633251554134</v>
      </c>
      <c r="EE101" s="2">
        <v>7.0963240887642547</v>
      </c>
      <c r="EF101" s="2">
        <v>110.13640589771599</v>
      </c>
      <c r="EG101" s="9">
        <f t="shared" si="8"/>
        <v>49.508432458829063</v>
      </c>
      <c r="EH101" s="2"/>
      <c r="EI101" s="2">
        <v>0.54851080712329525</v>
      </c>
      <c r="EJ101" s="2">
        <v>37.592631118177984</v>
      </c>
      <c r="EK101" s="2">
        <v>11.415249652293538</v>
      </c>
      <c r="EL101" s="2">
        <v>3.4959546784075468</v>
      </c>
      <c r="EM101" s="2"/>
      <c r="EN101" s="2">
        <v>5.2455549946356621</v>
      </c>
      <c r="EO101" s="2">
        <v>2.3336627996969481</v>
      </c>
      <c r="EP101" s="2">
        <v>0.40082201767146247</v>
      </c>
      <c r="EQ101" s="2"/>
      <c r="ER101" s="2">
        <v>1.2504345785511133</v>
      </c>
      <c r="ET101" s="2"/>
      <c r="EU101" s="2">
        <v>18.752451257832483</v>
      </c>
      <c r="EV101" s="2">
        <v>29.473099037757088</v>
      </c>
      <c r="EW101" s="2">
        <v>74.097996939239721</v>
      </c>
      <c r="EX101" s="2">
        <v>13.423184220087617</v>
      </c>
      <c r="EY101" s="2">
        <v>9.8912747229066884</v>
      </c>
      <c r="EZ101" s="2">
        <v>91.919558089131186</v>
      </c>
      <c r="FA101" s="2">
        <v>5.0275231648875067</v>
      </c>
      <c r="FB101" s="2">
        <v>6.3775999952373503</v>
      </c>
      <c r="FC101" s="2"/>
      <c r="FD101" s="2"/>
      <c r="FE101" s="2"/>
      <c r="FF101" s="2"/>
      <c r="FG101" s="2">
        <v>26.387063359450128</v>
      </c>
      <c r="FH101" s="2">
        <v>9.2995844466027364</v>
      </c>
      <c r="FI101" s="2">
        <v>0.59685558661991533</v>
      </c>
      <c r="FJ101" s="2"/>
      <c r="FK101" s="2">
        <v>1.2405564764620423</v>
      </c>
      <c r="FL101" s="2">
        <v>137.50119414275815</v>
      </c>
      <c r="FM101" s="2">
        <v>6.255212713465431</v>
      </c>
      <c r="FN101" s="2">
        <v>49.02017523402705</v>
      </c>
      <c r="FO101" s="2"/>
      <c r="FP101" s="2">
        <v>4.4611589409656283</v>
      </c>
      <c r="FQ101" s="2">
        <v>9.1156146405413168</v>
      </c>
      <c r="FR101" s="2">
        <v>5.5027494846262028</v>
      </c>
    </row>
    <row r="102" spans="1:183">
      <c r="A102" s="1">
        <v>1721</v>
      </c>
      <c r="B102" s="2">
        <v>2.2782404069550766</v>
      </c>
      <c r="C102" s="2">
        <v>2.233574015373645</v>
      </c>
      <c r="D102" s="2">
        <v>3.1043690803366655</v>
      </c>
      <c r="E102" s="2">
        <v>10.575599436800044</v>
      </c>
      <c r="F102" s="2">
        <v>24.921926541997976</v>
      </c>
      <c r="G102" s="2">
        <v>6.8218228538131642</v>
      </c>
      <c r="I102" s="2">
        <v>4.7194810985721274</v>
      </c>
      <c r="J102" s="2">
        <v>5.9923976050713641</v>
      </c>
      <c r="K102" s="2">
        <v>19.583316406365874</v>
      </c>
      <c r="L102" s="2">
        <v>7.4865891003939762</v>
      </c>
      <c r="M102" s="2">
        <v>3.1594223175974796</v>
      </c>
      <c r="P102" s="2">
        <v>33.587769576317996</v>
      </c>
      <c r="Q102" s="2">
        <v>11.427793291910639</v>
      </c>
      <c r="R102" s="2">
        <v>16.012395421993279</v>
      </c>
      <c r="T102" s="2">
        <v>16.522866622012604</v>
      </c>
      <c r="W102" s="2">
        <v>61.074223305380841</v>
      </c>
      <c r="AA102" s="2">
        <v>5.4716945061756146</v>
      </c>
      <c r="AB102" s="2">
        <v>14.143712678349726</v>
      </c>
      <c r="AC102" s="2">
        <v>1.3712635307289924</v>
      </c>
      <c r="AD102" s="2">
        <v>8.2929188495020778</v>
      </c>
      <c r="AF102" s="2">
        <v>40.2247148690345</v>
      </c>
      <c r="AI102" s="2">
        <v>8.7560500874349003</v>
      </c>
      <c r="AJ102" s="2">
        <v>27.53514305765118</v>
      </c>
      <c r="AL102" s="2">
        <v>3.7516760995293441</v>
      </c>
      <c r="AM102" s="2">
        <v>21.800209853001267</v>
      </c>
      <c r="AO102" s="2">
        <v>5.5540289426102998</v>
      </c>
      <c r="AQ102" s="2">
        <v>3.2647941066839574</v>
      </c>
      <c r="AR102" s="2">
        <v>4.1660506470415033</v>
      </c>
      <c r="AS102" s="2">
        <v>1.0581996280555757</v>
      </c>
      <c r="AT102" s="2">
        <v>1.4023836325801344</v>
      </c>
      <c r="AU102" s="2">
        <v>60.003866391243491</v>
      </c>
      <c r="AV102" s="2">
        <v>12.875009700674983</v>
      </c>
      <c r="AX102" s="2">
        <v>2.4338466760573119</v>
      </c>
      <c r="AY102" s="2">
        <v>32.349708173683759</v>
      </c>
      <c r="AZ102" s="2">
        <v>12.248446345396005</v>
      </c>
      <c r="BA102" s="2">
        <v>3.8962000951159648</v>
      </c>
      <c r="BC102" s="2">
        <v>5.2959972533113033</v>
      </c>
      <c r="BD102" s="2">
        <v>2.4062198762149762</v>
      </c>
      <c r="BE102" s="2">
        <v>2.2725371623384238</v>
      </c>
      <c r="BG102" s="2">
        <v>147.45726426465811</v>
      </c>
      <c r="BH102" s="2">
        <v>4.8058888033539846</v>
      </c>
      <c r="BJ102" s="2">
        <v>3.6295560851704387</v>
      </c>
      <c r="BK102" s="2">
        <v>24.49320176336693</v>
      </c>
      <c r="BL102" s="2">
        <v>6.3668178998150031</v>
      </c>
      <c r="BN102" s="2">
        <v>22.484643156108078</v>
      </c>
      <c r="BO102" s="2">
        <v>17.044468084456547</v>
      </c>
      <c r="BP102" s="2">
        <v>5.319511096625372</v>
      </c>
      <c r="BQ102" s="2">
        <v>6.7136394775624959</v>
      </c>
      <c r="BR102" s="2">
        <v>22.743460424635423</v>
      </c>
      <c r="BV102" s="2">
        <v>20.731305482844434</v>
      </c>
      <c r="BX102" s="2">
        <v>3.7181759168708988</v>
      </c>
      <c r="BY102" s="2">
        <v>1.2479210416037227</v>
      </c>
      <c r="BZ102" s="2">
        <v>7.9898872619738057</v>
      </c>
      <c r="CA102" s="2">
        <v>6.0890014331897939</v>
      </c>
      <c r="CB102" s="2">
        <v>8.4911179910284798</v>
      </c>
      <c r="CD102" s="2">
        <v>9.8633819512443814</v>
      </c>
      <c r="CE102" s="2">
        <v>19.841671751990905</v>
      </c>
      <c r="CF102" s="2">
        <v>12.561497680383098</v>
      </c>
      <c r="CH102" s="9">
        <v>111.38317847464192</v>
      </c>
      <c r="CI102" s="9">
        <v>106.83354994430005</v>
      </c>
      <c r="CK102" s="1">
        <v>1721</v>
      </c>
      <c r="CL102" s="2">
        <v>0.34534537061431608</v>
      </c>
      <c r="CM102" s="2">
        <v>0.33857464900495349</v>
      </c>
      <c r="CN102" s="2">
        <v>3.0465358693027471</v>
      </c>
      <c r="CO102" s="2">
        <v>1.2436255422393594</v>
      </c>
      <c r="CP102" s="2">
        <v>11.093741183052991</v>
      </c>
      <c r="CQ102" s="2">
        <v>36.439977628200808</v>
      </c>
      <c r="CR102" s="2"/>
      <c r="CS102" s="2">
        <v>4.6315589671241781</v>
      </c>
      <c r="CT102" s="2">
        <v>5.8807615249775465</v>
      </c>
      <c r="CU102" s="2">
        <v>19.218486696636088</v>
      </c>
      <c r="CV102" s="2">
        <v>9.457075146019471E-2</v>
      </c>
      <c r="CW102" s="2">
        <v>3.1005634857671258</v>
      </c>
      <c r="CX102" s="2"/>
      <c r="CY102" s="2"/>
      <c r="CZ102" s="2">
        <v>179.41503292746049</v>
      </c>
      <c r="DA102" s="2">
        <v>60.08226995100749</v>
      </c>
      <c r="DB102" s="2">
        <v>84.186075100561041</v>
      </c>
      <c r="DC102" s="2"/>
      <c r="DD102" s="2">
        <v>86.869906323119665</v>
      </c>
      <c r="DE102" s="2"/>
      <c r="DF102" s="2"/>
      <c r="DG102" s="2">
        <v>59.936433837135759</v>
      </c>
      <c r="DH102" s="2"/>
      <c r="DI102" s="2"/>
      <c r="DJ102" s="2"/>
      <c r="DK102" s="2">
        <v>2.4356689512727696</v>
      </c>
      <c r="DL102" s="2">
        <v>74.361369823833911</v>
      </c>
      <c r="DM102" s="2">
        <v>1.3457174145606261</v>
      </c>
      <c r="DN102" s="2">
        <v>8.1384249367298249</v>
      </c>
      <c r="DO102" s="2"/>
      <c r="DP102" s="2">
        <v>211.48371481083788</v>
      </c>
      <c r="DR102" s="2"/>
      <c r="DS102" s="2">
        <v>8.5929282164764178</v>
      </c>
      <c r="DT102" s="2">
        <v>147.08385405365118</v>
      </c>
      <c r="DU102" s="2"/>
      <c r="DV102" s="2">
        <v>3.6817838058039287</v>
      </c>
      <c r="DW102" s="2">
        <v>10.612577501307019</v>
      </c>
      <c r="DX102" s="11"/>
      <c r="DY102" s="2">
        <v>0.65311969280266002</v>
      </c>
      <c r="DZ102" s="2"/>
      <c r="EA102" s="2">
        <v>3.2039722386431673</v>
      </c>
      <c r="EB102" s="2">
        <v>4.0884387136620441</v>
      </c>
      <c r="EC102" s="2">
        <v>1.0384857728980199</v>
      </c>
      <c r="ED102" s="2">
        <v>0.21257927559283571</v>
      </c>
      <c r="EE102" s="2">
        <v>7.0560861654426859</v>
      </c>
      <c r="EF102" s="2">
        <v>114.62358265753403</v>
      </c>
      <c r="EG102" s="9">
        <f t="shared" si="8"/>
        <v>51.525504704228034</v>
      </c>
      <c r="EH102" s="2"/>
      <c r="EI102" s="2">
        <v>0.36893283070367711</v>
      </c>
      <c r="EJ102" s="2">
        <v>31.747045458240329</v>
      </c>
      <c r="EK102" s="2">
        <v>12.02026246519382</v>
      </c>
      <c r="EL102" s="2">
        <v>3.8236153745173507</v>
      </c>
      <c r="EM102" s="2"/>
      <c r="EN102" s="2">
        <v>5.197334845955865</v>
      </c>
      <c r="EO102" s="2">
        <v>2.3613929183714011</v>
      </c>
      <c r="EP102" s="2">
        <v>0.3444808485384942</v>
      </c>
      <c r="EQ102" s="2"/>
      <c r="ER102" s="2">
        <v>1.2920573178277268</v>
      </c>
      <c r="ET102" s="2"/>
      <c r="EU102" s="2">
        <v>19.387918065034707</v>
      </c>
      <c r="EV102" s="2">
        <v>24.036902763531668</v>
      </c>
      <c r="EW102" s="2">
        <v>74.978478150548924</v>
      </c>
      <c r="EX102" s="2"/>
      <c r="EY102" s="2">
        <v>10.008809364990984</v>
      </c>
      <c r="EZ102" s="2">
        <v>91.046051618740833</v>
      </c>
      <c r="FA102" s="2">
        <v>5.220410635344189</v>
      </c>
      <c r="FB102" s="2">
        <v>6.5885669366810458</v>
      </c>
      <c r="FC102" s="2">
        <v>267.83710125680682</v>
      </c>
      <c r="FD102" s="2"/>
      <c r="FE102" s="2"/>
      <c r="FF102" s="2"/>
      <c r="FG102" s="2">
        <v>29.254490406720588</v>
      </c>
      <c r="FH102" s="2"/>
      <c r="FI102" s="2">
        <v>0.56361691948795489</v>
      </c>
      <c r="FJ102" s="2"/>
      <c r="FK102" s="2">
        <v>1.2246727489281277</v>
      </c>
      <c r="FL102" s="2">
        <v>125.67550351169101</v>
      </c>
      <c r="FM102" s="2">
        <v>5.9755656606516565</v>
      </c>
      <c r="FN102" s="2">
        <v>49.602665247947904</v>
      </c>
      <c r="FO102" s="2"/>
      <c r="FP102" s="2">
        <v>4.3905837846165587</v>
      </c>
      <c r="FQ102" s="2">
        <v>8.8323176253946993</v>
      </c>
      <c r="FR102" s="2">
        <v>5.591622457551737</v>
      </c>
    </row>
    <row r="103" spans="1:183">
      <c r="A103" s="1">
        <v>1722</v>
      </c>
      <c r="B103" s="2">
        <v>1.8324527933901336</v>
      </c>
      <c r="C103" s="2">
        <v>1.8636221751819351</v>
      </c>
      <c r="D103" s="2">
        <v>3.0220140104761213</v>
      </c>
      <c r="E103" s="2">
        <v>10.761257410918066</v>
      </c>
      <c r="F103" s="2">
        <v>23.369996528368844</v>
      </c>
      <c r="I103" s="2">
        <v>4.6950504440578573</v>
      </c>
      <c r="J103" s="2">
        <v>5.9163079662915043</v>
      </c>
      <c r="K103" s="2">
        <v>19.540866684370048</v>
      </c>
      <c r="L103" s="2">
        <v>7.3281734750725338</v>
      </c>
      <c r="M103" s="2">
        <v>3.1060667029157343</v>
      </c>
      <c r="P103" s="2">
        <v>34.539064920959511</v>
      </c>
      <c r="Q103" s="2">
        <v>11.234214275551828</v>
      </c>
      <c r="R103" s="2">
        <v>15.760237217345313</v>
      </c>
      <c r="T103" s="2">
        <v>16.228229336202169</v>
      </c>
      <c r="W103" s="2">
        <v>61.074223305380841</v>
      </c>
      <c r="AA103" s="2">
        <v>5.4716945061756146</v>
      </c>
      <c r="AB103" s="2">
        <v>14.985711667879757</v>
      </c>
      <c r="AC103" s="2">
        <v>1.3935948059006809</v>
      </c>
      <c r="AD103" s="2">
        <v>12.000001802544134</v>
      </c>
      <c r="AF103" s="2">
        <v>32.629983484206271</v>
      </c>
      <c r="AI103" s="2">
        <v>6.1593971038256408</v>
      </c>
      <c r="AJ103" s="2">
        <v>27.53514305765118</v>
      </c>
      <c r="AL103" s="2">
        <v>3.7516760995293441</v>
      </c>
      <c r="AM103" s="2">
        <v>21.800209853001267</v>
      </c>
      <c r="AO103" s="2">
        <v>5.5540289426102998</v>
      </c>
      <c r="AQ103" s="2">
        <v>3.165913691397829</v>
      </c>
      <c r="AR103" s="2">
        <v>4.2807687159638803</v>
      </c>
      <c r="AS103" s="2">
        <v>1.0329068377891804</v>
      </c>
      <c r="AT103" s="2">
        <v>1.2490976161702516</v>
      </c>
      <c r="AU103" s="2">
        <v>58.318303629984364</v>
      </c>
      <c r="AV103" s="2">
        <v>12.875009700674983</v>
      </c>
      <c r="AX103" s="2">
        <v>2.3331073367084283</v>
      </c>
      <c r="AY103" s="2">
        <v>34.544038904426337</v>
      </c>
      <c r="AZ103" s="2">
        <v>12.248446345396005</v>
      </c>
      <c r="BA103" s="2">
        <v>3.338676408535711</v>
      </c>
      <c r="BC103" s="2">
        <v>5.3127840443872865</v>
      </c>
      <c r="BD103" s="2">
        <v>2.4062198762149762</v>
      </c>
      <c r="BE103" s="2">
        <v>2.145284118959967</v>
      </c>
      <c r="BG103" s="2">
        <v>147.20238373270968</v>
      </c>
      <c r="BH103" s="2">
        <v>4.8058888033539846</v>
      </c>
      <c r="BJ103" s="2">
        <v>3.6295560851704387</v>
      </c>
      <c r="BK103" s="2">
        <v>33.330370221042266</v>
      </c>
      <c r="BL103" s="2">
        <v>6.3521592850995221</v>
      </c>
      <c r="BN103" s="2">
        <v>21.000000253356127</v>
      </c>
      <c r="BO103" s="2">
        <v>14.156525708048322</v>
      </c>
      <c r="BP103" s="2">
        <v>5.5428865335253663</v>
      </c>
      <c r="BQ103" s="2">
        <v>6.6873594822408409</v>
      </c>
      <c r="BV103" s="2">
        <v>20.058840915859911</v>
      </c>
      <c r="BW103" s="2">
        <v>7.280664606999653</v>
      </c>
      <c r="BX103" s="2">
        <v>3.4907136623868653</v>
      </c>
      <c r="BY103" s="2">
        <v>1.2532685768600611</v>
      </c>
      <c r="BZ103" s="2">
        <v>9.6871924762451123</v>
      </c>
      <c r="CA103" s="2">
        <v>5.3967671588166226</v>
      </c>
      <c r="CB103" s="2">
        <v>8.4911179910284798</v>
      </c>
      <c r="CD103" s="2">
        <v>9.403952756400118</v>
      </c>
      <c r="CE103" s="2">
        <v>19.287116998620789</v>
      </c>
      <c r="CF103" s="2">
        <v>12.133502109482205</v>
      </c>
      <c r="CH103" s="9">
        <v>111.38317847464192</v>
      </c>
      <c r="CI103" s="9">
        <v>107.79421131509929</v>
      </c>
      <c r="CK103" s="1">
        <v>1722</v>
      </c>
      <c r="CL103" s="2">
        <v>0.28026874150180209</v>
      </c>
      <c r="CM103" s="2">
        <v>0.28503601487423952</v>
      </c>
      <c r="CN103" s="2">
        <v>2.9923831437573369</v>
      </c>
      <c r="CO103" s="2">
        <v>1.2768369430010484</v>
      </c>
      <c r="CP103" s="2">
        <v>10.496459767550533</v>
      </c>
      <c r="CQ103" s="2"/>
      <c r="CR103" s="2"/>
      <c r="CS103" s="2">
        <v>4.6490154443975049</v>
      </c>
      <c r="CT103" s="2">
        <v>5.858298528807512</v>
      </c>
      <c r="CU103" s="2">
        <v>19.349268361434781</v>
      </c>
      <c r="CV103" s="2">
        <v>9.340204036787772E-2</v>
      </c>
      <c r="CW103" s="2">
        <v>3.0756116990094982</v>
      </c>
      <c r="CX103" s="2"/>
      <c r="CY103" s="2"/>
      <c r="CZ103" s="2">
        <v>186.15556313579211</v>
      </c>
      <c r="DA103" s="2">
        <v>59.595633246945802</v>
      </c>
      <c r="DB103" s="2">
        <v>83.605430166467187</v>
      </c>
      <c r="DC103" s="2"/>
      <c r="DD103" s="2">
        <v>86.088050311834152</v>
      </c>
      <c r="DE103" s="2"/>
      <c r="DF103" s="2"/>
      <c r="DG103" s="2">
        <v>60.47539015489194</v>
      </c>
      <c r="DH103" s="2"/>
      <c r="DI103" s="2"/>
      <c r="DJ103" s="2"/>
      <c r="DK103" s="2">
        <v>2.4575708077098422</v>
      </c>
      <c r="DL103" s="2">
        <v>79.49670129107183</v>
      </c>
      <c r="DM103" s="2">
        <v>1.3799305999074309</v>
      </c>
      <c r="DN103" s="2">
        <v>11.882341708049623</v>
      </c>
      <c r="DO103" s="2"/>
      <c r="DP103" s="2">
        <v>173.09662081224067</v>
      </c>
      <c r="DR103" s="2"/>
      <c r="DS103" s="2">
        <v>6.0990041757919382</v>
      </c>
      <c r="DT103" s="2">
        <v>148.40645146739701</v>
      </c>
      <c r="DU103" s="2"/>
      <c r="DV103" s="2">
        <v>3.7148908913563057</v>
      </c>
      <c r="DW103" s="2">
        <v>10.708007197834318</v>
      </c>
      <c r="DX103" s="11"/>
      <c r="DY103" s="2">
        <v>0.65899263121677154</v>
      </c>
      <c r="DZ103" s="2"/>
      <c r="EA103" s="2">
        <v>3.134871887386403</v>
      </c>
      <c r="EB103" s="2">
        <v>4.2387957512996017</v>
      </c>
      <c r="EC103" s="2">
        <v>1.0227791796322845</v>
      </c>
      <c r="ED103" s="2">
        <v>0.19104613126173117</v>
      </c>
      <c r="EE103" s="2">
        <v>6.919541247323771</v>
      </c>
      <c r="EF103" s="2">
        <v>115.65429302987603</v>
      </c>
      <c r="EG103" s="9">
        <f t="shared" si="8"/>
        <v>51.988828837949079</v>
      </c>
      <c r="EH103" s="2"/>
      <c r="EI103" s="2">
        <v>0.35684251152694013</v>
      </c>
      <c r="EJ103" s="2">
        <v>34.20533438182742</v>
      </c>
      <c r="EK103" s="2">
        <v>12.12835025056836</v>
      </c>
      <c r="EL103" s="2">
        <v>3.3059406649767706</v>
      </c>
      <c r="EM103" s="2"/>
      <c r="EN103" s="2">
        <v>5.2606921628211518</v>
      </c>
      <c r="EO103" s="2">
        <v>2.3826268749247599</v>
      </c>
      <c r="EP103" s="2">
        <v>0.3281154539715902</v>
      </c>
      <c r="EQ103" s="2"/>
      <c r="ER103" s="2">
        <v>1.3014222584880222</v>
      </c>
      <c r="ET103" s="2"/>
      <c r="EU103" s="2">
        <v>19.562256781243338</v>
      </c>
      <c r="EV103" s="2">
        <v>33.003565727653488</v>
      </c>
      <c r="EW103" s="2">
        <v>75.478515871733066</v>
      </c>
      <c r="EX103" s="2"/>
      <c r="EY103" s="2">
        <v>9.4319936038642052</v>
      </c>
      <c r="EZ103" s="2">
        <v>76.299576183049822</v>
      </c>
      <c r="FA103" s="2">
        <v>5.4885384955801824</v>
      </c>
      <c r="FB103" s="2">
        <v>6.6217898797069141</v>
      </c>
      <c r="FC103" s="2"/>
      <c r="FD103" s="2"/>
      <c r="FE103" s="2"/>
      <c r="FF103" s="2"/>
      <c r="FG103" s="2">
        <v>28.560085280553746</v>
      </c>
      <c r="FH103" s="2">
        <v>10.366321909986857</v>
      </c>
      <c r="FI103" s="2">
        <v>0.53389529521813039</v>
      </c>
      <c r="FJ103" s="2"/>
      <c r="FK103" s="2">
        <v>1.2409802704408825</v>
      </c>
      <c r="FL103" s="2">
        <v>153.743120264194</v>
      </c>
      <c r="FM103" s="2">
        <v>5.3438518222758722</v>
      </c>
      <c r="FN103" s="2">
        <v>50.048698955685161</v>
      </c>
      <c r="FO103" s="2"/>
      <c r="FP103" s="2">
        <v>4.2237152942525196</v>
      </c>
      <c r="FQ103" s="2">
        <v>8.6626648558682202</v>
      </c>
      <c r="FR103" s="2">
        <v>5.4496720432571983</v>
      </c>
    </row>
    <row r="104" spans="1:183">
      <c r="A104" s="1">
        <v>1723</v>
      </c>
      <c r="B104" s="2">
        <v>1.9043607608883439</v>
      </c>
      <c r="C104" s="2">
        <v>2.1088568006053729</v>
      </c>
      <c r="D104" s="2">
        <v>3.0196486996459546</v>
      </c>
      <c r="E104" s="2">
        <v>10.183384359164091</v>
      </c>
      <c r="F104" s="2">
        <v>24.921926541997976</v>
      </c>
      <c r="I104" s="2">
        <v>4.5414477859963975</v>
      </c>
      <c r="J104" s="2">
        <v>5.5236871540973018</v>
      </c>
      <c r="K104" s="2">
        <v>13.831256572373348</v>
      </c>
      <c r="L104" s="2">
        <v>7.6367971952368343</v>
      </c>
      <c r="M104" s="2">
        <v>2.9403311174739164</v>
      </c>
      <c r="P104" s="2">
        <v>33.682384986319626</v>
      </c>
      <c r="Q104" s="2">
        <v>10.957458833099379</v>
      </c>
      <c r="R104" s="2">
        <v>15.21045676174773</v>
      </c>
      <c r="T104" s="2">
        <v>15.954346139907237</v>
      </c>
      <c r="W104" s="2">
        <v>61.074223305380841</v>
      </c>
      <c r="AA104" s="2">
        <v>5.4716945061756146</v>
      </c>
      <c r="AB104" s="2">
        <v>14.911641127876685</v>
      </c>
      <c r="AC104" s="2">
        <v>1.446715189484455</v>
      </c>
      <c r="AF104" s="2">
        <v>35.931257691515469</v>
      </c>
      <c r="AI104" s="2">
        <v>10.159516983234505</v>
      </c>
      <c r="AJ104" s="2">
        <v>27.53514305765118</v>
      </c>
      <c r="AL104" s="2">
        <v>3.7516760995293441</v>
      </c>
      <c r="AM104" s="2">
        <v>21.800209853001267</v>
      </c>
      <c r="AO104" s="2">
        <v>5.5540289426102998</v>
      </c>
      <c r="AQ104" s="2">
        <v>3.0633610636727528</v>
      </c>
      <c r="AR104" s="2">
        <v>3.918028525015274</v>
      </c>
      <c r="AS104" s="2">
        <v>0.99330054210437724</v>
      </c>
      <c r="AT104" s="2">
        <v>1.2828566942308359</v>
      </c>
      <c r="AU104" s="2">
        <v>54.198920972989363</v>
      </c>
      <c r="AV104" s="2">
        <v>12.807759523163517</v>
      </c>
      <c r="AX104" s="2">
        <v>2.530391414343828</v>
      </c>
      <c r="AY104" s="2">
        <v>29.925381502968996</v>
      </c>
      <c r="AZ104" s="2">
        <v>12.248446345396005</v>
      </c>
      <c r="BA104" s="2">
        <v>2.9855412198069047</v>
      </c>
      <c r="BC104" s="2">
        <v>5.3127840443872865</v>
      </c>
      <c r="BD104" s="2">
        <v>2.4062198762149762</v>
      </c>
      <c r="BE104" s="2">
        <v>2.7597224139077992</v>
      </c>
      <c r="BG104" s="2">
        <v>147.20238373270968</v>
      </c>
      <c r="BH104" s="2">
        <v>4.8058888033539846</v>
      </c>
      <c r="BJ104" s="2">
        <v>3.4126200869672947</v>
      </c>
      <c r="BK104" s="2">
        <v>35.291000920213605</v>
      </c>
      <c r="BL104" s="2">
        <v>6.1225017764792282</v>
      </c>
      <c r="BN104" s="2">
        <v>21.987683370453198</v>
      </c>
      <c r="BO104" s="2">
        <v>13.751098317499714</v>
      </c>
      <c r="BP104" s="2">
        <v>5.0491221677041311</v>
      </c>
      <c r="BQ104" s="2">
        <v>6.6198618423798479</v>
      </c>
      <c r="BV104" s="2">
        <v>20.731305482844434</v>
      </c>
      <c r="BW104" s="2">
        <v>6.5546331465569256</v>
      </c>
      <c r="BX104" s="2">
        <v>3.7150836810565382</v>
      </c>
      <c r="BY104" s="2">
        <v>1.3087899394679938</v>
      </c>
      <c r="BZ104" s="2">
        <v>8.6825446642138218</v>
      </c>
      <c r="CA104" s="2">
        <v>5.382172483459863</v>
      </c>
      <c r="CB104" s="2">
        <v>8.9410110437367898</v>
      </c>
      <c r="CD104" s="2">
        <v>10.505543885148938</v>
      </c>
      <c r="CE104" s="2">
        <v>20.265103350136823</v>
      </c>
      <c r="CF104" s="2">
        <v>12.405617522081249</v>
      </c>
      <c r="CH104" s="9">
        <v>111.38317847464192</v>
      </c>
      <c r="CI104" s="9">
        <v>108.0776671675432</v>
      </c>
      <c r="CK104" s="1">
        <v>1723</v>
      </c>
      <c r="CL104" s="2">
        <v>0.29203278822074941</v>
      </c>
      <c r="CM104" s="2">
        <v>0.32339215556604545</v>
      </c>
      <c r="CN104" s="2">
        <v>2.9979036420853644</v>
      </c>
      <c r="CO104" s="2">
        <v>1.2114488400707342</v>
      </c>
      <c r="CP104" s="2">
        <v>11.222932008250075</v>
      </c>
      <c r="CQ104" s="2"/>
      <c r="CR104" s="2"/>
      <c r="CS104" s="2">
        <v>4.5087439673281917</v>
      </c>
      <c r="CT104" s="2">
        <v>5.483910045214861</v>
      </c>
      <c r="CU104" s="2">
        <v>13.731655095441011</v>
      </c>
      <c r="CV104" s="2">
        <v>9.7591591878888231E-2</v>
      </c>
      <c r="CW104" s="2">
        <v>2.9191572407232331</v>
      </c>
      <c r="CX104" s="2"/>
      <c r="CY104" s="2"/>
      <c r="CZ104" s="2">
        <v>182.01567969802534</v>
      </c>
      <c r="DA104" s="2">
        <v>58.280343935323373</v>
      </c>
      <c r="DB104" s="2">
        <v>80.901116307208554</v>
      </c>
      <c r="DC104" s="2"/>
      <c r="DD104" s="2">
        <v>84.857702361450393</v>
      </c>
      <c r="DE104" s="2"/>
      <c r="DF104" s="2"/>
      <c r="DG104" s="2">
        <v>60.634416349889769</v>
      </c>
      <c r="DH104" s="2"/>
      <c r="DI104" s="2"/>
      <c r="DJ104" s="2"/>
      <c r="DK104" s="2">
        <v>2.4640332403371783</v>
      </c>
      <c r="DL104" s="2">
        <v>79.311780843528766</v>
      </c>
      <c r="DM104" s="2">
        <v>1.4362971216235121</v>
      </c>
      <c r="DN104" s="2"/>
      <c r="DO104" s="2"/>
      <c r="DP104" s="2">
        <v>191.11055657947023</v>
      </c>
      <c r="DR104" s="2"/>
      <c r="DS104" s="2">
        <v>10.086356392860489</v>
      </c>
      <c r="DT104" s="2">
        <v>148.79670133977558</v>
      </c>
      <c r="DU104" s="2"/>
      <c r="DV104" s="2">
        <v>3.7246595751427423</v>
      </c>
      <c r="DW104" s="2">
        <v>10.736164992869945</v>
      </c>
      <c r="DX104" s="11"/>
      <c r="DY104" s="2">
        <v>0.66072551942808533</v>
      </c>
      <c r="DZ104" s="2"/>
      <c r="EA104" s="2">
        <v>3.0413012251669542</v>
      </c>
      <c r="EB104" s="2">
        <v>3.8898140655616027</v>
      </c>
      <c r="EC104" s="2">
        <v>0.98614759829817966</v>
      </c>
      <c r="ED104" s="2">
        <v>0.19672544456814187</v>
      </c>
      <c r="EE104" s="2">
        <v>6.4476815987728298</v>
      </c>
      <c r="EF104" s="2">
        <v>115.35273090886653</v>
      </c>
      <c r="EG104" s="9">
        <f t="shared" si="8"/>
        <v>51.853270865283761</v>
      </c>
      <c r="EH104" s="2"/>
      <c r="EI104" s="2">
        <v>0.38803428173765031</v>
      </c>
      <c r="EJ104" s="2">
        <v>29.70988320895189</v>
      </c>
      <c r="EK104" s="2">
        <v>12.160242982256555</v>
      </c>
      <c r="EL104" s="2">
        <v>2.9640417766161034</v>
      </c>
      <c r="EM104" s="2"/>
      <c r="EN104" s="2">
        <v>5.2745256884183513</v>
      </c>
      <c r="EO104" s="2">
        <v>2.3888922348513084</v>
      </c>
      <c r="EP104" s="2">
        <v>0.423202077989069</v>
      </c>
      <c r="EQ104" s="2"/>
      <c r="ER104" s="2">
        <v>1.304844480805609</v>
      </c>
      <c r="ET104" s="2"/>
      <c r="EU104" s="2">
        <v>18.441400896426178</v>
      </c>
      <c r="EV104" s="2">
        <v>35.036863792781908</v>
      </c>
      <c r="EW104" s="2">
        <v>72.940949892084703</v>
      </c>
      <c r="EX104" s="2"/>
      <c r="EY104" s="2">
        <v>9.9015730212381889</v>
      </c>
      <c r="EZ104" s="2">
        <v>74.309331357344874</v>
      </c>
      <c r="FA104" s="2">
        <v>5.0127624904409949</v>
      </c>
      <c r="FB104" s="2">
        <v>6.5721909736385324</v>
      </c>
      <c r="FC104" s="2"/>
      <c r="FD104" s="2"/>
      <c r="FE104" s="2"/>
      <c r="FF104" s="2"/>
      <c r="FG104" s="2">
        <v>29.59517004706932</v>
      </c>
      <c r="FH104" s="2">
        <v>9.3571281716453463</v>
      </c>
      <c r="FI104" s="2">
        <v>0.56970625951474196</v>
      </c>
      <c r="FJ104" s="2"/>
      <c r="FK104" s="2">
        <v>1.2993650972432047</v>
      </c>
      <c r="FL104" s="2">
        <v>138.16094999797255</v>
      </c>
      <c r="FM104" s="2">
        <v>5.3434144483057793</v>
      </c>
      <c r="FN104" s="2">
        <v>52.839058469722637</v>
      </c>
      <c r="FO104" s="2"/>
      <c r="FP104" s="2">
        <v>4.7308944809714406</v>
      </c>
      <c r="FQ104" s="2">
        <v>9.1258545624664666</v>
      </c>
      <c r="FR104" s="2">
        <v>5.5865425064972474</v>
      </c>
    </row>
    <row r="105" spans="1:183">
      <c r="A105" s="1">
        <v>1724</v>
      </c>
      <c r="B105" s="2">
        <v>2.344191095269744</v>
      </c>
      <c r="C105" s="2">
        <v>2.5209807189469546</v>
      </c>
      <c r="D105" s="2">
        <v>3.0902701058938518</v>
      </c>
      <c r="E105" s="2">
        <v>10.733250083503195</v>
      </c>
      <c r="F105" s="2">
        <v>23.319711732014675</v>
      </c>
      <c r="G105" s="2">
        <v>24.157157590850034</v>
      </c>
      <c r="I105" s="2">
        <v>4.9391678066217111</v>
      </c>
      <c r="J105" s="2">
        <v>5.2425215792546922</v>
      </c>
      <c r="K105" s="2">
        <v>20.509598580479551</v>
      </c>
      <c r="L105" s="2">
        <v>7.5921232851534901</v>
      </c>
      <c r="M105" s="2">
        <v>2.9142374780256155</v>
      </c>
      <c r="P105" s="2">
        <v>33.517644444192698</v>
      </c>
      <c r="Q105" s="2">
        <v>11.003150799365081</v>
      </c>
      <c r="R105" s="2">
        <v>15.772708496724972</v>
      </c>
      <c r="S105" s="2">
        <v>4.3850836122724619</v>
      </c>
      <c r="T105" s="2">
        <v>15.76176825999498</v>
      </c>
      <c r="W105" s="2">
        <v>61.074223305380841</v>
      </c>
      <c r="AA105" s="2">
        <v>5.4716945061756146</v>
      </c>
      <c r="AB105" s="2">
        <v>13.857494309369297</v>
      </c>
      <c r="AC105" s="2">
        <v>1.3717092638041806</v>
      </c>
      <c r="AD105" s="2">
        <v>12.000001802544134</v>
      </c>
      <c r="AF105" s="2">
        <v>45.809001194972367</v>
      </c>
      <c r="AI105" s="2">
        <v>11.367732959781225</v>
      </c>
      <c r="AJ105" s="2">
        <v>27.53514305765118</v>
      </c>
      <c r="AL105" s="2">
        <v>3.7516760995293441</v>
      </c>
      <c r="AM105" s="2">
        <v>21.951129499498034</v>
      </c>
      <c r="AO105" s="2">
        <v>5.6015010137783783</v>
      </c>
      <c r="AQ105" s="2">
        <v>3.1437322225655526</v>
      </c>
      <c r="AR105" s="2">
        <v>4.5082137014967891</v>
      </c>
      <c r="AS105" s="2">
        <v>1.0697190030363453</v>
      </c>
      <c r="AT105" s="2">
        <v>1.6290636200944699</v>
      </c>
      <c r="AU105" s="2">
        <v>50.618797530261048</v>
      </c>
      <c r="AV105" s="2">
        <v>13.841813848226632</v>
      </c>
      <c r="AX105" s="2">
        <v>3.3142223138759479</v>
      </c>
      <c r="AY105" s="2">
        <v>23.98234656741155</v>
      </c>
      <c r="AZ105" s="2">
        <v>12.248446345396005</v>
      </c>
      <c r="BA105" s="2">
        <v>3.0438992561586398</v>
      </c>
      <c r="BB105" s="2">
        <v>5.7468297228573233</v>
      </c>
      <c r="BC105" s="2">
        <v>5.3127840443872865</v>
      </c>
      <c r="BD105" s="2">
        <v>2.4890489755754377</v>
      </c>
      <c r="BE105" s="2">
        <v>2.8396542448769999</v>
      </c>
      <c r="BG105" s="2">
        <v>166.1947677039351</v>
      </c>
      <c r="BH105" s="2">
        <v>4.8058888033539846</v>
      </c>
      <c r="BJ105" s="2">
        <v>3.5120831456144312</v>
      </c>
      <c r="BK105" s="2">
        <v>35.291000920213605</v>
      </c>
      <c r="BL105" s="2">
        <v>6.20556704714435</v>
      </c>
      <c r="BN105" s="2">
        <v>21.000000253356127</v>
      </c>
      <c r="BO105" s="2">
        <v>15.860293132814343</v>
      </c>
      <c r="BP105" s="2">
        <v>5.1985690238752698</v>
      </c>
      <c r="BQ105" s="2">
        <v>6.727813484457255</v>
      </c>
      <c r="BR105" s="2">
        <v>14.140402850712649</v>
      </c>
      <c r="BV105" s="2">
        <v>20.731305482844434</v>
      </c>
      <c r="BX105" s="2">
        <v>3.5520723832854095</v>
      </c>
      <c r="BY105" s="2">
        <v>1.2409348414885431</v>
      </c>
      <c r="BZ105" s="2">
        <v>8.7171090308132442</v>
      </c>
      <c r="CA105" s="2">
        <v>4.8938880998690761</v>
      </c>
      <c r="CB105" s="2">
        <v>8.9410110437367898</v>
      </c>
      <c r="CD105" s="2">
        <v>9.5884678129617242</v>
      </c>
      <c r="CE105" s="2">
        <v>20.117445219354583</v>
      </c>
      <c r="CF105" s="2">
        <v>12.440800025814777</v>
      </c>
      <c r="CH105" s="9">
        <v>111.38317847464192</v>
      </c>
      <c r="CI105" s="9">
        <v>108.69012089157538</v>
      </c>
      <c r="CK105" s="1">
        <v>1724</v>
      </c>
      <c r="CL105" s="2">
        <v>0.36151765591790774</v>
      </c>
      <c r="CM105" s="2">
        <v>0.38878188811781716</v>
      </c>
      <c r="CN105" s="2">
        <v>3.0854023034497398</v>
      </c>
      <c r="CO105" s="2">
        <v>1.2840983880341508</v>
      </c>
      <c r="CP105" s="2">
        <v>10.560926197122347</v>
      </c>
      <c r="CQ105" s="2">
        <v>131.28221894731641</v>
      </c>
      <c r="CR105" s="2"/>
      <c r="CS105" s="2">
        <v>4.9313876151507143</v>
      </c>
      <c r="CT105" s="2">
        <v>5.2342635440401866</v>
      </c>
      <c r="CU105" s="2">
        <v>20.477291801241257</v>
      </c>
      <c r="CV105" s="2">
        <v>9.7570494538139249E-2</v>
      </c>
      <c r="CW105" s="2">
        <v>2.9096469626880728</v>
      </c>
      <c r="CX105" s="2"/>
      <c r="CY105" s="2"/>
      <c r="CZ105" s="2">
        <v>182.15184133200722</v>
      </c>
      <c r="DA105" s="2">
        <v>58.855009378505159</v>
      </c>
      <c r="DB105" s="2">
        <v>84.367007544124775</v>
      </c>
      <c r="DC105" s="2">
        <v>23.455475784328737</v>
      </c>
      <c r="DD105" s="2">
        <v>84.308489057276091</v>
      </c>
      <c r="DE105" s="2"/>
      <c r="DF105" s="2"/>
      <c r="DG105" s="2">
        <v>60.978019011487191</v>
      </c>
      <c r="DH105" s="2"/>
      <c r="DI105" s="2"/>
      <c r="DJ105" s="2"/>
      <c r="DK105" s="2">
        <v>2.4779964056583181</v>
      </c>
      <c r="DL105" s="2">
        <v>74.12267380608597</v>
      </c>
      <c r="DM105" s="2">
        <v>1.3695485433887638</v>
      </c>
      <c r="DN105" s="2">
        <v>11.981099364860009</v>
      </c>
      <c r="DO105" s="2"/>
      <c r="DP105" s="2">
        <v>245.02883256908797</v>
      </c>
      <c r="DR105" s="2"/>
      <c r="DS105" s="2">
        <v>11.349826473814158</v>
      </c>
      <c r="DT105" s="2">
        <v>149.63990138514646</v>
      </c>
      <c r="DU105" s="2"/>
      <c r="DV105" s="2">
        <v>3.7457664484435136</v>
      </c>
      <c r="DW105" s="2">
        <v>10.87175068809724</v>
      </c>
      <c r="DX105" s="11"/>
      <c r="DY105" s="2">
        <v>0.67014915020193144</v>
      </c>
      <c r="DZ105" s="2"/>
      <c r="EA105" s="2">
        <v>3.1387802064400199</v>
      </c>
      <c r="EB105" s="2">
        <v>4.5011123501835595</v>
      </c>
      <c r="EC105" s="2">
        <v>1.068033978556588</v>
      </c>
      <c r="ED105" s="2">
        <v>0.25123176283114645</v>
      </c>
      <c r="EE105" s="2">
        <v>6.0559025278595069</v>
      </c>
      <c r="EF105" s="2">
        <v>125.37236837686957</v>
      </c>
      <c r="EG105" s="9">
        <f t="shared" si="8"/>
        <v>56.357290592487047</v>
      </c>
      <c r="EH105" s="2"/>
      <c r="EI105" s="2">
        <v>0.51111442429798448</v>
      </c>
      <c r="EJ105" s="2">
        <v>23.944569505460318</v>
      </c>
      <c r="EK105" s="2">
        <v>12.229152557146563</v>
      </c>
      <c r="EL105" s="2">
        <v>3.039104497211679</v>
      </c>
      <c r="EM105" s="2">
        <v>0.61476282166121521</v>
      </c>
      <c r="EN105" s="2">
        <v>5.3044153315336811</v>
      </c>
      <c r="EO105" s="2">
        <v>2.4851282184015866</v>
      </c>
      <c r="EP105" s="2">
        <v>0.43792724419812756</v>
      </c>
      <c r="EQ105" s="2"/>
      <c r="ER105" s="2">
        <v>1.481546772542419</v>
      </c>
      <c r="ET105" s="2"/>
      <c r="EU105" s="2">
        <v>19.086437083904844</v>
      </c>
      <c r="EV105" s="2">
        <v>35.235410433088575</v>
      </c>
      <c r="EW105" s="2">
        <v>74.349504238948825</v>
      </c>
      <c r="EX105" s="2"/>
      <c r="EY105" s="2">
        <v>9.5103856927516297</v>
      </c>
      <c r="EZ105" s="2">
        <v>86.192858899070686</v>
      </c>
      <c r="FA105" s="2">
        <v>5.1903802228536238</v>
      </c>
      <c r="FB105" s="2">
        <v>6.717215813120788</v>
      </c>
      <c r="FC105" s="2">
        <v>169.41754616498767</v>
      </c>
      <c r="FD105" s="2"/>
      <c r="FE105" s="2"/>
      <c r="FF105" s="2"/>
      <c r="FG105" s="2">
        <v>29.762879737551394</v>
      </c>
      <c r="FH105" s="2"/>
      <c r="FI105" s="2">
        <v>0.54779530740786841</v>
      </c>
      <c r="FJ105" s="2"/>
      <c r="FK105" s="2">
        <v>1.2389801173228914</v>
      </c>
      <c r="FL105" s="2">
        <v>139.49700152887735</v>
      </c>
      <c r="FM105" s="2">
        <v>4.8861792331236353</v>
      </c>
      <c r="FN105" s="2">
        <v>53.138486455006301</v>
      </c>
      <c r="FO105" s="2"/>
      <c r="FP105" s="2">
        <v>4.3423821906491211</v>
      </c>
      <c r="FQ105" s="2">
        <v>9.1106981371720597</v>
      </c>
      <c r="FR105" s="2">
        <v>5.6341335783071758</v>
      </c>
    </row>
    <row r="106" spans="1:183">
      <c r="A106" s="1">
        <v>1725</v>
      </c>
      <c r="B106" s="2">
        <v>2.2809371601715251</v>
      </c>
      <c r="C106" s="2">
        <v>2.4246616769582987</v>
      </c>
      <c r="D106" s="2">
        <v>3.0689285678995257</v>
      </c>
      <c r="E106" s="2">
        <v>10.773209038570398</v>
      </c>
      <c r="F106" s="2">
        <v>1.0326253057597581</v>
      </c>
      <c r="I106" s="2">
        <v>5.0825284127304746</v>
      </c>
      <c r="J106" s="2">
        <v>5.2983984730615692</v>
      </c>
      <c r="K106" s="2">
        <v>21.515293331258125</v>
      </c>
      <c r="L106" s="2">
        <v>7.6367971952368343</v>
      </c>
      <c r="M106" s="2">
        <v>3.1890982608927598</v>
      </c>
      <c r="P106" s="2">
        <v>33.247946307289027</v>
      </c>
      <c r="Q106" s="2">
        <v>11.285085286730089</v>
      </c>
      <c r="R106" s="2">
        <v>15.794663600478541</v>
      </c>
      <c r="T106" s="2">
        <v>16.33029999125284</v>
      </c>
      <c r="W106" s="2">
        <v>61.074223305380841</v>
      </c>
      <c r="AA106" s="2">
        <v>5.3829865997550828</v>
      </c>
      <c r="AB106" s="2">
        <v>14.618870463497425</v>
      </c>
      <c r="AC106" s="2">
        <v>1.7955934857085374</v>
      </c>
      <c r="AD106" s="2">
        <v>12.000001802544134</v>
      </c>
      <c r="AF106" s="2">
        <v>44.692987246741964</v>
      </c>
      <c r="AI106" s="2">
        <v>11.562509217183015</v>
      </c>
      <c r="AJ106" s="2">
        <v>27.53514305765118</v>
      </c>
      <c r="AL106" s="2">
        <v>3.7516760995293441</v>
      </c>
      <c r="AM106" s="2">
        <v>22.311731046257588</v>
      </c>
      <c r="AN106" s="2">
        <v>16.983410251013581</v>
      </c>
      <c r="AO106" s="2">
        <v>5.538023122589582</v>
      </c>
      <c r="AQ106" s="2">
        <v>3.1449899669866932</v>
      </c>
      <c r="AR106" s="2">
        <v>3.3974936567267791</v>
      </c>
      <c r="AS106" s="2">
        <v>0.95170706154868201</v>
      </c>
      <c r="AT106" s="2">
        <v>1.423713193364412</v>
      </c>
      <c r="AU106" s="2">
        <v>49.668801521105578</v>
      </c>
      <c r="AV106" s="2">
        <v>13.167774250602807</v>
      </c>
      <c r="AX106" s="2">
        <v>3.3336139973953971</v>
      </c>
      <c r="AY106" s="2">
        <v>22.812873413050546</v>
      </c>
      <c r="AZ106" s="2">
        <v>12.248446345396005</v>
      </c>
      <c r="BA106" s="2">
        <v>3.8374126236684156</v>
      </c>
      <c r="BB106" s="2">
        <v>5.9940052826195913</v>
      </c>
      <c r="BC106" s="2">
        <v>5.9280937343138991</v>
      </c>
      <c r="BD106" s="2">
        <v>2.4062198762149762</v>
      </c>
      <c r="BE106" s="2">
        <v>3.214704369620943</v>
      </c>
      <c r="BG106" s="2">
        <v>137.50639154638654</v>
      </c>
      <c r="BH106" s="2">
        <v>4.8058888033539846</v>
      </c>
      <c r="BJ106" s="2">
        <v>3.4968667393204274</v>
      </c>
      <c r="BK106" s="2">
        <v>35.291000920213605</v>
      </c>
      <c r="BL106" s="2">
        <v>6.4452717501879775</v>
      </c>
      <c r="BM106" s="2">
        <v>26.00000941144317</v>
      </c>
      <c r="BN106" s="2">
        <v>21.000000253356127</v>
      </c>
      <c r="BO106" s="2">
        <v>15.499700459716317</v>
      </c>
      <c r="BP106" s="2">
        <v>4.6867829081533232</v>
      </c>
      <c r="BQ106" s="2">
        <v>6.6013891225522583</v>
      </c>
      <c r="BV106" s="2">
        <v>23.17399859623799</v>
      </c>
      <c r="BX106" s="2">
        <v>4.2808611948352571</v>
      </c>
      <c r="BY106" s="2">
        <v>1.6147885188182276</v>
      </c>
      <c r="BZ106" s="2">
        <v>8.5731450571705992</v>
      </c>
      <c r="CA106" s="2">
        <v>4.5202838927395002</v>
      </c>
      <c r="CB106" s="2">
        <v>8.9410110437367898</v>
      </c>
      <c r="CD106" s="2">
        <v>9.2724728919460677</v>
      </c>
      <c r="CE106" s="2">
        <v>19.861304872331345</v>
      </c>
      <c r="CF106" s="2">
        <v>12.436322143872594</v>
      </c>
      <c r="CH106" s="9">
        <v>111.38317847464192</v>
      </c>
      <c r="CI106" s="9">
        <v>108.69012089157538</v>
      </c>
      <c r="CK106" s="1">
        <v>1725</v>
      </c>
      <c r="CL106" s="2">
        <v>0.35176272834803729</v>
      </c>
      <c r="CM106" s="2">
        <v>0.3739277090578158</v>
      </c>
      <c r="CN106" s="2">
        <v>3.0640943827080322</v>
      </c>
      <c r="CO106" s="2">
        <v>1.2888789744725668</v>
      </c>
      <c r="CP106" s="2">
        <v>0.46765070549470039</v>
      </c>
      <c r="CQ106" s="2"/>
      <c r="CR106" s="2"/>
      <c r="CS106" s="2">
        <v>5.0745223992164545</v>
      </c>
      <c r="CT106" s="2">
        <v>5.2900524204016879</v>
      </c>
      <c r="CU106" s="2">
        <v>21.481402378728138</v>
      </c>
      <c r="CV106" s="2">
        <v>9.8144623189119942E-2</v>
      </c>
      <c r="CW106" s="2">
        <v>3.1840747840519237</v>
      </c>
      <c r="CX106" s="2"/>
      <c r="CY106" s="2"/>
      <c r="CZ106" s="2">
        <v>180.68616517679257</v>
      </c>
      <c r="DA106" s="2">
        <v>60.363055319214169</v>
      </c>
      <c r="DB106" s="2">
        <v>84.484443709536308</v>
      </c>
      <c r="DC106" s="2"/>
      <c r="DD106" s="2">
        <v>87.349521665598601</v>
      </c>
      <c r="DE106" s="2"/>
      <c r="DF106" s="2"/>
      <c r="DG106" s="2">
        <v>60.978019011487191</v>
      </c>
      <c r="DH106" s="2"/>
      <c r="DI106" s="2"/>
      <c r="DJ106" s="2"/>
      <c r="DK106" s="2">
        <v>2.4378227678546258</v>
      </c>
      <c r="DL106" s="2">
        <v>78.195216435817699</v>
      </c>
      <c r="DM106" s="2">
        <v>1.7927650616359319</v>
      </c>
      <c r="DN106" s="2">
        <v>11.981099364860009</v>
      </c>
      <c r="DO106" s="2"/>
      <c r="DP106" s="2">
        <v>239.05935958927267</v>
      </c>
      <c r="DR106" s="2"/>
      <c r="DS106" s="2">
        <v>11.544295919089711</v>
      </c>
      <c r="DT106" s="2">
        <v>149.63990138514646</v>
      </c>
      <c r="DU106" s="2"/>
      <c r="DV106" s="2">
        <v>3.7457664484435136</v>
      </c>
      <c r="DW106" s="2">
        <v>11.050346058973338</v>
      </c>
      <c r="DX106" s="11"/>
      <c r="DY106" s="2">
        <v>0.66255481883750889</v>
      </c>
      <c r="DZ106" s="2"/>
      <c r="EA106" s="2">
        <v>3.1400359696584963</v>
      </c>
      <c r="EB106" s="2">
        <v>3.3921419148533012</v>
      </c>
      <c r="EC106" s="2">
        <v>0.95020792982183089</v>
      </c>
      <c r="ED106" s="2">
        <v>0.2195629261637799</v>
      </c>
      <c r="EE106" s="2">
        <v>5.942247452788596</v>
      </c>
      <c r="EF106" s="2">
        <v>119.26724793091604</v>
      </c>
      <c r="EG106" s="9">
        <f t="shared" si="8"/>
        <v>53.61292154586851</v>
      </c>
      <c r="EH106" s="2"/>
      <c r="EI106" s="2">
        <v>0.51410498082061584</v>
      </c>
      <c r="EJ106" s="2">
        <v>22.776938508607902</v>
      </c>
      <c r="EK106" s="2">
        <v>12.229152557146563</v>
      </c>
      <c r="EL106" s="2">
        <v>3.8313679201608055</v>
      </c>
      <c r="EM106" s="2">
        <v>0.64120424273912924</v>
      </c>
      <c r="EN106" s="2">
        <v>5.9187557838500284</v>
      </c>
      <c r="EO106" s="2">
        <v>2.4024295916789513</v>
      </c>
      <c r="EP106" s="2">
        <v>0.49576691529949196</v>
      </c>
      <c r="EQ106" s="2"/>
      <c r="ER106" s="2">
        <v>1.2258036363841525</v>
      </c>
      <c r="ET106" s="2"/>
      <c r="EU106" s="2">
        <v>19.003743431923315</v>
      </c>
      <c r="EV106" s="2">
        <v>35.235410433088575</v>
      </c>
      <c r="EW106" s="2">
        <v>77.221429672941085</v>
      </c>
      <c r="EX106" s="2">
        <v>11.7747673587994</v>
      </c>
      <c r="EY106" s="2">
        <v>9.5103856927516297</v>
      </c>
      <c r="EZ106" s="2">
        <v>84.233215837488643</v>
      </c>
      <c r="FA106" s="2">
        <v>4.6794002741072509</v>
      </c>
      <c r="FB106" s="2">
        <v>6.5909905952377672</v>
      </c>
      <c r="FC106" s="2"/>
      <c r="FD106" s="2"/>
      <c r="FE106" s="2"/>
      <c r="FF106" s="2"/>
      <c r="FG106" s="2">
        <v>33.269729869581887</v>
      </c>
      <c r="FH106" s="2"/>
      <c r="FI106" s="2">
        <v>0.66018803142356186</v>
      </c>
      <c r="FJ106" s="2"/>
      <c r="FK106" s="2">
        <v>1.6122448992544762</v>
      </c>
      <c r="FL106" s="2">
        <v>137.19319385819853</v>
      </c>
      <c r="FM106" s="2">
        <v>4.5131635284259763</v>
      </c>
      <c r="FN106" s="2">
        <v>53.138486455006301</v>
      </c>
      <c r="FO106" s="2"/>
      <c r="FP106" s="2">
        <v>4.1992758316228072</v>
      </c>
      <c r="FQ106" s="2">
        <v>8.9946984484922048</v>
      </c>
      <c r="FR106" s="2">
        <v>5.6321056552670345</v>
      </c>
    </row>
    <row r="107" spans="1:183">
      <c r="A107" s="1">
        <v>1726</v>
      </c>
      <c r="B107" s="2">
        <v>2.290292167931395</v>
      </c>
      <c r="C107" s="2">
        <v>2.4999156717368956</v>
      </c>
      <c r="D107" s="2">
        <v>3.1277112279776831</v>
      </c>
      <c r="E107" s="2">
        <v>10.773209038570398</v>
      </c>
      <c r="F107" s="2">
        <v>26.138334720801115</v>
      </c>
      <c r="G107" s="2">
        <v>12.94612760464782</v>
      </c>
      <c r="I107" s="2">
        <v>5.1822631210243113</v>
      </c>
      <c r="J107" s="2">
        <v>5.5170737391132363</v>
      </c>
      <c r="K107" s="2">
        <v>20.528599264724154</v>
      </c>
      <c r="L107" s="2">
        <v>7.4087245575077949</v>
      </c>
      <c r="M107" s="2">
        <v>2.9675811696488377</v>
      </c>
      <c r="P107" s="2">
        <v>30.726393242822017</v>
      </c>
      <c r="Q107" s="2">
        <v>10.356752972779237</v>
      </c>
      <c r="R107" s="2">
        <v>16.20529654748756</v>
      </c>
      <c r="S107" s="2">
        <v>3.1322033213402767</v>
      </c>
      <c r="T107" s="2">
        <v>17.086544413820576</v>
      </c>
      <c r="AA107" s="2">
        <v>5.3829865997550828</v>
      </c>
      <c r="AB107" s="2">
        <v>16.023977458970666</v>
      </c>
      <c r="AC107" s="2">
        <v>1.7850913671498729</v>
      </c>
      <c r="AD107" s="2">
        <v>12.000001802544134</v>
      </c>
      <c r="AF107" s="2">
        <v>39.829928595145958</v>
      </c>
      <c r="AI107" s="2">
        <v>14.939965941251035</v>
      </c>
      <c r="AJ107" s="2">
        <v>27.53514305765118</v>
      </c>
      <c r="AL107" s="2">
        <v>3.7516760995293441</v>
      </c>
      <c r="AM107" s="2">
        <v>21.951129499498034</v>
      </c>
      <c r="AO107" s="2">
        <v>5.5219253789132283</v>
      </c>
      <c r="AQ107" s="2">
        <v>3.2754383255694712</v>
      </c>
      <c r="AR107" s="2">
        <v>3.1962463319112624</v>
      </c>
      <c r="AS107" s="2">
        <v>0.97766519887020531</v>
      </c>
      <c r="AT107" s="2">
        <v>1.3653849227192685</v>
      </c>
      <c r="AU107" s="2">
        <v>47.034811605263464</v>
      </c>
      <c r="AV107" s="2">
        <v>12.875009700674983</v>
      </c>
      <c r="AX107" s="2">
        <v>2.7128832521469186</v>
      </c>
      <c r="AY107" s="2">
        <v>22.544880244140213</v>
      </c>
      <c r="AZ107" s="2">
        <v>12.132576407119402</v>
      </c>
      <c r="BA107" s="2">
        <v>3.8678265859229031</v>
      </c>
      <c r="BC107" s="2">
        <v>4.9994209713595037</v>
      </c>
      <c r="BD107" s="2">
        <v>2.4062198762149762</v>
      </c>
      <c r="BE107" s="2">
        <v>3.3928392237827829</v>
      </c>
      <c r="BG107" s="2">
        <v>149.06886792463038</v>
      </c>
      <c r="BH107" s="2">
        <v>4.8058888033539846</v>
      </c>
      <c r="BJ107" s="2">
        <v>3.740851840052819</v>
      </c>
      <c r="BK107" s="2">
        <v>35.291000920213605</v>
      </c>
      <c r="BL107" s="2">
        <v>6.5708473711383633</v>
      </c>
      <c r="BN107" s="2">
        <v>21.987683370453198</v>
      </c>
      <c r="BO107" s="2">
        <v>17.700602854196156</v>
      </c>
      <c r="BP107" s="2">
        <v>4.9429751153950416</v>
      </c>
      <c r="BQ107" s="2">
        <v>6.5143673553108359</v>
      </c>
      <c r="BV107" s="2">
        <v>20.058840915859911</v>
      </c>
      <c r="BW107" s="2">
        <v>6.933287935213631</v>
      </c>
      <c r="BX107" s="2">
        <v>4.8092214153232957</v>
      </c>
      <c r="BY107" s="2">
        <v>1.6607295603401748</v>
      </c>
      <c r="BZ107" s="2">
        <v>10.237164221739413</v>
      </c>
      <c r="CA107" s="2">
        <v>4.8204250074752979</v>
      </c>
      <c r="CB107" s="2">
        <v>8.9410110437367898</v>
      </c>
      <c r="CD107" s="2">
        <v>9.6780371492385715</v>
      </c>
      <c r="CE107" s="2">
        <v>20.801235001151419</v>
      </c>
      <c r="CF107" s="2">
        <v>12.382614049785962</v>
      </c>
      <c r="CH107" s="9">
        <v>111.38317847464192</v>
      </c>
      <c r="CI107" s="9">
        <v>107.55242990654206</v>
      </c>
      <c r="CK107" s="1">
        <v>1726</v>
      </c>
      <c r="CL107" s="2">
        <v>0.34950833998828518</v>
      </c>
      <c r="CM107" s="2">
        <v>0.38149777952942548</v>
      </c>
      <c r="CN107" s="2">
        <v>3.0900973586184142</v>
      </c>
      <c r="CO107" s="2">
        <v>1.2753879048332279</v>
      </c>
      <c r="CP107" s="2">
        <v>11.71350588721957</v>
      </c>
      <c r="CQ107" s="2">
        <v>69.619374088001706</v>
      </c>
      <c r="CR107" s="2"/>
      <c r="CS107" s="2">
        <v>5.1199412013163981</v>
      </c>
      <c r="CT107" s="2">
        <v>5.450725385399446</v>
      </c>
      <c r="CU107" s="2">
        <v>20.281722237214368</v>
      </c>
      <c r="CV107" s="2">
        <v>9.4216910320505928E-2</v>
      </c>
      <c r="CW107" s="2">
        <v>2.9318930250945301</v>
      </c>
      <c r="CX107" s="2"/>
      <c r="CY107" s="2"/>
      <c r="CZ107" s="2">
        <v>165.23491277647315</v>
      </c>
      <c r="DA107" s="2">
        <v>54.817615559262308</v>
      </c>
      <c r="DB107" s="2">
        <v>85.773573869999211</v>
      </c>
      <c r="DC107" s="2">
        <v>16.578547154108676</v>
      </c>
      <c r="DD107" s="2">
        <v>90.43796114234523</v>
      </c>
      <c r="DE107" s="2"/>
      <c r="DF107" s="2"/>
      <c r="DG107" s="2"/>
      <c r="DH107" s="2"/>
      <c r="DI107" s="2"/>
      <c r="DJ107" s="2"/>
      <c r="DK107" s="2">
        <v>2.4123053706583901</v>
      </c>
      <c r="DL107" s="2">
        <v>84.813863803147271</v>
      </c>
      <c r="DM107" s="2">
        <v>1.7636238503031378</v>
      </c>
      <c r="DN107" s="2">
        <v>11.855689726648391</v>
      </c>
      <c r="DO107" s="2"/>
      <c r="DP107" s="2">
        <v>210.81720489232336</v>
      </c>
      <c r="DR107" s="2"/>
      <c r="DS107" s="2">
        <v>14.76029784333987</v>
      </c>
      <c r="DT107" s="2">
        <v>148.07357718373183</v>
      </c>
      <c r="DU107" s="2"/>
      <c r="DV107" s="2">
        <v>3.7065584258056004</v>
      </c>
      <c r="DW107" s="2">
        <v>10.757952923885382</v>
      </c>
      <c r="DX107" s="11"/>
      <c r="DY107" s="2">
        <v>0.65371393188822036</v>
      </c>
      <c r="DZ107" s="2"/>
      <c r="EA107" s="2">
        <v>3.2360478894671036</v>
      </c>
      <c r="EB107" s="2">
        <v>3.1578082590824335</v>
      </c>
      <c r="EC107" s="2">
        <v>0.96590779277131011</v>
      </c>
      <c r="ED107" s="2">
        <v>0.20836355486281322</v>
      </c>
      <c r="EE107" s="2">
        <v>5.5682229512760752</v>
      </c>
      <c r="EF107" s="2">
        <v>115.39488153149127</v>
      </c>
      <c r="EG107" s="9">
        <f t="shared" si="8"/>
        <v>51.872218380742467</v>
      </c>
      <c r="EH107" s="2"/>
      <c r="EI107" s="2">
        <v>0.4139975394040174</v>
      </c>
      <c r="EJ107" s="2">
        <v>22.27375541246202</v>
      </c>
      <c r="EK107" s="2">
        <v>11.986669988430039</v>
      </c>
      <c r="EL107" s="2">
        <v>3.8213120859249994</v>
      </c>
      <c r="EM107" s="2"/>
      <c r="EN107" s="2">
        <v>4.9392979121695753</v>
      </c>
      <c r="EO107" s="2">
        <v>2.3772826651118444</v>
      </c>
      <c r="EP107" s="2">
        <v>0.51776171684790195</v>
      </c>
      <c r="EQ107" s="2"/>
      <c r="ER107" s="2">
        <v>1.3149678300650389</v>
      </c>
      <c r="ET107" s="2"/>
      <c r="EU107" s="2">
        <v>20.116885265901988</v>
      </c>
      <c r="EV107" s="2">
        <v>34.86659118369549</v>
      </c>
      <c r="EW107" s="2">
        <v>77.901915971576202</v>
      </c>
      <c r="EX107" s="2"/>
      <c r="EY107" s="2">
        <v>9.8534532271162831</v>
      </c>
      <c r="EZ107" s="2">
        <v>95.187142388973527</v>
      </c>
      <c r="FA107" s="2">
        <v>4.8835308743239754</v>
      </c>
      <c r="FB107" s="2">
        <v>6.4360255440626855</v>
      </c>
      <c r="FC107" s="2"/>
      <c r="FD107" s="2"/>
      <c r="FE107" s="2"/>
      <c r="FF107" s="2"/>
      <c r="FG107" s="2">
        <v>28.496025276186153</v>
      </c>
      <c r="FH107" s="2">
        <v>9.8495794985198106</v>
      </c>
      <c r="FI107" s="2">
        <v>0.73390767214818786</v>
      </c>
      <c r="FJ107" s="2"/>
      <c r="FK107" s="2">
        <v>1.6407576191440238</v>
      </c>
      <c r="FL107" s="2">
        <v>162.10716834516907</v>
      </c>
      <c r="FM107" s="2">
        <v>4.762454554555779</v>
      </c>
      <c r="FN107" s="2">
        <v>52.582270522019314</v>
      </c>
      <c r="FO107" s="2"/>
      <c r="FP107" s="2">
        <v>4.3370683838599655</v>
      </c>
      <c r="FQ107" s="2">
        <v>9.3217640392951981</v>
      </c>
      <c r="FR107" s="2">
        <v>5.5490842902056983</v>
      </c>
    </row>
    <row r="108" spans="1:183">
      <c r="A108" s="1">
        <v>1727</v>
      </c>
      <c r="B108" s="2">
        <v>2.477934607608832</v>
      </c>
      <c r="C108" s="2">
        <v>2.1987543599724715</v>
      </c>
      <c r="D108" s="2">
        <v>3.0951534968135666</v>
      </c>
      <c r="E108" s="2">
        <v>10.773209038570398</v>
      </c>
      <c r="F108" s="2">
        <v>29.063700790017236</v>
      </c>
      <c r="G108" s="2">
        <v>6.5836395581551761</v>
      </c>
      <c r="I108" s="2">
        <v>5.3060880861424842</v>
      </c>
      <c r="J108" s="2">
        <v>5.5863861873654956</v>
      </c>
      <c r="K108" s="2">
        <v>20.597876748041791</v>
      </c>
      <c r="L108" s="2">
        <v>7.4087245575077949</v>
      </c>
      <c r="M108" s="2">
        <v>3.0760773573176099</v>
      </c>
      <c r="P108" s="2">
        <v>32.588615187458295</v>
      </c>
      <c r="Q108" s="2">
        <v>11.346469996824137</v>
      </c>
      <c r="R108" s="2">
        <v>15.750799662082104</v>
      </c>
      <c r="T108" s="2">
        <v>16.520487500519895</v>
      </c>
      <c r="W108" s="2">
        <v>61.074223305380841</v>
      </c>
      <c r="AA108" s="2">
        <v>5.3829865997550828</v>
      </c>
      <c r="AB108" s="2">
        <v>16.190978293609266</v>
      </c>
      <c r="AC108" s="2">
        <v>1.454918084898829</v>
      </c>
      <c r="AD108" s="2">
        <v>11.04000175702774</v>
      </c>
      <c r="AF108" s="2">
        <v>40.235939130194581</v>
      </c>
      <c r="AI108" s="2">
        <v>8.0784086186676785</v>
      </c>
      <c r="AJ108" s="2">
        <v>27.53514305765118</v>
      </c>
      <c r="AL108" s="2">
        <v>3.7516760995293441</v>
      </c>
      <c r="AM108" s="2">
        <v>22.311731046257588</v>
      </c>
      <c r="AO108" s="2">
        <v>5.538023122589582</v>
      </c>
      <c r="AQ108" s="2">
        <v>3.2938421165813971</v>
      </c>
      <c r="AR108" s="2">
        <v>4.1841333597504828</v>
      </c>
      <c r="AS108" s="2">
        <v>1.0015762409639204</v>
      </c>
      <c r="AT108" s="2">
        <v>1.3693434392585295</v>
      </c>
      <c r="AU108" s="2">
        <v>56.735890505764608</v>
      </c>
      <c r="AV108" s="2">
        <v>12.875009700674983</v>
      </c>
      <c r="AX108" s="2">
        <v>3.0532176446703252</v>
      </c>
      <c r="AY108" s="2">
        <v>22.812873413050546</v>
      </c>
      <c r="AZ108" s="2">
        <v>12.248446345396005</v>
      </c>
      <c r="BA108" s="2">
        <v>3.6235280242945569</v>
      </c>
      <c r="BC108" s="2">
        <v>5.3198834754352422</v>
      </c>
      <c r="BD108" s="2">
        <v>2.4062198762149762</v>
      </c>
      <c r="BE108" s="2">
        <v>3.7282468136124027</v>
      </c>
      <c r="BG108" s="2">
        <v>146.77039105111754</v>
      </c>
      <c r="BH108" s="2">
        <v>4.8058888033539846</v>
      </c>
      <c r="BJ108" s="2">
        <v>3.5254156711721145</v>
      </c>
      <c r="BK108" s="2">
        <v>35.291000920213605</v>
      </c>
      <c r="BL108" s="2">
        <v>6.0589820050218011</v>
      </c>
      <c r="BN108" s="2">
        <v>21.987683370453198</v>
      </c>
      <c r="BO108" s="2">
        <v>18.664115042259574</v>
      </c>
      <c r="BP108" s="2">
        <v>5.1460910136835807</v>
      </c>
      <c r="BQ108" s="2">
        <v>6.5671332641117228</v>
      </c>
      <c r="BV108" s="2">
        <v>20.058840915859911</v>
      </c>
      <c r="BX108" s="2">
        <v>4.3206860741169271</v>
      </c>
      <c r="BY108" s="2">
        <v>1.3162107967803907</v>
      </c>
      <c r="BZ108" s="2">
        <v>7.3707587332870785</v>
      </c>
      <c r="CA108" s="2">
        <v>4.7620635823405095</v>
      </c>
      <c r="CB108" s="2">
        <v>8.9410110437367898</v>
      </c>
      <c r="CD108" s="2">
        <v>10.031008114949397</v>
      </c>
      <c r="CE108" s="2">
        <v>18.958575459280834</v>
      </c>
      <c r="CF108" s="2">
        <v>12.039216897144973</v>
      </c>
      <c r="CH108" s="9">
        <v>111.38317847464192</v>
      </c>
      <c r="CI108" s="9">
        <v>108.48519984917044</v>
      </c>
      <c r="CK108" s="1">
        <v>1727</v>
      </c>
      <c r="CL108" s="2">
        <v>0.38142289951420288</v>
      </c>
      <c r="CM108" s="2">
        <v>0.33844931207021828</v>
      </c>
      <c r="CN108" s="2">
        <v>3.0844516860461222</v>
      </c>
      <c r="CO108" s="2">
        <v>1.2864489613231087</v>
      </c>
      <c r="CP108" s="2">
        <v>13.137422452339637</v>
      </c>
      <c r="CQ108" s="2">
        <v>35.71137266006842</v>
      </c>
      <c r="CR108" s="2"/>
      <c r="CS108" s="2">
        <v>5.2877417421980732</v>
      </c>
      <c r="CT108" s="2">
        <v>5.567070683978474</v>
      </c>
      <c r="CU108" s="2">
        <v>20.526657475913407</v>
      </c>
      <c r="CV108" s="2">
        <v>9.5034025304431891E-2</v>
      </c>
      <c r="CW108" s="2">
        <v>3.0654415042596193</v>
      </c>
      <c r="CX108" s="2"/>
      <c r="CY108" s="2"/>
      <c r="CZ108" s="2">
        <v>176.7691215709562</v>
      </c>
      <c r="DA108" s="2">
        <v>60.576971712011947</v>
      </c>
      <c r="DB108" s="2">
        <v>84.090976827028697</v>
      </c>
      <c r="DC108" s="2"/>
      <c r="DD108" s="2">
        <v>88.200215949784607</v>
      </c>
      <c r="DE108" s="2"/>
      <c r="DF108" s="2"/>
      <c r="DG108" s="2">
        <v>60.863052912295089</v>
      </c>
      <c r="DH108" s="2"/>
      <c r="DI108" s="2"/>
      <c r="DJ108" s="2"/>
      <c r="DK108" s="2">
        <v>2.4332265710826522</v>
      </c>
      <c r="DL108" s="2">
        <v>86.441019485028633</v>
      </c>
      <c r="DM108" s="2">
        <v>1.449887556350649</v>
      </c>
      <c r="DN108" s="2">
        <v>11.00182981828622</v>
      </c>
      <c r="DO108" s="2"/>
      <c r="DP108" s="2">
        <v>214.81318393987286</v>
      </c>
      <c r="DR108" s="2"/>
      <c r="DS108" s="2">
        <v>8.0504766920514133</v>
      </c>
      <c r="DT108" s="2">
        <v>149.35777487423931</v>
      </c>
      <c r="DU108" s="2"/>
      <c r="DV108" s="2">
        <v>3.7387042945060256</v>
      </c>
      <c r="DW108" s="2">
        <v>11.029512073190959</v>
      </c>
      <c r="DX108" s="11"/>
      <c r="DY108" s="2">
        <v>0.66130565816850895</v>
      </c>
      <c r="DZ108" s="2"/>
      <c r="EA108" s="2">
        <v>3.2824533195263292</v>
      </c>
      <c r="EB108" s="2">
        <v>4.1696662893813077</v>
      </c>
      <c r="EC108" s="2">
        <v>0.99811318835247498</v>
      </c>
      <c r="ED108" s="2">
        <v>0.21077995497901753</v>
      </c>
      <c r="EE108" s="2">
        <v>6.7749383818294469</v>
      </c>
      <c r="EF108" s="2">
        <v>116.39566670314447</v>
      </c>
      <c r="EG108" s="9">
        <f t="shared" si="8"/>
        <v>52.32209056126927</v>
      </c>
      <c r="EH108" s="2"/>
      <c r="EI108" s="2">
        <v>0.46997492318890116</v>
      </c>
      <c r="EJ108" s="2">
        <v>22.733995562701775</v>
      </c>
      <c r="EK108" s="2">
        <v>12.206096085507902</v>
      </c>
      <c r="EL108" s="2">
        <v>3.610999304388919</v>
      </c>
      <c r="EM108" s="2"/>
      <c r="EN108" s="2">
        <v>5.3014894325169912</v>
      </c>
      <c r="EO108" s="2">
        <v>2.3979001241229954</v>
      </c>
      <c r="EP108" s="2">
        <v>0.57388064454407683</v>
      </c>
      <c r="EQ108" s="2"/>
      <c r="ER108" s="2">
        <v>1.3059209615370608</v>
      </c>
      <c r="ET108" s="2"/>
      <c r="EU108" s="2">
        <v>19.122771181925209</v>
      </c>
      <c r="EV108" s="2">
        <v>35.168978663795414</v>
      </c>
      <c r="EW108" s="2">
        <v>72.456389437302136</v>
      </c>
      <c r="EX108" s="2"/>
      <c r="EY108" s="2">
        <v>9.9389092694329033</v>
      </c>
      <c r="EZ108" s="2">
        <v>101.23901251837191</v>
      </c>
      <c r="FA108" s="2">
        <v>5.1282978760323505</v>
      </c>
      <c r="FB108" s="2">
        <v>6.5444267270855407</v>
      </c>
      <c r="FC108" s="2"/>
      <c r="FD108" s="2"/>
      <c r="FE108" s="2"/>
      <c r="FF108" s="2"/>
      <c r="FG108" s="2">
        <v>28.743162750300886</v>
      </c>
      <c r="FH108" s="2"/>
      <c r="FI108" s="2">
        <v>0.66507348709682812</v>
      </c>
      <c r="FJ108" s="2"/>
      <c r="FK108" s="2">
        <v>1.3116598629117755</v>
      </c>
      <c r="FL108" s="2">
        <v>117.7294219995093</v>
      </c>
      <c r="FM108" s="2">
        <v>4.7455982589330556</v>
      </c>
      <c r="FN108" s="2">
        <v>53.038300771644671</v>
      </c>
      <c r="FO108" s="2"/>
      <c r="FP108" s="2">
        <v>4.5342330001622324</v>
      </c>
      <c r="FQ108" s="2">
        <v>8.5696868648152478</v>
      </c>
      <c r="FR108" s="2">
        <v>5.4419868796428421</v>
      </c>
    </row>
    <row r="109" spans="1:183">
      <c r="A109" s="1">
        <v>1728</v>
      </c>
      <c r="B109" s="2">
        <v>3.2170133358457065</v>
      </c>
      <c r="C109" s="2">
        <v>2.6607578813154342</v>
      </c>
      <c r="D109" s="2">
        <v>3.1514841480861739</v>
      </c>
      <c r="E109" s="2">
        <v>11.560734596749025</v>
      </c>
      <c r="F109" s="2">
        <v>30.318830859868747</v>
      </c>
      <c r="I109" s="2">
        <v>5.1207701968521526</v>
      </c>
      <c r="J109" s="2">
        <v>6.0797136631960083</v>
      </c>
      <c r="L109" s="2">
        <v>7.282005463298943</v>
      </c>
      <c r="M109" s="2">
        <v>3.3968522704731576</v>
      </c>
      <c r="P109" s="2">
        <v>34.435947354431235</v>
      </c>
      <c r="Q109" s="2">
        <v>11.415498707011219</v>
      </c>
      <c r="R109" s="2">
        <v>15.727615813276392</v>
      </c>
      <c r="T109" s="2">
        <v>16.715229958228878</v>
      </c>
      <c r="AA109" s="2">
        <v>5.3829865997550828</v>
      </c>
      <c r="AB109" s="2">
        <v>15.669234308707132</v>
      </c>
      <c r="AC109" s="2">
        <v>1.9165191539062807</v>
      </c>
      <c r="AD109" s="2">
        <v>11.520001667315693</v>
      </c>
      <c r="AF109" s="2">
        <v>44.037502676779489</v>
      </c>
      <c r="AI109" s="2">
        <v>7.6930236600363804</v>
      </c>
      <c r="AJ109" s="2">
        <v>27.53514305765118</v>
      </c>
      <c r="AL109" s="2">
        <v>4.0463890871427441</v>
      </c>
      <c r="AM109" s="2">
        <v>21.911696829251664</v>
      </c>
      <c r="AO109" s="2">
        <v>5.5057312767551947</v>
      </c>
      <c r="AQ109" s="2">
        <v>3.3962663639923876</v>
      </c>
      <c r="AR109" s="2">
        <v>4.6237584884520615</v>
      </c>
      <c r="AS109" s="2">
        <v>1.0480297784010659</v>
      </c>
      <c r="AT109" s="2">
        <v>1.6550618563191875</v>
      </c>
      <c r="AU109" s="2">
        <v>51.773943423773659</v>
      </c>
      <c r="AV109" s="2">
        <v>12.807759523163517</v>
      </c>
      <c r="AX109" s="2">
        <v>2.9929963219926687</v>
      </c>
      <c r="AY109" s="2">
        <v>20.700378807849638</v>
      </c>
      <c r="AZ109" s="2">
        <v>12.248446345396005</v>
      </c>
      <c r="BA109" s="2">
        <v>3.4920356381374242</v>
      </c>
      <c r="BB109" s="2">
        <v>12.358773926350519</v>
      </c>
      <c r="BC109" s="2">
        <v>5.2367642601937634</v>
      </c>
      <c r="BD109" s="2">
        <v>2.4062198762149762</v>
      </c>
      <c r="BE109" s="2">
        <v>4.4445494377836159</v>
      </c>
      <c r="BG109" s="2">
        <v>144.68969285977465</v>
      </c>
      <c r="BH109" s="2">
        <v>4.8058888033539846</v>
      </c>
      <c r="BJ109" s="2">
        <v>3.7367578491570437</v>
      </c>
      <c r="BK109" s="2">
        <v>28.102080141843334</v>
      </c>
      <c r="BL109" s="2">
        <v>6.0589820050218011</v>
      </c>
      <c r="BN109" s="2">
        <v>21.987683370453198</v>
      </c>
      <c r="BO109" s="2">
        <v>15.534443168994541</v>
      </c>
      <c r="BP109" s="2">
        <v>5.1820793777588907</v>
      </c>
      <c r="BQ109" s="2">
        <v>6.3139015646498722</v>
      </c>
      <c r="BR109" s="2">
        <v>18.479064639963859</v>
      </c>
      <c r="BV109" s="2">
        <v>20.058840915859911</v>
      </c>
      <c r="BX109" s="2">
        <v>5.8375559241277477</v>
      </c>
      <c r="BY109" s="2">
        <v>1.7338060137782532</v>
      </c>
      <c r="CA109" s="2">
        <v>5.0484744068847602</v>
      </c>
      <c r="CB109" s="2">
        <v>8.234994328573638</v>
      </c>
      <c r="CD109" s="2">
        <v>9.8992609900847874</v>
      </c>
      <c r="CE109" s="2">
        <v>20.102081360948219</v>
      </c>
      <c r="CF109" s="2">
        <v>12.334699597298437</v>
      </c>
      <c r="CH109" s="9">
        <v>111.38317847464192</v>
      </c>
      <c r="CI109" s="9">
        <v>106.95269516728625</v>
      </c>
      <c r="CK109" s="1">
        <v>1728</v>
      </c>
      <c r="CL109" s="2">
        <v>0.48819240991203006</v>
      </c>
      <c r="CM109" s="2">
        <v>0.40377880557661128</v>
      </c>
      <c r="CN109" s="2">
        <v>3.0962223907676849</v>
      </c>
      <c r="CO109" s="2">
        <v>1.3609875257964796</v>
      </c>
      <c r="CP109" s="2">
        <v>13.511169478266888</v>
      </c>
      <c r="CQ109" s="2"/>
      <c r="CR109" s="2"/>
      <c r="CS109" s="2">
        <v>5.0309767069899092</v>
      </c>
      <c r="CT109" s="2">
        <v>5.9731049527490674</v>
      </c>
      <c r="CU109" s="2"/>
      <c r="CV109" s="2">
        <v>9.2089033755536606E-2</v>
      </c>
      <c r="CW109" s="2">
        <v>3.3372879455402074</v>
      </c>
      <c r="CX109" s="2"/>
      <c r="CY109" s="2"/>
      <c r="CZ109" s="2">
        <v>184.15086900976004</v>
      </c>
      <c r="DA109" s="2">
        <v>60.084564635507924</v>
      </c>
      <c r="DB109" s="2">
        <v>82.78104821779236</v>
      </c>
      <c r="DC109" s="2"/>
      <c r="DD109" s="2">
        <v>87.97927629791063</v>
      </c>
      <c r="DE109" s="2"/>
      <c r="DF109" s="2"/>
      <c r="DG109" s="2"/>
      <c r="DH109" s="2"/>
      <c r="DI109" s="2"/>
      <c r="DJ109" s="2"/>
      <c r="DK109" s="2">
        <v>2.3988538537216337</v>
      </c>
      <c r="DL109" s="2">
        <v>82.473761836807924</v>
      </c>
      <c r="DM109" s="2">
        <v>1.8829126969473515</v>
      </c>
      <c r="DN109" s="2">
        <v>11.317996673308537</v>
      </c>
      <c r="DO109" s="2"/>
      <c r="DP109" s="2">
        <v>231.78787400187741</v>
      </c>
      <c r="DR109" s="2"/>
      <c r="DS109" s="2">
        <v>7.558125311648844</v>
      </c>
      <c r="DT109" s="2">
        <v>147.24788809162922</v>
      </c>
      <c r="DU109" s="2"/>
      <c r="DV109" s="2">
        <v>3.9754350346257232</v>
      </c>
      <c r="DW109" s="2">
        <v>10.678746680778589</v>
      </c>
      <c r="DX109" s="11"/>
      <c r="DY109" s="2">
        <v>0.64816223617472402</v>
      </c>
      <c r="DZ109" s="2"/>
      <c r="EA109" s="2">
        <v>3.3367123130193335</v>
      </c>
      <c r="EB109" s="2">
        <v>4.5426801750347741</v>
      </c>
      <c r="EC109" s="2">
        <v>1.0296524156871456</v>
      </c>
      <c r="ED109" s="2">
        <v>0.25116110871748487</v>
      </c>
      <c r="EE109" s="2">
        <v>6.0950876928585149</v>
      </c>
      <c r="EF109" s="2">
        <v>114.15203333806794</v>
      </c>
      <c r="EG109" s="9">
        <f t="shared" si="8"/>
        <v>51.313534216871886</v>
      </c>
      <c r="EH109" s="2"/>
      <c r="EI109" s="2">
        <v>0.45419708740726306</v>
      </c>
      <c r="EJ109" s="2">
        <v>20.337394494323942</v>
      </c>
      <c r="EK109" s="2">
        <v>12.033667962366899</v>
      </c>
      <c r="EL109" s="2">
        <v>3.4308022582711617</v>
      </c>
      <c r="EM109" s="2">
        <v>1.3009371485240466</v>
      </c>
      <c r="EN109" s="2">
        <v>5.1449367966614759</v>
      </c>
      <c r="EO109" s="2">
        <v>2.3640264420721873</v>
      </c>
      <c r="EP109" s="2">
        <v>0.67447507190216038</v>
      </c>
      <c r="EQ109" s="2"/>
      <c r="ER109" s="2">
        <v>1.2692210784253699</v>
      </c>
      <c r="ET109" s="2"/>
      <c r="EU109" s="2">
        <v>19.982816157742874</v>
      </c>
      <c r="EV109" s="2">
        <v>27.609305861545472</v>
      </c>
      <c r="EW109" s="2">
        <v>71.432841928522407</v>
      </c>
      <c r="EX109" s="2"/>
      <c r="EY109" s="2">
        <v>9.7985083206453751</v>
      </c>
      <c r="EZ109" s="2">
        <v>83.072528242350259</v>
      </c>
      <c r="FA109" s="2">
        <v>5.0912108220173788</v>
      </c>
      <c r="FB109" s="2">
        <v>6.2031863334752515</v>
      </c>
      <c r="FC109" s="2">
        <v>217.86037692791206</v>
      </c>
      <c r="FD109" s="2"/>
      <c r="FE109" s="2"/>
      <c r="FF109" s="2"/>
      <c r="FG109" s="2">
        <v>28.337125506988087</v>
      </c>
      <c r="FH109" s="2"/>
      <c r="FI109" s="2">
        <v>0.88586841180967257</v>
      </c>
      <c r="FJ109" s="2"/>
      <c r="FK109" s="2">
        <v>1.7034034597216394</v>
      </c>
      <c r="FL109" s="2"/>
      <c r="FM109" s="2">
        <v>4.9599486347747233</v>
      </c>
      <c r="FN109" s="2">
        <v>48.160114926272719</v>
      </c>
      <c r="FO109" s="2"/>
      <c r="FP109" s="2">
        <v>4.4114693460581105</v>
      </c>
      <c r="FQ109" s="2">
        <v>8.9582157501061737</v>
      </c>
      <c r="FR109" s="2">
        <v>5.4967890250412843</v>
      </c>
    </row>
    <row r="110" spans="1:183">
      <c r="A110" s="1">
        <v>1729</v>
      </c>
      <c r="B110" s="2">
        <v>2.8839860825843813</v>
      </c>
      <c r="C110" s="2">
        <v>2.7338284788635221</v>
      </c>
      <c r="D110" s="2">
        <v>3.1416228574798803</v>
      </c>
      <c r="E110" s="2">
        <v>11.454325225886906</v>
      </c>
      <c r="F110" s="2">
        <v>30.289557010803634</v>
      </c>
      <c r="G110" s="2">
        <v>9.9833700807200625</v>
      </c>
      <c r="I110" s="2">
        <v>5.3417368709017898</v>
      </c>
      <c r="J110" s="2">
        <v>6.3719694651445673</v>
      </c>
      <c r="K110" s="2">
        <v>20.954952193798764</v>
      </c>
      <c r="L110" s="2">
        <v>8.3522528093424615</v>
      </c>
      <c r="M110" s="2">
        <v>3.1899721935395497</v>
      </c>
      <c r="P110" s="2">
        <v>33.274921328636893</v>
      </c>
      <c r="Q110" s="2">
        <v>11.757201750507116</v>
      </c>
      <c r="R110" s="2">
        <v>16.268783292692486</v>
      </c>
      <c r="T110" s="2">
        <v>17.159677108711499</v>
      </c>
      <c r="AA110" s="2">
        <v>5.3829865997550828</v>
      </c>
      <c r="AB110" s="2">
        <v>16.077667409952436</v>
      </c>
      <c r="AC110" s="2">
        <v>1.8909656036349083</v>
      </c>
      <c r="AD110" s="2">
        <v>11.04000175702774</v>
      </c>
      <c r="AF110" s="2">
        <v>40.648893052874563</v>
      </c>
      <c r="AI110" s="2">
        <v>7.4506844451222483</v>
      </c>
      <c r="AJ110" s="2">
        <v>27.53514305765118</v>
      </c>
      <c r="AL110" s="2">
        <v>4.0520904157709055</v>
      </c>
      <c r="AM110" s="2">
        <v>21.911696829251664</v>
      </c>
      <c r="AO110" s="2">
        <v>5.5219253789132283</v>
      </c>
      <c r="AQ110" s="2">
        <v>3.38725107462419</v>
      </c>
      <c r="AR110" s="2">
        <v>4.308016114990977</v>
      </c>
      <c r="AS110" s="2">
        <v>1.1756791727864715</v>
      </c>
      <c r="AT110" s="2">
        <v>1.8125603133970341</v>
      </c>
      <c r="AU110" s="2">
        <v>52.800623534076749</v>
      </c>
      <c r="AV110" s="2">
        <v>12.223244183814227</v>
      </c>
      <c r="AX110" s="2">
        <v>3.033566530237501</v>
      </c>
      <c r="AY110" s="2">
        <v>18.179543892258742</v>
      </c>
      <c r="AZ110" s="2">
        <v>12.248446345396005</v>
      </c>
      <c r="BA110" s="2">
        <v>3.9798679628290654</v>
      </c>
      <c r="BB110" s="2">
        <v>5.8912626718343208</v>
      </c>
      <c r="BC110" s="2">
        <v>5.1415742145553498</v>
      </c>
      <c r="BD110" s="2">
        <v>2.3163211131690025</v>
      </c>
      <c r="BE110" s="2">
        <v>3.5305723619604232</v>
      </c>
      <c r="BG110" s="2">
        <v>145.54195564591657</v>
      </c>
      <c r="BH110" s="2">
        <v>4.8058888033539846</v>
      </c>
      <c r="BJ110" s="2">
        <v>3.6067761864282648</v>
      </c>
      <c r="BK110" s="2">
        <v>28.102080141843334</v>
      </c>
      <c r="BL110" s="2">
        <v>5.9661438653063756</v>
      </c>
      <c r="BN110" s="2">
        <v>21.987683370453198</v>
      </c>
      <c r="BO110" s="2">
        <v>16.445431175756568</v>
      </c>
      <c r="BP110" s="2">
        <v>5.1411634191870998</v>
      </c>
      <c r="BQ110" s="2">
        <v>6.6853248283386852</v>
      </c>
      <c r="BR110" s="2">
        <v>14.35608006258207</v>
      </c>
      <c r="BV110" s="2">
        <v>20.058840915859911</v>
      </c>
      <c r="BX110" s="2">
        <v>4.9426825152495093</v>
      </c>
      <c r="BY110" s="2">
        <v>1.7106869243553917</v>
      </c>
      <c r="BZ110" s="2">
        <v>9.2264526815880217</v>
      </c>
      <c r="CA110" s="2">
        <v>5.4258691577290366</v>
      </c>
      <c r="CB110" s="2">
        <v>8.234994328573638</v>
      </c>
      <c r="CD110" s="2">
        <v>10.052628141027483</v>
      </c>
      <c r="CE110" s="2">
        <v>19.813219372491577</v>
      </c>
      <c r="CF110" s="2">
        <v>12.339005158734663</v>
      </c>
      <c r="CH110" s="9">
        <v>111.38317847464192</v>
      </c>
      <c r="CI110" s="9">
        <v>105.34703405346028</v>
      </c>
      <c r="CK110" s="1">
        <v>1729</v>
      </c>
      <c r="CL110" s="2">
        <v>0.43108399791668656</v>
      </c>
      <c r="CM110" s="2">
        <v>0.40863918082118533</v>
      </c>
      <c r="CN110" s="2">
        <v>3.0401964526523781</v>
      </c>
      <c r="CO110" s="2">
        <v>1.3282162933363681</v>
      </c>
      <c r="CP110" s="2">
        <v>13.29547914117232</v>
      </c>
      <c r="CQ110" s="2">
        <v>52.585921393095646</v>
      </c>
      <c r="CR110" s="2"/>
      <c r="CS110" s="2">
        <v>5.1692804078161192</v>
      </c>
      <c r="CT110" s="2">
        <v>6.166252234324995</v>
      </c>
      <c r="CU110" s="2">
        <v>20.278427492786719</v>
      </c>
      <c r="CV110" s="2">
        <v>0.10403779206855446</v>
      </c>
      <c r="CW110" s="2">
        <v>3.0869848440809462</v>
      </c>
      <c r="CX110" s="2"/>
      <c r="CY110" s="2"/>
      <c r="CZ110" s="2">
        <v>175.27071351670611</v>
      </c>
      <c r="DA110" s="2">
        <v>60.954051829925</v>
      </c>
      <c r="DB110" s="2">
        <v>84.343900961793366</v>
      </c>
      <c r="DC110" s="2"/>
      <c r="DD110" s="2">
        <v>88.96265200382939</v>
      </c>
      <c r="DE110" s="2"/>
      <c r="DF110" s="2"/>
      <c r="DG110" s="2"/>
      <c r="DH110" s="2"/>
      <c r="DI110" s="2"/>
      <c r="DJ110" s="2"/>
      <c r="DK110" s="2">
        <v>2.3628403026404956</v>
      </c>
      <c r="DL110" s="2">
        <v>83.353079534274983</v>
      </c>
      <c r="DM110" s="2">
        <v>1.829916314293091</v>
      </c>
      <c r="DN110" s="2">
        <v>10.683578424787646</v>
      </c>
      <c r="DO110" s="2"/>
      <c r="DP110" s="2">
        <v>210.74017326164574</v>
      </c>
      <c r="DR110" s="2"/>
      <c r="DS110" s="2">
        <v>7.2101412064665622</v>
      </c>
      <c r="DT110" s="2">
        <v>145.03728266806397</v>
      </c>
      <c r="DU110" s="2"/>
      <c r="DV110" s="2">
        <v>3.9212698234999084</v>
      </c>
      <c r="DW110" s="2">
        <v>10.518428623688907</v>
      </c>
      <c r="DX110" s="11"/>
      <c r="DY110" s="2">
        <v>0.64030932544891606</v>
      </c>
      <c r="DZ110" s="2"/>
      <c r="EA110" s="2">
        <v>3.2778946323226417</v>
      </c>
      <c r="EB110" s="2">
        <v>4.1689330339514585</v>
      </c>
      <c r="EC110" s="2">
        <v>1.1377227034278425</v>
      </c>
      <c r="ED110" s="2">
        <v>0.27093256485625017</v>
      </c>
      <c r="EE110" s="2">
        <v>6.1226346461495913</v>
      </c>
      <c r="EF110" s="2">
        <v>107.30687677300314</v>
      </c>
      <c r="EG110" s="9">
        <f t="shared" si="8"/>
        <v>48.236504703249011</v>
      </c>
      <c r="EH110" s="2"/>
      <c r="EI110" s="2">
        <v>0.4534425445732958</v>
      </c>
      <c r="EJ110" s="2">
        <v>17.592622462779875</v>
      </c>
      <c r="EK110" s="2">
        <v>11.853008721628324</v>
      </c>
      <c r="EL110" s="2">
        <v>3.8513790520112612</v>
      </c>
      <c r="EM110" s="2">
        <v>0.61082934658833266</v>
      </c>
      <c r="EN110" s="2">
        <v>4.9755799461808001</v>
      </c>
      <c r="EO110" s="2">
        <v>2.2415393415838452</v>
      </c>
      <c r="EP110" s="2">
        <v>0.52773252198366938</v>
      </c>
      <c r="EQ110" s="2"/>
      <c r="ER110" s="2">
        <v>1.257530326696257</v>
      </c>
      <c r="ET110" s="2"/>
      <c r="EU110" s="2">
        <v>18.998158686743402</v>
      </c>
      <c r="EV110" s="2">
        <v>27.194812437772729</v>
      </c>
      <c r="EW110" s="2">
        <v>69.282343189474403</v>
      </c>
      <c r="EX110" s="2"/>
      <c r="EY110" s="2">
        <v>9.6514051199326456</v>
      </c>
      <c r="EZ110" s="2">
        <v>86.623869904813233</v>
      </c>
      <c r="FA110" s="2">
        <v>4.9751824132247524</v>
      </c>
      <c r="FB110" s="2">
        <v>6.4694910083026427</v>
      </c>
      <c r="FC110" s="2">
        <v>166.71117696896269</v>
      </c>
      <c r="FD110" s="2"/>
      <c r="FE110" s="2"/>
      <c r="FF110" s="2"/>
      <c r="FG110" s="2">
        <v>27.911705460929312</v>
      </c>
      <c r="FH110" s="2"/>
      <c r="FI110" s="2">
        <v>0.73880777441106849</v>
      </c>
      <c r="FJ110" s="2"/>
      <c r="FK110" s="2">
        <v>1.6554578811525522</v>
      </c>
      <c r="FL110" s="2">
        <v>143.10651131329405</v>
      </c>
      <c r="FM110" s="2">
        <v>5.250696507573843</v>
      </c>
      <c r="FN110" s="2">
        <v>47.437095991092505</v>
      </c>
      <c r="FO110" s="2"/>
      <c r="FP110" s="2">
        <v>4.4125606629149807</v>
      </c>
      <c r="FQ110" s="2">
        <v>8.6969328997606201</v>
      </c>
      <c r="FR110" s="2">
        <v>5.4161566526793443</v>
      </c>
    </row>
    <row r="111" spans="1:183" s="29" customFormat="1">
      <c r="A111" s="29">
        <v>1730</v>
      </c>
      <c r="B111" s="44">
        <v>2.1084569859275977</v>
      </c>
      <c r="C111" s="44">
        <v>2.3941469790286245</v>
      </c>
      <c r="D111" s="44">
        <v>3.1844847436406925</v>
      </c>
      <c r="E111" s="44">
        <v>10.154260871101457</v>
      </c>
      <c r="F111" s="44">
        <v>26.924051636284204</v>
      </c>
      <c r="G111" s="44">
        <v>8.1722945225909225</v>
      </c>
      <c r="I111" s="44">
        <v>5.5783322779998104</v>
      </c>
      <c r="J111" s="44">
        <v>6.5205230818621729</v>
      </c>
      <c r="K111" s="44">
        <v>20.527942360058216</v>
      </c>
      <c r="L111" s="44">
        <v>8.0178820222494895</v>
      </c>
      <c r="M111" s="44">
        <v>3.2177784529278113</v>
      </c>
      <c r="P111" s="44">
        <v>35.249382099061393</v>
      </c>
      <c r="Q111" s="44">
        <v>10.907528818456003</v>
      </c>
      <c r="R111" s="44">
        <v>15.469171937713957</v>
      </c>
      <c r="S111" s="44">
        <v>3.9559655025444314</v>
      </c>
      <c r="T111" s="44">
        <v>16.904473268933597</v>
      </c>
      <c r="U111" s="44">
        <v>2.8872846951802802</v>
      </c>
      <c r="AA111" s="44">
        <v>5.4716945061756146</v>
      </c>
      <c r="AB111" s="44">
        <v>15.945508513232392</v>
      </c>
      <c r="AC111" s="44">
        <v>1.1991519516493463</v>
      </c>
      <c r="AD111" s="44">
        <v>13.273975645899506</v>
      </c>
      <c r="AF111" s="44">
        <v>34.786299072720013</v>
      </c>
      <c r="AI111" s="44">
        <v>6.8671343909871876</v>
      </c>
      <c r="AJ111" s="44">
        <v>26.782241042072126</v>
      </c>
      <c r="AL111" s="44">
        <v>4.0463890871427441</v>
      </c>
      <c r="AM111" s="44">
        <v>21.86662706072963</v>
      </c>
      <c r="AO111" s="44">
        <v>5.5057312767551947</v>
      </c>
      <c r="AQ111" s="44">
        <v>3.4489874665129996</v>
      </c>
      <c r="AR111" s="44">
        <v>2.9285865485639584</v>
      </c>
      <c r="AS111" s="44">
        <v>0.86892192708718452</v>
      </c>
      <c r="AT111" s="44">
        <v>1.4297982973943399</v>
      </c>
      <c r="AU111" s="44">
        <v>60.289140722819212</v>
      </c>
      <c r="AV111" s="44">
        <v>12.875009700674983</v>
      </c>
      <c r="AX111" s="44">
        <v>2.4331093322276973</v>
      </c>
      <c r="AY111" s="44">
        <v>20.276569345702949</v>
      </c>
      <c r="AZ111" s="44">
        <v>12.248446345396005</v>
      </c>
      <c r="BA111" s="44">
        <v>3.4975965883635065</v>
      </c>
      <c r="BC111" s="44">
        <v>5.0082106719716846</v>
      </c>
      <c r="BD111" s="44">
        <v>2.4062198762149762</v>
      </c>
      <c r="BE111" s="44">
        <v>2.4887358729088809</v>
      </c>
      <c r="BG111" s="44">
        <v>144.50027345892445</v>
      </c>
      <c r="BH111" s="44">
        <v>4.8058888033539846</v>
      </c>
      <c r="BJ111" s="44">
        <v>3.5813984413445374</v>
      </c>
      <c r="BK111" s="44">
        <v>28.102080141843334</v>
      </c>
      <c r="BL111" s="44">
        <v>6.0467673081100344</v>
      </c>
      <c r="BN111" s="44">
        <v>21.987683370453198</v>
      </c>
      <c r="BO111" s="44">
        <v>16.445431175756568</v>
      </c>
      <c r="BP111" s="44">
        <v>5.5736068848841009</v>
      </c>
      <c r="BQ111" s="44">
        <v>6.4107662271144656</v>
      </c>
      <c r="BR111" s="44">
        <v>22.094359511232696</v>
      </c>
      <c r="BV111" s="44">
        <v>20.731305482844434</v>
      </c>
      <c r="BW111" s="44">
        <v>12.940580516163051</v>
      </c>
      <c r="BX111" s="44">
        <v>3.6213439110869428</v>
      </c>
      <c r="BY111" s="44">
        <v>1.0848285976532481</v>
      </c>
      <c r="BZ111" s="44">
        <v>8.6879034472862191</v>
      </c>
      <c r="CA111" s="44">
        <v>5.2217108644186672</v>
      </c>
      <c r="CB111" s="44">
        <v>8.234994328573638</v>
      </c>
      <c r="CD111" s="44">
        <v>10.723612725973242</v>
      </c>
      <c r="CE111" s="44">
        <v>20.326457447558692</v>
      </c>
      <c r="CF111" s="44">
        <v>12.760409833325124</v>
      </c>
      <c r="CH111" s="45">
        <v>111.38317847464192</v>
      </c>
      <c r="CI111" s="45">
        <v>106.00690862196022</v>
      </c>
      <c r="CK111" s="29">
        <v>1730</v>
      </c>
      <c r="CL111" s="44">
        <v>0.31713585379914372</v>
      </c>
      <c r="CM111" s="44">
        <v>0.36010687027644023</v>
      </c>
      <c r="CN111" s="44">
        <v>3.1009776011664845</v>
      </c>
      <c r="CO111" s="44">
        <v>1.1848393435814779</v>
      </c>
      <c r="CP111" s="44">
        <v>11.892231173085493</v>
      </c>
      <c r="CQ111" s="44">
        <v>43.315983934402098</v>
      </c>
      <c r="CR111" s="44"/>
      <c r="CS111" s="44">
        <v>5.4320509716636272</v>
      </c>
      <c r="CT111" s="44">
        <v>6.3495345880121725</v>
      </c>
      <c r="CU111" s="44">
        <v>19.989635555233047</v>
      </c>
      <c r="CV111" s="44">
        <v>0.10049836909795248</v>
      </c>
      <c r="CW111" s="44">
        <v>3.1333982453429954</v>
      </c>
      <c r="CX111" s="44"/>
      <c r="CY111" s="44"/>
      <c r="CZ111" s="44">
        <v>186.83390135778805</v>
      </c>
      <c r="DA111" s="44">
        <v>56.903219032946019</v>
      </c>
      <c r="DB111" s="44">
        <v>80.700742916271395</v>
      </c>
      <c r="DC111" s="44">
        <v>20.637779209638506</v>
      </c>
      <c r="DD111" s="44">
        <v>88.18853115758921</v>
      </c>
      <c r="DE111" s="44">
        <v>15.062604569269697</v>
      </c>
      <c r="DF111" s="44"/>
      <c r="DG111" s="44"/>
      <c r="DH111" s="44"/>
      <c r="DI111" s="44"/>
      <c r="DJ111" s="44"/>
      <c r="DK111" s="44">
        <v>2.4168225813476671</v>
      </c>
      <c r="DL111" s="44">
        <v>83.185731490793046</v>
      </c>
      <c r="DM111" s="44">
        <v>1.1677064397577981</v>
      </c>
      <c r="DN111" s="44">
        <v>12.925890519200475</v>
      </c>
      <c r="DO111" s="44"/>
      <c r="DP111" s="44">
        <v>181.47578873513828</v>
      </c>
      <c r="DR111" s="44"/>
      <c r="DS111" s="44">
        <v>6.687056665344798</v>
      </c>
      <c r="DT111" s="44">
        <v>141.95512894191262</v>
      </c>
      <c r="DU111" s="44"/>
      <c r="DV111" s="44">
        <v>3.9402801190652896</v>
      </c>
      <c r="DW111" s="44">
        <v>10.56254345607889</v>
      </c>
      <c r="DX111" s="46"/>
      <c r="DY111" s="44">
        <v>0.64243051411569918</v>
      </c>
      <c r="DZ111" s="44"/>
      <c r="EA111" s="44">
        <v>3.3585442359925781</v>
      </c>
      <c r="EB111" s="44">
        <v>2.8517898565253628</v>
      </c>
      <c r="EC111" s="44">
        <v>0.84613607851022543</v>
      </c>
      <c r="ED111" s="44">
        <v>0.21505788680115229</v>
      </c>
      <c r="EE111" s="44">
        <v>7.0347755317584193</v>
      </c>
      <c r="EF111" s="44">
        <v>113.73666473719203</v>
      </c>
      <c r="EG111" s="45">
        <f t="shared" si="8"/>
        <v>51.126818042920455</v>
      </c>
      <c r="EH111" s="44"/>
      <c r="EI111" s="44">
        <v>0.36596725027483779</v>
      </c>
      <c r="EJ111" s="44">
        <v>19.744854326932291</v>
      </c>
      <c r="EK111" s="44">
        <v>11.927253802051201</v>
      </c>
      <c r="EL111" s="44">
        <v>3.4058786747496828</v>
      </c>
      <c r="EM111" s="44"/>
      <c r="EN111" s="44">
        <v>4.8768797359512295</v>
      </c>
      <c r="EO111" s="44">
        <v>2.3431212708821607</v>
      </c>
      <c r="EP111" s="44">
        <v>0.3743341131468631</v>
      </c>
      <c r="EQ111" s="44"/>
      <c r="ER111" s="44">
        <v>1.256350413074983</v>
      </c>
      <c r="ET111" s="44"/>
      <c r="EU111" s="44">
        <v>18.982648865522055</v>
      </c>
      <c r="EV111" s="44">
        <v>27.365155772865631</v>
      </c>
      <c r="EW111" s="44">
        <v>70.658426055366832</v>
      </c>
      <c r="EX111" s="44"/>
      <c r="EY111" s="44">
        <v>9.7118597577509433</v>
      </c>
      <c r="EZ111" s="44">
        <v>87.166465994858115</v>
      </c>
      <c r="FA111" s="44">
        <v>5.4274494931237207</v>
      </c>
      <c r="FB111" s="44">
        <v>6.2426559010199361</v>
      </c>
      <c r="FC111" s="44">
        <v>258.17971623801037</v>
      </c>
      <c r="FD111" s="44"/>
      <c r="FE111" s="44"/>
      <c r="FF111" s="44"/>
      <c r="FG111" s="44">
        <v>29.028129206079051</v>
      </c>
      <c r="FH111" s="44">
        <v>18.119497758387691</v>
      </c>
      <c r="FI111" s="44">
        <v>0.54469121296189682</v>
      </c>
      <c r="FJ111" s="44"/>
      <c r="FK111" s="44">
        <v>1.0563810013991815</v>
      </c>
      <c r="FL111" s="44">
        <v>135.59743622686742</v>
      </c>
      <c r="FM111" s="44">
        <v>5.0847812860983721</v>
      </c>
      <c r="FN111" s="44">
        <v>47.734233290963012</v>
      </c>
      <c r="FO111" s="44"/>
      <c r="FP111" s="44">
        <v>4.7365709764147299</v>
      </c>
      <c r="FQ111" s="44">
        <v>8.9781038218813212</v>
      </c>
      <c r="FR111" s="44">
        <v>5.6362149965835791</v>
      </c>
      <c r="FT111" s="1"/>
      <c r="FU111" s="1"/>
      <c r="FV111" s="1"/>
      <c r="FW111" s="1"/>
      <c r="FX111" s="1"/>
      <c r="FY111" s="1"/>
      <c r="FZ111" s="1"/>
      <c r="GA111" s="1"/>
    </row>
    <row r="112" spans="1:183" s="29" customFormat="1">
      <c r="A112" s="29">
        <v>1731</v>
      </c>
      <c r="B112" s="44">
        <v>2.1335524208063421</v>
      </c>
      <c r="C112" s="44">
        <v>2.3771635708530821</v>
      </c>
      <c r="D112" s="44">
        <v>3.1298920026152572</v>
      </c>
      <c r="E112" s="44">
        <v>9.7228560503908756</v>
      </c>
      <c r="F112" s="44">
        <v>22.296484047408853</v>
      </c>
      <c r="G112" s="44">
        <v>5.7473203308133733</v>
      </c>
      <c r="I112" s="44">
        <v>5.5448682302325709</v>
      </c>
      <c r="J112" s="44">
        <v>6.2448030134651029</v>
      </c>
      <c r="K112" s="44">
        <v>20.527942360058216</v>
      </c>
      <c r="L112" s="44">
        <v>8.5272873667893627</v>
      </c>
      <c r="M112" s="44">
        <v>2.8981198524604723</v>
      </c>
      <c r="P112" s="44">
        <v>33.107902496317152</v>
      </c>
      <c r="Q112" s="44">
        <v>12.04638925432109</v>
      </c>
      <c r="R112" s="44">
        <v>16.890412211539498</v>
      </c>
      <c r="S112" s="44">
        <v>4.8349302050069713</v>
      </c>
      <c r="T112" s="44">
        <v>17.451982933920338</v>
      </c>
      <c r="U112" s="44">
        <v>2.5386085313761049</v>
      </c>
      <c r="AA112" s="44">
        <v>5.4716945061756146</v>
      </c>
      <c r="AB112" s="44">
        <v>15.731077142148264</v>
      </c>
      <c r="AC112" s="44">
        <v>1.3030108173649535</v>
      </c>
      <c r="AD112" s="44">
        <v>12.449964854811181</v>
      </c>
      <c r="AF112" s="44">
        <v>46.420380812913372</v>
      </c>
      <c r="AI112" s="44">
        <v>9.5312693121650671</v>
      </c>
      <c r="AJ112" s="44">
        <v>26.782241042072126</v>
      </c>
      <c r="AL112" s="44">
        <v>4.0463890871427441</v>
      </c>
      <c r="AM112" s="44">
        <v>21.86662706072963</v>
      </c>
      <c r="AO112" s="44">
        <v>5.1071248795990494</v>
      </c>
      <c r="AQ112" s="44">
        <v>3.3504300140425891</v>
      </c>
      <c r="AR112" s="44">
        <v>4.0999697678993874</v>
      </c>
      <c r="AS112" s="44">
        <v>0.77130298959713006</v>
      </c>
      <c r="AT112" s="44">
        <v>1.3422541250486208</v>
      </c>
      <c r="AU112" s="44">
        <v>53.959404752200804</v>
      </c>
      <c r="AV112" s="44">
        <v>12.875009700674983</v>
      </c>
      <c r="AX112" s="44">
        <v>2.3046089289646594</v>
      </c>
      <c r="AY112" s="44">
        <v>20.404878205820708</v>
      </c>
      <c r="AZ112" s="44">
        <v>13.999114813371682</v>
      </c>
      <c r="BA112" s="44">
        <v>3.3088342716874144</v>
      </c>
      <c r="BC112" s="44">
        <v>5.0946292672811211</v>
      </c>
      <c r="BD112" s="44">
        <v>2.4062198762149762</v>
      </c>
      <c r="BE112" s="44">
        <v>2.2957481920711982</v>
      </c>
      <c r="BG112" s="44">
        <v>53.018685074661867</v>
      </c>
      <c r="BH112" s="44">
        <v>4.8058888033539846</v>
      </c>
      <c r="BJ112" s="44">
        <v>3.6830247231378106</v>
      </c>
      <c r="BK112" s="44">
        <v>28.102080141843334</v>
      </c>
      <c r="BL112" s="44">
        <v>6.0027866315409897</v>
      </c>
      <c r="BN112" s="44">
        <v>20.356640024307612</v>
      </c>
      <c r="BO112" s="44">
        <v>17.59330969058</v>
      </c>
      <c r="BP112" s="44">
        <v>5.6457237489310073</v>
      </c>
      <c r="BQ112" s="44">
        <v>6.3104854056190991</v>
      </c>
      <c r="BR112" s="44">
        <v>13.372156207991642</v>
      </c>
      <c r="BV112" s="44">
        <v>20.731305482844434</v>
      </c>
      <c r="BW112" s="44">
        <v>2.4045148321472953</v>
      </c>
      <c r="BX112" s="44">
        <v>3.1818385913650604</v>
      </c>
      <c r="BY112" s="44">
        <v>1.172756546043223</v>
      </c>
      <c r="BZ112" s="44">
        <v>8.6652489197413285</v>
      </c>
      <c r="CA112" s="44">
        <v>5.7747334528961005</v>
      </c>
      <c r="CB112" s="44">
        <v>8.2033833672296286</v>
      </c>
      <c r="CD112" s="44">
        <v>10.710495053649828</v>
      </c>
      <c r="CE112" s="44">
        <v>20.286332024616247</v>
      </c>
      <c r="CF112" s="44">
        <v>12.542631930531986</v>
      </c>
      <c r="CH112" s="45">
        <v>111.38317847464192</v>
      </c>
      <c r="CI112" s="45">
        <v>107.15186219739294</v>
      </c>
      <c r="CK112" s="29">
        <v>1731</v>
      </c>
      <c r="CL112" s="44">
        <v>0.32437656429688039</v>
      </c>
      <c r="CM112" s="44">
        <v>0.36141420495007243</v>
      </c>
      <c r="CN112" s="44">
        <v>3.0807351403704546</v>
      </c>
      <c r="CO112" s="44">
        <v>1.1467547811730283</v>
      </c>
      <c r="CP112" s="44">
        <v>9.9546241088930163</v>
      </c>
      <c r="CQ112" s="44">
        <v>30.791803804579477</v>
      </c>
      <c r="CR112" s="44"/>
      <c r="CS112" s="44">
        <v>5.4577826938845524</v>
      </c>
      <c r="CT112" s="44">
        <v>6.146724574585317</v>
      </c>
      <c r="CU112" s="44">
        <v>20.205538509088449</v>
      </c>
      <c r="CV112" s="44">
        <v>0.10803781804768671</v>
      </c>
      <c r="CW112" s="44">
        <v>2.8526031131489278</v>
      </c>
      <c r="CX112" s="44"/>
      <c r="CY112" s="44"/>
      <c r="CZ112" s="44">
        <v>177.37867029650488</v>
      </c>
      <c r="DA112" s="44">
        <v>63.523279594250425</v>
      </c>
      <c r="DB112" s="44">
        <v>89.066885912797417</v>
      </c>
      <c r="DC112" s="44">
        <v>25.495658221501962</v>
      </c>
      <c r="DD112" s="44">
        <v>92.028172756234525</v>
      </c>
      <c r="DE112" s="44">
        <v>13.386645252319807</v>
      </c>
      <c r="DF112" s="44"/>
      <c r="DG112" s="44"/>
      <c r="DH112" s="44"/>
      <c r="DI112" s="44"/>
      <c r="DJ112" s="44"/>
      <c r="DK112" s="44">
        <v>2.4429260654665064</v>
      </c>
      <c r="DL112" s="44">
        <v>82.953455224017176</v>
      </c>
      <c r="DM112" s="44">
        <v>1.2825462380123187</v>
      </c>
      <c r="DN112" s="44">
        <v>12.254430565829576</v>
      </c>
      <c r="DO112" s="44"/>
      <c r="DP112" s="44">
        <v>244.78495315038373</v>
      </c>
      <c r="DR112" s="44"/>
      <c r="DS112" s="44">
        <v>9.3815749162546886</v>
      </c>
      <c r="DT112" s="44">
        <v>143.48835007387373</v>
      </c>
      <c r="DU112" s="44"/>
      <c r="DV112" s="44">
        <v>3.9828380793829412</v>
      </c>
      <c r="DW112" s="44">
        <v>10.676626793220896</v>
      </c>
      <c r="DX112" s="46"/>
      <c r="DY112" s="44">
        <v>0.60235591716823667</v>
      </c>
      <c r="DZ112" s="44"/>
      <c r="EA112" s="44">
        <v>3.2978094678628724</v>
      </c>
      <c r="EB112" s="44">
        <v>4.0355772428793291</v>
      </c>
      <c r="EC112" s="44">
        <v>0.75918920587010374</v>
      </c>
      <c r="ED112" s="44">
        <v>0.20407081506440605</v>
      </c>
      <c r="EE112" s="44">
        <v>6.364200505297954</v>
      </c>
      <c r="EF112" s="44">
        <v>114.96510543640193</v>
      </c>
      <c r="EG112" s="45">
        <f t="shared" si="8"/>
        <v>51.679025761074904</v>
      </c>
      <c r="EH112" s="44"/>
      <c r="EI112" s="44">
        <v>0.35038329461009476</v>
      </c>
      <c r="EJ112" s="44">
        <v>20.084407152427367</v>
      </c>
      <c r="EK112" s="44">
        <v>13.779250179750111</v>
      </c>
      <c r="EL112" s="44">
        <v>3.2568670120029548</v>
      </c>
      <c r="EM112" s="44"/>
      <c r="EN112" s="44">
        <v>5.014615008363938</v>
      </c>
      <c r="EO112" s="44">
        <v>2.3684287259494172</v>
      </c>
      <c r="EP112" s="44">
        <v>0.34903614449434872</v>
      </c>
      <c r="EQ112" s="44"/>
      <c r="ER112" s="44">
        <v>0.46594711141680301</v>
      </c>
      <c r="ET112" s="44"/>
      <c r="EU112" s="44">
        <v>19.732147880162699</v>
      </c>
      <c r="EV112" s="44">
        <v>27.660719838941276</v>
      </c>
      <c r="EW112" s="44">
        <v>70.902110490005597</v>
      </c>
      <c r="EX112" s="44"/>
      <c r="EY112" s="44">
        <v>9.0885495278605966</v>
      </c>
      <c r="EZ112" s="44">
        <v>94.257794778054318</v>
      </c>
      <c r="FA112" s="44">
        <v>5.5570542151686544</v>
      </c>
      <c r="FB112" s="44">
        <v>6.2113753847229605</v>
      </c>
      <c r="FC112" s="44">
        <v>157.9456600984075</v>
      </c>
      <c r="FD112" s="44"/>
      <c r="FE112" s="44"/>
      <c r="FF112" s="44"/>
      <c r="FG112" s="44">
        <v>29.341654623947321</v>
      </c>
      <c r="FH112" s="44">
        <v>3.4031838371880707</v>
      </c>
      <c r="FI112" s="44">
        <v>0.48375369658091305</v>
      </c>
      <c r="FJ112" s="44"/>
      <c r="FK112" s="44">
        <v>1.1543376894397468</v>
      </c>
      <c r="FL112" s="44">
        <v>136.70458747853812</v>
      </c>
      <c r="FM112" s="44">
        <v>5.6840377430737572</v>
      </c>
      <c r="FN112" s="44">
        <v>48.064586233061966</v>
      </c>
      <c r="FO112" s="44"/>
      <c r="FP112" s="44">
        <v>4.781872875227271</v>
      </c>
      <c r="FQ112" s="44">
        <v>9.0571593899676639</v>
      </c>
      <c r="FR112" s="44">
        <v>5.5998598675541</v>
      </c>
      <c r="FT112" s="1"/>
      <c r="FU112" s="1"/>
      <c r="FV112" s="1"/>
      <c r="FW112" s="1"/>
      <c r="FX112" s="1"/>
      <c r="FY112" s="1"/>
      <c r="FZ112" s="1"/>
      <c r="GA112" s="1"/>
    </row>
    <row r="113" spans="1:183" s="29" customFormat="1">
      <c r="A113" s="29">
        <v>1732</v>
      </c>
      <c r="B113" s="44">
        <v>2.0127951816715388</v>
      </c>
      <c r="C113" s="44">
        <v>2.2431227951892536</v>
      </c>
      <c r="D113" s="44">
        <v>3.1393773999834984</v>
      </c>
      <c r="E113" s="44">
        <v>11.058445201178621</v>
      </c>
      <c r="F113" s="44">
        <v>23.201060759052947</v>
      </c>
      <c r="G113" s="44">
        <v>5.7344951482571949</v>
      </c>
      <c r="I113" s="44">
        <v>5.2914264341581339</v>
      </c>
      <c r="J113" s="44">
        <v>6.0917999722634555</v>
      </c>
      <c r="K113" s="44">
        <v>20.455483738214095</v>
      </c>
      <c r="L113" s="44">
        <v>8.3796764167878894</v>
      </c>
      <c r="M113" s="44">
        <v>2.8875869847993192</v>
      </c>
      <c r="P113" s="44">
        <v>34.007122909061522</v>
      </c>
      <c r="Q113" s="44">
        <v>11.390822280957538</v>
      </c>
      <c r="R113" s="44">
        <v>16.109467395926465</v>
      </c>
      <c r="S113" s="44">
        <v>4.5883096736944875</v>
      </c>
      <c r="T113" s="44">
        <v>16.351690350877433</v>
      </c>
      <c r="U113" s="44">
        <v>2.8872846951818048</v>
      </c>
      <c r="AA113" s="44">
        <v>5.5989907048012357</v>
      </c>
      <c r="AB113" s="44">
        <v>14.958671896870278</v>
      </c>
      <c r="AC113" s="44">
        <v>1.0114557199008876</v>
      </c>
      <c r="AD113" s="44">
        <v>13.273975645899506</v>
      </c>
      <c r="AF113" s="44">
        <v>57.797851543016712</v>
      </c>
      <c r="AI113" s="44">
        <v>15.391199730336547</v>
      </c>
      <c r="AJ113" s="44">
        <v>26.782241042072126</v>
      </c>
      <c r="AL113" s="44">
        <v>3.981998782933724</v>
      </c>
      <c r="AM113" s="44">
        <v>21.86662706072963</v>
      </c>
      <c r="AO113" s="44">
        <v>5.1071248795990494</v>
      </c>
      <c r="AQ113" s="44">
        <v>3.2587793736394421</v>
      </c>
      <c r="AR113" s="44">
        <v>4.2133438664666309</v>
      </c>
      <c r="AS113" s="44">
        <v>0.89787358009007923</v>
      </c>
      <c r="AT113" s="44">
        <v>1.3600308503207161</v>
      </c>
      <c r="AU113" s="44">
        <v>55.917813686743393</v>
      </c>
      <c r="AV113" s="44">
        <v>12.875009700674983</v>
      </c>
      <c r="AX113" s="44">
        <v>2.2839559379680625</v>
      </c>
      <c r="AY113" s="44">
        <v>17.989009714412525</v>
      </c>
      <c r="AZ113" s="44">
        <v>12.248446345396005</v>
      </c>
      <c r="BA113" s="44">
        <v>3.027551005122838</v>
      </c>
      <c r="BC113" s="44">
        <v>5.2452363353302491</v>
      </c>
      <c r="BD113" s="44">
        <v>2.4062198762149762</v>
      </c>
      <c r="BE113" s="44">
        <v>2.109025726800505</v>
      </c>
      <c r="BG113" s="44">
        <v>79.361502856405409</v>
      </c>
      <c r="BH113" s="44">
        <v>3.8447131623276025</v>
      </c>
      <c r="BJ113" s="44">
        <v>3.712380630502921</v>
      </c>
      <c r="BK113" s="44">
        <v>28.102080141843334</v>
      </c>
      <c r="BL113" s="44">
        <v>6.0467673081100344</v>
      </c>
      <c r="BN113" s="44">
        <v>21.000000253356127</v>
      </c>
      <c r="BO113" s="44">
        <v>18.950526192532195</v>
      </c>
      <c r="BP113" s="44">
        <v>5.439283812026888</v>
      </c>
      <c r="BQ113" s="44">
        <v>6.2232700492908695</v>
      </c>
      <c r="BR113" s="44">
        <v>13.394412604830201</v>
      </c>
      <c r="BV113" s="44">
        <v>20.058840915859911</v>
      </c>
      <c r="BX113" s="44">
        <v>2.5708335969365543</v>
      </c>
      <c r="BY113" s="44">
        <v>0.91502673093200626</v>
      </c>
      <c r="BZ113" s="44">
        <v>6.4392408310362121</v>
      </c>
      <c r="CA113" s="44">
        <v>5.5393607166816734</v>
      </c>
      <c r="CB113" s="44">
        <v>8.2033833672296286</v>
      </c>
      <c r="CD113" s="44">
        <v>10.562047028501377</v>
      </c>
      <c r="CE113" s="44">
        <v>20.102724637844148</v>
      </c>
      <c r="CF113" s="44">
        <v>12.517233765345395</v>
      </c>
      <c r="CH113" s="45">
        <v>111.38317847464192</v>
      </c>
      <c r="CI113" s="45">
        <v>107.63290310512535</v>
      </c>
      <c r="CK113" s="29">
        <v>1732</v>
      </c>
      <c r="CL113" s="44">
        <v>0.30739094293157571</v>
      </c>
      <c r="CM113" s="44">
        <v>0.34256621707128876</v>
      </c>
      <c r="CN113" s="44">
        <v>3.1039439389357151</v>
      </c>
      <c r="CO113" s="44">
        <v>1.3101351693698122</v>
      </c>
      <c r="CP113" s="44">
        <v>10.404989685896966</v>
      </c>
      <c r="CQ113" s="44">
        <v>30.861018032458905</v>
      </c>
      <c r="CR113" s="44"/>
      <c r="CS113" s="44">
        <v>5.2317032697998318</v>
      </c>
      <c r="CT113" s="44">
        <v>6.0230431681183987</v>
      </c>
      <c r="CU113" s="44">
        <v>20.22460720000133</v>
      </c>
      <c r="CV113" s="44">
        <v>0.1066442601261428</v>
      </c>
      <c r="CW113" s="44">
        <v>2.8549954266933999</v>
      </c>
      <c r="CX113" s="44"/>
      <c r="CY113" s="44"/>
      <c r="CZ113" s="44">
        <v>183.01426824775535</v>
      </c>
      <c r="DA113" s="44">
        <v>60.335987738878224</v>
      </c>
      <c r="DB113" s="44">
        <v>85.330154690006367</v>
      </c>
      <c r="DC113" s="44">
        <v>24.303793825052558</v>
      </c>
      <c r="DD113" s="44">
        <v>86.613184209695078</v>
      </c>
      <c r="DE113" s="44">
        <v>15.293643397313707</v>
      </c>
      <c r="DF113" s="44"/>
      <c r="DG113" s="44"/>
      <c r="DH113" s="44"/>
      <c r="DI113" s="44"/>
      <c r="DJ113" s="44"/>
      <c r="DK113" s="44">
        <v>2.5109817667348704</v>
      </c>
      <c r="DL113" s="44">
        <v>79.234511951633877</v>
      </c>
      <c r="DM113" s="44">
        <v>1.000039642033711</v>
      </c>
      <c r="DN113" s="44">
        <v>13.12415520729895</v>
      </c>
      <c r="DO113" s="44"/>
      <c r="DP113" s="44">
        <v>306.14914147706384</v>
      </c>
      <c r="DR113" s="44"/>
      <c r="DS113" s="44">
        <v>15.217482649960546</v>
      </c>
      <c r="DT113" s="44">
        <v>144.13251775097302</v>
      </c>
      <c r="DU113" s="44"/>
      <c r="DV113" s="44">
        <v>3.9370548399824421</v>
      </c>
      <c r="DW113" s="44">
        <v>10.724557777702248</v>
      </c>
      <c r="DX113" s="46"/>
      <c r="DY113" s="44">
        <v>0.60506009636988989</v>
      </c>
      <c r="DZ113" s="44"/>
      <c r="EA113" s="44">
        <v>3.2219982488215786</v>
      </c>
      <c r="EB113" s="44">
        <v>4.1657887825273292</v>
      </c>
      <c r="EC113" s="44">
        <v>0.88773947881059545</v>
      </c>
      <c r="ED113" s="44">
        <v>0.20770179166910369</v>
      </c>
      <c r="EE113" s="44">
        <v>6.6247915482244322</v>
      </c>
      <c r="EF113" s="44">
        <v>115.48122263252496</v>
      </c>
      <c r="EG113" s="45">
        <f t="shared" si="8"/>
        <v>51.91103036606291</v>
      </c>
      <c r="EH113" s="44"/>
      <c r="EI113" s="44">
        <v>0.34880219099249721</v>
      </c>
      <c r="EJ113" s="44">
        <v>17.785971725094267</v>
      </c>
      <c r="EK113" s="44">
        <v>12.110200830066203</v>
      </c>
      <c r="EL113" s="44">
        <v>2.9933797039563195</v>
      </c>
      <c r="EM113" s="44"/>
      <c r="EN113" s="44">
        <v>5.1860345084408417</v>
      </c>
      <c r="EO113" s="44">
        <v>2.3790614026091226</v>
      </c>
      <c r="EP113" s="44">
        <v>0.3220871217953622</v>
      </c>
      <c r="EQ113" s="44"/>
      <c r="ER113" s="44">
        <v>0.70058830912337877</v>
      </c>
      <c r="ET113" s="44"/>
      <c r="EU113" s="44">
        <v>19.978715234613254</v>
      </c>
      <c r="EV113" s="44">
        <v>27.784898154716547</v>
      </c>
      <c r="EW113" s="44">
        <v>71.74222533268447</v>
      </c>
      <c r="EX113" s="44"/>
      <c r="EY113" s="44">
        <v>9.4178791353211988</v>
      </c>
      <c r="EZ113" s="44">
        <v>101.98500747359789</v>
      </c>
      <c r="FA113" s="44">
        <v>5.3778918140204341</v>
      </c>
      <c r="FB113" s="44">
        <v>6.153029371351816</v>
      </c>
      <c r="FC113" s="44">
        <v>158.91879384970554</v>
      </c>
      <c r="FD113" s="44"/>
      <c r="FE113" s="44"/>
      <c r="FF113" s="44"/>
      <c r="FG113" s="44">
        <v>28.517346656864184</v>
      </c>
      <c r="FH113" s="44"/>
      <c r="FI113" s="44">
        <v>0.39261369993256484</v>
      </c>
      <c r="FJ113" s="44"/>
      <c r="FK113" s="44">
        <v>0.90469902581814188</v>
      </c>
      <c r="FL113" s="44">
        <v>102.04272444603761</v>
      </c>
      <c r="FM113" s="44">
        <v>5.4768391727012666</v>
      </c>
      <c r="FN113" s="44">
        <v>48.280364397969088</v>
      </c>
      <c r="FO113" s="44"/>
      <c r="FP113" s="44">
        <v>4.7367657683769409</v>
      </c>
      <c r="FQ113" s="44">
        <v>9.0154775545587302</v>
      </c>
      <c r="FR113" s="44">
        <v>5.6136092042067673</v>
      </c>
      <c r="FT113" s="1"/>
      <c r="FU113" s="1"/>
      <c r="FV113" s="1"/>
      <c r="FW113" s="1"/>
      <c r="FX113" s="1"/>
      <c r="FY113" s="1"/>
      <c r="FZ113" s="1"/>
      <c r="GA113" s="1"/>
    </row>
    <row r="114" spans="1:183" s="29" customFormat="1">
      <c r="A114" s="29">
        <v>1733</v>
      </c>
      <c r="B114" s="44">
        <v>1.9000427647409386</v>
      </c>
      <c r="C114" s="44">
        <v>2.1884444617202914</v>
      </c>
      <c r="D114" s="44">
        <v>2.9832267001100874</v>
      </c>
      <c r="E114" s="44">
        <v>11.058445201178621</v>
      </c>
      <c r="F114" s="44">
        <v>21.875778058506352</v>
      </c>
      <c r="G114" s="44">
        <v>5.5620887755027111</v>
      </c>
      <c r="I114" s="44">
        <v>4.9834920333105597</v>
      </c>
      <c r="J114" s="44">
        <v>6.0150556424561081</v>
      </c>
      <c r="K114" s="44">
        <v>20.20899899488295</v>
      </c>
      <c r="L114" s="44">
        <v>8.1348174471897181</v>
      </c>
      <c r="M114" s="44">
        <v>2.7620445928856046</v>
      </c>
      <c r="P114" s="44">
        <v>34.01093192012798</v>
      </c>
      <c r="Q114" s="44">
        <v>11.361048062828898</v>
      </c>
      <c r="R114" s="44">
        <v>15.910068314962423</v>
      </c>
      <c r="S114" s="44">
        <v>4.5883096736944875</v>
      </c>
      <c r="T114" s="44">
        <v>16.397506447307663</v>
      </c>
      <c r="U114" s="44">
        <v>2.8872846951818048</v>
      </c>
      <c r="AA114" s="44">
        <v>5.5989907048012357</v>
      </c>
      <c r="AB114" s="44">
        <v>15.29174578521496</v>
      </c>
      <c r="AC114" s="44">
        <v>1.2338922450586807</v>
      </c>
      <c r="AD114" s="44">
        <v>11.509997436334348</v>
      </c>
      <c r="AF114" s="44">
        <v>49.103170472219794</v>
      </c>
      <c r="AI114" s="44">
        <v>17.725989571509999</v>
      </c>
      <c r="AJ114" s="44">
        <v>26.782241042072126</v>
      </c>
      <c r="AL114" s="44">
        <v>4.0116510911325864</v>
      </c>
      <c r="AM114" s="44">
        <v>21.86662706072963</v>
      </c>
      <c r="AN114" s="44">
        <v>14.540240317573838</v>
      </c>
      <c r="AO114" s="44">
        <v>5.1071248795990494</v>
      </c>
      <c r="AQ114" s="44">
        <v>3.1101834139538025</v>
      </c>
      <c r="AR114" s="44">
        <v>3.8627462722611283</v>
      </c>
      <c r="AS114" s="44">
        <v>0.94395668351162754</v>
      </c>
      <c r="AT114" s="44">
        <v>1.2733247378525754</v>
      </c>
      <c r="AU114" s="44">
        <v>52.22383500680273</v>
      </c>
      <c r="AV114" s="44">
        <v>12.875009700674983</v>
      </c>
      <c r="AX114" s="44">
        <v>2.0243952216973375</v>
      </c>
      <c r="AY114" s="44">
        <v>17.608328493965125</v>
      </c>
      <c r="AZ114" s="44">
        <v>12.248446345396005</v>
      </c>
      <c r="BA114" s="44">
        <v>3.2049376736275015</v>
      </c>
      <c r="BB114" s="44">
        <v>7.7242331574466165</v>
      </c>
      <c r="BC114" s="44">
        <v>5.2490016677641815</v>
      </c>
      <c r="BD114" s="44">
        <v>2.4062198762149762</v>
      </c>
      <c r="BE114" s="44">
        <v>2.1925580027754599</v>
      </c>
      <c r="BG114" s="44">
        <v>132.92597575411213</v>
      </c>
      <c r="BH114" s="44">
        <v>3.8447131623276025</v>
      </c>
      <c r="BJ114" s="44">
        <v>3.6187054457640877</v>
      </c>
      <c r="BK114" s="44">
        <v>28.102080141843334</v>
      </c>
      <c r="BL114" s="44">
        <v>5.6801054630552956</v>
      </c>
      <c r="BM114" s="44">
        <v>26.988150518833084</v>
      </c>
      <c r="BN114" s="44">
        <v>20.356640024307612</v>
      </c>
      <c r="BO114" s="44">
        <v>10.943511226470438</v>
      </c>
      <c r="BP114" s="44">
        <v>5.2644590722794753</v>
      </c>
      <c r="BQ114" s="44">
        <v>6.146207961367133</v>
      </c>
      <c r="BR114" s="44">
        <v>11.228547846711495</v>
      </c>
      <c r="BV114" s="44">
        <v>20.058840915859911</v>
      </c>
      <c r="BW114" s="44">
        <v>10.451945676431754</v>
      </c>
      <c r="BX114" s="44">
        <v>2.8955677422188248</v>
      </c>
      <c r="BY114" s="44">
        <v>1.0937038899051323</v>
      </c>
      <c r="BZ114" s="44">
        <v>8.4052931961187163</v>
      </c>
      <c r="CA114" s="44">
        <v>5.6003836257892861</v>
      </c>
      <c r="CB114" s="44">
        <v>8.2699600220562939</v>
      </c>
      <c r="CD114" s="44">
        <v>10.89832499113067</v>
      </c>
      <c r="CE114" s="44">
        <v>20.507268002122835</v>
      </c>
      <c r="CF114" s="44">
        <v>12.813975304667339</v>
      </c>
      <c r="CH114" s="45">
        <v>111.38317847464192</v>
      </c>
      <c r="CI114" s="45">
        <v>107.31173069750093</v>
      </c>
      <c r="CK114" s="29">
        <v>1733</v>
      </c>
      <c r="CL114" s="44">
        <v>0.28930570885044238</v>
      </c>
      <c r="CM114" s="44">
        <v>0.33321854014382551</v>
      </c>
      <c r="CN114" s="44">
        <v>2.940754317884434</v>
      </c>
      <c r="CO114" s="44">
        <v>1.3062257768465153</v>
      </c>
      <c r="CP114" s="44">
        <v>9.7813650158863901</v>
      </c>
      <c r="CQ114" s="44">
        <v>29.843868639616982</v>
      </c>
      <c r="CR114" s="44"/>
      <c r="CS114" s="44">
        <v>4.9125417503671098</v>
      </c>
      <c r="CT114" s="44">
        <v>5.9294189248893403</v>
      </c>
      <c r="CU114" s="44">
        <v>19.921282231796578</v>
      </c>
      <c r="CV114" s="44">
        <v>0.10321912974807212</v>
      </c>
      <c r="CW114" s="44">
        <v>2.722721193940091</v>
      </c>
      <c r="CX114" s="44"/>
      <c r="CY114" s="44"/>
      <c r="CZ114" s="44">
        <v>182.4885983491906</v>
      </c>
      <c r="DA114" s="44">
        <v>59.998707192896617</v>
      </c>
      <c r="DB114" s="44">
        <v>84.022488503646159</v>
      </c>
      <c r="DC114" s="44">
        <v>24.231272247059113</v>
      </c>
      <c r="DD114" s="44">
        <v>86.596692715748773</v>
      </c>
      <c r="DE114" s="44">
        <v>15.248007758679424</v>
      </c>
      <c r="DF114" s="44"/>
      <c r="DG114" s="44"/>
      <c r="DH114" s="44"/>
      <c r="DI114" s="44"/>
      <c r="DJ114" s="44"/>
      <c r="DK114" s="44">
        <v>2.5034890945476715</v>
      </c>
      <c r="DL114" s="44">
        <v>80.757072125867751</v>
      </c>
      <c r="DM114" s="44">
        <v>1.21632524518721</v>
      </c>
      <c r="DN114" s="44">
        <v>11.346128894089723</v>
      </c>
      <c r="DO114" s="44"/>
      <c r="DP114" s="44">
        <v>259.31821880454379</v>
      </c>
      <c r="DR114" s="44"/>
      <c r="DS114" s="44">
        <v>17.473623566478821</v>
      </c>
      <c r="DT114" s="44">
        <v>143.70243190912004</v>
      </c>
      <c r="DU114" s="44"/>
      <c r="DV114" s="44">
        <v>3.9545369675253341</v>
      </c>
      <c r="DW114" s="44">
        <v>10.692556113315218</v>
      </c>
      <c r="DX114" s="46"/>
      <c r="DY114" s="44">
        <v>0.6032546205135082</v>
      </c>
      <c r="DZ114" s="44"/>
      <c r="EA114" s="44">
        <v>3.0659035411756261</v>
      </c>
      <c r="EB114" s="44">
        <v>3.8077521157291629</v>
      </c>
      <c r="EC114" s="44">
        <v>0.93051751408307337</v>
      </c>
      <c r="ED114" s="44">
        <v>0.19387990771432442</v>
      </c>
      <c r="EE114" s="44">
        <v>6.1686899207489478</v>
      </c>
      <c r="EF114" s="44">
        <v>115.13663114387883</v>
      </c>
      <c r="EG114" s="45">
        <f t="shared" si="8"/>
        <v>51.756129865157064</v>
      </c>
      <c r="EH114" s="44"/>
      <c r="EI114" s="44">
        <v>0.30823995410779592</v>
      </c>
      <c r="EJ114" s="44">
        <v>17.357637636940094</v>
      </c>
      <c r="EK114" s="44">
        <v>12.074064460562086</v>
      </c>
      <c r="EL114" s="44">
        <v>3.1593087786197298</v>
      </c>
      <c r="EM114" s="44">
        <v>0.81581515337646027</v>
      </c>
      <c r="EN114" s="44">
        <v>5.1742713078059044</v>
      </c>
      <c r="EO114" s="44">
        <v>2.3719623756710866</v>
      </c>
      <c r="EP114" s="44">
        <v>0.33384487915731248</v>
      </c>
      <c r="EQ114" s="44"/>
      <c r="ER114" s="44">
        <v>1.1699438106790268</v>
      </c>
      <c r="ET114" s="44"/>
      <c r="EU114" s="44">
        <v>19.416477213470792</v>
      </c>
      <c r="EV114" s="44">
        <v>27.701989096440627</v>
      </c>
      <c r="EW114" s="44">
        <v>67.190849421811961</v>
      </c>
      <c r="EX114" s="44">
        <v>12.06727141875265</v>
      </c>
      <c r="EY114" s="44">
        <v>9.1021094674769465</v>
      </c>
      <c r="EZ114" s="44">
        <v>58.718356481003688</v>
      </c>
      <c r="FA114" s="44">
        <v>5.1895086443013021</v>
      </c>
      <c r="FB114" s="44">
        <v>6.0587040201601488</v>
      </c>
      <c r="FC114" s="44">
        <v>132.8242358352596</v>
      </c>
      <c r="FD114" s="44"/>
      <c r="FE114" s="44"/>
      <c r="FF114" s="44"/>
      <c r="FG114" s="44">
        <v>28.432252000670626</v>
      </c>
      <c r="FH114" s="44">
        <v>14.815031168359402</v>
      </c>
      <c r="FI114" s="44">
        <v>0.44088706513998321</v>
      </c>
      <c r="FJ114" s="44"/>
      <c r="FK114" s="44">
        <v>1.0781327602782689</v>
      </c>
      <c r="FL114" s="44">
        <v>132.80131918366146</v>
      </c>
      <c r="FM114" s="44">
        <v>5.5206506192577889</v>
      </c>
      <c r="FN114" s="44">
        <v>48.526960092706467</v>
      </c>
      <c r="FO114" s="44"/>
      <c r="FP114" s="44">
        <v>4.8729921520919115</v>
      </c>
      <c r="FQ114" s="44">
        <v>9.1694600882720163</v>
      </c>
      <c r="FR114" s="44">
        <v>5.7295411127453706</v>
      </c>
      <c r="FT114" s="1"/>
      <c r="FU114" s="1"/>
      <c r="FV114" s="1"/>
      <c r="FW114" s="1"/>
      <c r="FX114" s="1"/>
      <c r="FY114" s="1"/>
      <c r="FZ114" s="1"/>
      <c r="GA114" s="1"/>
    </row>
    <row r="115" spans="1:183" s="29" customFormat="1">
      <c r="A115" s="29">
        <v>1734</v>
      </c>
      <c r="B115" s="44">
        <v>1.8841059167910899</v>
      </c>
      <c r="C115" s="44">
        <v>2.2132433082287748</v>
      </c>
      <c r="D115" s="44">
        <v>2.8064336119047937</v>
      </c>
      <c r="E115" s="44">
        <v>11.058445201178621</v>
      </c>
      <c r="F115" s="44">
        <v>21.875778058506352</v>
      </c>
      <c r="G115" s="44">
        <v>5.7956968325091429</v>
      </c>
      <c r="I115" s="44">
        <v>4.9934090697408635</v>
      </c>
      <c r="J115" s="44">
        <v>5.2718460746076188</v>
      </c>
      <c r="K115" s="44">
        <v>20.780436682343201</v>
      </c>
      <c r="L115" s="44">
        <v>7.9997340709813001</v>
      </c>
      <c r="M115" s="44">
        <v>2.7353768108396732</v>
      </c>
      <c r="P115" s="44">
        <v>33.95204201794926</v>
      </c>
      <c r="Q115" s="44">
        <v>11.543093215370355</v>
      </c>
      <c r="R115" s="44">
        <v>16.131181469654251</v>
      </c>
      <c r="S115" s="44">
        <v>4.5883096736944875</v>
      </c>
      <c r="T115" s="44">
        <v>16.886580907419379</v>
      </c>
      <c r="U115" s="44">
        <v>2.8872846951818048</v>
      </c>
      <c r="W115" s="44">
        <v>64.467227893276359</v>
      </c>
      <c r="AA115" s="44">
        <v>5.5989907048012357</v>
      </c>
      <c r="AB115" s="44">
        <v>15.414061722441531</v>
      </c>
      <c r="AC115" s="44">
        <v>1.5066213088842035</v>
      </c>
      <c r="AD115" s="44">
        <v>11.509997436334348</v>
      </c>
      <c r="AF115" s="44">
        <v>37.677255290697737</v>
      </c>
      <c r="AI115" s="44">
        <v>13.464558001615751</v>
      </c>
      <c r="AJ115" s="44">
        <v>26.782241042072126</v>
      </c>
      <c r="AL115" s="44">
        <v>4.0463890871427441</v>
      </c>
      <c r="AM115" s="44">
        <v>20.924832175008991</v>
      </c>
      <c r="AN115" s="44">
        <v>9.5370575025919067</v>
      </c>
      <c r="AO115" s="44">
        <v>5.1071248795990494</v>
      </c>
      <c r="AQ115" s="44">
        <v>2.8725544897139406</v>
      </c>
      <c r="AR115" s="44">
        <v>1.4181739594098577</v>
      </c>
      <c r="AS115" s="44">
        <v>0.93078031151149421</v>
      </c>
      <c r="AT115" s="44">
        <v>1.3317786552201982</v>
      </c>
      <c r="AU115" s="44">
        <v>56.987275154007911</v>
      </c>
      <c r="AV115" s="44">
        <v>12.875009700674983</v>
      </c>
      <c r="AX115" s="44">
        <v>2.2961527385421392</v>
      </c>
      <c r="AY115" s="44">
        <v>16.835049619332629</v>
      </c>
      <c r="AZ115" s="44">
        <v>12.248446345396005</v>
      </c>
      <c r="BA115" s="44">
        <v>2.900243919354065</v>
      </c>
      <c r="BB115" s="44">
        <v>6.1793868430476389</v>
      </c>
      <c r="BC115" s="44">
        <v>5.2109990832440785</v>
      </c>
      <c r="BD115" s="44">
        <v>2.4062198762149762</v>
      </c>
      <c r="BE115" s="44">
        <v>2.7834492610390447</v>
      </c>
      <c r="BG115" s="44">
        <v>134.2927878096913</v>
      </c>
      <c r="BH115" s="44">
        <v>3.8447131623276025</v>
      </c>
      <c r="BJ115" s="44">
        <v>3.7372735573232707</v>
      </c>
      <c r="BK115" s="44">
        <v>28.102080141843334</v>
      </c>
      <c r="BL115" s="44">
        <v>5.6498093430722154</v>
      </c>
      <c r="BM115" s="44">
        <v>73.89379798445276</v>
      </c>
      <c r="BN115" s="44">
        <v>20.356640024307612</v>
      </c>
      <c r="BO115" s="44">
        <v>13.700354365012632</v>
      </c>
      <c r="BP115" s="44">
        <v>4.1977404817913149</v>
      </c>
      <c r="BQ115" s="44">
        <v>6.2852838241731179</v>
      </c>
      <c r="BR115" s="44">
        <v>12.306364286295635</v>
      </c>
      <c r="BV115" s="44">
        <v>20.731305482844434</v>
      </c>
      <c r="BX115" s="44">
        <v>3.6164656281961611</v>
      </c>
      <c r="BY115" s="44">
        <v>1.3629847989350459</v>
      </c>
      <c r="BZ115" s="44">
        <v>8.2880742962100005</v>
      </c>
      <c r="CA115" s="44">
        <v>5.147412184811853</v>
      </c>
      <c r="CB115" s="44">
        <v>8.2699600220562939</v>
      </c>
      <c r="CD115" s="44">
        <v>10.546247473017567</v>
      </c>
      <c r="CE115" s="44">
        <v>20.173308313330921</v>
      </c>
      <c r="CF115" s="44">
        <v>12.457768397568371</v>
      </c>
      <c r="CH115" s="45">
        <v>111.38317847464192</v>
      </c>
      <c r="CI115" s="45">
        <v>109.76831362075546</v>
      </c>
      <c r="CK115" s="29">
        <v>1734</v>
      </c>
      <c r="CL115" s="44">
        <v>0.29344636506292088</v>
      </c>
      <c r="CM115" s="44">
        <v>0.34470896673670443</v>
      </c>
      <c r="CN115" s="44">
        <v>2.829808535492726</v>
      </c>
      <c r="CO115" s="44">
        <v>1.3361279312191943</v>
      </c>
      <c r="CP115" s="44">
        <v>10.005280277600693</v>
      </c>
      <c r="CQ115" s="44">
        <v>31.809193378084135</v>
      </c>
      <c r="CR115" s="44"/>
      <c r="CS115" s="44">
        <v>5.0349994194834533</v>
      </c>
      <c r="CT115" s="44">
        <v>5.315755539858662</v>
      </c>
      <c r="CU115" s="44">
        <v>20.953517961555768</v>
      </c>
      <c r="CV115" s="44">
        <v>0.10382877380011236</v>
      </c>
      <c r="CW115" s="44">
        <v>2.7581598988366065</v>
      </c>
      <c r="CX115" s="44"/>
      <c r="CY115" s="44"/>
      <c r="CZ115" s="44">
        <v>186.34291981456607</v>
      </c>
      <c r="DA115" s="44">
        <v>62.355604144605692</v>
      </c>
      <c r="DB115" s="44">
        <v>87.140383200508211</v>
      </c>
      <c r="DC115" s="44">
        <v>24.785975160002099</v>
      </c>
      <c r="DD115" s="44">
        <v>91.221038830111794</v>
      </c>
      <c r="DE115" s="44">
        <v>15.597065547889946</v>
      </c>
      <c r="DF115" s="44"/>
      <c r="DG115" s="44">
        <v>65.004178605218684</v>
      </c>
      <c r="DH115" s="44"/>
      <c r="DI115" s="44"/>
      <c r="DJ115" s="44"/>
      <c r="DK115" s="44">
        <v>2.5607990318513196</v>
      </c>
      <c r="DL115" s="44">
        <v>83.266513844421453</v>
      </c>
      <c r="DM115" s="44">
        <v>1.5191700318690369</v>
      </c>
      <c r="DN115" s="44">
        <v>11.605864771100554</v>
      </c>
      <c r="DO115" s="44"/>
      <c r="DP115" s="44">
        <v>203.53192790937879</v>
      </c>
      <c r="DR115" s="44"/>
      <c r="DS115" s="44">
        <v>13.576704967465206</v>
      </c>
      <c r="DT115" s="44">
        <v>146.99207170864207</v>
      </c>
      <c r="DU115" s="44"/>
      <c r="DV115" s="44">
        <v>4.0800916608711164</v>
      </c>
      <c r="DW115" s="44">
        <v>10.466259936607164</v>
      </c>
      <c r="DX115" s="46"/>
      <c r="DY115" s="44">
        <v>0.61706434093731999</v>
      </c>
      <c r="DZ115" s="44"/>
      <c r="EA115" s="44">
        <v>2.8964801373452991</v>
      </c>
      <c r="EB115" s="44">
        <v>1.4299860000706381</v>
      </c>
      <c r="EC115" s="44">
        <v>0.93853282650648318</v>
      </c>
      <c r="ED115" s="44">
        <v>0.20742231206850181</v>
      </c>
      <c r="EE115" s="44">
        <v>6.8854426343070596</v>
      </c>
      <c r="EF115" s="44">
        <v>117.77234189116338</v>
      </c>
      <c r="EG115" s="45">
        <f t="shared" si="8"/>
        <v>52.940932532806613</v>
      </c>
      <c r="EH115" s="44"/>
      <c r="EI115" s="44">
        <v>0.35762197270843399</v>
      </c>
      <c r="EJ115" s="44">
        <v>16.975269575643605</v>
      </c>
      <c r="EK115" s="44">
        <v>12.350464257446378</v>
      </c>
      <c r="EL115" s="44">
        <v>2.9244001936067998</v>
      </c>
      <c r="EM115" s="44">
        <v>0.66759268628363377</v>
      </c>
      <c r="EN115" s="44">
        <v>5.2544017509112964</v>
      </c>
      <c r="EO115" s="44">
        <v>2.426261399913844</v>
      </c>
      <c r="EP115" s="44">
        <v>0.43351759617638685</v>
      </c>
      <c r="EQ115" s="44"/>
      <c r="ER115" s="44">
        <v>1.2090315382350236</v>
      </c>
      <c r="ET115" s="44"/>
      <c r="EU115" s="44">
        <v>20.511710796340861</v>
      </c>
      <c r="EV115" s="44">
        <v>28.336143749544959</v>
      </c>
      <c r="EW115" s="44">
        <v>68.362402595716986</v>
      </c>
      <c r="EX115" s="44">
        <v>33.796656632442328</v>
      </c>
      <c r="EY115" s="44">
        <v>9.3104751935542538</v>
      </c>
      <c r="EZ115" s="44">
        <v>75.193239732709628</v>
      </c>
      <c r="FA115" s="44">
        <v>4.2327036687299309</v>
      </c>
      <c r="FB115" s="44">
        <v>6.3376342622862056</v>
      </c>
      <c r="FC115" s="44">
        <v>148.90637519669346</v>
      </c>
      <c r="FD115" s="44"/>
      <c r="FE115" s="44"/>
      <c r="FF115" s="44"/>
      <c r="FG115" s="44">
        <v>30.058123870773965</v>
      </c>
      <c r="FH115" s="44"/>
      <c r="FI115" s="44">
        <v>0.56325851084667367</v>
      </c>
      <c r="FJ115" s="44"/>
      <c r="FK115" s="44">
        <v>1.374337166363754</v>
      </c>
      <c r="FL115" s="44">
        <v>133.94698743499725</v>
      </c>
      <c r="FM115" s="44">
        <v>5.1902852340745094</v>
      </c>
      <c r="FN115" s="44">
        <v>49.63784052214654</v>
      </c>
      <c r="FO115" s="44"/>
      <c r="FP115" s="44">
        <v>4.8235158339178836</v>
      </c>
      <c r="FQ115" s="44">
        <v>9.2266251404412589</v>
      </c>
      <c r="FR115" s="44">
        <v>5.6977842853292548</v>
      </c>
      <c r="FT115" s="1"/>
      <c r="FU115" s="1"/>
      <c r="FV115" s="1"/>
      <c r="FW115" s="1"/>
      <c r="FX115" s="1"/>
      <c r="FY115" s="1"/>
      <c r="FZ115" s="1"/>
      <c r="GA115" s="1"/>
    </row>
    <row r="116" spans="1:183" s="29" customFormat="1">
      <c r="A116" s="29">
        <v>1735</v>
      </c>
      <c r="B116" s="44">
        <v>1.9203037826943086</v>
      </c>
      <c r="C116" s="44">
        <v>2.2411497154119187</v>
      </c>
      <c r="D116" s="44">
        <v>2.7492839611206703</v>
      </c>
      <c r="E116" s="44">
        <v>9.9357106923911402</v>
      </c>
      <c r="F116" s="44">
        <v>20.974931782001097</v>
      </c>
      <c r="G116" s="44">
        <v>5.4635497548534104</v>
      </c>
      <c r="I116" s="44">
        <v>5.0490487378990254</v>
      </c>
      <c r="J116" s="44">
        <v>4.640799233480438</v>
      </c>
      <c r="K116" s="44">
        <v>20.509598580479551</v>
      </c>
      <c r="L116" s="44">
        <v>8.494350538550151</v>
      </c>
      <c r="M116" s="44">
        <v>2.6897256511701708</v>
      </c>
      <c r="P116" s="44">
        <v>31.613587109465456</v>
      </c>
      <c r="Q116" s="44">
        <v>12.009964354341049</v>
      </c>
      <c r="R116" s="44">
        <v>16.086206025926696</v>
      </c>
      <c r="S116" s="44">
        <v>5.4895467528583843</v>
      </c>
      <c r="T116" s="44">
        <v>16.333795049408852</v>
      </c>
      <c r="U116" s="44">
        <v>2.8872846951818048</v>
      </c>
      <c r="W116" s="44">
        <v>61.074223305380841</v>
      </c>
      <c r="AA116" s="44">
        <v>5.5989907048012357</v>
      </c>
      <c r="AB116" s="44">
        <v>13.792006588949084</v>
      </c>
      <c r="AC116" s="44">
        <v>1.4981763473067979</v>
      </c>
      <c r="AD116" s="44">
        <v>13.273975645899506</v>
      </c>
      <c r="AF116" s="44">
        <v>38.066194486765582</v>
      </c>
      <c r="AI116" s="44">
        <v>12.643508229359588</v>
      </c>
      <c r="AJ116" s="44">
        <v>26.782241042072126</v>
      </c>
      <c r="AL116" s="44">
        <v>4.0463890871427441</v>
      </c>
      <c r="AM116" s="44">
        <v>21.946256889628849</v>
      </c>
      <c r="AO116" s="44">
        <v>5.2937591083375937</v>
      </c>
      <c r="AQ116" s="44">
        <v>2.7803663511238579</v>
      </c>
      <c r="AR116" s="44">
        <v>5.6428558853366209</v>
      </c>
      <c r="AS116" s="44">
        <v>0.9510268342099274</v>
      </c>
      <c r="AT116" s="44">
        <v>1.4624460105073138</v>
      </c>
      <c r="AU116" s="44">
        <v>50.335419786520383</v>
      </c>
      <c r="AV116" s="44">
        <v>12.88125945926398</v>
      </c>
      <c r="AX116" s="44">
        <v>2.4127375121085421</v>
      </c>
      <c r="AY116" s="44">
        <v>21.177451348486002</v>
      </c>
      <c r="AZ116" s="44">
        <v>12.248446345396005</v>
      </c>
      <c r="BA116" s="44">
        <v>2.9625726920986022</v>
      </c>
      <c r="BB116" s="44">
        <v>3.7615407605640501</v>
      </c>
      <c r="BC116" s="44">
        <v>5.0165753514884308</v>
      </c>
      <c r="BD116" s="44">
        <v>2.4062198762149762</v>
      </c>
      <c r="BE116" s="44">
        <v>3.2963599031405315</v>
      </c>
      <c r="BG116" s="44">
        <v>133.06695199261779</v>
      </c>
      <c r="BH116" s="44">
        <v>3.8447131623276025</v>
      </c>
      <c r="BJ116" s="44">
        <v>3.6244818864369006</v>
      </c>
      <c r="BK116" s="44">
        <v>28.102080141843334</v>
      </c>
      <c r="BL116" s="44">
        <v>5.6315504781448622</v>
      </c>
      <c r="BN116" s="44">
        <v>20.213011885715211</v>
      </c>
      <c r="BO116" s="44">
        <v>11.020075981333788</v>
      </c>
      <c r="BP116" s="44">
        <v>4.7569723264701569</v>
      </c>
      <c r="BQ116" s="44">
        <v>6.4743453614782496</v>
      </c>
      <c r="BR116" s="44">
        <v>13.489211937116139</v>
      </c>
      <c r="BV116" s="44">
        <v>20.731305482844434</v>
      </c>
      <c r="BX116" s="44">
        <v>4.2679823717452123</v>
      </c>
      <c r="BY116" s="44">
        <v>1.3553463086275455</v>
      </c>
      <c r="BZ116" s="44">
        <v>7.7833329779557099</v>
      </c>
      <c r="CA116" s="44">
        <v>4.7279906380785164</v>
      </c>
      <c r="CB116" s="44">
        <v>8.2699600220562939</v>
      </c>
      <c r="CD116" s="44">
        <v>10.771309880951724</v>
      </c>
      <c r="CE116" s="44">
        <v>20.184083736752239</v>
      </c>
      <c r="CF116" s="44">
        <v>12.807006397816126</v>
      </c>
      <c r="CH116" s="45">
        <v>111.38317847464192</v>
      </c>
      <c r="CI116" s="45">
        <v>109.72644927536233</v>
      </c>
      <c r="CK116" s="29">
        <v>1735</v>
      </c>
      <c r="CL116" s="44">
        <v>0.29897005534364413</v>
      </c>
      <c r="CM116" s="44">
        <v>0.34892221766599313</v>
      </c>
      <c r="CN116" s="44">
        <v>2.7711256044691095</v>
      </c>
      <c r="CO116" s="44">
        <v>1.2000165716781708</v>
      </c>
      <c r="CP116" s="44">
        <v>9.5896032842997023</v>
      </c>
      <c r="CQ116" s="44">
        <v>29.974795751967054</v>
      </c>
      <c r="CR116" s="44"/>
      <c r="CS116" s="44">
        <v>5.0891608264797652</v>
      </c>
      <c r="CT116" s="44">
        <v>4.6776679902705061</v>
      </c>
      <c r="CU116" s="44">
        <v>20.67253676502121</v>
      </c>
      <c r="CV116" s="44">
        <v>0.11020636741197844</v>
      </c>
      <c r="CW116" s="44">
        <v>2.7110941344584747</v>
      </c>
      <c r="CX116" s="44"/>
      <c r="CY116" s="44"/>
      <c r="CZ116" s="44">
        <v>173.4423331189505</v>
      </c>
      <c r="DA116" s="44">
        <v>64.852890970743744</v>
      </c>
      <c r="DB116" s="44">
        <v>86.864284918153217</v>
      </c>
      <c r="DC116" s="44">
        <v>29.643133529638067</v>
      </c>
      <c r="DD116" s="44">
        <v>88.201246750153786</v>
      </c>
      <c r="DE116" s="44">
        <v>15.591117010304936</v>
      </c>
      <c r="DF116" s="44"/>
      <c r="DG116" s="44">
        <v>61.5594265154106</v>
      </c>
      <c r="DH116" s="44"/>
      <c r="DI116" s="44"/>
      <c r="DJ116" s="44"/>
      <c r="DK116" s="44">
        <v>2.5598223731816585</v>
      </c>
      <c r="DL116" s="44">
        <v>74.47578304073744</v>
      </c>
      <c r="DM116" s="44">
        <v>1.5100785858218784</v>
      </c>
      <c r="DN116" s="44">
        <v>13.379430537418036</v>
      </c>
      <c r="DO116" s="44"/>
      <c r="DP116" s="44">
        <v>205.55454519971263</v>
      </c>
      <c r="DR116" s="44"/>
      <c r="DS116" s="44">
        <v>12.743954382366704</v>
      </c>
      <c r="DT116" s="44">
        <v>146.93601065917269</v>
      </c>
      <c r="DU116" s="44"/>
      <c r="DV116" s="44">
        <v>4.0785355618395105</v>
      </c>
      <c r="DW116" s="44">
        <v>10.972973367708931</v>
      </c>
      <c r="DX116" s="46"/>
      <c r="DY116" s="44">
        <v>0.63937033325077075</v>
      </c>
      <c r="DZ116" s="44"/>
      <c r="EA116" s="44">
        <v>2.8024549280326236</v>
      </c>
      <c r="EB116" s="44">
        <v>5.687685465495349</v>
      </c>
      <c r="EC116" s="44">
        <v>0.95858225199192382</v>
      </c>
      <c r="ED116" s="44">
        <v>0.22768666532802689</v>
      </c>
      <c r="EE116" s="44">
        <v>6.0794179456593067</v>
      </c>
      <c r="EF116" s="44">
        <v>117.78457188830919</v>
      </c>
      <c r="EG116" s="45">
        <f t="shared" si="8"/>
        <v>52.946430151715909</v>
      </c>
      <c r="EH116" s="44"/>
      <c r="EI116" s="44">
        <v>0.37563653939831138</v>
      </c>
      <c r="EJ116" s="44">
        <v>21.345695278877979</v>
      </c>
      <c r="EK116" s="44">
        <v>12.345753935456505</v>
      </c>
      <c r="EL116" s="44">
        <v>2.9861088044281079</v>
      </c>
      <c r="EM116" s="44">
        <v>0.40622466778988925</v>
      </c>
      <c r="EN116" s="44">
        <v>5.0564294557596829</v>
      </c>
      <c r="EO116" s="44">
        <v>2.4253360523166223</v>
      </c>
      <c r="EP116" s="44">
        <v>0.5132067704890716</v>
      </c>
      <c r="EQ116" s="44"/>
      <c r="ER116" s="44">
        <v>1.1975384956994024</v>
      </c>
      <c r="ET116" s="44"/>
      <c r="EU116" s="44">
        <v>19.885076393079409</v>
      </c>
      <c r="EV116" s="44">
        <v>28.325336677176708</v>
      </c>
      <c r="EW116" s="44">
        <v>68.115482912079713</v>
      </c>
      <c r="EX116" s="44"/>
      <c r="EY116" s="44">
        <v>9.2412584307509409</v>
      </c>
      <c r="EZ116" s="44">
        <v>60.459690408823029</v>
      </c>
      <c r="FA116" s="44">
        <v>4.7947640185770748</v>
      </c>
      <c r="FB116" s="44">
        <v>6.5257806967509246</v>
      </c>
      <c r="FC116" s="44">
        <v>163.15652123973038</v>
      </c>
      <c r="FD116" s="44"/>
      <c r="FE116" s="44"/>
      <c r="FF116" s="44"/>
      <c r="FG116" s="44">
        <v>30.046660055415156</v>
      </c>
      <c r="FH116" s="44"/>
      <c r="FI116" s="44">
        <v>0.66447764014506905</v>
      </c>
      <c r="FJ116" s="44"/>
      <c r="FK116" s="44">
        <v>1.3661138361384542</v>
      </c>
      <c r="FL116" s="44">
        <v>125.74168009406831</v>
      </c>
      <c r="FM116" s="44">
        <v>4.7655520856161431</v>
      </c>
      <c r="FN116" s="44">
        <v>49.618909232855088</v>
      </c>
      <c r="FO116" s="44"/>
      <c r="FP116" s="44">
        <v>4.9245732803394109</v>
      </c>
      <c r="FQ116" s="44">
        <v>9.2280326679600417</v>
      </c>
      <c r="FR116" s="44">
        <v>5.8552805744967165</v>
      </c>
      <c r="FT116" s="1"/>
      <c r="FU116" s="1"/>
      <c r="FV116" s="1"/>
      <c r="FW116" s="1"/>
      <c r="FX116" s="1"/>
      <c r="FY116" s="1"/>
      <c r="FZ116" s="1"/>
      <c r="GA116" s="1"/>
    </row>
    <row r="117" spans="1:183" s="29" customFormat="1">
      <c r="A117" s="29">
        <v>1736</v>
      </c>
      <c r="B117" s="44">
        <v>2.0515126388737355</v>
      </c>
      <c r="C117" s="44">
        <v>2.1235792700969167</v>
      </c>
      <c r="D117" s="44">
        <v>2.8604315355343419</v>
      </c>
      <c r="E117" s="44">
        <v>11.058445201178621</v>
      </c>
      <c r="F117" s="44">
        <v>23.137854517813608</v>
      </c>
      <c r="G117" s="44">
        <v>5.7402095507248925</v>
      </c>
      <c r="I117" s="44">
        <v>5.0345082587881178</v>
      </c>
      <c r="J117" s="44">
        <v>4.4355853887277501</v>
      </c>
      <c r="K117" s="44">
        <v>20.780436682343201</v>
      </c>
      <c r="L117" s="44">
        <v>8.5672714669849714</v>
      </c>
      <c r="M117" s="44">
        <v>2.7257597592809026</v>
      </c>
      <c r="P117" s="44">
        <v>31.222687686657896</v>
      </c>
      <c r="Q117" s="44">
        <v>12.132471680254568</v>
      </c>
      <c r="R117" s="44">
        <v>16.413942665521262</v>
      </c>
      <c r="S117" s="44">
        <v>5.639010988224463</v>
      </c>
      <c r="T117" s="44">
        <v>16.172855935382369</v>
      </c>
      <c r="U117" s="44">
        <v>3.1136186680139342</v>
      </c>
      <c r="AA117" s="44">
        <v>5.5989907048012357</v>
      </c>
      <c r="AB117" s="44">
        <v>15.679626455669853</v>
      </c>
      <c r="AD117" s="44">
        <v>11.509997436334348</v>
      </c>
      <c r="AF117" s="44">
        <v>39.685806483137739</v>
      </c>
      <c r="AI117" s="44">
        <v>12.187135156512735</v>
      </c>
      <c r="AJ117" s="44">
        <v>26.782241042072126</v>
      </c>
      <c r="AL117" s="44">
        <v>3.7516760995293441</v>
      </c>
      <c r="AM117" s="44">
        <v>21.86662706072963</v>
      </c>
      <c r="AN117" s="44">
        <v>28.111141713127864</v>
      </c>
      <c r="AO117" s="44">
        <v>5.2937591083375937</v>
      </c>
      <c r="AQ117" s="44">
        <v>2.8858246509522427</v>
      </c>
      <c r="AR117" s="44">
        <v>4.2013743586002734</v>
      </c>
      <c r="AS117" s="44">
        <v>0.94181256480024711</v>
      </c>
      <c r="AT117" s="44">
        <v>1.5135870803205613</v>
      </c>
      <c r="AU117" s="44">
        <v>49.979403971721773</v>
      </c>
      <c r="AV117" s="44">
        <v>12.875009700674983</v>
      </c>
      <c r="AX117" s="44">
        <v>2.3956342060387938</v>
      </c>
      <c r="AY117" s="44">
        <v>23.098391891085953</v>
      </c>
      <c r="AZ117" s="44">
        <v>12.248446345396005</v>
      </c>
      <c r="BA117" s="44">
        <v>3.17090597496941</v>
      </c>
      <c r="BB117" s="44">
        <v>6.1793868430476389</v>
      </c>
      <c r="BC117" s="44">
        <v>5.1107522258190929</v>
      </c>
      <c r="BD117" s="44">
        <v>2.4062198762149762</v>
      </c>
      <c r="BE117" s="44">
        <v>2.9032218410975243</v>
      </c>
      <c r="BG117" s="44">
        <v>134.95594610032461</v>
      </c>
      <c r="BH117" s="44">
        <v>3.8447131623276025</v>
      </c>
      <c r="BJ117" s="44">
        <v>3.6086774584196788</v>
      </c>
      <c r="BK117" s="44">
        <v>28.102080141843334</v>
      </c>
      <c r="BL117" s="44">
        <v>5.6071232592422016</v>
      </c>
      <c r="BM117" s="44">
        <v>18.898506541969066</v>
      </c>
      <c r="BN117" s="44">
        <v>19.904380831477685</v>
      </c>
      <c r="BO117" s="44">
        <v>18.545546855925917</v>
      </c>
      <c r="BP117" s="44">
        <v>4.7671059419236537</v>
      </c>
      <c r="BQ117" s="44">
        <v>6.3144906791476183</v>
      </c>
      <c r="BR117" s="44">
        <v>14.472881402305608</v>
      </c>
      <c r="BV117" s="44">
        <v>20.731305482844434</v>
      </c>
      <c r="BX117" s="44">
        <v>4.1246831433355844</v>
      </c>
      <c r="BZ117" s="44">
        <v>7.7833329779557099</v>
      </c>
      <c r="CA117" s="44">
        <v>4.261968317788833</v>
      </c>
      <c r="CB117" s="44">
        <v>8.2699600220562939</v>
      </c>
      <c r="CD117" s="44">
        <v>10.979249771089302</v>
      </c>
      <c r="CE117" s="44">
        <v>20.860915991625657</v>
      </c>
      <c r="CF117" s="44">
        <v>12.47832820455797</v>
      </c>
      <c r="CH117" s="45">
        <v>111.38317847464192</v>
      </c>
      <c r="CI117" s="45">
        <v>108.56707547169812</v>
      </c>
      <c r="CK117" s="29">
        <v>1736</v>
      </c>
      <c r="CL117" s="44">
        <v>0.31602305328719238</v>
      </c>
      <c r="CM117" s="44">
        <v>0.32712447981887338</v>
      </c>
      <c r="CN117" s="44">
        <v>2.852692651954245</v>
      </c>
      <c r="CO117" s="44">
        <v>1.3215061538586821</v>
      </c>
      <c r="CP117" s="44">
        <v>10.466704990369339</v>
      </c>
      <c r="CQ117" s="44">
        <v>31.159888175845587</v>
      </c>
      <c r="CR117" s="44"/>
      <c r="CS117" s="44">
        <v>5.0208874212278438</v>
      </c>
      <c r="CT117" s="44">
        <v>4.4235849340737881</v>
      </c>
      <c r="CU117" s="44">
        <v>20.724215312165157</v>
      </c>
      <c r="CV117" s="44">
        <v>0.10997800826057817</v>
      </c>
      <c r="CW117" s="44">
        <v>2.7183852295351847</v>
      </c>
      <c r="CX117" s="44"/>
      <c r="CY117" s="44"/>
      <c r="CZ117" s="44">
        <v>169.48779452533236</v>
      </c>
      <c r="DA117" s="44">
        <v>64.822193335060916</v>
      </c>
      <c r="DB117" s="44">
        <v>87.697527173020305</v>
      </c>
      <c r="DC117" s="44">
        <v>30.128490725605328</v>
      </c>
      <c r="DD117" s="44">
        <v>86.409432624486143</v>
      </c>
      <c r="DE117" s="44">
        <v>16.635653194899458</v>
      </c>
      <c r="DF117" s="44"/>
      <c r="DG117" s="44"/>
      <c r="DH117" s="44"/>
      <c r="DI117" s="44"/>
      <c r="DJ117" s="44"/>
      <c r="DK117" s="44">
        <v>2.5327751933895497</v>
      </c>
      <c r="DL117" s="44">
        <v>83.774172676217688</v>
      </c>
      <c r="DM117" s="44"/>
      <c r="DN117" s="44">
        <v>11.478857194360208</v>
      </c>
      <c r="DO117" s="44"/>
      <c r="DP117" s="44">
        <v>212.03602104380028</v>
      </c>
      <c r="DR117" s="44"/>
      <c r="DS117" s="44">
        <v>12.15416292173644</v>
      </c>
      <c r="DT117" s="44">
        <v>145.38347922579277</v>
      </c>
      <c r="DU117" s="44"/>
      <c r="DV117" s="44">
        <v>3.7415259581245208</v>
      </c>
      <c r="DW117" s="44">
        <v>10.817638845206831</v>
      </c>
      <c r="DX117" s="46"/>
      <c r="DY117" s="44">
        <v>0.63261472218246073</v>
      </c>
      <c r="DZ117" s="44"/>
      <c r="EA117" s="44">
        <v>2.8780170664221272</v>
      </c>
      <c r="EB117" s="44">
        <v>4.1900075607469773</v>
      </c>
      <c r="EC117" s="44">
        <v>0.93926449549576718</v>
      </c>
      <c r="ED117" s="44">
        <v>0.23315889040856666</v>
      </c>
      <c r="EE117" s="44">
        <v>5.9726379896316626</v>
      </c>
      <c r="EF117" s="44">
        <v>116.48351248933552</v>
      </c>
      <c r="EG117" s="45">
        <f t="shared" si="8"/>
        <v>52.361578931504191</v>
      </c>
      <c r="EH117" s="44"/>
      <c r="EI117" s="44">
        <v>0.36903288919889238</v>
      </c>
      <c r="EJ117" s="44">
        <v>23.035899304386383</v>
      </c>
      <c r="EK117" s="44">
        <v>12.215308233496964</v>
      </c>
      <c r="EL117" s="44">
        <v>3.1623271043064078</v>
      </c>
      <c r="EM117" s="44">
        <v>0.66028695499977508</v>
      </c>
      <c r="EN117" s="44">
        <v>5.0969251105775646</v>
      </c>
      <c r="EO117" s="44">
        <v>2.3997098600657294</v>
      </c>
      <c r="EP117" s="44">
        <v>0.44722367935173724</v>
      </c>
      <c r="EQ117" s="44"/>
      <c r="ER117" s="44">
        <v>1.2017056731385547</v>
      </c>
      <c r="ET117" s="44"/>
      <c r="EU117" s="44">
        <v>19.589177899063252</v>
      </c>
      <c r="EV117" s="44">
        <v>28.026050100965026</v>
      </c>
      <c r="EW117" s="44">
        <v>67.103438575063606</v>
      </c>
      <c r="EX117" s="44">
        <v>8.5489816085180674</v>
      </c>
      <c r="EY117" s="44">
        <v>9.0040017331185798</v>
      </c>
      <c r="EZ117" s="44">
        <v>100.67178925856115</v>
      </c>
      <c r="FA117" s="44">
        <v>4.7542085600285677</v>
      </c>
      <c r="FB117" s="44">
        <v>6.2974068553865994</v>
      </c>
      <c r="FC117" s="44">
        <v>173.20470110640107</v>
      </c>
      <c r="FD117" s="44"/>
      <c r="FE117" s="44"/>
      <c r="FF117" s="44"/>
      <c r="FG117" s="44">
        <v>29.729185911433412</v>
      </c>
      <c r="FH117" s="44"/>
      <c r="FI117" s="44">
        <v>0.63538236913555357</v>
      </c>
      <c r="FJ117" s="44"/>
      <c r="FK117" s="44"/>
      <c r="FL117" s="44">
        <v>124.41308875722534</v>
      </c>
      <c r="FM117" s="44">
        <v>4.2504375832742358</v>
      </c>
      <c r="FN117" s="44">
        <v>49.094633965489081</v>
      </c>
      <c r="FO117" s="44"/>
      <c r="FP117" s="44">
        <v>4.9666043271686524</v>
      </c>
      <c r="FQ117" s="44">
        <v>9.4367026702982368</v>
      </c>
      <c r="FR117" s="44">
        <v>5.6447316664369351</v>
      </c>
      <c r="FT117" s="1"/>
      <c r="FU117" s="1"/>
      <c r="FV117" s="1"/>
      <c r="FW117" s="1"/>
      <c r="FX117" s="1"/>
      <c r="FY117" s="1"/>
      <c r="FZ117" s="1"/>
      <c r="GA117" s="1"/>
    </row>
    <row r="118" spans="1:183" s="29" customFormat="1">
      <c r="A118" s="29">
        <v>1737</v>
      </c>
      <c r="B118" s="44">
        <v>2.217389035696721</v>
      </c>
      <c r="C118" s="44">
        <v>2.6108686968505608</v>
      </c>
      <c r="D118" s="44">
        <v>2.9002748257434088</v>
      </c>
      <c r="E118" s="44">
        <v>11.058445201178621</v>
      </c>
      <c r="F118" s="44">
        <v>22.464313872718577</v>
      </c>
      <c r="G118" s="44">
        <v>5.5978618747866866</v>
      </c>
      <c r="I118" s="44">
        <v>5.3179338657098105</v>
      </c>
      <c r="J118" s="44">
        <v>4.9079905430358632</v>
      </c>
      <c r="K118" s="44">
        <v>20.780436682343201</v>
      </c>
      <c r="L118" s="44">
        <v>9.135759242953192</v>
      </c>
      <c r="M118" s="44">
        <v>2.9149836183218727</v>
      </c>
      <c r="P118" s="44">
        <v>34.02198726939897</v>
      </c>
      <c r="Q118" s="44">
        <v>11.774205546200999</v>
      </c>
      <c r="R118" s="44">
        <v>15.918884934787108</v>
      </c>
      <c r="S118" s="44">
        <v>4.947986338121555</v>
      </c>
      <c r="T118" s="44">
        <v>16.935521455380968</v>
      </c>
      <c r="U118" s="44">
        <v>3.1136186680139342</v>
      </c>
      <c r="AA118" s="44">
        <v>5.5989907048012357</v>
      </c>
      <c r="AB118" s="44">
        <v>13.42892807526378</v>
      </c>
      <c r="AD118" s="44">
        <v>11.509997436334348</v>
      </c>
      <c r="AF118" s="44">
        <v>45.735079365986451</v>
      </c>
      <c r="AI118" s="44">
        <v>15.733731329972363</v>
      </c>
      <c r="AJ118" s="44">
        <v>26.782241042072126</v>
      </c>
      <c r="AL118" s="44">
        <v>3.8148475375771369</v>
      </c>
      <c r="AM118" s="44">
        <v>21.891634904720259</v>
      </c>
      <c r="AN118" s="44">
        <v>17.448296114277213</v>
      </c>
      <c r="AO118" s="44">
        <v>5.2937591083375937</v>
      </c>
      <c r="AQ118" s="44">
        <v>2.8825309202790335</v>
      </c>
      <c r="AR118" s="44">
        <v>4.6375592308363949</v>
      </c>
      <c r="AS118" s="44">
        <v>0.9175116514554863</v>
      </c>
      <c r="AT118" s="44">
        <v>1.6157599181327318</v>
      </c>
      <c r="AU118" s="44">
        <v>47.998751492658712</v>
      </c>
      <c r="AV118" s="44">
        <v>12.875009700674983</v>
      </c>
      <c r="AX118" s="44">
        <v>2.6408108231908596</v>
      </c>
      <c r="AY118" s="44">
        <v>21.177451348486002</v>
      </c>
      <c r="AZ118" s="44">
        <v>12.248446345396005</v>
      </c>
      <c r="BA118" s="44">
        <v>3.2878650842371009</v>
      </c>
      <c r="BC118" s="44">
        <v>5.0613943065737201</v>
      </c>
      <c r="BD118" s="44">
        <v>2.6008080884809193</v>
      </c>
      <c r="BE118" s="44">
        <v>2.6845867352324939</v>
      </c>
      <c r="BG118" s="44">
        <v>133.64023821504179</v>
      </c>
      <c r="BH118" s="44">
        <v>3.8447131623276025</v>
      </c>
      <c r="BJ118" s="44">
        <v>3.6244818864369006</v>
      </c>
      <c r="BK118" s="44">
        <v>28.102080141843334</v>
      </c>
      <c r="BL118" s="44">
        <v>5.5985453216190786</v>
      </c>
      <c r="BM118" s="44">
        <v>18.000002557869216</v>
      </c>
      <c r="BN118" s="44">
        <v>19.847085095740585</v>
      </c>
      <c r="BO118" s="44">
        <v>17.302529393944418</v>
      </c>
      <c r="BP118" s="44">
        <v>5.6457237489310073</v>
      </c>
      <c r="BQ118" s="44">
        <v>6.0909471799641937</v>
      </c>
      <c r="BR118" s="44">
        <v>15.517674276567591</v>
      </c>
      <c r="BV118" s="44">
        <v>20.058840915859911</v>
      </c>
      <c r="BX118" s="44">
        <v>3.5211378953646442</v>
      </c>
      <c r="BZ118" s="44">
        <v>7.7833329779557099</v>
      </c>
      <c r="CA118" s="44">
        <v>4.3571435779971157</v>
      </c>
      <c r="CB118" s="44">
        <v>8.2699600220562939</v>
      </c>
      <c r="CD118" s="44">
        <v>10.910908917699548</v>
      </c>
      <c r="CE118" s="44">
        <v>20.456472989327565</v>
      </c>
      <c r="CF118" s="44">
        <v>12.341275744571361</v>
      </c>
      <c r="CH118" s="45">
        <v>111.38317847464192</v>
      </c>
      <c r="CI118" s="45">
        <v>107.91551012753192</v>
      </c>
      <c r="CK118" s="29">
        <v>1737</v>
      </c>
      <c r="CL118" s="44">
        <v>0.33952533973496379</v>
      </c>
      <c r="CM118" s="44">
        <v>0.39977472019159566</v>
      </c>
      <c r="CN118" s="44">
        <v>2.8750692377306479</v>
      </c>
      <c r="CO118" s="44">
        <v>1.3135751341806108</v>
      </c>
      <c r="CP118" s="44">
        <v>10.101032880164238</v>
      </c>
      <c r="CQ118" s="44">
        <v>30.204805992053377</v>
      </c>
      <c r="CR118" s="44"/>
      <c r="CS118" s="44">
        <v>5.2717169869132192</v>
      </c>
      <c r="CT118" s="44">
        <v>4.8653363826438119</v>
      </c>
      <c r="CU118" s="44">
        <v>20.59983892619568</v>
      </c>
      <c r="CV118" s="44">
        <v>0.11657185210344702</v>
      </c>
      <c r="CW118" s="44">
        <v>2.8896501997453989</v>
      </c>
      <c r="CX118" s="44"/>
      <c r="CY118" s="44"/>
      <c r="CZ118" s="44">
        <v>183.57500558647934</v>
      </c>
      <c r="DA118" s="44">
        <v>62.530482178380737</v>
      </c>
      <c r="DB118" s="44">
        <v>84.542056515700466</v>
      </c>
      <c r="DC118" s="44">
        <v>26.277779024726687</v>
      </c>
      <c r="DD118" s="44">
        <v>89.941212457342473</v>
      </c>
      <c r="DE118" s="44">
        <v>16.535814316010342</v>
      </c>
      <c r="DF118" s="44"/>
      <c r="DG118" s="44"/>
      <c r="DH118" s="44"/>
      <c r="DI118" s="44"/>
      <c r="DJ118" s="44"/>
      <c r="DK118" s="44">
        <v>2.5175747421163952</v>
      </c>
      <c r="DL118" s="44">
        <v>71.318386993505229</v>
      </c>
      <c r="DM118" s="44"/>
      <c r="DN118" s="44">
        <v>11.409966828602609</v>
      </c>
      <c r="DO118" s="44"/>
      <c r="DP118" s="44">
        <v>242.88998132399544</v>
      </c>
      <c r="DR118" s="44"/>
      <c r="DS118" s="44">
        <v>15.596993271121303</v>
      </c>
      <c r="DT118" s="44">
        <v>144.51096022068677</v>
      </c>
      <c r="DU118" s="44"/>
      <c r="DV118" s="44">
        <v>3.7816936190208095</v>
      </c>
      <c r="DW118" s="44">
        <v>10.765014163516014</v>
      </c>
      <c r="DX118" s="46"/>
      <c r="DY118" s="44">
        <v>0.62881808468999301</v>
      </c>
      <c r="DZ118" s="44"/>
      <c r="EA118" s="44">
        <v>2.8574795402630122</v>
      </c>
      <c r="EB118" s="44">
        <v>4.5972553236619165</v>
      </c>
      <c r="EC118" s="44">
        <v>0.90953777929750312</v>
      </c>
      <c r="ED118" s="44">
        <v>0.24740423367421466</v>
      </c>
      <c r="EE118" s="44">
        <v>5.701521803964904</v>
      </c>
      <c r="EF118" s="44">
        <v>115.78443664543857</v>
      </c>
      <c r="EG118" s="45">
        <f t="shared" si="8"/>
        <v>52.047330895906278</v>
      </c>
      <c r="EH118" s="44"/>
      <c r="EI118" s="44">
        <v>0.40435944143555319</v>
      </c>
      <c r="EJ118" s="44">
        <v>20.993403233765218</v>
      </c>
      <c r="EK118" s="44">
        <v>12.141998056551749</v>
      </c>
      <c r="EL118" s="44">
        <v>3.2592910429016975</v>
      </c>
      <c r="EM118" s="44"/>
      <c r="EN118" s="44">
        <v>5.0174069511240766</v>
      </c>
      <c r="EO118" s="44">
        <v>2.5782050935520844</v>
      </c>
      <c r="EP118" s="44">
        <v>0.41106238402653322</v>
      </c>
      <c r="EQ118" s="44"/>
      <c r="ER118" s="44">
        <v>1.182848319664344</v>
      </c>
      <c r="ET118" s="44"/>
      <c r="EU118" s="44">
        <v>19.556890586141868</v>
      </c>
      <c r="EV118" s="44">
        <v>27.857851750771694</v>
      </c>
      <c r="EW118" s="44">
        <v>66.598676597216667</v>
      </c>
      <c r="EX118" s="44">
        <v>8.0936644097055659</v>
      </c>
      <c r="EY118" s="44">
        <v>8.9242013027140867</v>
      </c>
      <c r="EZ118" s="44">
        <v>93.360564302206384</v>
      </c>
      <c r="FA118" s="44">
        <v>5.5966581274297971</v>
      </c>
      <c r="FB118" s="44">
        <v>6.0380122291578298</v>
      </c>
      <c r="FC118" s="44">
        <v>184.59376700860597</v>
      </c>
      <c r="FD118" s="44"/>
      <c r="FE118" s="44"/>
      <c r="FF118" s="44"/>
      <c r="FG118" s="44">
        <v>28.592223411027</v>
      </c>
      <c r="FH118" s="44"/>
      <c r="FI118" s="44">
        <v>0.53915461875714377</v>
      </c>
      <c r="FJ118" s="44"/>
      <c r="FK118" s="44"/>
      <c r="FL118" s="44">
        <v>123.66642355838229</v>
      </c>
      <c r="FM118" s="44">
        <v>4.3192766955332127</v>
      </c>
      <c r="FN118" s="44">
        <v>48.799992501330117</v>
      </c>
      <c r="FO118" s="44"/>
      <c r="FP118" s="44">
        <v>4.906067924202433</v>
      </c>
      <c r="FQ118" s="44">
        <v>9.1982113252223403</v>
      </c>
      <c r="FR118" s="44">
        <v>5.5492294483331444</v>
      </c>
      <c r="FT118" s="1"/>
      <c r="FU118" s="1"/>
      <c r="FV118" s="1"/>
      <c r="FW118" s="1"/>
      <c r="FX118" s="1"/>
      <c r="FY118" s="1"/>
      <c r="FZ118" s="1"/>
      <c r="GA118" s="1"/>
    </row>
    <row r="119" spans="1:183" s="29" customFormat="1">
      <c r="A119" s="29">
        <v>1738</v>
      </c>
      <c r="B119" s="44">
        <v>2.113722040444415</v>
      </c>
      <c r="C119" s="44">
        <v>2.5848125737174161</v>
      </c>
      <c r="D119" s="44">
        <v>2.8868689312098654</v>
      </c>
      <c r="E119" s="44">
        <v>11.058445201178621</v>
      </c>
      <c r="F119" s="44">
        <v>25.521749239624533</v>
      </c>
      <c r="G119" s="44">
        <v>4.8107342190412554</v>
      </c>
      <c r="I119" s="44">
        <v>5.2721479323424205</v>
      </c>
      <c r="J119" s="44">
        <v>4.93162032310501</v>
      </c>
      <c r="K119" s="44">
        <v>19.978486108413204</v>
      </c>
      <c r="L119" s="44">
        <v>7.9336348691230825</v>
      </c>
      <c r="M119" s="44">
        <v>2.8567145335412518</v>
      </c>
      <c r="P119" s="44">
        <v>32.308423961925449</v>
      </c>
      <c r="Q119" s="44">
        <v>11.873837710135817</v>
      </c>
      <c r="R119" s="44">
        <v>16.332077784946854</v>
      </c>
      <c r="S119" s="44">
        <v>4.947986338121555</v>
      </c>
      <c r="T119" s="44">
        <v>16.966830268297194</v>
      </c>
      <c r="U119" s="44">
        <v>3.1136186680139342</v>
      </c>
      <c r="AA119" s="44">
        <v>5.3829865997550828</v>
      </c>
      <c r="AB119" s="44">
        <v>13.921510913580867</v>
      </c>
      <c r="AC119" s="44">
        <v>1.3344611801432062</v>
      </c>
      <c r="AD119" s="44">
        <v>11.04000175702774</v>
      </c>
      <c r="AF119" s="44">
        <v>49.034670270505913</v>
      </c>
      <c r="AI119" s="44">
        <v>9.9882649610081149</v>
      </c>
      <c r="AJ119" s="44">
        <v>26.782241042072126</v>
      </c>
      <c r="AL119" s="44">
        <v>3.9889574259362734</v>
      </c>
      <c r="AM119" s="44">
        <v>22.347391347910296</v>
      </c>
      <c r="AN119" s="44">
        <v>9.5370575025919067</v>
      </c>
      <c r="AO119" s="44">
        <v>5.2937591083375937</v>
      </c>
      <c r="AQ119" s="44">
        <v>2.9671494179993481</v>
      </c>
      <c r="AR119" s="44">
        <v>4.2002166193708366</v>
      </c>
      <c r="AS119" s="44">
        <v>0.83948640227910765</v>
      </c>
      <c r="AT119" s="44">
        <v>1.5317982676219948</v>
      </c>
      <c r="AU119" s="44">
        <v>47.452442548960292</v>
      </c>
      <c r="AV119" s="44">
        <v>12.875009700674983</v>
      </c>
      <c r="AX119" s="44">
        <v>2.9381995623428327</v>
      </c>
      <c r="AY119" s="44">
        <v>21.177451348486002</v>
      </c>
      <c r="AZ119" s="44">
        <v>12.248446345396005</v>
      </c>
      <c r="BA119" s="44">
        <v>3.324065704775458</v>
      </c>
      <c r="BB119" s="44">
        <v>2.6000104135007192</v>
      </c>
      <c r="BC119" s="44">
        <v>5.1601636804096866</v>
      </c>
      <c r="BD119" s="44">
        <v>2.4062198762149762</v>
      </c>
      <c r="BE119" s="44">
        <v>2.5159012770200038</v>
      </c>
      <c r="BG119" s="44">
        <v>133.71563256860418</v>
      </c>
      <c r="BH119" s="44">
        <v>3.8447131623276025</v>
      </c>
      <c r="BJ119" s="44">
        <v>3.5161560097490487</v>
      </c>
      <c r="BK119" s="44">
        <v>28.102080141843334</v>
      </c>
      <c r="BL119" s="44">
        <v>5.5985453216190786</v>
      </c>
      <c r="BM119" s="44">
        <v>51.725707414992556</v>
      </c>
      <c r="BN119" s="44">
        <v>18.499780178824835</v>
      </c>
      <c r="BO119" s="44">
        <v>20.2641983016272</v>
      </c>
      <c r="BP119" s="44">
        <v>4.2742660353017561</v>
      </c>
      <c r="BQ119" s="44">
        <v>6.1764859917464268</v>
      </c>
      <c r="BR119" s="44">
        <v>13.910231523814938</v>
      </c>
      <c r="BV119" s="44">
        <v>20.058840915859911</v>
      </c>
      <c r="BW119" s="44">
        <v>5.9522967305548997</v>
      </c>
      <c r="BX119" s="44">
        <v>3.306853731647966</v>
      </c>
      <c r="BY119" s="44">
        <v>1.2072378723032555</v>
      </c>
      <c r="BZ119" s="44">
        <v>8.2610826451726478</v>
      </c>
      <c r="CA119" s="44">
        <v>4.0876314715512674</v>
      </c>
      <c r="CB119" s="44">
        <v>8.2699600220562939</v>
      </c>
      <c r="CD119" s="44">
        <v>10.88501537182516</v>
      </c>
      <c r="CE119" s="44">
        <v>20.055197758877494</v>
      </c>
      <c r="CF119" s="44">
        <v>12.35230142604534</v>
      </c>
      <c r="CH119" s="45">
        <v>111.38317847464192</v>
      </c>
      <c r="CI119" s="45">
        <v>109.60104761904762</v>
      </c>
      <c r="CK119" s="29">
        <v>1738</v>
      </c>
      <c r="CL119" s="44">
        <v>0.32870704334427603</v>
      </c>
      <c r="CM119" s="44">
        <v>0.40196680663230455</v>
      </c>
      <c r="CN119" s="44">
        <v>2.9064781263501693</v>
      </c>
      <c r="CO119" s="44">
        <v>1.3340919267525744</v>
      </c>
      <c r="CP119" s="44">
        <v>11.655043557222836</v>
      </c>
      <c r="CQ119" s="44">
        <v>26.363075511186125</v>
      </c>
      <c r="CR119" s="44"/>
      <c r="CS119" s="44">
        <v>5.3079592490586682</v>
      </c>
      <c r="CT119" s="44">
        <v>4.9651185897662282</v>
      </c>
      <c r="CU119" s="44">
        <v>20.114190929810668</v>
      </c>
      <c r="CV119" s="44">
        <v>0.10281396240468607</v>
      </c>
      <c r="CW119" s="44">
        <v>2.8761189034947137</v>
      </c>
      <c r="CX119" s="44"/>
      <c r="CY119" s="44"/>
      <c r="CZ119" s="44">
        <v>177.05185565736852</v>
      </c>
      <c r="DA119" s="44">
        <v>64.04453997487397</v>
      </c>
      <c r="DB119" s="44">
        <v>88.091182826080214</v>
      </c>
      <c r="DC119" s="44">
        <v>26.688212906636693</v>
      </c>
      <c r="DD119" s="44">
        <v>91.514880520666296</v>
      </c>
      <c r="DE119" s="44">
        <v>16.79408798723183</v>
      </c>
      <c r="DF119" s="44"/>
      <c r="DG119" s="44"/>
      <c r="DH119" s="44"/>
      <c r="DI119" s="44"/>
      <c r="DJ119" s="44"/>
      <c r="DK119" s="44">
        <v>2.4582540443852166</v>
      </c>
      <c r="DL119" s="44">
        <v>75.089182114589946</v>
      </c>
      <c r="DM119" s="44">
        <v>1.3435255714654759</v>
      </c>
      <c r="DN119" s="44">
        <v>11.114991496417165</v>
      </c>
      <c r="DO119" s="44"/>
      <c r="DP119" s="44">
        <v>264.48086768218587</v>
      </c>
      <c r="DR119" s="44"/>
      <c r="DS119" s="44">
        <v>10.056110727962066</v>
      </c>
      <c r="DT119" s="44">
        <v>146.76808378984794</v>
      </c>
      <c r="DU119" s="44"/>
      <c r="DV119" s="44">
        <v>4.0160526098311538</v>
      </c>
      <c r="DW119" s="44">
        <v>11.160768004902163</v>
      </c>
      <c r="DX119" s="46"/>
      <c r="DY119" s="44">
        <v>0.6386396242984842</v>
      </c>
      <c r="DZ119" s="44"/>
      <c r="EA119" s="44">
        <v>2.9873039221817059</v>
      </c>
      <c r="EB119" s="44">
        <v>4.228746791430388</v>
      </c>
      <c r="EC119" s="44">
        <v>0.84518865377447561</v>
      </c>
      <c r="ED119" s="44">
        <v>0.23821149134824046</v>
      </c>
      <c r="EE119" s="44">
        <v>5.7246673793266218</v>
      </c>
      <c r="EF119" s="44">
        <v>117.59287927494825</v>
      </c>
      <c r="EG119" s="45">
        <f t="shared" si="8"/>
        <v>52.860260635613756</v>
      </c>
      <c r="EH119" s="44"/>
      <c r="EI119" s="44">
        <v>0.45692237314708378</v>
      </c>
      <c r="EJ119" s="44">
        <v>21.321300198559257</v>
      </c>
      <c r="EK119" s="44">
        <v>12.331644502387411</v>
      </c>
      <c r="EL119" s="44">
        <v>3.3466445798880238</v>
      </c>
      <c r="EM119" s="44">
        <v>0.28046520327950869</v>
      </c>
      <c r="EN119" s="44">
        <v>5.195214338744444</v>
      </c>
      <c r="EO119" s="44">
        <v>2.422564239685403</v>
      </c>
      <c r="EP119" s="44">
        <v>0.39125034147889015</v>
      </c>
      <c r="EQ119" s="44"/>
      <c r="ER119" s="44">
        <v>1.2020010213313996</v>
      </c>
      <c r="ET119" s="44"/>
      <c r="EU119" s="44">
        <v>19.268719113025295</v>
      </c>
      <c r="EV119" s="44">
        <v>28.292964863831358</v>
      </c>
      <c r="EW119" s="44">
        <v>67.63888449835413</v>
      </c>
      <c r="EX119" s="44">
        <v>23.621632172998016</v>
      </c>
      <c r="EY119" s="44">
        <v>8.4483137013387246</v>
      </c>
      <c r="EZ119" s="44">
        <v>111.04886815092333</v>
      </c>
      <c r="FA119" s="44">
        <v>4.3032991915568548</v>
      </c>
      <c r="FB119" s="44">
        <v>6.2184400679374612</v>
      </c>
      <c r="FC119" s="44">
        <v>168.05660923230431</v>
      </c>
      <c r="FD119" s="44"/>
      <c r="FE119" s="44"/>
      <c r="FF119" s="44"/>
      <c r="FG119" s="44">
        <v>29.038806710018267</v>
      </c>
      <c r="FH119" s="44">
        <v>8.6170280209257815</v>
      </c>
      <c r="FI119" s="44">
        <v>0.51425215430570403</v>
      </c>
      <c r="FJ119" s="44"/>
      <c r="FK119" s="44">
        <v>1.2154380932287128</v>
      </c>
      <c r="FL119" s="44">
        <v>133.30731925477843</v>
      </c>
      <c r="FM119" s="44">
        <v>4.1153969036153075</v>
      </c>
      <c r="FN119" s="44">
        <v>49.562201908017542</v>
      </c>
      <c r="FO119" s="44"/>
      <c r="FP119" s="44">
        <v>4.9708712004228106</v>
      </c>
      <c r="FQ119" s="44">
        <v>9.1586278524172879</v>
      </c>
      <c r="FR119" s="44">
        <v>5.6409382366701051</v>
      </c>
      <c r="FT119" s="1"/>
      <c r="FU119" s="1"/>
      <c r="FV119" s="1"/>
      <c r="FW119" s="1"/>
      <c r="FX119" s="1"/>
      <c r="FY119" s="1"/>
      <c r="FZ119" s="1"/>
      <c r="GA119" s="1"/>
    </row>
    <row r="120" spans="1:183" s="29" customFormat="1">
      <c r="A120" s="29">
        <v>1739</v>
      </c>
      <c r="B120" s="44">
        <v>2.0106929093352988</v>
      </c>
      <c r="C120" s="44">
        <v>2.314820160334814</v>
      </c>
      <c r="D120" s="44">
        <v>2.9000254128333034</v>
      </c>
      <c r="E120" s="44">
        <v>11.058445201178621</v>
      </c>
      <c r="F120" s="44">
        <v>24.391897317556349</v>
      </c>
      <c r="G120" s="44">
        <v>5.7323680451592169</v>
      </c>
      <c r="I120" s="44">
        <v>5.1526227496154799</v>
      </c>
      <c r="J120" s="44">
        <v>5.180417233316728</v>
      </c>
      <c r="K120" s="44">
        <v>20.780436682343201</v>
      </c>
      <c r="L120" s="44">
        <v>8.6542826286545385</v>
      </c>
      <c r="M120" s="44">
        <v>3.0143740599941329</v>
      </c>
      <c r="P120" s="44">
        <v>32.234232211332042</v>
      </c>
      <c r="Q120" s="44">
        <v>11.64942320038258</v>
      </c>
      <c r="R120" s="44">
        <v>16.41735712068672</v>
      </c>
      <c r="S120" s="44">
        <v>4.5416968304921399</v>
      </c>
      <c r="T120" s="44">
        <v>17.182858316602939</v>
      </c>
      <c r="AA120" s="44">
        <v>5.124425136329295</v>
      </c>
      <c r="AB120" s="44">
        <v>14.82245397708148</v>
      </c>
      <c r="AC120" s="44">
        <v>1.455098505927229</v>
      </c>
      <c r="AD120" s="44">
        <v>11.509997436334348</v>
      </c>
      <c r="AF120" s="44">
        <v>42.324436083751628</v>
      </c>
      <c r="AI120" s="44">
        <v>6.7431346607238636</v>
      </c>
      <c r="AJ120" s="44">
        <v>26.782241042072126</v>
      </c>
      <c r="AL120" s="44">
        <v>3.7516760995293441</v>
      </c>
      <c r="AM120" s="44">
        <v>22.347391347910296</v>
      </c>
      <c r="AN120" s="44">
        <v>7.6296502084069386</v>
      </c>
      <c r="AO120" s="44">
        <v>5.2937591083375937</v>
      </c>
      <c r="AQ120" s="44">
        <v>3.063600015154706</v>
      </c>
      <c r="AR120" s="44">
        <v>4.3500559191718384</v>
      </c>
      <c r="AS120" s="44">
        <v>0.89731617368944394</v>
      </c>
      <c r="AT120" s="44">
        <v>1.3285941904448471</v>
      </c>
      <c r="AU120" s="44">
        <v>56.076845996602884</v>
      </c>
      <c r="AV120" s="44">
        <v>12.875009700674983</v>
      </c>
      <c r="AX120" s="44">
        <v>2.3704883766135314</v>
      </c>
      <c r="AY120" s="44">
        <v>22.286386027509572</v>
      </c>
      <c r="AZ120" s="44">
        <v>12.248446345396005</v>
      </c>
      <c r="BA120" s="44">
        <v>3.2575006956737242</v>
      </c>
      <c r="BB120" s="44">
        <v>3.4759049077043112</v>
      </c>
      <c r="BC120" s="44">
        <v>4.9825514540209506</v>
      </c>
      <c r="BD120" s="44">
        <v>2.710000176443744</v>
      </c>
      <c r="BE120" s="44">
        <v>2.5625875250543744</v>
      </c>
      <c r="BG120" s="44">
        <v>141.92367314131764</v>
      </c>
      <c r="BH120" s="44">
        <v>3.8447131623276025</v>
      </c>
      <c r="BJ120" s="44">
        <v>3.4747250382823132</v>
      </c>
      <c r="BK120" s="44">
        <v>28.102080141843334</v>
      </c>
      <c r="BL120" s="44">
        <v>6.3887063579566847</v>
      </c>
      <c r="BN120" s="44">
        <v>19.021173430793446</v>
      </c>
      <c r="BO120" s="44">
        <v>14.79806898925834</v>
      </c>
      <c r="BP120" s="44">
        <v>5.0759332517893965</v>
      </c>
      <c r="BQ120" s="44">
        <v>6.0036823141226749</v>
      </c>
      <c r="BR120" s="44">
        <v>12.331692199440933</v>
      </c>
      <c r="BV120" s="44">
        <v>20.731305482844434</v>
      </c>
      <c r="BX120" s="44">
        <v>3.6658865525535265</v>
      </c>
      <c r="BY120" s="44">
        <v>1.3163740170386382</v>
      </c>
      <c r="BZ120" s="44">
        <v>7.411854291628762</v>
      </c>
      <c r="CA120" s="44">
        <v>3.9442491237635569</v>
      </c>
      <c r="CB120" s="44">
        <v>8.2699600220562939</v>
      </c>
      <c r="CD120" s="44">
        <v>10.727034104113626</v>
      </c>
      <c r="CE120" s="44">
        <v>20.370124863620081</v>
      </c>
      <c r="CF120" s="44">
        <v>12.464871349704028</v>
      </c>
      <c r="CH120" s="45">
        <v>111.38317847464192</v>
      </c>
      <c r="CI120" s="45">
        <v>105.34703405346028</v>
      </c>
      <c r="CK120" s="29">
        <v>1739</v>
      </c>
      <c r="CL120" s="44">
        <v>0.30054844687817028</v>
      </c>
      <c r="CM120" s="44">
        <v>0.3460078865155482</v>
      </c>
      <c r="CN120" s="44">
        <v>2.8063989131305274</v>
      </c>
      <c r="CO120" s="44">
        <v>1.2823109878160042</v>
      </c>
      <c r="CP120" s="44">
        <v>10.706725155587979</v>
      </c>
      <c r="CQ120" s="44">
        <v>30.194398583017779</v>
      </c>
      <c r="CR120" s="44"/>
      <c r="CS120" s="44">
        <v>4.9862717824134144</v>
      </c>
      <c r="CT120" s="44">
        <v>5.0131689290746211</v>
      </c>
      <c r="CU120" s="44">
        <v>20.109546165228</v>
      </c>
      <c r="CV120" s="44">
        <v>0.10779995256074466</v>
      </c>
      <c r="CW120" s="44">
        <v>2.9170558465801459</v>
      </c>
      <c r="CX120" s="44"/>
      <c r="CY120" s="44"/>
      <c r="CZ120" s="44">
        <v>169.78903792271711</v>
      </c>
      <c r="DA120" s="44">
        <v>60.395284576470168</v>
      </c>
      <c r="DB120" s="44">
        <v>85.114167306141852</v>
      </c>
      <c r="DC120" s="44">
        <v>23.545978871178544</v>
      </c>
      <c r="DD120" s="44">
        <v>89.082832687743746</v>
      </c>
      <c r="DE120" s="44"/>
      <c r="DF120" s="44"/>
      <c r="DG120" s="44"/>
      <c r="DH120" s="44"/>
      <c r="DI120" s="44"/>
      <c r="DJ120" s="44"/>
      <c r="DK120" s="44">
        <v>2.2493457889220418</v>
      </c>
      <c r="DL120" s="44">
        <v>76.845549403516259</v>
      </c>
      <c r="DM120" s="44">
        <v>1.4081210624779994</v>
      </c>
      <c r="DN120" s="44">
        <v>11.138400426603644</v>
      </c>
      <c r="DO120" s="44"/>
      <c r="DP120" s="44">
        <v>219.42686069923647</v>
      </c>
      <c r="DR120" s="44"/>
      <c r="DS120" s="44">
        <v>6.5254344666103128</v>
      </c>
      <c r="DT120" s="44">
        <v>141.07148295435769</v>
      </c>
      <c r="DU120" s="44"/>
      <c r="DV120" s="44">
        <v>3.6305542984364632</v>
      </c>
      <c r="DW120" s="44">
        <v>10.72757818120402</v>
      </c>
      <c r="DX120" s="46"/>
      <c r="DY120" s="44">
        <v>0.61385170772007358</v>
      </c>
      <c r="DZ120" s="44"/>
      <c r="EA120" s="44">
        <v>2.9646925557100414</v>
      </c>
      <c r="EB120" s="44">
        <v>4.2096155949522345</v>
      </c>
      <c r="EC120" s="44">
        <v>0.86834657497577228</v>
      </c>
      <c r="ED120" s="44">
        <v>0.19859169872020035</v>
      </c>
      <c r="EE120" s="44">
        <v>6.5025376059055535</v>
      </c>
      <c r="EF120" s="44">
        <v>113.02867378130323</v>
      </c>
      <c r="EG120" s="45">
        <f t="shared" si="8"/>
        <v>50.808562493037748</v>
      </c>
      <c r="EH120" s="44"/>
      <c r="EI120" s="44">
        <v>0.35432889658395172</v>
      </c>
      <c r="EJ120" s="44">
        <v>21.566876361991852</v>
      </c>
      <c r="EK120" s="44">
        <v>11.853008721628324</v>
      </c>
      <c r="EL120" s="44">
        <v>3.1523332076352948</v>
      </c>
      <c r="EM120" s="44">
        <v>0.36039552840293276</v>
      </c>
      <c r="EN120" s="44">
        <v>4.8216911904644348</v>
      </c>
      <c r="EO120" s="44">
        <v>2.6225085877178222</v>
      </c>
      <c r="EP120" s="44">
        <v>0.38304292866834433</v>
      </c>
      <c r="EQ120" s="44"/>
      <c r="ER120" s="44">
        <v>1.2262671767688407</v>
      </c>
      <c r="ET120" s="44"/>
      <c r="EU120" s="44">
        <v>18.302598846716894</v>
      </c>
      <c r="EV120" s="44">
        <v>27.194812437772729</v>
      </c>
      <c r="EW120" s="44">
        <v>74.189385375473563</v>
      </c>
      <c r="EX120" s="44"/>
      <c r="EY120" s="44">
        <v>8.3492675214607122</v>
      </c>
      <c r="EZ120" s="44">
        <v>77.946633886842633</v>
      </c>
      <c r="FA120" s="44">
        <v>4.9120581833203714</v>
      </c>
      <c r="FB120" s="44">
        <v>5.8098551297430738</v>
      </c>
      <c r="FC120" s="44">
        <v>143.20280408202282</v>
      </c>
      <c r="FD120" s="44"/>
      <c r="FE120" s="44"/>
      <c r="FF120" s="44"/>
      <c r="FG120" s="44">
        <v>28.84743415060364</v>
      </c>
      <c r="FH120" s="44"/>
      <c r="FI120" s="44">
        <v>0.54795861898461717</v>
      </c>
      <c r="FJ120" s="44"/>
      <c r="FK120" s="44">
        <v>1.2738752544520724</v>
      </c>
      <c r="FL120" s="44">
        <v>114.96125831264736</v>
      </c>
      <c r="FM120" s="44">
        <v>3.8169101570843189</v>
      </c>
      <c r="FN120" s="44">
        <v>47.638513368197017</v>
      </c>
      <c r="FO120" s="44"/>
      <c r="FP120" s="44">
        <v>4.708588446077866</v>
      </c>
      <c r="FQ120" s="44">
        <v>8.9413843236709258</v>
      </c>
      <c r="FR120" s="44">
        <v>5.4714051106219648</v>
      </c>
      <c r="FT120" s="1"/>
      <c r="FU120" s="1"/>
      <c r="FV120" s="1"/>
      <c r="FW120" s="1"/>
      <c r="FX120" s="1"/>
      <c r="FY120" s="1"/>
      <c r="FZ120" s="1"/>
      <c r="GA120" s="1"/>
    </row>
    <row r="121" spans="1:183" s="29" customFormat="1">
      <c r="A121" s="29">
        <v>1740</v>
      </c>
      <c r="B121" s="44">
        <v>2.4412138464995108</v>
      </c>
      <c r="C121" s="44">
        <v>2.6568095881948954</v>
      </c>
      <c r="D121" s="44">
        <v>3.1626601718613609</v>
      </c>
      <c r="E121" s="44">
        <v>10.564458627231677</v>
      </c>
      <c r="F121" s="44">
        <v>24.290880698153611</v>
      </c>
      <c r="G121" s="44">
        <v>5.7378622850671936</v>
      </c>
      <c r="I121" s="44">
        <v>5.4350126974662505</v>
      </c>
      <c r="J121" s="44">
        <v>6.181021814783116</v>
      </c>
      <c r="K121" s="44">
        <v>20.780436682343201</v>
      </c>
      <c r="L121" s="44">
        <v>8.6961926201080519</v>
      </c>
      <c r="M121" s="44">
        <v>3.0542290378317039</v>
      </c>
      <c r="P121" s="44">
        <v>31.116430762165336</v>
      </c>
      <c r="Q121" s="44">
        <v>12.93036560486855</v>
      </c>
      <c r="R121" s="44">
        <v>19.144991408668034</v>
      </c>
      <c r="S121" s="44">
        <v>4.3784934035987897</v>
      </c>
      <c r="T121" s="44">
        <v>20.427607144508208</v>
      </c>
      <c r="U121" s="44">
        <v>3.0035103119944337</v>
      </c>
      <c r="W121" s="44">
        <v>50.895188978356337</v>
      </c>
      <c r="Y121" s="44">
        <v>42.443289246170352</v>
      </c>
      <c r="AA121" s="44">
        <v>5.124425136329295</v>
      </c>
      <c r="AB121" s="44">
        <v>15.125229716332287</v>
      </c>
      <c r="AC121" s="44">
        <v>2.0817410773601011</v>
      </c>
      <c r="AD121" s="44">
        <v>11.509997436334348</v>
      </c>
      <c r="AE121" s="44">
        <v>2.329998677544546</v>
      </c>
      <c r="AF121" s="44">
        <v>65.838027995293388</v>
      </c>
      <c r="AI121" s="44">
        <v>8.6130965539331861</v>
      </c>
      <c r="AJ121" s="44">
        <v>24.489696943533605</v>
      </c>
      <c r="AL121" s="44">
        <v>3.7516760995293441</v>
      </c>
      <c r="AM121" s="44">
        <v>22.347391347910296</v>
      </c>
      <c r="AO121" s="44">
        <v>5.2937591083375937</v>
      </c>
      <c r="AQ121" s="44">
        <v>3.1746795559775753</v>
      </c>
      <c r="AR121" s="44">
        <v>3.9051754036853574</v>
      </c>
      <c r="AS121" s="44">
        <v>1.0559734046749294</v>
      </c>
      <c r="AT121" s="44">
        <v>1.7711806950485991</v>
      </c>
      <c r="AU121" s="44">
        <v>56.134129694717053</v>
      </c>
      <c r="AV121" s="44">
        <v>12.875009700674983</v>
      </c>
      <c r="AX121" s="44">
        <v>2.9543155509940888</v>
      </c>
      <c r="AY121" s="44">
        <v>22.286386027509572</v>
      </c>
      <c r="AZ121" s="44">
        <v>12.248446345396005</v>
      </c>
      <c r="BA121" s="44">
        <v>3.4828399674669011</v>
      </c>
      <c r="BB121" s="44">
        <v>10.041503461480405</v>
      </c>
      <c r="BC121" s="44">
        <v>5.1720048569777717</v>
      </c>
      <c r="BD121" s="44">
        <v>2.710000176443744</v>
      </c>
      <c r="BE121" s="44">
        <v>3.9705018607628384</v>
      </c>
      <c r="BG121" s="44">
        <v>137.40948370437445</v>
      </c>
      <c r="BH121" s="44">
        <v>3.8447131623276025</v>
      </c>
      <c r="BJ121" s="44">
        <v>3.640268163448082</v>
      </c>
      <c r="BK121" s="44">
        <v>31.369779714278295</v>
      </c>
      <c r="BL121" s="44">
        <v>7.0451243781026367</v>
      </c>
      <c r="BN121" s="44">
        <v>19.021173430793446</v>
      </c>
      <c r="BO121" s="44">
        <v>15.819805988180049</v>
      </c>
      <c r="BP121" s="44">
        <v>4.9432024974800983</v>
      </c>
      <c r="BQ121" s="44">
        <v>6.124751596898613</v>
      </c>
      <c r="BR121" s="44">
        <v>14.121107307650211</v>
      </c>
      <c r="BV121" s="44">
        <v>20.731305482844434</v>
      </c>
      <c r="BW121" s="44">
        <v>7.2750315528669987</v>
      </c>
      <c r="BX121" s="44">
        <v>5.0394059249368821</v>
      </c>
      <c r="BY121" s="44">
        <v>1.8723362824812433</v>
      </c>
      <c r="BZ121" s="44">
        <v>8.0494329647497835</v>
      </c>
      <c r="CA121" s="44">
        <v>4.0936655861019942</v>
      </c>
      <c r="CB121" s="44">
        <v>8.336935267640591</v>
      </c>
      <c r="CD121" s="44">
        <v>10.176866017403082</v>
      </c>
      <c r="CE121" s="44">
        <v>19.500465946957569</v>
      </c>
      <c r="CF121" s="44">
        <v>12.724972432124302</v>
      </c>
      <c r="CH121" s="45">
        <v>111.38317847464192</v>
      </c>
      <c r="CI121" s="45">
        <v>105.34703405346028</v>
      </c>
      <c r="CK121" s="29">
        <v>1740</v>
      </c>
      <c r="CL121" s="44">
        <v>0.36490059056579749</v>
      </c>
      <c r="CM121" s="44">
        <v>0.39712677737893737</v>
      </c>
      <c r="CN121" s="44">
        <v>3.0605545832929275</v>
      </c>
      <c r="CO121" s="44">
        <v>1.2250294803272086</v>
      </c>
      <c r="CP121" s="44">
        <v>10.66238431707054</v>
      </c>
      <c r="CQ121" s="44">
        <v>30.223338676951951</v>
      </c>
      <c r="CR121" s="44"/>
      <c r="CS121" s="44">
        <v>5.2595448507183997</v>
      </c>
      <c r="CT121" s="44">
        <v>5.9814692748144234</v>
      </c>
      <c r="CU121" s="44">
        <v>20.109546165228</v>
      </c>
      <c r="CV121" s="44">
        <v>0.10832199410761431</v>
      </c>
      <c r="CW121" s="44">
        <v>2.9556241177377856</v>
      </c>
      <c r="CX121" s="44"/>
      <c r="CY121" s="44"/>
      <c r="CZ121" s="44">
        <v>163.90118455619853</v>
      </c>
      <c r="DA121" s="44">
        <v>67.036204020658403</v>
      </c>
      <c r="DB121" s="44">
        <v>99.255318006011592</v>
      </c>
      <c r="DC121" s="44">
        <v>22.699866815540005</v>
      </c>
      <c r="DD121" s="44">
        <v>105.90491267141805</v>
      </c>
      <c r="DE121" s="44">
        <v>15.571402712480154</v>
      </c>
      <c r="DF121" s="44"/>
      <c r="DG121" s="44">
        <v>49.25205220628947</v>
      </c>
      <c r="DH121" s="44"/>
      <c r="DI121" s="44">
        <v>41.073019664943125</v>
      </c>
      <c r="DJ121" s="44"/>
      <c r="DK121" s="44">
        <v>2.2493457889220418</v>
      </c>
      <c r="DL121" s="44">
        <v>78.415260334294629</v>
      </c>
      <c r="DM121" s="44">
        <v>2.0145326558413772</v>
      </c>
      <c r="DN121" s="44">
        <v>11.138400426603644</v>
      </c>
      <c r="DO121" s="44">
        <v>1.0227435417825113</v>
      </c>
      <c r="DP121" s="44">
        <v>341.33075675358481</v>
      </c>
      <c r="DR121" s="44"/>
      <c r="DS121" s="44">
        <v>8.3350251693245436</v>
      </c>
      <c r="DT121" s="44">
        <v>128.99584689346784</v>
      </c>
      <c r="DU121" s="44"/>
      <c r="DV121" s="44">
        <v>3.6305542984364632</v>
      </c>
      <c r="DW121" s="44">
        <v>10.72757818120402</v>
      </c>
      <c r="DX121" s="46"/>
      <c r="DY121" s="44">
        <v>0.61385170772007358</v>
      </c>
      <c r="DZ121" s="44"/>
      <c r="EA121" s="44">
        <v>3.0721859249946148</v>
      </c>
      <c r="EB121" s="44">
        <v>3.779097921000397</v>
      </c>
      <c r="EC121" s="44">
        <v>1.0218816021612598</v>
      </c>
      <c r="ED121" s="44">
        <v>0.26474734384647158</v>
      </c>
      <c r="EE121" s="44">
        <v>6.5091800872108552</v>
      </c>
      <c r="EF121" s="44">
        <v>113.02867378130323</v>
      </c>
      <c r="EG121" s="45">
        <f t="shared" si="8"/>
        <v>50.808562493037748</v>
      </c>
      <c r="EH121" s="44"/>
      <c r="EI121" s="44">
        <v>0.44159649955339481</v>
      </c>
      <c r="EJ121" s="44">
        <v>21.566876361991852</v>
      </c>
      <c r="EK121" s="44">
        <v>11.853008721628324</v>
      </c>
      <c r="EL121" s="44">
        <v>3.3703974648130113</v>
      </c>
      <c r="EM121" s="44">
        <v>1.0411426785407223</v>
      </c>
      <c r="EN121" s="44">
        <v>5.0050281439249407</v>
      </c>
      <c r="EO121" s="44">
        <v>2.6225085877178222</v>
      </c>
      <c r="EP121" s="44">
        <v>0.59349101100359003</v>
      </c>
      <c r="EQ121" s="44"/>
      <c r="ER121" s="44">
        <v>1.1872630965212272</v>
      </c>
      <c r="ET121" s="44"/>
      <c r="EU121" s="44">
        <v>19.174572708924622</v>
      </c>
      <c r="EV121" s="44">
        <v>30.357015254319457</v>
      </c>
      <c r="EW121" s="44">
        <v>81.812094377173395</v>
      </c>
      <c r="EX121" s="44"/>
      <c r="EY121" s="44">
        <v>8.3492675214607122</v>
      </c>
      <c r="EZ121" s="44">
        <v>83.328482007796921</v>
      </c>
      <c r="FA121" s="44">
        <v>4.7836126038491606</v>
      </c>
      <c r="FB121" s="44">
        <v>5.9270157249890083</v>
      </c>
      <c r="FC121" s="44">
        <v>163.98253625648644</v>
      </c>
      <c r="FD121" s="44"/>
      <c r="FE121" s="44"/>
      <c r="FF121" s="44"/>
      <c r="FG121" s="44">
        <v>28.84743415060364</v>
      </c>
      <c r="FH121" s="44">
        <v>10.123144142493233</v>
      </c>
      <c r="FI121" s="44">
        <v>0.75326551205132841</v>
      </c>
      <c r="FJ121" s="44"/>
      <c r="FK121" s="44">
        <v>1.8118884355004958</v>
      </c>
      <c r="FL121" s="44">
        <v>124.85039585520336</v>
      </c>
      <c r="FM121" s="44">
        <v>3.9615027512232523</v>
      </c>
      <c r="FN121" s="44">
        <v>48.024319481357949</v>
      </c>
      <c r="FO121" s="44"/>
      <c r="FP121" s="44">
        <v>4.4670943787202715</v>
      </c>
      <c r="FQ121" s="44">
        <v>8.5596510423853385</v>
      </c>
      <c r="FR121" s="44">
        <v>5.5855754339014254</v>
      </c>
      <c r="FT121" s="1"/>
      <c r="FU121" s="1"/>
      <c r="FV121" s="1"/>
      <c r="FW121" s="1"/>
      <c r="FX121" s="1"/>
      <c r="FY121" s="1"/>
      <c r="FZ121" s="1"/>
      <c r="GA121" s="1"/>
    </row>
    <row r="122" spans="1:183" s="29" customFormat="1">
      <c r="A122" s="29">
        <v>1741</v>
      </c>
      <c r="B122" s="44">
        <v>2.352205488259854</v>
      </c>
      <c r="C122" s="44">
        <v>3.0141715008633647</v>
      </c>
      <c r="D122" s="44">
        <v>3.4695034994870348</v>
      </c>
      <c r="E122" s="44">
        <v>10.716015602233638</v>
      </c>
      <c r="F122" s="44">
        <v>25.241286321909865</v>
      </c>
      <c r="G122" s="44">
        <v>6.0382106421745556</v>
      </c>
      <c r="I122" s="44">
        <v>6.5131737512241736</v>
      </c>
      <c r="J122" s="44">
        <v>6.8483763843706731</v>
      </c>
      <c r="K122" s="44">
        <v>20.780436682343201</v>
      </c>
      <c r="L122" s="44">
        <v>9.2389228113543957</v>
      </c>
      <c r="M122" s="44">
        <v>3.5918169906819313</v>
      </c>
      <c r="P122" s="44">
        <v>31.908103316711507</v>
      </c>
      <c r="Q122" s="44">
        <v>11.50872873725095</v>
      </c>
      <c r="R122" s="44">
        <v>17.285675213770126</v>
      </c>
      <c r="S122" s="44">
        <v>3.6020340271079516</v>
      </c>
      <c r="T122" s="44">
        <v>19.081748024702339</v>
      </c>
      <c r="AA122" s="44">
        <v>5.8026827296689323</v>
      </c>
      <c r="AB122" s="44">
        <v>15.532835330141847</v>
      </c>
      <c r="AC122" s="44">
        <v>1.9349134561932375</v>
      </c>
      <c r="AD122" s="44">
        <v>11.509997436334348</v>
      </c>
      <c r="AF122" s="44">
        <v>51.288143492048512</v>
      </c>
      <c r="AI122" s="44">
        <v>8.1609280979314747</v>
      </c>
      <c r="AJ122" s="44">
        <v>24.489696943533605</v>
      </c>
      <c r="AL122" s="44">
        <v>3.7516760995293441</v>
      </c>
      <c r="AM122" s="44">
        <v>22.347391347910296</v>
      </c>
      <c r="AN122" s="44">
        <v>16.246329397020443</v>
      </c>
      <c r="AO122" s="44">
        <v>5.3445834030063182</v>
      </c>
      <c r="AQ122" s="44">
        <v>3.6212913907567668</v>
      </c>
      <c r="AR122" s="44">
        <v>3.9397721827458581</v>
      </c>
      <c r="AS122" s="44">
        <v>1.1918670175958266</v>
      </c>
      <c r="AT122" s="44">
        <v>1.7995423517544158</v>
      </c>
      <c r="AU122" s="44">
        <v>68.181277247692265</v>
      </c>
      <c r="AV122" s="44">
        <v>12.875009700674983</v>
      </c>
      <c r="AX122" s="44">
        <v>3.730211744474071</v>
      </c>
      <c r="AY122" s="44">
        <v>21.177451348486002</v>
      </c>
      <c r="AZ122" s="44">
        <v>8.6314033081095296</v>
      </c>
      <c r="BA122" s="44">
        <v>4.0050851594492141</v>
      </c>
      <c r="BB122" s="44">
        <v>7.7242331574466165</v>
      </c>
      <c r="BC122" s="44">
        <v>5.3435701660510064</v>
      </c>
      <c r="BD122" s="44">
        <v>2.4778620208547721</v>
      </c>
      <c r="BE122" s="44">
        <v>3.2715448351427967</v>
      </c>
      <c r="BG122" s="44">
        <v>137.64451729102015</v>
      </c>
      <c r="BH122" s="44">
        <v>3.8447131623276025</v>
      </c>
      <c r="BJ122" s="44">
        <v>3.5326077945943894</v>
      </c>
      <c r="BK122" s="44">
        <v>31.369779714278295</v>
      </c>
      <c r="BL122" s="44">
        <v>7.1042827044041452</v>
      </c>
      <c r="BM122" s="44">
        <v>25.000001878295052</v>
      </c>
      <c r="BN122" s="44">
        <v>20.356640024307612</v>
      </c>
      <c r="BO122" s="44">
        <v>17.08733760986587</v>
      </c>
      <c r="BP122" s="44">
        <v>5.5918288598418799</v>
      </c>
      <c r="BQ122" s="44">
        <v>6.3543003235233142</v>
      </c>
      <c r="BR122" s="44">
        <v>13.34052173392749</v>
      </c>
      <c r="BS122" s="44">
        <v>11.862759033136772</v>
      </c>
      <c r="BV122" s="44">
        <v>20.731305482844434</v>
      </c>
      <c r="BW122" s="44">
        <v>6.5666456739610499</v>
      </c>
      <c r="BX122" s="44">
        <v>5.101880529802898</v>
      </c>
      <c r="BY122" s="44">
        <v>1.7928185672211339</v>
      </c>
      <c r="BZ122" s="44">
        <v>7.411854291628762</v>
      </c>
      <c r="CA122" s="44">
        <v>4.057723897377409</v>
      </c>
      <c r="CB122" s="44">
        <v>8.3905550542155432</v>
      </c>
      <c r="CD122" s="44">
        <v>10.494991117198476</v>
      </c>
      <c r="CE122" s="44">
        <v>20.217859753641552</v>
      </c>
      <c r="CF122" s="44">
        <v>12.979658432212497</v>
      </c>
      <c r="CH122" s="45">
        <v>111.38317847464192</v>
      </c>
      <c r="CI122" s="45">
        <v>101.98608649415101</v>
      </c>
      <c r="CK122" s="29">
        <v>1741</v>
      </c>
      <c r="CL122" s="44">
        <v>0.34037888756446866</v>
      </c>
      <c r="CM122" s="44">
        <v>0.43616952154609406</v>
      </c>
      <c r="CN122" s="44">
        <v>3.2503755593381354</v>
      </c>
      <c r="CO122" s="44">
        <v>1.202960160619388</v>
      </c>
      <c r="CP122" s="44">
        <v>10.726083375208043</v>
      </c>
      <c r="CQ122" s="44">
        <v>30.790673641135871</v>
      </c>
      <c r="CR122" s="44"/>
      <c r="CS122" s="44">
        <v>6.1018127746035571</v>
      </c>
      <c r="CT122" s="44">
        <v>6.4158445795480556</v>
      </c>
      <c r="CU122" s="44">
        <v>19.467979644536566</v>
      </c>
      <c r="CV122" s="44">
        <v>0.111410839901763</v>
      </c>
      <c r="CW122" s="44">
        <v>3.3649639384580849</v>
      </c>
      <c r="CX122" s="44"/>
      <c r="CY122" s="44"/>
      <c r="CZ122" s="44">
        <v>162.70912923612235</v>
      </c>
      <c r="DA122" s="44">
        <v>57.762313210383702</v>
      </c>
      <c r="DB122" s="44">
        <v>86.75680942231115</v>
      </c>
      <c r="DC122" s="44">
        <v>18.078609933243438</v>
      </c>
      <c r="DD122" s="44">
        <v>95.771299434394095</v>
      </c>
      <c r="DE122" s="44"/>
      <c r="DF122" s="44"/>
      <c r="DG122" s="44"/>
      <c r="DH122" s="44"/>
      <c r="DI122" s="44"/>
      <c r="DJ122" s="44"/>
      <c r="DK122" s="44">
        <v>2.4658037615255499</v>
      </c>
      <c r="DL122" s="44">
        <v>77.959305486183624</v>
      </c>
      <c r="DM122" s="44">
        <v>1.8127076131714048</v>
      </c>
      <c r="DN122" s="44">
        <v>10.783045574283783</v>
      </c>
      <c r="DO122" s="44"/>
      <c r="DP122" s="44">
        <v>257.41520857797678</v>
      </c>
      <c r="DR122" s="44"/>
      <c r="DS122" s="44">
        <v>7.6454977592483182</v>
      </c>
      <c r="DT122" s="44">
        <v>124.8804175349382</v>
      </c>
      <c r="DU122" s="44"/>
      <c r="DV122" s="44">
        <v>3.5147266178766325</v>
      </c>
      <c r="DW122" s="44">
        <v>10.385330029375462</v>
      </c>
      <c r="DX122" s="46"/>
      <c r="DY122" s="44">
        <v>0.59997308212056666</v>
      </c>
      <c r="DZ122" s="44"/>
      <c r="EA122" s="44">
        <v>3.3925767855538043</v>
      </c>
      <c r="EB122" s="44">
        <v>3.6909428723881446</v>
      </c>
      <c r="EC122" s="44">
        <v>1.1165907238737423</v>
      </c>
      <c r="ED122" s="44">
        <v>0.26040506531955193</v>
      </c>
      <c r="EE122" s="44">
        <v>7.6539045176476659</v>
      </c>
      <c r="EF122" s="44">
        <v>109.42265441217268</v>
      </c>
      <c r="EG122" s="45">
        <f t="shared" si="8"/>
        <v>49.187587440087242</v>
      </c>
      <c r="EH122" s="44"/>
      <c r="EI122" s="44">
        <v>0.5397850359167834</v>
      </c>
      <c r="EJ122" s="44">
        <v>19.839919539602288</v>
      </c>
      <c r="EK122" s="44">
        <v>8.0862585553285982</v>
      </c>
      <c r="EL122" s="44">
        <v>3.7521307925662324</v>
      </c>
      <c r="EM122" s="44">
        <v>0.77532804899053165</v>
      </c>
      <c r="EN122" s="44">
        <v>5.0060793626259663</v>
      </c>
      <c r="EO122" s="44">
        <v>2.3213644699275648</v>
      </c>
      <c r="EP122" s="44">
        <v>0.47341305730350797</v>
      </c>
      <c r="EQ122" s="44"/>
      <c r="ER122" s="44">
        <v>1.1513511316719525</v>
      </c>
      <c r="ET122" s="44"/>
      <c r="EU122" s="44">
        <v>18.013842204470777</v>
      </c>
      <c r="EV122" s="44">
        <v>29.388517780767966</v>
      </c>
      <c r="EW122" s="44">
        <v>79.867059499797421</v>
      </c>
      <c r="EX122" s="44">
        <v>10.623551474640571</v>
      </c>
      <c r="EY122" s="44">
        <v>8.6503918760388867</v>
      </c>
      <c r="EZ122" s="44">
        <v>87.133534571727026</v>
      </c>
      <c r="FA122" s="44">
        <v>5.2386584595516119</v>
      </c>
      <c r="FB122" s="44">
        <v>5.9529735223867775</v>
      </c>
      <c r="FC122" s="44">
        <v>149.9754848468254</v>
      </c>
      <c r="FD122" s="44">
        <v>11.113527348603714</v>
      </c>
      <c r="FE122" s="44"/>
      <c r="FF122" s="44"/>
      <c r="FG122" s="44">
        <v>27.927097718999839</v>
      </c>
      <c r="FH122" s="44">
        <v>8.8459144830273448</v>
      </c>
      <c r="FI122" s="44">
        <v>0.73827411248233976</v>
      </c>
      <c r="FJ122" s="44">
        <f>FD122/(FI122/0.72)</f>
        <v>10.838440026144196</v>
      </c>
      <c r="FK122" s="44">
        <v>1.6795871957139565</v>
      </c>
      <c r="FL122" s="44">
        <v>111.29358257775256</v>
      </c>
      <c r="FM122" s="44">
        <v>3.8014449573340463</v>
      </c>
      <c r="FN122" s="44">
        <v>46.791190542542864</v>
      </c>
      <c r="FO122" s="44"/>
      <c r="FP122" s="44">
        <v>4.4597627993081259</v>
      </c>
      <c r="FQ122" s="44">
        <v>8.5914183065062577</v>
      </c>
      <c r="FR122" s="44">
        <v>5.5156023647173349</v>
      </c>
      <c r="FT122" s="1"/>
      <c r="FU122" s="1"/>
      <c r="FV122" s="1"/>
      <c r="FW122" s="1"/>
      <c r="FX122" s="1"/>
      <c r="FY122" s="1"/>
      <c r="FZ122" s="1"/>
      <c r="GA122" s="1"/>
    </row>
    <row r="123" spans="1:183" s="29" customFormat="1">
      <c r="A123" s="29">
        <v>1742</v>
      </c>
      <c r="B123" s="44">
        <v>2.3774759356375754</v>
      </c>
      <c r="C123" s="44">
        <v>2.5644242769538663</v>
      </c>
      <c r="D123" s="44">
        <v>3.4154679108800936</v>
      </c>
      <c r="E123" s="44">
        <v>11.058445201178621</v>
      </c>
      <c r="G123" s="44">
        <v>5.9816874878591664</v>
      </c>
      <c r="I123" s="44">
        <v>6.4852596583880153</v>
      </c>
      <c r="J123" s="44">
        <v>7.3259189429718052</v>
      </c>
      <c r="K123" s="44">
        <v>20.780436682343201</v>
      </c>
      <c r="L123" s="44">
        <v>9.4367939638583138</v>
      </c>
      <c r="M123" s="44">
        <v>3.6944555656047777</v>
      </c>
      <c r="P123" s="44">
        <v>43.194881308473526</v>
      </c>
      <c r="Q123" s="44">
        <v>11.723318213425486</v>
      </c>
      <c r="R123" s="44">
        <v>17.540142938154322</v>
      </c>
      <c r="S123" s="44">
        <v>3.8730088804226437</v>
      </c>
      <c r="T123" s="44">
        <v>18.719341185991183</v>
      </c>
      <c r="U123" s="44">
        <v>3.3072770543012173</v>
      </c>
      <c r="Y123" s="44">
        <v>54.700842646795358</v>
      </c>
      <c r="AA123" s="44">
        <v>5.2935089852511776</v>
      </c>
      <c r="AB123" s="44">
        <v>15.532835330141847</v>
      </c>
      <c r="AC123" s="44">
        <v>1.1793513689339639</v>
      </c>
      <c r="AD123" s="44">
        <v>11.509997436334348</v>
      </c>
      <c r="AE123" s="44">
        <v>1.9999996388801424</v>
      </c>
      <c r="AF123" s="44">
        <v>65.838027995293388</v>
      </c>
      <c r="AI123" s="44">
        <v>7.4336047307894981</v>
      </c>
      <c r="AJ123" s="44">
        <v>24.489696943533605</v>
      </c>
      <c r="AL123" s="44">
        <v>3.3314805007194193</v>
      </c>
      <c r="AM123" s="44">
        <v>22.347391347910296</v>
      </c>
      <c r="AO123" s="44">
        <v>5.2271155193836885</v>
      </c>
      <c r="AQ123" s="44">
        <v>3.5890864522793473</v>
      </c>
      <c r="AR123" s="44">
        <v>4.36481497466389</v>
      </c>
      <c r="AS123" s="44">
        <v>1.058026097546465</v>
      </c>
      <c r="AT123" s="44">
        <v>1.572144142569704</v>
      </c>
      <c r="AU123" s="44">
        <v>64.443572761621652</v>
      </c>
      <c r="AV123" s="44">
        <v>13.721688729995394</v>
      </c>
      <c r="AX123" s="44">
        <v>2.534217725821228</v>
      </c>
      <c r="AY123" s="44">
        <v>21.177451348486002</v>
      </c>
      <c r="AZ123" s="44">
        <v>12.248446345396005</v>
      </c>
      <c r="BA123" s="44">
        <v>4.2244532475765277</v>
      </c>
      <c r="BB123" s="44">
        <v>1.209672123060926</v>
      </c>
      <c r="BC123" s="44">
        <v>5.6989024290947867</v>
      </c>
      <c r="BD123" s="44">
        <v>2.710000176443744</v>
      </c>
      <c r="BE123" s="44">
        <v>2.2868858471510425</v>
      </c>
      <c r="BG123" s="44">
        <v>132.00521112145921</v>
      </c>
      <c r="BH123" s="44">
        <v>3.8447131623276025</v>
      </c>
      <c r="BJ123" s="44">
        <v>3.5748933738761726</v>
      </c>
      <c r="BK123" s="44">
        <v>31.369779714278295</v>
      </c>
      <c r="BL123" s="44">
        <v>7.1097906575562195</v>
      </c>
      <c r="BN123" s="44">
        <v>18.674953663070788</v>
      </c>
      <c r="BO123" s="44">
        <v>18.214822734273966</v>
      </c>
      <c r="BP123" s="44">
        <v>5.5136641381439633</v>
      </c>
      <c r="BQ123" s="44">
        <v>6.209378435287717</v>
      </c>
      <c r="BV123" s="44">
        <v>20.058840915859911</v>
      </c>
      <c r="BX123" s="44">
        <v>3.2594100185627015</v>
      </c>
      <c r="BY123" s="44">
        <v>1.0607190211422322</v>
      </c>
      <c r="BZ123" s="44">
        <v>7.3116549960709998</v>
      </c>
      <c r="CA123" s="44">
        <v>4.3076258264112983</v>
      </c>
      <c r="CB123" s="44">
        <v>8.3905550542155432</v>
      </c>
      <c r="CD123" s="44">
        <v>10.595825543364001</v>
      </c>
      <c r="CE123" s="44">
        <v>19.906560683798119</v>
      </c>
      <c r="CF123" s="44">
        <v>12.711859746297851</v>
      </c>
      <c r="CH123" s="45">
        <v>111.38317847464192</v>
      </c>
      <c r="CI123" s="45">
        <v>111.34007352941177</v>
      </c>
      <c r="CK123" s="29">
        <v>1742</v>
      </c>
      <c r="CL123" s="44">
        <v>0.37559003588111856</v>
      </c>
      <c r="CM123" s="44">
        <v>0.40512385078556729</v>
      </c>
      <c r="CN123" s="44">
        <v>3.4932285427987098</v>
      </c>
      <c r="CO123" s="44">
        <v>1.3552597940114193</v>
      </c>
      <c r="CP123" s="44"/>
      <c r="CQ123" s="44">
        <v>33.300076236410099</v>
      </c>
      <c r="CR123" s="44"/>
      <c r="CS123" s="44">
        <v>6.6329108447997234</v>
      </c>
      <c r="CT123" s="44">
        <v>7.4927095852071925</v>
      </c>
      <c r="CU123" s="44">
        <v>21.253548984999096</v>
      </c>
      <c r="CV123" s="44">
        <v>0.12423419764771677</v>
      </c>
      <c r="CW123" s="44">
        <v>3.7785679645125598</v>
      </c>
      <c r="CX123" s="44"/>
      <c r="CY123" s="44"/>
      <c r="CZ123" s="44">
        <v>240.46606304898282</v>
      </c>
      <c r="DA123" s="44">
        <v>64.235979915919586</v>
      </c>
      <c r="DB123" s="44">
        <v>96.108307305634582</v>
      </c>
      <c r="DC123" s="44">
        <v>21.221510508185133</v>
      </c>
      <c r="DD123" s="44">
        <v>102.56952874362227</v>
      </c>
      <c r="DE123" s="44">
        <v>18.121676693308753</v>
      </c>
      <c r="DF123" s="44"/>
      <c r="DG123" s="44"/>
      <c r="DH123" s="44"/>
      <c r="DI123" s="44">
        <v>55.946227525729725</v>
      </c>
      <c r="DJ123" s="44"/>
      <c r="DK123" s="44">
        <v>2.4557486651936169</v>
      </c>
      <c r="DL123" s="44">
        <v>85.109597823732202</v>
      </c>
      <c r="DM123" s="44">
        <v>1.2062018942778718</v>
      </c>
      <c r="DN123" s="44">
        <v>11.772047819293556</v>
      </c>
      <c r="DO123" s="44">
        <v>0.92783377854880023</v>
      </c>
      <c r="DP123" s="44">
        <v>360.74856683205888</v>
      </c>
      <c r="DR123" s="44"/>
      <c r="DS123" s="44">
        <v>7.6028470766063139</v>
      </c>
      <c r="DT123" s="44">
        <v>136.3342329203021</v>
      </c>
      <c r="DU123" s="44"/>
      <c r="DV123" s="44">
        <v>3.4073289746972457</v>
      </c>
      <c r="DW123" s="44">
        <v>11.337854494144032</v>
      </c>
      <c r="DX123" s="46"/>
      <c r="DY123" s="44">
        <v>0.6406053810637683</v>
      </c>
      <c r="DZ123" s="44"/>
      <c r="EA123" s="44">
        <v>3.6707998917910278</v>
      </c>
      <c r="EB123" s="44">
        <v>4.4641895785231442</v>
      </c>
      <c r="EC123" s="44">
        <v>1.0821143864949625</v>
      </c>
      <c r="ED123" s="44">
        <v>0.24836494286521313</v>
      </c>
      <c r="EE123" s="44">
        <v>7.8978356864278458</v>
      </c>
      <c r="EF123" s="44">
        <v>127.31448601211567</v>
      </c>
      <c r="EG123" s="45">
        <f t="shared" si="8"/>
        <v>57.230309817946221</v>
      </c>
      <c r="EH123" s="44"/>
      <c r="EI123" s="44">
        <v>0.40035186573466081</v>
      </c>
      <c r="EJ123" s="44">
        <v>21.659602562390887</v>
      </c>
      <c r="EK123" s="44">
        <v>12.527309140389688</v>
      </c>
      <c r="EL123" s="44">
        <v>4.3206322082968915</v>
      </c>
      <c r="EM123" s="44">
        <v>0.13255874092366751</v>
      </c>
      <c r="EN123" s="44">
        <v>5.8286504652913136</v>
      </c>
      <c r="EO123" s="44">
        <v>2.7716992852389213</v>
      </c>
      <c r="EP123" s="44">
        <v>0.36127875134817711</v>
      </c>
      <c r="EQ123" s="44"/>
      <c r="ER123" s="44">
        <v>1.2054536823130975</v>
      </c>
      <c r="ET123" s="44"/>
      <c r="EU123" s="44">
        <v>19.901444555358996</v>
      </c>
      <c r="EV123" s="44">
        <v>32.083981679391037</v>
      </c>
      <c r="EW123" s="44">
        <v>87.259927973614325</v>
      </c>
      <c r="EX123" s="44"/>
      <c r="EY123" s="44">
        <v>8.6636279750194127</v>
      </c>
      <c r="EZ123" s="44">
        <v>101.40198512796321</v>
      </c>
      <c r="FA123" s="44">
        <v>5.6391948176164011</v>
      </c>
      <c r="FB123" s="44">
        <v>6.3507485794520582</v>
      </c>
      <c r="FC123" s="44"/>
      <c r="FD123" s="44"/>
      <c r="FE123" s="44"/>
      <c r="FF123" s="44"/>
      <c r="FG123" s="44">
        <v>29.499561770045649</v>
      </c>
      <c r="FH123" s="44"/>
      <c r="FI123" s="44">
        <v>0.51491664225612621</v>
      </c>
      <c r="FJ123" s="44"/>
      <c r="FK123" s="44">
        <v>1.0848686204136428</v>
      </c>
      <c r="FL123" s="44">
        <v>119.85868740933982</v>
      </c>
      <c r="FM123" s="44">
        <v>4.405698393646861</v>
      </c>
      <c r="FN123" s="44">
        <v>51.08279741505936</v>
      </c>
      <c r="FO123" s="44"/>
      <c r="FP123" s="44">
        <v>4.9155833129290301</v>
      </c>
      <c r="FQ123" s="44">
        <v>9.2349913760490843</v>
      </c>
      <c r="FR123" s="44">
        <v>5.8972474952015519</v>
      </c>
      <c r="FT123" s="1"/>
      <c r="FU123" s="1"/>
      <c r="FV123" s="1"/>
      <c r="FW123" s="1"/>
      <c r="FX123" s="1"/>
      <c r="FY123" s="1"/>
      <c r="FZ123" s="1"/>
      <c r="GA123" s="1"/>
    </row>
    <row r="124" spans="1:183" s="29" customFormat="1">
      <c r="A124" s="29">
        <v>1743</v>
      </c>
      <c r="B124" s="44">
        <v>1.9679972350552761</v>
      </c>
      <c r="C124" s="44">
        <v>2.0630737863936672</v>
      </c>
      <c r="D124" s="44">
        <v>3.2806530395415647</v>
      </c>
      <c r="E124" s="44">
        <v>11.058445201178621</v>
      </c>
      <c r="F124" s="44">
        <v>1.1734378808856503</v>
      </c>
      <c r="G124" s="44">
        <v>5.4057581891129205</v>
      </c>
      <c r="I124" s="44">
        <v>5.8062728373660848</v>
      </c>
      <c r="J124" s="44">
        <v>6.9955036013458622</v>
      </c>
      <c r="K124" s="44">
        <v>20.780436682343201</v>
      </c>
      <c r="L124" s="44">
        <v>9.1222483198229316</v>
      </c>
      <c r="M124" s="44">
        <v>2.9852132952891925</v>
      </c>
      <c r="P124" s="44">
        <v>32.401476734988073</v>
      </c>
      <c r="Q124" s="44">
        <v>11.900215010806299</v>
      </c>
      <c r="R124" s="44">
        <v>17.122855262831596</v>
      </c>
      <c r="S124" s="44">
        <v>4.136986786261569</v>
      </c>
      <c r="T124" s="44">
        <v>18.832898813604718</v>
      </c>
      <c r="U124" s="44">
        <v>4.1849071136445701</v>
      </c>
      <c r="AA124" s="44">
        <v>5.0631121832690926</v>
      </c>
      <c r="AB124" s="44">
        <v>13.850913562623431</v>
      </c>
      <c r="AC124" s="44">
        <v>1.0021780685526869</v>
      </c>
      <c r="AD124" s="44">
        <v>9.4213387846245134</v>
      </c>
      <c r="AF124" s="44">
        <v>47.027173981406598</v>
      </c>
      <c r="AI124" s="44">
        <v>7.4217130514448799</v>
      </c>
      <c r="AJ124" s="44">
        <v>24.489696943533605</v>
      </c>
      <c r="AL124" s="44">
        <v>3.3314805007194193</v>
      </c>
      <c r="AM124" s="44">
        <v>22.347391347910296</v>
      </c>
      <c r="AN124" s="44">
        <v>24.119074488518198</v>
      </c>
      <c r="AO124" s="44">
        <v>5.1071248795990494</v>
      </c>
      <c r="AQ124" s="44">
        <v>3.3729195344036027</v>
      </c>
      <c r="AR124" s="44">
        <v>4.115224956207685</v>
      </c>
      <c r="AS124" s="44">
        <v>1.3213368642054706</v>
      </c>
      <c r="AT124" s="44">
        <v>1.4732065969472961</v>
      </c>
      <c r="AU124" s="44">
        <v>61.566999217631619</v>
      </c>
      <c r="AV124" s="44">
        <v>13.466684223184988</v>
      </c>
      <c r="AX124" s="44">
        <v>2.3316915702836258</v>
      </c>
      <c r="AY124" s="44">
        <v>23.098391891085953</v>
      </c>
      <c r="AZ124" s="44">
        <v>12.248446345396005</v>
      </c>
      <c r="BA124" s="44">
        <v>3.4233093985148138</v>
      </c>
      <c r="BB124" s="44">
        <v>2.2031610063924152</v>
      </c>
      <c r="BC124" s="44">
        <v>5.5003955069084993</v>
      </c>
      <c r="BD124" s="44">
        <v>2.710000176443744</v>
      </c>
      <c r="BE124" s="44">
        <v>1.9096676085940727</v>
      </c>
      <c r="BG124" s="44">
        <v>128.37894524919224</v>
      </c>
      <c r="BH124" s="44">
        <v>3.8447131623276025</v>
      </c>
      <c r="BJ124" s="44">
        <v>3.5415424415919365</v>
      </c>
      <c r="BK124" s="44">
        <v>31.369779714278295</v>
      </c>
      <c r="BL124" s="44">
        <v>7.1845206361614906</v>
      </c>
      <c r="BM124" s="44">
        <v>22.743284158678573</v>
      </c>
      <c r="BN124" s="44">
        <v>20.356640024307612</v>
      </c>
      <c r="BO124" s="44">
        <v>16.837435290621379</v>
      </c>
      <c r="BP124" s="44">
        <v>5.3232520277095086</v>
      </c>
      <c r="BQ124" s="44">
        <v>6.5381437833024139</v>
      </c>
      <c r="BV124" s="44">
        <v>20.058840915859911</v>
      </c>
      <c r="BW124" s="44">
        <v>6.990297738165185</v>
      </c>
      <c r="BX124" s="44">
        <v>2.6849932207558656</v>
      </c>
      <c r="BY124" s="44">
        <v>0.90136770226788399</v>
      </c>
      <c r="BZ124" s="44">
        <v>7.833259052582501</v>
      </c>
      <c r="CA124" s="44">
        <v>5.4025015699726486</v>
      </c>
      <c r="CB124" s="44">
        <v>8.3905550542155432</v>
      </c>
      <c r="CD124" s="44">
        <v>10.477405766532783</v>
      </c>
      <c r="CE124" s="44">
        <v>20.942620900441735</v>
      </c>
      <c r="CF124" s="44">
        <v>12.528166081684303</v>
      </c>
      <c r="CH124" s="45">
        <v>111.38317847464192</v>
      </c>
      <c r="CI124" s="45">
        <v>111.34007352941177</v>
      </c>
      <c r="CK124" s="29">
        <v>1743</v>
      </c>
      <c r="CL124" s="44">
        <v>0.31090121294124912</v>
      </c>
      <c r="CM124" s="44">
        <v>0.3259212620586181</v>
      </c>
      <c r="CN124" s="44">
        <v>3.355344314680714</v>
      </c>
      <c r="CO124" s="44">
        <v>1.3552597940114193</v>
      </c>
      <c r="CP124" s="44">
        <v>0.54437774975002262</v>
      </c>
      <c r="CQ124" s="44">
        <v>30.093875712902619</v>
      </c>
      <c r="CR124" s="44"/>
      <c r="CS124" s="44">
        <v>5.9384653968356718</v>
      </c>
      <c r="CT124" s="44">
        <v>7.1547716122959164</v>
      </c>
      <c r="CU124" s="44">
        <v>21.253548984999096</v>
      </c>
      <c r="CV124" s="44">
        <v>0.12009324407174796</v>
      </c>
      <c r="CW124" s="44">
        <v>3.0531782354703245</v>
      </c>
      <c r="CX124" s="44"/>
      <c r="CY124" s="44"/>
      <c r="CZ124" s="44">
        <v>180.37914010675482</v>
      </c>
      <c r="DA124" s="44">
        <v>65.205256610186169</v>
      </c>
      <c r="DB124" s="44">
        <v>93.821848621906739</v>
      </c>
      <c r="DC124" s="44">
        <v>22.667933709279918</v>
      </c>
      <c r="DD124" s="44">
        <v>103.19174895072446</v>
      </c>
      <c r="DE124" s="44">
        <v>22.930505204081928</v>
      </c>
      <c r="DF124" s="44"/>
      <c r="DG124" s="44"/>
      <c r="DH124" s="44"/>
      <c r="DI124" s="44"/>
      <c r="DJ124" s="44"/>
      <c r="DK124" s="44">
        <v>2.3488636782201722</v>
      </c>
      <c r="DL124" s="44">
        <v>75.893786147245052</v>
      </c>
      <c r="DM124" s="44">
        <v>1.0249948544043082</v>
      </c>
      <c r="DN124" s="44">
        <v>9.6358362638946353</v>
      </c>
      <c r="DO124" s="44"/>
      <c r="DP124" s="44">
        <v>257.67760870916584</v>
      </c>
      <c r="DR124" s="44"/>
      <c r="DS124" s="44">
        <v>7.5906846570514119</v>
      </c>
      <c r="DT124" s="44">
        <v>136.3342329203021</v>
      </c>
      <c r="DU124" s="44"/>
      <c r="DV124" s="44">
        <v>3.4073289746972457</v>
      </c>
      <c r="DW124" s="44">
        <v>11.337854494144032</v>
      </c>
      <c r="DX124" s="46"/>
      <c r="DY124" s="44">
        <v>0.62590001454981248</v>
      </c>
      <c r="DZ124" s="44"/>
      <c r="EA124" s="44">
        <v>3.4497114590386917</v>
      </c>
      <c r="EB124" s="44">
        <v>4.2089170948638817</v>
      </c>
      <c r="EC124" s="44">
        <v>1.3514200013389428</v>
      </c>
      <c r="ED124" s="44">
        <v>0.23273493973740239</v>
      </c>
      <c r="EE124" s="44">
        <v>7.5452992857165482</v>
      </c>
      <c r="EF124" s="44">
        <v>124.94846763389883</v>
      </c>
      <c r="EG124" s="45">
        <f t="shared" si="8"/>
        <v>56.166739056584333</v>
      </c>
      <c r="EH124" s="44"/>
      <c r="EI124" s="44">
        <v>0.36835709140907591</v>
      </c>
      <c r="EJ124" s="44">
        <v>23.624277537393155</v>
      </c>
      <c r="EK124" s="44">
        <v>12.527309140389688</v>
      </c>
      <c r="EL124" s="44">
        <v>3.5012485591298099</v>
      </c>
      <c r="EM124" s="44">
        <v>0.24142760959102433</v>
      </c>
      <c r="EN124" s="44">
        <v>5.6256240968352342</v>
      </c>
      <c r="EO124" s="44">
        <v>2.7716992852389213</v>
      </c>
      <c r="EP124" s="44">
        <v>0.30168638718124807</v>
      </c>
      <c r="EQ124" s="44"/>
      <c r="ER124" s="44">
        <v>1.1723391142469286</v>
      </c>
      <c r="ET124" s="44"/>
      <c r="EU124" s="44">
        <v>19.715779792718934</v>
      </c>
      <c r="EV124" s="44">
        <v>32.083981679391037</v>
      </c>
      <c r="EW124" s="44">
        <v>88.177104422914596</v>
      </c>
      <c r="EX124" s="44">
        <v>10.550995543864909</v>
      </c>
      <c r="EY124" s="44">
        <v>9.4437908213257344</v>
      </c>
      <c r="EZ124" s="44">
        <v>93.734064165224851</v>
      </c>
      <c r="FA124" s="44">
        <v>5.4444475570886981</v>
      </c>
      <c r="FB124" s="44">
        <v>6.6869989930219393</v>
      </c>
      <c r="FC124" s="44"/>
      <c r="FD124" s="44"/>
      <c r="FE124" s="44"/>
      <c r="FF124" s="44"/>
      <c r="FG124" s="44">
        <v>29.499561770045649</v>
      </c>
      <c r="FH124" s="44">
        <v>10.280290909280293</v>
      </c>
      <c r="FI124" s="44">
        <v>0.42417114933018846</v>
      </c>
      <c r="FJ124" s="44"/>
      <c r="FK124" s="44">
        <v>0.92188931861687817</v>
      </c>
      <c r="FL124" s="44">
        <v>128.40925189774234</v>
      </c>
      <c r="FM124" s="44">
        <v>5.5255013893192571</v>
      </c>
      <c r="FN124" s="44">
        <v>51.08279741505936</v>
      </c>
      <c r="FO124" s="44"/>
      <c r="FP124" s="44">
        <v>4.8606463685135122</v>
      </c>
      <c r="FQ124" s="44">
        <v>9.7156372956407431</v>
      </c>
      <c r="FR124" s="44">
        <v>5.8120288863475524</v>
      </c>
      <c r="FT124" s="1"/>
      <c r="FU124" s="1"/>
      <c r="FV124" s="1"/>
      <c r="FW124" s="1"/>
      <c r="FX124" s="1"/>
      <c r="FY124" s="1"/>
      <c r="FZ124" s="1"/>
      <c r="GA124" s="1"/>
    </row>
    <row r="125" spans="1:183" s="29" customFormat="1">
      <c r="A125" s="29">
        <v>1744</v>
      </c>
      <c r="B125" s="44">
        <v>1.8071524848291867</v>
      </c>
      <c r="C125" s="44">
        <v>1.9065570046007401</v>
      </c>
      <c r="D125" s="44">
        <v>3.1290814655556609</v>
      </c>
      <c r="E125" s="44">
        <v>11.058445201178621</v>
      </c>
      <c r="F125" s="44">
        <v>32.884913619330696</v>
      </c>
      <c r="G125" s="44">
        <v>6.1673528904656765</v>
      </c>
      <c r="I125" s="44">
        <v>5.2632139476097075</v>
      </c>
      <c r="J125" s="44">
        <v>6.4618948809013048</v>
      </c>
      <c r="K125" s="44">
        <v>20.509598580479551</v>
      </c>
      <c r="L125" s="44">
        <v>9.3679501033974208</v>
      </c>
      <c r="M125" s="44">
        <v>2.8170949657856301</v>
      </c>
      <c r="P125" s="44">
        <v>32.758124249358005</v>
      </c>
      <c r="Q125" s="44">
        <v>12.032932526744649</v>
      </c>
      <c r="R125" s="44">
        <v>17.895819465895084</v>
      </c>
      <c r="S125" s="44">
        <v>3.8366619067847498</v>
      </c>
      <c r="T125" s="44">
        <v>19.820986039247508</v>
      </c>
      <c r="U125" s="44">
        <v>2.5386085313761049</v>
      </c>
      <c r="AA125" s="44">
        <v>5.2358612591706883</v>
      </c>
      <c r="AB125" s="44">
        <v>13.197048309337523</v>
      </c>
      <c r="AC125" s="44">
        <v>0.95018858838442177</v>
      </c>
      <c r="AD125" s="44">
        <v>11.509997436334348</v>
      </c>
      <c r="AE125" s="44">
        <v>1.8300000606584079</v>
      </c>
      <c r="AF125" s="44">
        <v>44.183199033193617</v>
      </c>
      <c r="AI125" s="44">
        <v>9.5487179556573309</v>
      </c>
      <c r="AJ125" s="44">
        <v>24.489696943533605</v>
      </c>
      <c r="AL125" s="44">
        <v>3.3314805007194193</v>
      </c>
      <c r="AM125" s="44">
        <v>22.621043379371319</v>
      </c>
      <c r="AO125" s="44">
        <v>5.0022439412061113</v>
      </c>
      <c r="AQ125" s="44">
        <v>3.2262539616739048</v>
      </c>
      <c r="AR125" s="44">
        <v>3.9154192036733542</v>
      </c>
      <c r="AS125" s="44">
        <v>0.93956995789534015</v>
      </c>
      <c r="AT125" s="44">
        <v>1.253562356825499</v>
      </c>
      <c r="AU125" s="44">
        <v>63.186899925019546</v>
      </c>
      <c r="AV125" s="44">
        <v>12.875009700674983</v>
      </c>
      <c r="AX125" s="44">
        <v>1.8949396669377947</v>
      </c>
      <c r="AY125" s="44">
        <v>23.098391891085953</v>
      </c>
      <c r="AZ125" s="44">
        <v>12.248446345396005</v>
      </c>
      <c r="BA125" s="44">
        <v>3.1430313854067675</v>
      </c>
      <c r="BB125" s="44">
        <v>2.1246514177443094</v>
      </c>
      <c r="BC125" s="44">
        <v>5.5823308263960216</v>
      </c>
      <c r="BD125" s="44">
        <v>2.5725635705376422</v>
      </c>
      <c r="BE125" s="44">
        <v>1.8057911391575352</v>
      </c>
      <c r="BG125" s="44">
        <v>134.93988729825628</v>
      </c>
      <c r="BH125" s="44">
        <v>3.8447131623276025</v>
      </c>
      <c r="BJ125" s="44">
        <v>3.4731826028113297</v>
      </c>
      <c r="BK125" s="44">
        <v>31.369779714278295</v>
      </c>
      <c r="BL125" s="44">
        <v>7.4928767308073478</v>
      </c>
      <c r="BM125" s="44">
        <v>32.620107737746565</v>
      </c>
      <c r="BN125" s="44">
        <v>21.000000253356127</v>
      </c>
      <c r="BO125" s="44">
        <v>13.720289169350071</v>
      </c>
      <c r="BP125" s="44">
        <v>5.4152735702575185</v>
      </c>
      <c r="BQ125" s="44">
        <v>6.5935453946524216</v>
      </c>
      <c r="BS125" s="44">
        <v>11.999994602545208</v>
      </c>
      <c r="BV125" s="44">
        <v>20.731305482844434</v>
      </c>
      <c r="BX125" s="44">
        <v>2.5876165552895256</v>
      </c>
      <c r="BY125" s="44">
        <v>0.84573855819740207</v>
      </c>
      <c r="BZ125" s="44">
        <v>7.3116549960709998</v>
      </c>
      <c r="CA125" s="44">
        <v>5.7905837101443591</v>
      </c>
      <c r="CB125" s="44">
        <v>8.3905550542155432</v>
      </c>
      <c r="CD125" s="44">
        <v>10.386678866371208</v>
      </c>
      <c r="CE125" s="44">
        <v>21.586613128748986</v>
      </c>
      <c r="CF125" s="44">
        <v>12.885406552589451</v>
      </c>
      <c r="CH125" s="45">
        <v>111.38317847464192</v>
      </c>
      <c r="CI125" s="45">
        <v>111.34007352941177</v>
      </c>
      <c r="CK125" s="29">
        <v>1744</v>
      </c>
      <c r="CL125" s="44">
        <v>0.28549120369440228</v>
      </c>
      <c r="CM125" s="44">
        <v>0.30119497868875605</v>
      </c>
      <c r="CN125" s="44">
        <v>3.200321880759486</v>
      </c>
      <c r="CO125" s="44">
        <v>1.3552597940114193</v>
      </c>
      <c r="CP125" s="44">
        <v>15.255869584935976</v>
      </c>
      <c r="CQ125" s="44">
        <v>34.333676215313936</v>
      </c>
      <c r="CR125" s="44"/>
      <c r="CS125" s="44">
        <v>5.3830425781716462</v>
      </c>
      <c r="CT125" s="44">
        <v>6.6090141168132819</v>
      </c>
      <c r="CU125" s="44">
        <v>20.976544658624459</v>
      </c>
      <c r="CV125" s="44">
        <v>0.12332787694175601</v>
      </c>
      <c r="CW125" s="44">
        <v>2.8812323227833119</v>
      </c>
      <c r="CX125" s="44"/>
      <c r="CY125" s="44"/>
      <c r="CZ125" s="44">
        <v>182.36459813045633</v>
      </c>
      <c r="DA125" s="44">
        <v>65.932460251092508</v>
      </c>
      <c r="DB125" s="44">
        <v>98.057177913476238</v>
      </c>
      <c r="DC125" s="44">
        <v>21.02235328783992</v>
      </c>
      <c r="DD125" s="44">
        <v>108.60580920449122</v>
      </c>
      <c r="DE125" s="44">
        <v>13.909884869380292</v>
      </c>
      <c r="DF125" s="44"/>
      <c r="DG125" s="44"/>
      <c r="DH125" s="44"/>
      <c r="DI125" s="44"/>
      <c r="DJ125" s="44"/>
      <c r="DK125" s="44">
        <v>2.4290049066077626</v>
      </c>
      <c r="DL125" s="44">
        <v>72.311039819529483</v>
      </c>
      <c r="DM125" s="44">
        <v>0.97182171948170426</v>
      </c>
      <c r="DN125" s="44">
        <v>11.772047819293556</v>
      </c>
      <c r="DO125" s="44">
        <v>0.84896808880222963</v>
      </c>
      <c r="DP125" s="44">
        <v>242.09451914962659</v>
      </c>
      <c r="DR125" s="44"/>
      <c r="DS125" s="44">
        <v>9.7661155016507344</v>
      </c>
      <c r="DT125" s="44">
        <v>136.3342329203021</v>
      </c>
      <c r="DU125" s="44"/>
      <c r="DV125" s="44">
        <v>3.4073289746972457</v>
      </c>
      <c r="DW125" s="44">
        <v>11.476690695042359</v>
      </c>
      <c r="DX125" s="46"/>
      <c r="DY125" s="44">
        <v>0.61304640661702736</v>
      </c>
      <c r="DZ125" s="44"/>
      <c r="EA125" s="44">
        <v>3.2997067222723953</v>
      </c>
      <c r="EB125" s="44">
        <v>4.0045623253329197</v>
      </c>
      <c r="EC125" s="44">
        <v>0.96096133253684946</v>
      </c>
      <c r="ED125" s="44">
        <v>0.1980358764191007</v>
      </c>
      <c r="EE125" s="44">
        <v>7.7438250512355138</v>
      </c>
      <c r="EF125" s="44">
        <v>119.45871056375353</v>
      </c>
      <c r="EG125" s="45">
        <f t="shared" si="8"/>
        <v>53.698987681302668</v>
      </c>
      <c r="EH125" s="44"/>
      <c r="EI125" s="44">
        <v>0.29935968933660595</v>
      </c>
      <c r="EJ125" s="44">
        <v>23.624277537393155</v>
      </c>
      <c r="EK125" s="44">
        <v>12.527309140389688</v>
      </c>
      <c r="EL125" s="44">
        <v>3.2145894011886509</v>
      </c>
      <c r="EM125" s="44">
        <v>0.23282434262038931</v>
      </c>
      <c r="EN125" s="44">
        <v>5.7094248539102406</v>
      </c>
      <c r="EO125" s="44">
        <v>2.6311336330050925</v>
      </c>
      <c r="EP125" s="44">
        <v>0.28527614037367721</v>
      </c>
      <c r="EQ125" s="44"/>
      <c r="ER125" s="44">
        <v>1.2322527470898776</v>
      </c>
      <c r="ET125" s="44"/>
      <c r="EU125" s="44">
        <v>19.335220318904359</v>
      </c>
      <c r="EV125" s="44">
        <v>32.083981679391037</v>
      </c>
      <c r="EW125" s="44">
        <v>91.961622407340172</v>
      </c>
      <c r="EX125" s="44">
        <v>15.133021641908483</v>
      </c>
      <c r="EY125" s="44">
        <v>9.7422565513597377</v>
      </c>
      <c r="EZ125" s="44">
        <v>76.380900248011429</v>
      </c>
      <c r="FA125" s="44">
        <v>5.5385641722549765</v>
      </c>
      <c r="FB125" s="44">
        <v>6.7436619437902339</v>
      </c>
      <c r="FC125" s="44"/>
      <c r="FD125" s="44">
        <v>12.273200847681164</v>
      </c>
      <c r="FE125" s="44"/>
      <c r="FF125" s="44"/>
      <c r="FG125" s="44">
        <v>30.488522703288908</v>
      </c>
      <c r="FH125" s="44"/>
      <c r="FI125" s="44">
        <v>0.40878773167777038</v>
      </c>
      <c r="FJ125" s="44">
        <f>FD125/(FI125/0.72)</f>
        <v>21.616853749652222</v>
      </c>
      <c r="FK125" s="44">
        <v>0.86499365484576229</v>
      </c>
      <c r="FL125" s="44">
        <v>119.85868740933982</v>
      </c>
      <c r="FM125" s="44">
        <v>5.9224190721584735</v>
      </c>
      <c r="FN125" s="44">
        <v>51.08279741505936</v>
      </c>
      <c r="FO125" s="44"/>
      <c r="FP125" s="44">
        <v>4.8185566196173228</v>
      </c>
      <c r="FQ125" s="44">
        <v>10.014396220857824</v>
      </c>
      <c r="FR125" s="44">
        <v>5.9777588042569745</v>
      </c>
      <c r="FT125" s="1"/>
      <c r="FU125" s="1"/>
      <c r="FV125" s="1"/>
      <c r="FW125" s="1"/>
      <c r="FX125" s="1"/>
      <c r="FY125" s="1"/>
      <c r="FZ125" s="1"/>
      <c r="GA125" s="1"/>
    </row>
    <row r="126" spans="1:183" s="29" customFormat="1">
      <c r="A126" s="29">
        <v>1745</v>
      </c>
      <c r="B126" s="44">
        <v>1.5964435814928002</v>
      </c>
      <c r="C126" s="44">
        <v>1.8782171454366088</v>
      </c>
      <c r="D126" s="44">
        <v>3.1186415301467787</v>
      </c>
      <c r="E126" s="44">
        <v>10.418388893840064</v>
      </c>
      <c r="F126" s="44">
        <v>35.001397875784868</v>
      </c>
      <c r="G126" s="44">
        <v>6.3840629249244936</v>
      </c>
      <c r="I126" s="44">
        <v>5.3446542556068497</v>
      </c>
      <c r="J126" s="44">
        <v>6.3049976708269835</v>
      </c>
      <c r="K126" s="44">
        <v>20.509598580479551</v>
      </c>
      <c r="L126" s="44">
        <v>8.9464186377696677</v>
      </c>
      <c r="M126" s="44">
        <v>2.630968948968226</v>
      </c>
      <c r="P126" s="44">
        <v>38.343920940224024</v>
      </c>
      <c r="Q126" s="44">
        <v>12.660191817837989</v>
      </c>
      <c r="R126" s="44">
        <v>19.10410314216837</v>
      </c>
      <c r="S126" s="44">
        <v>4.2581282825455364</v>
      </c>
      <c r="T126" s="44">
        <v>19.818330205063109</v>
      </c>
      <c r="AA126" s="44">
        <v>5.2358612591706883</v>
      </c>
      <c r="AB126" s="44">
        <v>14.114253759010818</v>
      </c>
      <c r="AC126" s="44">
        <v>1.1348433230055812</v>
      </c>
      <c r="AD126" s="44">
        <v>11.509997436334348</v>
      </c>
      <c r="AE126" s="44">
        <v>2.3219645125050086</v>
      </c>
      <c r="AF126" s="44">
        <v>41.148793389752974</v>
      </c>
      <c r="AI126" s="44">
        <v>13.776853481523577</v>
      </c>
      <c r="AJ126" s="44">
        <v>24.489696943533605</v>
      </c>
      <c r="AL126" s="44">
        <v>3.9509770391097363</v>
      </c>
      <c r="AM126" s="44">
        <v>22.621043379371319</v>
      </c>
      <c r="AN126" s="44">
        <v>9.5370575025919067</v>
      </c>
      <c r="AO126" s="44">
        <v>4.9534366083314261</v>
      </c>
      <c r="AQ126" s="44">
        <v>3.1879966177634302</v>
      </c>
      <c r="AR126" s="44">
        <v>3.6400728675282581</v>
      </c>
      <c r="AS126" s="44">
        <v>0.98612515538065526</v>
      </c>
      <c r="AT126" s="44">
        <v>1.4724142249653138</v>
      </c>
      <c r="AU126" s="44">
        <v>58.090491907944731</v>
      </c>
      <c r="AV126" s="44">
        <v>14.564235497222699</v>
      </c>
      <c r="AX126" s="44">
        <v>2.037590536015673</v>
      </c>
      <c r="AY126" s="44">
        <v>22.095014614020005</v>
      </c>
      <c r="AZ126" s="44">
        <v>12.248446345396005</v>
      </c>
      <c r="BA126" s="44">
        <v>3.0950923482573041</v>
      </c>
      <c r="BC126" s="44">
        <v>5.1566611185250171</v>
      </c>
      <c r="BD126" s="44">
        <v>2.710000176443744</v>
      </c>
      <c r="BE126" s="44">
        <v>2.4427276395540258</v>
      </c>
      <c r="BG126" s="44">
        <v>140.67417489862123</v>
      </c>
      <c r="BH126" s="44">
        <v>3.8447131623276025</v>
      </c>
      <c r="BJ126" s="44">
        <v>3.5950839767259715</v>
      </c>
      <c r="BK126" s="44">
        <v>31.369779714278295</v>
      </c>
      <c r="BL126" s="44">
        <v>6.9497785794691289</v>
      </c>
      <c r="BN126" s="44">
        <v>20.356640024307612</v>
      </c>
      <c r="BO126" s="44">
        <v>13.032766659391005</v>
      </c>
      <c r="BP126" s="44">
        <v>5.3204474129717996</v>
      </c>
      <c r="BQ126" s="44">
        <v>6.7794142200700067</v>
      </c>
      <c r="BR126" s="44">
        <v>16.407244091695716</v>
      </c>
      <c r="BV126" s="44">
        <v>20.731305482844434</v>
      </c>
      <c r="BW126" s="44">
        <v>7.2604524672836863</v>
      </c>
      <c r="BX126" s="44">
        <v>2.916365657111379</v>
      </c>
      <c r="BY126" s="44">
        <v>1.0206880921471002</v>
      </c>
      <c r="BZ126" s="44">
        <v>7.833259052582501</v>
      </c>
      <c r="CA126" s="44">
        <v>5.3205362651855097</v>
      </c>
      <c r="CB126" s="44">
        <v>8.3905550542155432</v>
      </c>
      <c r="CC126" s="44">
        <v>7</v>
      </c>
      <c r="CD126" s="44">
        <v>10.495368943679528</v>
      </c>
      <c r="CE126" s="44">
        <v>21.009828667154927</v>
      </c>
      <c r="CF126" s="44">
        <v>12.784524243930976</v>
      </c>
      <c r="CH126" s="45">
        <v>111.38317847464192</v>
      </c>
      <c r="CI126" s="45">
        <v>112.69202898550724</v>
      </c>
      <c r="CK126" s="29">
        <v>1745</v>
      </c>
      <c r="CL126" s="44">
        <v>0.25526613462259662</v>
      </c>
      <c r="CM126" s="44">
        <v>0.30032081074181871</v>
      </c>
      <c r="CN126" s="44">
        <v>3.2283747594257979</v>
      </c>
      <c r="CO126" s="44">
        <v>1.2923220170555636</v>
      </c>
      <c r="CP126" s="44">
        <v>16.434910599796748</v>
      </c>
      <c r="CQ126" s="44">
        <v>35.971650209044661</v>
      </c>
      <c r="CR126" s="44"/>
      <c r="CS126" s="44">
        <v>5.5327124742825911</v>
      </c>
      <c r="CT126" s="44">
        <v>6.5268467510526218</v>
      </c>
      <c r="CU126" s="44">
        <v>21.231253974886641</v>
      </c>
      <c r="CV126" s="44">
        <v>0.11920860273702688</v>
      </c>
      <c r="CW126" s="44">
        <v>2.7235428200310934</v>
      </c>
      <c r="CX126" s="44"/>
      <c r="CY126" s="44"/>
      <c r="CZ126" s="44">
        <v>216.05271250068617</v>
      </c>
      <c r="DA126" s="44">
        <v>70.211747209541343</v>
      </c>
      <c r="DB126" s="44">
        <v>105.94882603540145</v>
      </c>
      <c r="DC126" s="44">
        <v>23.615015543338075</v>
      </c>
      <c r="DD126" s="44">
        <v>109.90983473982901</v>
      </c>
      <c r="DE126" s="44"/>
      <c r="DF126" s="44"/>
      <c r="DG126" s="44"/>
      <c r="DH126" s="44"/>
      <c r="DI126" s="44"/>
      <c r="DJ126" s="44"/>
      <c r="DK126" s="44">
        <v>2.4584992865939901</v>
      </c>
      <c r="DL126" s="44">
        <v>78.275782171223014</v>
      </c>
      <c r="DM126" s="44">
        <v>1.1747741779484622</v>
      </c>
      <c r="DN126" s="44">
        <v>11.914990820624576</v>
      </c>
      <c r="DO126" s="44">
        <v>1.0902787172772233</v>
      </c>
      <c r="DP126" s="44">
        <v>228.2057587301521</v>
      </c>
      <c r="DR126" s="44"/>
      <c r="DS126" s="44">
        <v>14.261608977536076</v>
      </c>
      <c r="DT126" s="44">
        <v>137.98968189034886</v>
      </c>
      <c r="DU126" s="44"/>
      <c r="DV126" s="44">
        <v>4.0899970146720976</v>
      </c>
      <c r="DW126" s="44">
        <v>11.616047299643341</v>
      </c>
      <c r="DX126" s="46"/>
      <c r="DY126" s="44">
        <v>0.61443619107179093</v>
      </c>
      <c r="DZ126" s="44"/>
      <c r="EA126" s="44">
        <v>3.3001701909093337</v>
      </c>
      <c r="EB126" s="44">
        <v>3.7681532982874852</v>
      </c>
      <c r="EC126" s="44">
        <v>1.020823179096161</v>
      </c>
      <c r="ED126" s="44">
        <v>0.23543424404560903</v>
      </c>
      <c r="EE126" s="44">
        <v>7.2056843374901822</v>
      </c>
      <c r="EF126" s="44">
        <v>136.77277073373114</v>
      </c>
      <c r="EG126" s="45">
        <f t="shared" si="8"/>
        <v>61.48199069040318</v>
      </c>
      <c r="EH126" s="44"/>
      <c r="EI126" s="44">
        <v>0.32580409737119875</v>
      </c>
      <c r="EJ126" s="44">
        <v>22.872454817110427</v>
      </c>
      <c r="EK126" s="44">
        <v>12.67942296073911</v>
      </c>
      <c r="EL126" s="44">
        <v>3.2039969706731646</v>
      </c>
      <c r="EM126" s="44"/>
      <c r="EN126" s="44">
        <v>5.3381045679767656</v>
      </c>
      <c r="EO126" s="44">
        <v>2.8053548582285042</v>
      </c>
      <c r="EP126" s="44">
        <v>0.39058420210607847</v>
      </c>
      <c r="EQ126" s="44"/>
      <c r="ER126" s="44">
        <v>1.3002160508106422</v>
      </c>
      <c r="ET126" s="44"/>
      <c r="EU126" s="44">
        <v>20.25686538552679</v>
      </c>
      <c r="EV126" s="44">
        <v>32.473563908948854</v>
      </c>
      <c r="EW126" s="44">
        <v>86.331780806498415</v>
      </c>
      <c r="EX126" s="44"/>
      <c r="EY126" s="44">
        <v>9.5584627819450425</v>
      </c>
      <c r="EZ126" s="44">
        <v>73.43444590707216</v>
      </c>
      <c r="FA126" s="44">
        <v>5.507653884184001</v>
      </c>
      <c r="FB126" s="44">
        <v>7.0179562287610056</v>
      </c>
      <c r="FC126" s="44">
        <v>203.81463731053</v>
      </c>
      <c r="FD126" s="44"/>
      <c r="FE126" s="44"/>
      <c r="FF126" s="44"/>
      <c r="FG126" s="44">
        <v>30.858731948804749</v>
      </c>
      <c r="FH126" s="44">
        <v>10.807247845551736</v>
      </c>
      <c r="FI126" s="44">
        <v>0.46631738012363205</v>
      </c>
      <c r="FJ126" s="44"/>
      <c r="FK126" s="44">
        <v>1.0566022552066394</v>
      </c>
      <c r="FL126" s="44">
        <v>129.96847117264636</v>
      </c>
      <c r="FM126" s="44">
        <v>5.5077458627718849</v>
      </c>
      <c r="FN126" s="44">
        <v>51.70307423443532</v>
      </c>
      <c r="FO126" s="44">
        <v>3.2868508454106276</v>
      </c>
      <c r="FP126" s="44">
        <v>4.9281017550613582</v>
      </c>
      <c r="FQ126" s="44">
        <v>9.8651675880815155</v>
      </c>
      <c r="FR126" s="44">
        <v>6.0029749027624568</v>
      </c>
      <c r="FT126" s="1"/>
      <c r="FU126" s="1"/>
      <c r="FV126" s="1"/>
      <c r="FW126" s="1"/>
      <c r="FX126" s="1"/>
      <c r="FY126" s="1"/>
      <c r="FZ126" s="1"/>
      <c r="GA126" s="1"/>
    </row>
    <row r="127" spans="1:183" s="29" customFormat="1">
      <c r="A127" s="29">
        <v>1746</v>
      </c>
      <c r="B127" s="44">
        <v>1.5915006778796397</v>
      </c>
      <c r="C127" s="44">
        <v>1.8840656092679182</v>
      </c>
      <c r="D127" s="44">
        <v>3.0736890956356682</v>
      </c>
      <c r="E127" s="44">
        <v>11.067206958976048</v>
      </c>
      <c r="F127" s="44">
        <v>30.758242281174827</v>
      </c>
      <c r="G127" s="44">
        <v>5.2367324037970322</v>
      </c>
      <c r="I127" s="44">
        <v>5.5304592373268324</v>
      </c>
      <c r="J127" s="44">
        <v>6.4645965175642477</v>
      </c>
      <c r="K127" s="44">
        <v>21.134652669867666</v>
      </c>
      <c r="L127" s="44">
        <v>9.3590079815914606</v>
      </c>
      <c r="M127" s="44">
        <v>2.9574552921936998</v>
      </c>
      <c r="P127" s="44">
        <v>34.335987417633895</v>
      </c>
      <c r="Q127" s="44">
        <v>12.736616933882853</v>
      </c>
      <c r="R127" s="44">
        <v>19.065990316516057</v>
      </c>
      <c r="S127" s="44">
        <v>4.2873194183475425</v>
      </c>
      <c r="T127" s="44">
        <v>20.045952787144184</v>
      </c>
      <c r="Y127" s="44">
        <v>56.591053887209846</v>
      </c>
      <c r="AA127" s="44">
        <v>5.2358612591706883</v>
      </c>
      <c r="AB127" s="44">
        <v>14.531042042889265</v>
      </c>
      <c r="AC127" s="44">
        <v>1.7408553971769787</v>
      </c>
      <c r="AD127" s="44">
        <v>11.509997436334348</v>
      </c>
      <c r="AE127" s="44">
        <v>2.296239534756094</v>
      </c>
      <c r="AF127" s="44">
        <v>39.189294282236169</v>
      </c>
      <c r="AI127" s="44">
        <v>16.32123303015053</v>
      </c>
      <c r="AJ127" s="44">
        <v>24.489696943533605</v>
      </c>
      <c r="AL127" s="44">
        <v>3.2976008865464985</v>
      </c>
      <c r="AM127" s="44">
        <v>22.621043379371319</v>
      </c>
      <c r="AN127" s="44">
        <v>17.448296114277213</v>
      </c>
      <c r="AO127" s="44">
        <v>5.0261214340428122</v>
      </c>
      <c r="AQ127" s="44">
        <v>3.181353388116241</v>
      </c>
      <c r="AR127" s="44">
        <v>3.6717397644536418</v>
      </c>
      <c r="AS127" s="44">
        <v>1.0551004756751563</v>
      </c>
      <c r="AT127" s="44">
        <v>1.3240713999957665</v>
      </c>
      <c r="AU127" s="44">
        <v>57.250020470637182</v>
      </c>
      <c r="AV127" s="44">
        <v>13.890947930861325</v>
      </c>
      <c r="AX127" s="44">
        <v>2.1726008537939174</v>
      </c>
      <c r="AY127" s="44">
        <v>20.24376813967331</v>
      </c>
      <c r="AZ127" s="44">
        <v>12.248446345396005</v>
      </c>
      <c r="BA127" s="44">
        <v>3.3811934658536322</v>
      </c>
      <c r="BB127" s="44">
        <v>4.6345400046124059</v>
      </c>
      <c r="BC127" s="44">
        <v>5.2422993010520624</v>
      </c>
      <c r="BD127" s="44">
        <v>2.3909235167767324</v>
      </c>
      <c r="BE127" s="44">
        <v>2.6451741384864684</v>
      </c>
      <c r="BG127" s="44">
        <v>129.86356508508274</v>
      </c>
      <c r="BH127" s="44">
        <v>3.8447131623276025</v>
      </c>
      <c r="BJ127" s="44">
        <v>3.730739047961309</v>
      </c>
      <c r="BK127" s="44">
        <v>31.369779714278295</v>
      </c>
      <c r="BL127" s="44">
        <v>5.7075097060582509</v>
      </c>
      <c r="BM127" s="44">
        <v>18.000002557869216</v>
      </c>
      <c r="BN127" s="44">
        <v>21.000000253356127</v>
      </c>
      <c r="BO127" s="44">
        <v>15.127203791996237</v>
      </c>
      <c r="BP127" s="44">
        <v>5.110020418499011</v>
      </c>
      <c r="BQ127" s="44">
        <v>6.8831224949761012</v>
      </c>
      <c r="BS127" s="44">
        <v>19.483534027313446</v>
      </c>
      <c r="BV127" s="44">
        <v>18.340891954057735</v>
      </c>
      <c r="BW127" s="44">
        <v>8.8573901008476081</v>
      </c>
      <c r="BX127" s="44">
        <v>3.613981969544021</v>
      </c>
      <c r="BY127" s="44">
        <v>1.5613799287940959</v>
      </c>
      <c r="BZ127" s="44">
        <v>7.3116549960709998</v>
      </c>
      <c r="CA127" s="44">
        <v>5.2760151165263158</v>
      </c>
      <c r="CB127" s="44">
        <v>8.3905550542155432</v>
      </c>
      <c r="CC127" s="44">
        <v>6</v>
      </c>
      <c r="CD127" s="44">
        <v>10.67704496832949</v>
      </c>
      <c r="CE127" s="44">
        <v>21.264592381382261</v>
      </c>
      <c r="CF127" s="44">
        <v>13.028254160337722</v>
      </c>
      <c r="CH127" s="45">
        <v>111.38317847464192</v>
      </c>
      <c r="CI127" s="45">
        <v>107.91551012753192</v>
      </c>
      <c r="CK127" s="29">
        <v>1746</v>
      </c>
      <c r="CL127" s="44">
        <v>0.24368967269459149</v>
      </c>
      <c r="CM127" s="44">
        <v>0.28848704750118714</v>
      </c>
      <c r="CN127" s="44">
        <v>3.0469764060876874</v>
      </c>
      <c r="CO127" s="44">
        <v>1.3146158977748623</v>
      </c>
      <c r="CP127" s="44">
        <v>13.830380859996676</v>
      </c>
      <c r="CQ127" s="44">
        <v>28.256232437856664</v>
      </c>
      <c r="CR127" s="44"/>
      <c r="CS127" s="44">
        <v>5.4823953518563595</v>
      </c>
      <c r="CT127" s="44">
        <v>6.4084142706116038</v>
      </c>
      <c r="CU127" s="44">
        <v>20.95097650812567</v>
      </c>
      <c r="CV127" s="44">
        <v>0.1194204953580178</v>
      </c>
      <c r="CW127" s="44">
        <v>2.9317527625577071</v>
      </c>
      <c r="CX127" s="44"/>
      <c r="CY127" s="44"/>
      <c r="CZ127" s="44">
        <v>185.26927989532396</v>
      </c>
      <c r="DA127" s="44">
        <v>67.641659139711109</v>
      </c>
      <c r="DB127" s="44">
        <v>101.25571216010897</v>
      </c>
      <c r="DC127" s="44">
        <v>22.769107387335065</v>
      </c>
      <c r="DD127" s="44">
        <v>106.46009945950222</v>
      </c>
      <c r="DE127" s="44"/>
      <c r="DF127" s="44"/>
      <c r="DG127" s="44"/>
      <c r="DH127" s="44"/>
      <c r="DI127" s="44">
        <v>56.099234706204015</v>
      </c>
      <c r="DJ127" s="44"/>
      <c r="DK127" s="44">
        <v>2.3542943280849431</v>
      </c>
      <c r="DL127" s="44">
        <v>77.171496788533901</v>
      </c>
      <c r="DM127" s="44">
        <v>1.7257260433855544</v>
      </c>
      <c r="DN127" s="44">
        <v>11.409966828602609</v>
      </c>
      <c r="DO127" s="44">
        <v>1.0324994198675435</v>
      </c>
      <c r="DP127" s="44">
        <v>208.12660846483692</v>
      </c>
      <c r="DR127" s="44"/>
      <c r="DS127" s="44">
        <v>16.179389135921372</v>
      </c>
      <c r="DT127" s="44">
        <v>132.14090692650441</v>
      </c>
      <c r="DU127" s="44"/>
      <c r="DV127" s="44">
        <v>3.2689422337046943</v>
      </c>
      <c r="DW127" s="44">
        <v>11.123694207047812</v>
      </c>
      <c r="DX127" s="46"/>
      <c r="DY127" s="44">
        <v>0.59702679870649111</v>
      </c>
      <c r="DZ127" s="44"/>
      <c r="EA127" s="44">
        <v>3.1537050142062597</v>
      </c>
      <c r="EB127" s="44">
        <v>3.6398295609889866</v>
      </c>
      <c r="EC127" s="44">
        <v>1.0459308522774429</v>
      </c>
      <c r="ED127" s="44">
        <v>0.20274105476293103</v>
      </c>
      <c r="EE127" s="44">
        <v>6.8004318829146815</v>
      </c>
      <c r="EF127" s="44">
        <v>124.92072767615697</v>
      </c>
      <c r="EG127" s="45">
        <f t="shared" si="8"/>
        <v>56.154269412118644</v>
      </c>
      <c r="EH127" s="44"/>
      <c r="EI127" s="44">
        <v>0.33266739896234576</v>
      </c>
      <c r="EJ127" s="44">
        <v>20.067834440209616</v>
      </c>
      <c r="EK127" s="44">
        <v>12.141998056551749</v>
      </c>
      <c r="EL127" s="44">
        <v>3.3518083300950234</v>
      </c>
      <c r="EM127" s="44">
        <v>0.49224316838333332</v>
      </c>
      <c r="EN127" s="44">
        <v>5.196739743989041</v>
      </c>
      <c r="EO127" s="44">
        <v>2.3701445779675638</v>
      </c>
      <c r="EP127" s="44">
        <v>0.40502754977570599</v>
      </c>
      <c r="EQ127" s="44"/>
      <c r="ER127" s="44">
        <v>1.1494210261683142</v>
      </c>
      <c r="ET127" s="44"/>
      <c r="EU127" s="44">
        <v>20.130230375672376</v>
      </c>
      <c r="EV127" s="44">
        <v>31.097152535463788</v>
      </c>
      <c r="EW127" s="44">
        <v>67.894885412720299</v>
      </c>
      <c r="EX127" s="44">
        <v>8.0936644097055659</v>
      </c>
      <c r="EY127" s="44">
        <v>9.4426072500801084</v>
      </c>
      <c r="EZ127" s="44">
        <v>81.622995700820468</v>
      </c>
      <c r="FA127" s="44">
        <v>5.0656104652551948</v>
      </c>
      <c r="FB127" s="44">
        <v>6.8233029398395422</v>
      </c>
      <c r="FC127" s="44"/>
      <c r="FD127" s="44">
        <v>19.314207338902396</v>
      </c>
      <c r="FE127" s="44"/>
      <c r="FF127" s="44"/>
      <c r="FG127" s="44">
        <v>26.143428850532128</v>
      </c>
      <c r="FH127" s="44">
        <v>12.625479092454182</v>
      </c>
      <c r="FI127" s="44">
        <v>0.55337085024411248</v>
      </c>
      <c r="FJ127" s="44">
        <f>FD127/(FI127/0.72)</f>
        <v>25.130035812105334</v>
      </c>
      <c r="FK127" s="44">
        <v>1.547810352950024</v>
      </c>
      <c r="FL127" s="44">
        <v>116.17211112743217</v>
      </c>
      <c r="FM127" s="44">
        <v>5.2301625434543233</v>
      </c>
      <c r="FN127" s="44">
        <v>49.511608597341883</v>
      </c>
      <c r="FO127" s="44">
        <v>2.6978877531882981</v>
      </c>
      <c r="FP127" s="44">
        <v>4.800911476716144</v>
      </c>
      <c r="FQ127" s="44">
        <v>9.5615805603787312</v>
      </c>
      <c r="FR127" s="44">
        <v>5.8581278907666059</v>
      </c>
      <c r="FT127" s="1"/>
      <c r="FU127" s="1"/>
      <c r="FV127" s="1"/>
      <c r="FW127" s="1"/>
      <c r="FX127" s="1"/>
      <c r="FY127" s="1"/>
      <c r="FZ127" s="1"/>
      <c r="GA127" s="1"/>
    </row>
    <row r="128" spans="1:183" s="29" customFormat="1">
      <c r="A128" s="29">
        <v>1747</v>
      </c>
      <c r="B128" s="44">
        <v>1.5795411503294479</v>
      </c>
      <c r="C128" s="44">
        <v>1.8425914914590857</v>
      </c>
      <c r="D128" s="44">
        <v>3.2337533808288548</v>
      </c>
      <c r="E128" s="44">
        <v>11.067206958976048</v>
      </c>
      <c r="F128" s="44">
        <v>0.89181274104923103</v>
      </c>
      <c r="G128" s="44">
        <v>5.8167443591208361</v>
      </c>
      <c r="I128" s="44">
        <v>6.2595910581922256</v>
      </c>
      <c r="J128" s="44">
        <v>6.2213106500759441</v>
      </c>
      <c r="K128" s="44">
        <v>20.780436682343201</v>
      </c>
      <c r="L128" s="44">
        <v>9.53173063676374</v>
      </c>
      <c r="M128" s="44">
        <v>3.071626420560118</v>
      </c>
      <c r="P128" s="44">
        <v>32.437462342481254</v>
      </c>
      <c r="Q128" s="44">
        <v>12.461958301809133</v>
      </c>
      <c r="R128" s="44">
        <v>18.343423835434344</v>
      </c>
      <c r="S128" s="44">
        <v>4.5609762632760606</v>
      </c>
      <c r="T128" s="44">
        <v>18.654665531925705</v>
      </c>
      <c r="U128" s="44">
        <v>4.1849071136445701</v>
      </c>
      <c r="W128" s="44">
        <v>81.43229998382256</v>
      </c>
      <c r="AA128" s="44">
        <v>5.1847745016343545</v>
      </c>
      <c r="AB128" s="44">
        <v>13.402083656982757</v>
      </c>
      <c r="AC128" s="44">
        <v>1.4104426622812305</v>
      </c>
      <c r="AD128" s="44">
        <v>9.5231940310836549</v>
      </c>
      <c r="AE128" s="44">
        <v>2.5258632866568811</v>
      </c>
      <c r="AF128" s="44">
        <v>39.301221682134177</v>
      </c>
      <c r="AG128" s="44">
        <v>2.6699987386598352</v>
      </c>
      <c r="AH128" s="44">
        <v>44.755037132213921</v>
      </c>
      <c r="AI128" s="44">
        <v>11.122342242937123</v>
      </c>
      <c r="AJ128" s="44">
        <v>24.489696943533605</v>
      </c>
      <c r="AL128" s="44">
        <v>3.5997136477257317</v>
      </c>
      <c r="AM128" s="44">
        <v>22.557838165325382</v>
      </c>
      <c r="AN128" s="44">
        <v>9.047649498001622</v>
      </c>
      <c r="AO128" s="44">
        <v>5.4879599903012153</v>
      </c>
      <c r="AQ128" s="44">
        <v>3.2517154894848788</v>
      </c>
      <c r="AR128" s="44">
        <v>3.5993338979680485</v>
      </c>
      <c r="AS128" s="44">
        <v>0.98004773433366554</v>
      </c>
      <c r="AT128" s="44">
        <v>1.1863013806939842</v>
      </c>
      <c r="AU128" s="44">
        <v>58.918433244087566</v>
      </c>
      <c r="AV128" s="44">
        <v>12.514627998608903</v>
      </c>
      <c r="AX128" s="44">
        <v>1.9944653112330102</v>
      </c>
      <c r="AY128" s="44">
        <v>21.929088554855621</v>
      </c>
      <c r="AZ128" s="44">
        <v>12.248446345396005</v>
      </c>
      <c r="BA128" s="44">
        <v>3.2991070586781159</v>
      </c>
      <c r="BB128" s="44">
        <v>3.3091575825428943</v>
      </c>
      <c r="BC128" s="44">
        <v>5.2842531801534474</v>
      </c>
      <c r="BD128" s="44">
        <v>2.6925354603281701</v>
      </c>
      <c r="BE128" s="44">
        <v>2.4366264983197397</v>
      </c>
      <c r="BG128" s="44">
        <v>130.39083978792502</v>
      </c>
      <c r="BH128" s="44">
        <v>3.8447131623276025</v>
      </c>
      <c r="BJ128" s="44">
        <v>3.7572125906754898</v>
      </c>
      <c r="BK128" s="44">
        <v>31.369779714278295</v>
      </c>
      <c r="BL128" s="44">
        <v>6.4634407510355141</v>
      </c>
      <c r="BM128" s="44">
        <v>42.000011832100185</v>
      </c>
      <c r="BN128" s="44">
        <v>20.356640024307612</v>
      </c>
      <c r="BO128" s="44">
        <v>12.880218676985084</v>
      </c>
      <c r="BP128" s="44">
        <v>5.1345304597095245</v>
      </c>
      <c r="BQ128" s="44">
        <v>7.1578166691906135</v>
      </c>
      <c r="BR128" s="44">
        <v>12.319849599671661</v>
      </c>
      <c r="BV128" s="44">
        <v>19.691104784694112</v>
      </c>
      <c r="BW128" s="44">
        <v>7.3080402795871224</v>
      </c>
      <c r="BX128" s="44">
        <v>3.4272843164227629</v>
      </c>
      <c r="BY128" s="44">
        <v>1.2835760864292829</v>
      </c>
      <c r="BZ128" s="44">
        <v>8.0167543847463598</v>
      </c>
      <c r="CA128" s="44">
        <v>5.1779182849214358</v>
      </c>
      <c r="CB128" s="44">
        <v>8.3905550542155432</v>
      </c>
      <c r="CD128" s="44">
        <v>10.55741130747108</v>
      </c>
      <c r="CE128" s="44">
        <v>20.705686237238041</v>
      </c>
      <c r="CF128" s="44">
        <v>12.385660547546072</v>
      </c>
      <c r="CH128" s="45">
        <v>111.38317847464192</v>
      </c>
      <c r="CI128" s="45">
        <v>105.6953526818516</v>
      </c>
      <c r="CK128" s="29">
        <v>1747</v>
      </c>
      <c r="CL128" s="44">
        <v>0.23688265694197991</v>
      </c>
      <c r="CM128" s="44">
        <v>0.27633212852003042</v>
      </c>
      <c r="CN128" s="44">
        <v>3.1396994355478496</v>
      </c>
      <c r="CO128" s="44">
        <v>1.287570162919832</v>
      </c>
      <c r="CP128" s="44">
        <v>0.39275192579736362</v>
      </c>
      <c r="CQ128" s="44">
        <v>30.740142324872384</v>
      </c>
      <c r="CR128" s="44"/>
      <c r="CS128" s="44">
        <v>6.0775304105377099</v>
      </c>
      <c r="CT128" s="44">
        <v>6.040363390792864</v>
      </c>
      <c r="CU128" s="44">
        <v>20.176036215002817</v>
      </c>
      <c r="CV128" s="44">
        <v>0.11912223570016572</v>
      </c>
      <c r="CW128" s="44">
        <v>2.9822879493595087</v>
      </c>
      <c r="CX128" s="44"/>
      <c r="CY128" s="44"/>
      <c r="CZ128" s="44">
        <v>171.42445111964182</v>
      </c>
      <c r="DA128" s="44">
        <v>64.821411309854568</v>
      </c>
      <c r="DB128" s="44">
        <v>95.414106873962396</v>
      </c>
      <c r="DC128" s="44">
        <v>23.724113913411262</v>
      </c>
      <c r="DD128" s="44">
        <v>97.033043925141158</v>
      </c>
      <c r="DE128" s="44">
        <v>21.76797408058329</v>
      </c>
      <c r="DF128" s="44"/>
      <c r="DG128" s="44">
        <v>79.063835792276279</v>
      </c>
      <c r="DH128" s="44"/>
      <c r="DI128" s="44"/>
      <c r="DJ128" s="44"/>
      <c r="DK128" s="44">
        <v>2.2833607063588106</v>
      </c>
      <c r="DL128" s="44">
        <v>69.711513720298811</v>
      </c>
      <c r="DM128" s="44">
        <v>1.3694198379166242</v>
      </c>
      <c r="DN128" s="44">
        <v>9.2462112606565672</v>
      </c>
      <c r="DO128" s="44">
        <v>1.1123833787889161</v>
      </c>
      <c r="DP128" s="44">
        <v>204.42699244689001</v>
      </c>
      <c r="DR128" s="44">
        <v>43.453333718948784</v>
      </c>
      <c r="DS128" s="44">
        <v>10.798848133919542</v>
      </c>
      <c r="DT128" s="44">
        <v>129.42235777592239</v>
      </c>
      <c r="DU128" s="44"/>
      <c r="DV128" s="44">
        <v>3.4950157222569369</v>
      </c>
      <c r="DW128" s="44">
        <v>10.864404074731146</v>
      </c>
      <c r="DX128" s="46"/>
      <c r="DY128" s="44">
        <v>0.63847487130243596</v>
      </c>
      <c r="DZ128" s="44"/>
      <c r="EA128" s="44">
        <v>3.1571391150060628</v>
      </c>
      <c r="EB128" s="44">
        <v>3.494647017547754</v>
      </c>
      <c r="EC128" s="44">
        <v>0.95154297682053535</v>
      </c>
      <c r="ED128" s="44">
        <v>0.17790876985643489</v>
      </c>
      <c r="EE128" s="44">
        <v>6.8546307096519579</v>
      </c>
      <c r="EF128" s="44">
        <v>110.22816833292855</v>
      </c>
      <c r="EG128" s="45">
        <f t="shared" si="8"/>
        <v>49.549681438119322</v>
      </c>
      <c r="EH128" s="44"/>
      <c r="EI128" s="44">
        <v>0.29910853668164816</v>
      </c>
      <c r="EJ128" s="44">
        <v>21.291279466745117</v>
      </c>
      <c r="EK128" s="44">
        <v>11.892199419091463</v>
      </c>
      <c r="EL128" s="44">
        <v>3.2031522970649853</v>
      </c>
      <c r="EM128" s="44">
        <v>0.34424095288246004</v>
      </c>
      <c r="EN128" s="44">
        <v>5.1305603035093599</v>
      </c>
      <c r="EO128" s="44">
        <v>2.6142228764576085</v>
      </c>
      <c r="EP128" s="44">
        <v>0.36541913376351487</v>
      </c>
      <c r="EQ128" s="44"/>
      <c r="ER128" s="44">
        <v>1.1303447533124962</v>
      </c>
      <c r="ET128" s="44"/>
      <c r="EU128" s="44">
        <v>19.855995493606962</v>
      </c>
      <c r="EV128" s="44">
        <v>30.457387457585032</v>
      </c>
      <c r="EW128" s="44">
        <v>75.305413448152578</v>
      </c>
      <c r="EX128" s="44">
        <v>18.496691930149041</v>
      </c>
      <c r="EY128" s="44">
        <v>8.9650093616112052</v>
      </c>
      <c r="EZ128" s="44">
        <v>68.068962784165521</v>
      </c>
      <c r="FA128" s="44">
        <v>4.9851922789551857</v>
      </c>
      <c r="FB128" s="44">
        <v>6.9496310662542005</v>
      </c>
      <c r="FC128" s="44">
        <v>143.53831085613268</v>
      </c>
      <c r="FD128" s="44"/>
      <c r="FE128" s="44"/>
      <c r="FF128" s="44"/>
      <c r="FG128" s="44">
        <v>27.490598944808205</v>
      </c>
      <c r="FH128" s="44">
        <v>10.202698456756728</v>
      </c>
      <c r="FI128" s="44">
        <v>0.5139873784234551</v>
      </c>
      <c r="FJ128" s="44"/>
      <c r="FK128" s="44">
        <v>1.2462431853760545</v>
      </c>
      <c r="FL128" s="44">
        <v>124.75466461418533</v>
      </c>
      <c r="FM128" s="44">
        <v>5.0273181662090147</v>
      </c>
      <c r="FN128" s="44">
        <v>48.493000925978478</v>
      </c>
      <c r="FO128" s="44"/>
      <c r="FP128" s="44">
        <v>4.6494554647938493</v>
      </c>
      <c r="FQ128" s="44">
        <v>9.1187283723526491</v>
      </c>
      <c r="FR128" s="44">
        <v>5.4546114990440726</v>
      </c>
      <c r="FT128" s="1"/>
      <c r="FU128" s="1"/>
      <c r="FV128" s="1"/>
      <c r="FW128" s="1"/>
      <c r="FX128" s="1"/>
      <c r="FY128" s="1"/>
      <c r="FZ128" s="1"/>
      <c r="GA128" s="1"/>
    </row>
    <row r="129" spans="1:183" s="29" customFormat="1">
      <c r="A129" s="29">
        <v>1748</v>
      </c>
      <c r="B129" s="44">
        <v>1.8567161073994856</v>
      </c>
      <c r="C129" s="44">
        <v>2.0202636041438029</v>
      </c>
      <c r="D129" s="44">
        <v>3.3104412875360061</v>
      </c>
      <c r="E129" s="44">
        <v>11.058445201178621</v>
      </c>
      <c r="F129" s="44">
        <v>23.744952937430874</v>
      </c>
      <c r="G129" s="44">
        <v>6.7976755085193732</v>
      </c>
      <c r="I129" s="44">
        <v>6.107984543447019</v>
      </c>
      <c r="J129" s="44">
        <v>6.1451404577596147</v>
      </c>
      <c r="K129" s="44">
        <v>19.854863704168082</v>
      </c>
      <c r="L129" s="44">
        <v>9.53173063676374</v>
      </c>
      <c r="M129" s="44">
        <v>3.136731079000163</v>
      </c>
      <c r="P129" s="44">
        <v>36.718290145386561</v>
      </c>
      <c r="Q129" s="44">
        <v>12.704032567818732</v>
      </c>
      <c r="R129" s="44">
        <v>18.21865622155229</v>
      </c>
      <c r="S129" s="44">
        <v>5.1002506900572024</v>
      </c>
      <c r="T129" s="44">
        <v>18.092496193627586</v>
      </c>
      <c r="U129" s="44">
        <v>4.1849071136445701</v>
      </c>
      <c r="AA129" s="44">
        <v>5.7207410443702695</v>
      </c>
      <c r="AB129" s="44">
        <v>14.109512166379961</v>
      </c>
      <c r="AC129" s="44">
        <v>1.4441726542814306</v>
      </c>
      <c r="AD129" s="44">
        <v>9.4213387846245134</v>
      </c>
      <c r="AF129" s="44">
        <v>35.273557518779988</v>
      </c>
      <c r="AI129" s="44">
        <v>10.890021377691358</v>
      </c>
      <c r="AJ129" s="44">
        <v>24.489696943533605</v>
      </c>
      <c r="AL129" s="44">
        <v>3.3314805007194193</v>
      </c>
      <c r="AM129" s="44">
        <v>22.143823216249867</v>
      </c>
      <c r="AN129" s="44">
        <v>11.748599006594828</v>
      </c>
      <c r="AO129" s="44">
        <v>5.2584462848128215</v>
      </c>
      <c r="AQ129" s="44">
        <v>3.3580206226986635</v>
      </c>
      <c r="AR129" s="44">
        <v>2.9914975055448987</v>
      </c>
      <c r="AS129" s="44">
        <v>0.88067026205553678</v>
      </c>
      <c r="AT129" s="44">
        <v>1.2767431017440227</v>
      </c>
      <c r="AU129" s="44">
        <v>55.68540032953166</v>
      </c>
      <c r="AV129" s="44">
        <v>12.514627998608903</v>
      </c>
      <c r="AX129" s="44">
        <v>2.0325273120245511</v>
      </c>
      <c r="AY129" s="44">
        <v>23.098391891085953</v>
      </c>
      <c r="AZ129" s="44">
        <v>12.248446345396005</v>
      </c>
      <c r="BA129" s="44">
        <v>3.219157384815825</v>
      </c>
      <c r="BB129" s="44">
        <v>3.4759049077043112</v>
      </c>
      <c r="BC129" s="44">
        <v>5.591275296186609</v>
      </c>
      <c r="BD129" s="44">
        <v>2.710000176443744</v>
      </c>
      <c r="BE129" s="44">
        <v>2.5969983569289719</v>
      </c>
      <c r="BG129" s="44">
        <v>133.09183783939463</v>
      </c>
      <c r="BH129" s="44">
        <v>3.8447131623276025</v>
      </c>
      <c r="BJ129" s="44">
        <v>3.7480636634533551</v>
      </c>
      <c r="BK129" s="44">
        <v>31.369779714278295</v>
      </c>
      <c r="BL129" s="44">
        <v>6.7644218768261108</v>
      </c>
      <c r="BM129" s="44">
        <v>16.000002844163749</v>
      </c>
      <c r="BN129" s="44">
        <v>20.1520445508352</v>
      </c>
      <c r="BO129" s="44">
        <v>12.415723562302674</v>
      </c>
      <c r="BP129" s="44">
        <v>5.1585802691630525</v>
      </c>
      <c r="BQ129" s="44">
        <v>7.4415391317733004</v>
      </c>
      <c r="BS129" s="44">
        <v>11.999994602545208</v>
      </c>
      <c r="BV129" s="44">
        <v>20.731305482844434</v>
      </c>
      <c r="BW129" s="44">
        <v>7.0984052788904455</v>
      </c>
      <c r="BX129" s="44">
        <v>3.6133784849474746</v>
      </c>
      <c r="BY129" s="44">
        <v>1.3064898015288551</v>
      </c>
      <c r="BZ129" s="44">
        <v>8.7597086896395862</v>
      </c>
      <c r="CA129" s="44">
        <v>5.3637647110507283</v>
      </c>
      <c r="CB129" s="44">
        <v>8.3905550542155432</v>
      </c>
      <c r="CD129" s="44">
        <v>10.937848421847267</v>
      </c>
      <c r="CE129" s="44">
        <v>20.435229751664657</v>
      </c>
      <c r="CF129" s="44">
        <v>12.359863348230244</v>
      </c>
      <c r="CH129" s="45">
        <v>111.38317847464192</v>
      </c>
      <c r="CI129" s="45">
        <v>107.19178464977647</v>
      </c>
      <c r="CK129" s="29">
        <v>1748</v>
      </c>
      <c r="CL129" s="44">
        <v>0.28239268018408142</v>
      </c>
      <c r="CM129" s="44">
        <v>0.30726703537439171</v>
      </c>
      <c r="CN129" s="44">
        <v>3.2596628158073035</v>
      </c>
      <c r="CO129" s="44">
        <v>1.3047657629379685</v>
      </c>
      <c r="CP129" s="44">
        <v>10.605266174117364</v>
      </c>
      <c r="CQ129" s="44">
        <v>36.432748461413418</v>
      </c>
      <c r="CR129" s="44"/>
      <c r="CS129" s="44">
        <v>6.0142948829094571</v>
      </c>
      <c r="CT129" s="44">
        <v>6.0508808669980736</v>
      </c>
      <c r="CU129" s="44">
        <v>19.550312271984318</v>
      </c>
      <c r="CV129" s="44">
        <v>0.12080876511767923</v>
      </c>
      <c r="CW129" s="44">
        <v>3.0886171278434862</v>
      </c>
      <c r="CX129" s="44"/>
      <c r="CY129" s="44"/>
      <c r="CZ129" s="44">
        <v>196.79495249861426</v>
      </c>
      <c r="DA129" s="44">
        <v>67.01613795242973</v>
      </c>
      <c r="DB129" s="44">
        <v>96.106804838038542</v>
      </c>
      <c r="DC129" s="44">
        <v>26.904772324236486</v>
      </c>
      <c r="DD129" s="44">
        <v>95.441287193121482</v>
      </c>
      <c r="DE129" s="44">
        <v>22.076164473676492</v>
      </c>
      <c r="DF129" s="44"/>
      <c r="DG129" s="44"/>
      <c r="DH129" s="44"/>
      <c r="DI129" s="44"/>
      <c r="DJ129" s="44"/>
      <c r="DK129" s="44">
        <v>2.5550685086053138</v>
      </c>
      <c r="DL129" s="44">
        <v>74.43030460885835</v>
      </c>
      <c r="DM129" s="44">
        <v>1.4220206588441764</v>
      </c>
      <c r="DN129" s="44">
        <v>9.2768259709030332</v>
      </c>
      <c r="DO129" s="44"/>
      <c r="DP129" s="44">
        <v>186.07458569805942</v>
      </c>
      <c r="DR129" s="44"/>
      <c r="DS129" s="44">
        <v>10.722980613448215</v>
      </c>
      <c r="DT129" s="44">
        <v>131.25471604547715</v>
      </c>
      <c r="DU129" s="44"/>
      <c r="DV129" s="44">
        <v>3.2803793109603889</v>
      </c>
      <c r="DW129" s="44">
        <v>10.815999241392245</v>
      </c>
      <c r="DX129" s="46"/>
      <c r="DY129" s="44">
        <v>0.62043447825204856</v>
      </c>
      <c r="DZ129" s="44"/>
      <c r="EA129" s="44">
        <v>3.3065123371126588</v>
      </c>
      <c r="EB129" s="44">
        <v>2.9456112751853021</v>
      </c>
      <c r="EC129" s="44">
        <v>0.86716176390682576</v>
      </c>
      <c r="ED129" s="44">
        <v>0.19418310907692179</v>
      </c>
      <c r="EE129" s="44">
        <v>6.5702187354261872</v>
      </c>
      <c r="EF129" s="44">
        <v>111.78877578324573</v>
      </c>
      <c r="EG129" s="45">
        <f t="shared" si="8"/>
        <v>50.251204498718636</v>
      </c>
      <c r="EH129" s="44"/>
      <c r="EI129" s="44">
        <v>0.30913225393076521</v>
      </c>
      <c r="EJ129" s="44">
        <v>22.744088359397882</v>
      </c>
      <c r="EK129" s="44">
        <v>12.060568859451177</v>
      </c>
      <c r="EL129" s="44">
        <v>3.1697791061946137</v>
      </c>
      <c r="EM129" s="44">
        <v>0.36670647841594983</v>
      </c>
      <c r="EN129" s="44">
        <v>5.5055113783597713</v>
      </c>
      <c r="EO129" s="44">
        <v>2.6684318006920167</v>
      </c>
      <c r="EP129" s="44">
        <v>0.39498409235754944</v>
      </c>
      <c r="EQ129" s="44"/>
      <c r="ER129" s="44">
        <v>1.1700943221004554</v>
      </c>
      <c r="ET129" s="44"/>
      <c r="EU129" s="44">
        <v>20.088081653327212</v>
      </c>
      <c r="EV129" s="44">
        <v>30.888602332170805</v>
      </c>
      <c r="EW129" s="44">
        <v>79.92795840968509</v>
      </c>
      <c r="EX129" s="44">
        <v>7.1461202469475475</v>
      </c>
      <c r="EY129" s="44">
        <v>9.0005567489409497</v>
      </c>
      <c r="EZ129" s="44">
        <v>66.543178318075178</v>
      </c>
      <c r="FA129" s="44">
        <v>5.079453409748818</v>
      </c>
      <c r="FB129" s="44">
        <v>7.3273942333745623</v>
      </c>
      <c r="FC129" s="44"/>
      <c r="FD129" s="44">
        <v>11.815928088825681</v>
      </c>
      <c r="FE129" s="44"/>
      <c r="FF129" s="44"/>
      <c r="FG129" s="44">
        <v>29.352586686027774</v>
      </c>
      <c r="FH129" s="44">
        <v>10.050334575099871</v>
      </c>
      <c r="FI129" s="44">
        <v>0.54956793384691016</v>
      </c>
      <c r="FJ129" s="44">
        <f>FD129/(FI129/0.72)</f>
        <v>15.480284965687906</v>
      </c>
      <c r="FK129" s="44">
        <v>1.2864497072669356</v>
      </c>
      <c r="FL129" s="44">
        <v>138.24629085020939</v>
      </c>
      <c r="FM129" s="44">
        <v>5.2814905514802302</v>
      </c>
      <c r="FN129" s="44">
        <v>49.179563532233011</v>
      </c>
      <c r="FO129" s="44"/>
      <c r="FP129" s="44">
        <v>4.8851978856939571</v>
      </c>
      <c r="FQ129" s="44">
        <v>9.1270364450380956</v>
      </c>
      <c r="FR129" s="44">
        <v>5.520315876350673</v>
      </c>
      <c r="FT129" s="1"/>
      <c r="FU129" s="1"/>
      <c r="FV129" s="1"/>
      <c r="FW129" s="1"/>
      <c r="FX129" s="1"/>
      <c r="FY129" s="1"/>
      <c r="FZ129" s="1"/>
      <c r="GA129" s="1"/>
    </row>
    <row r="130" spans="1:183" s="29" customFormat="1">
      <c r="A130" s="29">
        <v>1749</v>
      </c>
      <c r="B130" s="44">
        <v>2.0717245858545859</v>
      </c>
      <c r="C130" s="44">
        <v>2.2715263354300181</v>
      </c>
      <c r="D130" s="44">
        <v>3.1898359846349655</v>
      </c>
      <c r="E130" s="44">
        <v>11.067206958976048</v>
      </c>
      <c r="F130" s="44">
        <v>24.087619625073117</v>
      </c>
      <c r="G130" s="44">
        <v>6.9202210776741495</v>
      </c>
      <c r="I130" s="44">
        <v>5.9503012992852318</v>
      </c>
      <c r="J130" s="44">
        <v>6.4940190035456364</v>
      </c>
      <c r="K130" s="44">
        <v>21.022556913767488</v>
      </c>
      <c r="L130" s="44">
        <v>9.53173063676374</v>
      </c>
      <c r="M130" s="44">
        <v>3.1927550624468215</v>
      </c>
      <c r="P130" s="44">
        <v>36.596953527888616</v>
      </c>
      <c r="Q130" s="44">
        <v>11.759703953003026</v>
      </c>
      <c r="R130" s="44">
        <v>17.71328877576347</v>
      </c>
      <c r="S130" s="44">
        <v>4.0936446815875778</v>
      </c>
      <c r="T130" s="44">
        <v>17.964260877772375</v>
      </c>
      <c r="U130" s="44">
        <v>4.1849071136445701</v>
      </c>
      <c r="AA130" s="44">
        <v>5.7207410443702695</v>
      </c>
      <c r="AB130" s="44">
        <v>14.051331945223334</v>
      </c>
      <c r="AC130" s="44">
        <v>1.5986661095359735</v>
      </c>
      <c r="AD130" s="44">
        <v>10.486106599641358</v>
      </c>
      <c r="AE130" s="44">
        <v>1.4232372066780825</v>
      </c>
      <c r="AF130" s="44">
        <v>40.113968064759582</v>
      </c>
      <c r="AI130" s="44">
        <v>12.028043720340534</v>
      </c>
      <c r="AJ130" s="44">
        <v>24.489696943533605</v>
      </c>
      <c r="AL130" s="44">
        <v>3.3314805007194193</v>
      </c>
      <c r="AM130" s="44">
        <v>22.20220472831048</v>
      </c>
      <c r="AN130" s="44">
        <v>47.473943375004382</v>
      </c>
      <c r="AO130" s="44">
        <v>5.0022439412061113</v>
      </c>
      <c r="AQ130" s="44">
        <v>3.3213977388231508</v>
      </c>
      <c r="AR130" s="44">
        <v>3.5004145348127178</v>
      </c>
      <c r="AS130" s="44">
        <v>1.0085685012476981</v>
      </c>
      <c r="AT130" s="44">
        <v>1.7232023368848766</v>
      </c>
      <c r="AU130" s="44">
        <v>59.973692035935244</v>
      </c>
      <c r="AV130" s="44">
        <v>15.249254246670292</v>
      </c>
      <c r="AX130" s="44">
        <v>2.2780959854952303</v>
      </c>
      <c r="AY130" s="44">
        <v>19.709228936927708</v>
      </c>
      <c r="AZ130" s="44">
        <v>12.248446345396005</v>
      </c>
      <c r="BA130" s="44">
        <v>3.3852401309837727</v>
      </c>
      <c r="BC130" s="44">
        <v>5.0425318140082451</v>
      </c>
      <c r="BD130" s="44">
        <v>2.710000176443744</v>
      </c>
      <c r="BE130" s="44">
        <v>2.5472088727589099</v>
      </c>
      <c r="BG130" s="44">
        <v>128.19600733899679</v>
      </c>
      <c r="BH130" s="44">
        <v>3.8447131623276025</v>
      </c>
      <c r="BJ130" s="44">
        <v>3.9270493808280027</v>
      </c>
      <c r="BK130" s="44">
        <v>25.490700515914874</v>
      </c>
      <c r="BL130" s="44">
        <v>6.2875142385260423</v>
      </c>
      <c r="BN130" s="44">
        <v>21.000000253356127</v>
      </c>
      <c r="BO130" s="44">
        <v>15.564313515604372</v>
      </c>
      <c r="BP130" s="44">
        <v>5.132205044157665</v>
      </c>
      <c r="BQ130" s="44">
        <v>6.9130159209122306</v>
      </c>
      <c r="BR130" s="44">
        <v>7.2349131091018526</v>
      </c>
      <c r="BS130" s="44">
        <v>11.999994602545208</v>
      </c>
      <c r="BV130" s="44">
        <v>20.058840915859911</v>
      </c>
      <c r="BW130" s="44">
        <v>7.3080402795871224</v>
      </c>
      <c r="BX130" s="44">
        <v>3.5800229216924144</v>
      </c>
      <c r="BY130" s="44">
        <v>1.5192898169751257</v>
      </c>
      <c r="BZ130" s="44">
        <v>7.7595446223626094</v>
      </c>
      <c r="CA130" s="44">
        <v>5.6740553990125395</v>
      </c>
      <c r="CB130" s="44">
        <v>8.3905550542155432</v>
      </c>
      <c r="CD130" s="44">
        <v>10.950445133397629</v>
      </c>
      <c r="CE130" s="44">
        <v>20.361347231519442</v>
      </c>
      <c r="CF130" s="44">
        <v>11.696894696259749</v>
      </c>
      <c r="CH130" s="45">
        <v>111.38317847464192</v>
      </c>
      <c r="CI130" s="45">
        <v>106.87323551263003</v>
      </c>
      <c r="CK130" s="29">
        <v>1749</v>
      </c>
      <c r="CL130" s="44">
        <v>0.31415748117333514</v>
      </c>
      <c r="CM130" s="44">
        <v>0.3444555308316834</v>
      </c>
      <c r="CN130" s="44">
        <v>3.1315734146159415</v>
      </c>
      <c r="CO130" s="44">
        <v>1.3019190131752536</v>
      </c>
      <c r="CP130" s="44">
        <v>10.726341021371201</v>
      </c>
      <c r="CQ130" s="44">
        <v>36.979320851686794</v>
      </c>
      <c r="CR130" s="44"/>
      <c r="CS130" s="44">
        <v>5.8416186435769735</v>
      </c>
      <c r="CT130" s="44">
        <v>6.3754053071921399</v>
      </c>
      <c r="CU130" s="44">
        <v>20.638578489777309</v>
      </c>
      <c r="CV130" s="44">
        <v>0.12044974947096994</v>
      </c>
      <c r="CW130" s="44">
        <v>3.1344391752741187</v>
      </c>
      <c r="CX130" s="44"/>
      <c r="CY130" s="44"/>
      <c r="CZ130" s="44">
        <v>195.56174167154086</v>
      </c>
      <c r="DA130" s="44">
        <v>61.850276088981246</v>
      </c>
      <c r="DB130" s="44">
        <v>93.163212747804891</v>
      </c>
      <c r="DC130" s="44">
        <v>21.530563590567645</v>
      </c>
      <c r="DD130" s="44">
        <v>94.483202933095129</v>
      </c>
      <c r="DE130" s="44">
        <v>22.010559230069735</v>
      </c>
      <c r="DF130" s="44"/>
      <c r="DG130" s="44"/>
      <c r="DH130" s="44"/>
      <c r="DI130" s="44"/>
      <c r="DJ130" s="44"/>
      <c r="DK130" s="44">
        <v>2.5474754372573036</v>
      </c>
      <c r="DL130" s="44">
        <v>73.903115563385597</v>
      </c>
      <c r="DM130" s="44">
        <v>1.5694663649119442</v>
      </c>
      <c r="DN130" s="44">
        <v>10.294577153321418</v>
      </c>
      <c r="DO130" s="44">
        <v>0.63377485491518504</v>
      </c>
      <c r="DP130" s="44">
        <v>210.97980100054977</v>
      </c>
      <c r="DR130" s="44"/>
      <c r="DS130" s="44">
        <v>11.808350688214803</v>
      </c>
      <c r="DT130" s="44">
        <v>130.86465745396015</v>
      </c>
      <c r="DU130" s="44"/>
      <c r="DV130" s="44">
        <v>3.2706307840333153</v>
      </c>
      <c r="DW130" s="44">
        <v>10.812287906588811</v>
      </c>
      <c r="DX130" s="46"/>
      <c r="DY130" s="44">
        <v>0.58845167707964308</v>
      </c>
      <c r="DZ130" s="44"/>
      <c r="EA130" s="44">
        <v>3.260732184465077</v>
      </c>
      <c r="EB130" s="44">
        <v>3.4364792265672461</v>
      </c>
      <c r="EC130" s="44">
        <v>0.99014692935310111</v>
      </c>
      <c r="ED130" s="44">
        <v>0.26130737135817123</v>
      </c>
      <c r="EE130" s="44">
        <v>7.0551576600430286</v>
      </c>
      <c r="EF130" s="44">
        <v>135.81142837469733</v>
      </c>
      <c r="EG130" s="45">
        <f t="shared" si="8"/>
        <v>61.049848812664429</v>
      </c>
      <c r="EH130" s="44"/>
      <c r="EI130" s="44">
        <v>0.34545175626182467</v>
      </c>
      <c r="EJ130" s="44">
        <v>19.349238537267667</v>
      </c>
      <c r="EK130" s="44">
        <v>12.024727644415661</v>
      </c>
      <c r="EL130" s="44">
        <v>3.3234084910146029</v>
      </c>
      <c r="EM130" s="44"/>
      <c r="EN130" s="44">
        <v>4.95042962934986</v>
      </c>
      <c r="EO130" s="44">
        <v>2.6605018399173006</v>
      </c>
      <c r="EP130" s="44">
        <v>0.38626018581433064</v>
      </c>
      <c r="EQ130" s="44"/>
      <c r="ER130" s="44">
        <v>1.1237026498398563</v>
      </c>
      <c r="ET130" s="44"/>
      <c r="EU130" s="44">
        <v>20.984823667347953</v>
      </c>
      <c r="EV130" s="44">
        <v>25.025111146807415</v>
      </c>
      <c r="EW130" s="44">
        <v>74.072068388082684</v>
      </c>
      <c r="EX130" s="44"/>
      <c r="EY130" s="44">
        <v>9.3514082201759159</v>
      </c>
      <c r="EZ130" s="44">
        <v>83.170427197279849</v>
      </c>
      <c r="FA130" s="44">
        <v>5.0384649718851273</v>
      </c>
      <c r="FB130" s="44">
        <v>6.7867492175221917</v>
      </c>
      <c r="FC130" s="44">
        <v>85.233203181557883</v>
      </c>
      <c r="FD130" s="44">
        <v>11.780813889453244</v>
      </c>
      <c r="FE130" s="44"/>
      <c r="FF130" s="44"/>
      <c r="FG130" s="44">
        <v>28.316072664858087</v>
      </c>
      <c r="FH130" s="44">
        <v>10.316398662441239</v>
      </c>
      <c r="FI130" s="44">
        <v>0.54287668896768826</v>
      </c>
      <c r="FJ130" s="44">
        <f>FD130/(FI130/0.72)</f>
        <v>15.62451689818494</v>
      </c>
      <c r="FK130" s="44">
        <v>1.4915398857037117</v>
      </c>
      <c r="FL130" s="44">
        <v>122.0977090542581</v>
      </c>
      <c r="FM130" s="44">
        <v>5.5704183933579623</v>
      </c>
      <c r="FN130" s="44">
        <v>49.03341326913575</v>
      </c>
      <c r="FO130" s="44"/>
      <c r="FP130" s="44">
        <v>4.876289590457243</v>
      </c>
      <c r="FQ130" s="44">
        <v>9.067012741785895</v>
      </c>
      <c r="FR130" s="44">
        <v>5.208687423499172</v>
      </c>
      <c r="FT130" s="1"/>
      <c r="FU130" s="1"/>
      <c r="FV130" s="1"/>
      <c r="FW130" s="1"/>
      <c r="FX130" s="1"/>
      <c r="FY130" s="1"/>
      <c r="FZ130" s="1"/>
      <c r="GA130" s="1"/>
    </row>
    <row r="131" spans="1:183" s="29" customFormat="1">
      <c r="A131" s="29">
        <v>1750</v>
      </c>
      <c r="B131" s="44">
        <v>1.8621270203319893</v>
      </c>
      <c r="C131" s="44">
        <v>2.3310551053663526</v>
      </c>
      <c r="D131" s="44">
        <v>3.0508690974121966</v>
      </c>
      <c r="E131" s="44">
        <v>10.575504256833424</v>
      </c>
      <c r="F131" s="44">
        <v>24.061931841802643</v>
      </c>
      <c r="G131" s="44">
        <v>7.0286363891574331</v>
      </c>
      <c r="I131" s="44">
        <v>5.9986824701746242</v>
      </c>
      <c r="J131" s="44">
        <v>6.4618948809013048</v>
      </c>
      <c r="K131" s="44">
        <v>21.022556913767488</v>
      </c>
      <c r="L131" s="44">
        <v>9.53173063676374</v>
      </c>
      <c r="M131" s="44">
        <v>3.0970876432707728</v>
      </c>
      <c r="P131" s="44">
        <v>41.985024702489703</v>
      </c>
      <c r="Q131" s="44">
        <v>11.989944834734212</v>
      </c>
      <c r="R131" s="44">
        <v>17.14696407675974</v>
      </c>
      <c r="S131" s="44">
        <v>4.6423545954197936</v>
      </c>
      <c r="T131" s="44">
        <v>17.582239572999697</v>
      </c>
      <c r="U131" s="44">
        <v>2.8876993390332242</v>
      </c>
      <c r="AA131" s="44">
        <v>5.7207410443702695</v>
      </c>
      <c r="AB131" s="44">
        <v>13.760679198708212</v>
      </c>
      <c r="AC131" s="44">
        <v>1.6838378119696547</v>
      </c>
      <c r="AD131" s="44">
        <v>11.509997436334348</v>
      </c>
      <c r="AF131" s="44">
        <v>48.002860575325798</v>
      </c>
      <c r="AI131" s="44">
        <v>13.148121543277446</v>
      </c>
      <c r="AJ131" s="44">
        <v>25.593040426485278</v>
      </c>
      <c r="AL131" s="44">
        <v>3.3314805007194193</v>
      </c>
      <c r="AM131" s="44">
        <v>22.385167985286667</v>
      </c>
      <c r="AO131" s="44">
        <v>5.1071248795990494</v>
      </c>
      <c r="AQ131" s="44">
        <v>3.1907681908983783</v>
      </c>
      <c r="AR131" s="44">
        <v>3.4915630455234434</v>
      </c>
      <c r="AS131" s="44">
        <v>1.049973577954542</v>
      </c>
      <c r="AT131" s="44">
        <v>1.546149093201568</v>
      </c>
      <c r="AU131" s="44">
        <v>57.705702570016911</v>
      </c>
      <c r="AV131" s="44">
        <v>12.647974705199401</v>
      </c>
      <c r="AX131" s="44">
        <v>2.1031600512867934</v>
      </c>
      <c r="AY131" s="44">
        <v>21.177451348486002</v>
      </c>
      <c r="AZ131" s="44">
        <v>12.248446345396005</v>
      </c>
      <c r="BA131" s="44">
        <v>3.2597468649565595</v>
      </c>
      <c r="BB131" s="44">
        <v>2.5214603816897032</v>
      </c>
      <c r="BC131" s="44">
        <v>5.0955703322114587</v>
      </c>
      <c r="BD131" s="44">
        <v>2.710000176443744</v>
      </c>
      <c r="BE131" s="44">
        <v>2.3386293268731468</v>
      </c>
      <c r="BG131" s="44">
        <v>130.06865156146003</v>
      </c>
      <c r="BH131" s="44">
        <v>3.8447131623276025</v>
      </c>
      <c r="BJ131" s="44">
        <v>3.7818766330803526</v>
      </c>
      <c r="BK131" s="44">
        <v>26.795007959541312</v>
      </c>
      <c r="BL131" s="44">
        <v>6.8712552208276669</v>
      </c>
      <c r="BN131" s="44">
        <v>21.000000253356127</v>
      </c>
      <c r="BO131" s="44">
        <v>14.161467197760228</v>
      </c>
      <c r="BP131" s="44">
        <v>5.1249686093457152</v>
      </c>
      <c r="BQ131" s="44">
        <v>6.8813572004648398</v>
      </c>
      <c r="BR131" s="44">
        <v>10.577581939977968</v>
      </c>
      <c r="BV131" s="44">
        <v>20.058840915859911</v>
      </c>
      <c r="BW131" s="44">
        <v>7.4039389579791717</v>
      </c>
      <c r="BX131" s="44">
        <v>3.4907730050235357</v>
      </c>
      <c r="BY131" s="44">
        <v>1.6710898193101376</v>
      </c>
      <c r="BZ131" s="44">
        <v>8.5520895917793531</v>
      </c>
      <c r="CA131" s="44">
        <v>6.1334297749509989</v>
      </c>
      <c r="CB131" s="44">
        <v>8.1192491032765322</v>
      </c>
      <c r="CD131" s="44">
        <v>10.738002736984713</v>
      </c>
      <c r="CE131" s="44">
        <v>20.000890708753644</v>
      </c>
      <c r="CF131" s="44">
        <v>12.891154210013033</v>
      </c>
      <c r="CH131" s="45">
        <v>111.38317847464192</v>
      </c>
      <c r="CI131" s="45">
        <v>106.6355633802817</v>
      </c>
      <c r="CK131" s="29">
        <v>1750</v>
      </c>
      <c r="CL131" s="44">
        <v>0.28174602556648448</v>
      </c>
      <c r="CM131" s="44">
        <v>0.35269640800139468</v>
      </c>
      <c r="CN131" s="44">
        <v>2.988483955793789</v>
      </c>
      <c r="CO131" s="44">
        <v>1.241309652940684</v>
      </c>
      <c r="CP131" s="44">
        <v>10.691073574869018</v>
      </c>
      <c r="CQ131" s="44">
        <v>37.475130057647583</v>
      </c>
      <c r="CR131" s="44"/>
      <c r="CS131" s="44">
        <v>5.8760195031718343</v>
      </c>
      <c r="CT131" s="44">
        <v>6.3297599992014533</v>
      </c>
      <c r="CU131" s="44">
        <v>20.592680983869723</v>
      </c>
      <c r="CV131" s="44">
        <v>0.12018188494286547</v>
      </c>
      <c r="CW131" s="44">
        <v>3.0337574101270586</v>
      </c>
      <c r="CX131" s="44"/>
      <c r="CY131" s="44"/>
      <c r="CZ131" s="44">
        <v>223.85483813425165</v>
      </c>
      <c r="DA131" s="44">
        <v>62.920990273148675</v>
      </c>
      <c r="DB131" s="44">
        <v>89.984063709976695</v>
      </c>
      <c r="DC131" s="44">
        <v>24.362209532166801</v>
      </c>
      <c r="DD131" s="44">
        <v>92.268308186707969</v>
      </c>
      <c r="DE131" s="44">
        <v>15.154106589108018</v>
      </c>
      <c r="DF131" s="44"/>
      <c r="DG131" s="44"/>
      <c r="DH131" s="44"/>
      <c r="DI131" s="44"/>
      <c r="DJ131" s="44"/>
      <c r="DK131" s="44">
        <v>2.5418101842463532</v>
      </c>
      <c r="DL131" s="44">
        <v>72.213473368581361</v>
      </c>
      <c r="DM131" s="44">
        <v>1.6494061608538269</v>
      </c>
      <c r="DN131" s="44">
        <v>11.2746373480558</v>
      </c>
      <c r="DO131" s="44"/>
      <c r="DP131" s="44">
        <v>251.91004337180016</v>
      </c>
      <c r="DR131" s="44"/>
      <c r="DS131" s="44">
        <v>12.87926457226248</v>
      </c>
      <c r="DT131" s="44">
        <v>136.45641422462913</v>
      </c>
      <c r="DU131" s="44"/>
      <c r="DV131" s="44">
        <v>3.263357327879052</v>
      </c>
      <c r="DW131" s="44">
        <v>10.877146213697914</v>
      </c>
      <c r="DX131" s="46"/>
      <c r="DY131" s="44">
        <v>0.59945353506179211</v>
      </c>
      <c r="DZ131" s="44"/>
      <c r="EA131" s="44">
        <v>3.1255223481221184</v>
      </c>
      <c r="EB131" s="44">
        <v>3.420166453893426</v>
      </c>
      <c r="EC131" s="44">
        <v>1.0285033842933846</v>
      </c>
      <c r="ED131" s="44">
        <v>0.23393751188095702</v>
      </c>
      <c r="EE131" s="44">
        <v>6.7732605358842779</v>
      </c>
      <c r="EF131" s="44">
        <v>112.39365902570752</v>
      </c>
      <c r="EG131" s="45">
        <f t="shared" si="8"/>
        <v>50.523111148575254</v>
      </c>
      <c r="EH131" s="44"/>
      <c r="EI131" s="44">
        <v>0.31821512663223894</v>
      </c>
      <c r="EJ131" s="44">
        <v>20.74440808792367</v>
      </c>
      <c r="EK131" s="44">
        <v>11.997986218964773</v>
      </c>
      <c r="EL131" s="44">
        <v>3.1930905243148158</v>
      </c>
      <c r="EM131" s="44">
        <v>0.2646326407843605</v>
      </c>
      <c r="EN131" s="44">
        <v>4.9913744894362937</v>
      </c>
      <c r="EO131" s="44">
        <v>2.6545852309330513</v>
      </c>
      <c r="EP131" s="44">
        <v>0.35384241296399865</v>
      </c>
      <c r="EQ131" s="44"/>
      <c r="ER131" s="44">
        <v>1.1375818485960072</v>
      </c>
      <c r="ET131" s="44"/>
      <c r="EU131" s="44">
        <v>20.164127270162314</v>
      </c>
      <c r="EV131" s="44">
        <v>26.247095114758739</v>
      </c>
      <c r="EW131" s="44">
        <v>80.768995304422504</v>
      </c>
      <c r="EX131" s="44"/>
      <c r="EY131" s="44">
        <v>9.3306119083445367</v>
      </c>
      <c r="EZ131" s="44">
        <v>75.505801646227056</v>
      </c>
      <c r="FA131" s="44">
        <v>5.0201716212497258</v>
      </c>
      <c r="FB131" s="44">
        <v>6.7406450198465411</v>
      </c>
      <c r="FC131" s="44">
        <v>124.33545816383116</v>
      </c>
      <c r="FD131" s="44"/>
      <c r="FE131" s="44"/>
      <c r="FF131" s="44"/>
      <c r="FG131" s="44">
        <v>28.253101413564842</v>
      </c>
      <c r="FH131" s="44">
        <v>10.428530697116878</v>
      </c>
      <c r="FI131" s="44">
        <v>0.52816559213281267</v>
      </c>
      <c r="FJ131" s="44"/>
      <c r="FK131" s="44">
        <v>1.6369188432026505</v>
      </c>
      <c r="FL131" s="44">
        <v>134.26927145141852</v>
      </c>
      <c r="FM131" s="44">
        <v>6.0080114522043964</v>
      </c>
      <c r="FN131" s="44">
        <v>47.342415304998987</v>
      </c>
      <c r="FO131" s="44"/>
      <c r="FP131" s="44">
        <v>4.7710540476557153</v>
      </c>
      <c r="FQ131" s="44">
        <v>8.8866927034807777</v>
      </c>
      <c r="FR131" s="44">
        <v>5.7277312158617919</v>
      </c>
      <c r="FT131" s="1"/>
      <c r="FU131" s="1"/>
      <c r="FV131" s="1"/>
      <c r="FW131" s="1"/>
      <c r="FX131" s="1"/>
      <c r="FY131" s="1"/>
      <c r="FZ131" s="1"/>
      <c r="GA131" s="1"/>
    </row>
    <row r="132" spans="1:183" s="29" customFormat="1">
      <c r="A132" s="29">
        <v>1751</v>
      </c>
      <c r="B132" s="44">
        <v>1.9885115492651608</v>
      </c>
      <c r="C132" s="44">
        <v>2.5998584467821342</v>
      </c>
      <c r="D132" s="44">
        <v>3.1078976474585858</v>
      </c>
      <c r="E132" s="44">
        <v>11.058445201178621</v>
      </c>
      <c r="F132" s="44">
        <v>24.290880698153611</v>
      </c>
      <c r="G132" s="44">
        <v>6.1912729809703526</v>
      </c>
      <c r="I132" s="44">
        <v>5.6516913639460959</v>
      </c>
      <c r="J132" s="44">
        <v>6.1138677955420828</v>
      </c>
      <c r="K132" s="44">
        <v>21.51163604227019</v>
      </c>
      <c r="L132" s="44">
        <v>8.6060057280142992</v>
      </c>
      <c r="M132" s="44">
        <v>2.9275333254159799</v>
      </c>
      <c r="P132" s="44">
        <v>35.50125329703414</v>
      </c>
      <c r="Q132" s="44">
        <v>11.466473464913818</v>
      </c>
      <c r="R132" s="44">
        <v>17.026707423145023</v>
      </c>
      <c r="T132" s="44">
        <v>17.224973481692071</v>
      </c>
      <c r="U132" s="44">
        <v>3.1409899113491191</v>
      </c>
      <c r="Y132" s="44">
        <v>42.443289246176214</v>
      </c>
      <c r="AA132" s="44">
        <v>5.7207410443702695</v>
      </c>
      <c r="AB132" s="44">
        <v>12.91822611927067</v>
      </c>
      <c r="AC132" s="44">
        <v>1.7166394989020439</v>
      </c>
      <c r="AD132" s="44">
        <v>13.273975645899506</v>
      </c>
      <c r="AF132" s="44">
        <v>40.756877744500606</v>
      </c>
      <c r="AI132" s="44">
        <v>10.378567889884161</v>
      </c>
      <c r="AJ132" s="44">
        <v>25.593040426485278</v>
      </c>
      <c r="AL132" s="44">
        <v>3.2084690759572698</v>
      </c>
      <c r="AM132" s="44">
        <v>22.385167985286667</v>
      </c>
      <c r="AN132" s="44">
        <v>36.736580407776295</v>
      </c>
      <c r="AO132" s="44">
        <v>5.1071248795990494</v>
      </c>
      <c r="AQ132" s="44">
        <v>3.2216920406384344</v>
      </c>
      <c r="AR132" s="44">
        <v>3.7865681213693696</v>
      </c>
      <c r="AS132" s="44">
        <v>0.83911794863000067</v>
      </c>
      <c r="AT132" s="44">
        <v>1.5851679812107975</v>
      </c>
      <c r="AU132" s="44">
        <v>60.272864852165441</v>
      </c>
      <c r="AV132" s="44">
        <v>9.7943060351557243</v>
      </c>
      <c r="AX132" s="44">
        <v>2.2762560273821322</v>
      </c>
      <c r="AY132" s="44">
        <v>20.070638982610145</v>
      </c>
      <c r="AZ132" s="44">
        <v>12.248446345396005</v>
      </c>
      <c r="BA132" s="44">
        <v>3.3128069248466354</v>
      </c>
      <c r="BB132" s="44">
        <v>3.8332482477361065</v>
      </c>
      <c r="BC132" s="44">
        <v>5.0847974710231796</v>
      </c>
      <c r="BD132" s="44">
        <v>2.710000176443744</v>
      </c>
      <c r="BE132" s="44">
        <v>2.3464055406051982</v>
      </c>
      <c r="BG132" s="44">
        <v>130.97813488559737</v>
      </c>
      <c r="BH132" s="44">
        <v>3.8447131623276025</v>
      </c>
      <c r="BJ132" s="44">
        <v>3.9352851732611538</v>
      </c>
      <c r="BK132" s="44">
        <v>26.795007959541312</v>
      </c>
      <c r="BL132" s="44">
        <v>5.3952978191789471</v>
      </c>
      <c r="BM132" s="44">
        <v>37.898172805897154</v>
      </c>
      <c r="BN132" s="44">
        <v>20.356640024307612</v>
      </c>
      <c r="BO132" s="44">
        <v>15.048535817056317</v>
      </c>
      <c r="BP132" s="44">
        <v>4.7935458570697334</v>
      </c>
      <c r="BQ132" s="44">
        <v>6.5198899698090127</v>
      </c>
      <c r="BR132" s="44">
        <v>13.483391249438839</v>
      </c>
      <c r="BS132" s="44">
        <v>11.999994602545208</v>
      </c>
      <c r="BV132" s="44">
        <v>20.058840915859911</v>
      </c>
      <c r="BW132" s="44">
        <v>7.8618751776862412</v>
      </c>
      <c r="BX132" s="44">
        <v>3.9160292856461871</v>
      </c>
      <c r="BY132" s="44">
        <v>1.7036431713605917</v>
      </c>
      <c r="BZ132" s="44">
        <v>8.2675618734920882</v>
      </c>
      <c r="CA132" s="44">
        <v>6.1334297749509989</v>
      </c>
      <c r="CB132" s="44">
        <v>8.1192491032765322</v>
      </c>
      <c r="CD132" s="44">
        <v>10.686658634301743</v>
      </c>
      <c r="CE132" s="44">
        <v>19.994131550056252</v>
      </c>
      <c r="CF132" s="44">
        <v>12.699483914686541</v>
      </c>
      <c r="CH132" s="45">
        <v>111.38317847464192</v>
      </c>
      <c r="CI132" s="45">
        <v>105.96786372007367</v>
      </c>
      <c r="CK132" s="29">
        <v>1751</v>
      </c>
      <c r="CL132" s="44">
        <v>0.29898453539873887</v>
      </c>
      <c r="CM132" s="44">
        <v>0.39090417659424453</v>
      </c>
      <c r="CN132" s="44">
        <v>3.0252841622925715</v>
      </c>
      <c r="CO132" s="44">
        <v>1.2898678849817709</v>
      </c>
      <c r="CP132" s="44">
        <v>10.725219731093791</v>
      </c>
      <c r="CQ132" s="44">
        <v>32.803798575062032</v>
      </c>
      <c r="CR132" s="44"/>
      <c r="CS132" s="44">
        <v>5.5014592863099319</v>
      </c>
      <c r="CT132" s="44">
        <v>5.9513502406776189</v>
      </c>
      <c r="CU132" s="44">
        <v>20.939818232720377</v>
      </c>
      <c r="CV132" s="44">
        <v>0.10783034447633691</v>
      </c>
      <c r="CW132" s="44">
        <v>2.849714246930549</v>
      </c>
      <c r="CX132" s="44"/>
      <c r="CY132" s="44"/>
      <c r="CZ132" s="44">
        <v>188.09959856359649</v>
      </c>
      <c r="DA132" s="44">
        <v>59.797130781487624</v>
      </c>
      <c r="DB132" s="44">
        <v>88.793494676053086</v>
      </c>
      <c r="DC132" s="44"/>
      <c r="DD132" s="44">
        <v>89.827443035916744</v>
      </c>
      <c r="DE132" s="44">
        <v>16.380117661022133</v>
      </c>
      <c r="DF132" s="44"/>
      <c r="DG132" s="44"/>
      <c r="DH132" s="44"/>
      <c r="DI132" s="44">
        <v>41.315070609567279</v>
      </c>
      <c r="DJ132" s="44"/>
      <c r="DK132" s="44">
        <v>2.5258946140319192</v>
      </c>
      <c r="DL132" s="44">
        <v>67.36795398188832</v>
      </c>
      <c r="DM132" s="44">
        <v>1.6710081468226385</v>
      </c>
      <c r="DN132" s="44">
        <v>12.921129601882168</v>
      </c>
      <c r="DO132" s="44"/>
      <c r="DP132" s="44">
        <v>212.54523949236929</v>
      </c>
      <c r="DR132" s="44"/>
      <c r="DS132" s="44">
        <v>10.102686969186356</v>
      </c>
      <c r="DT132" s="44">
        <v>135.60199100480639</v>
      </c>
      <c r="DU132" s="44"/>
      <c r="DV132" s="44">
        <v>3.1231822221160694</v>
      </c>
      <c r="DW132" s="44">
        <v>10.80903885250717</v>
      </c>
      <c r="DX132" s="46"/>
      <c r="DY132" s="44">
        <v>0.59570005068018983</v>
      </c>
      <c r="DZ132" s="44"/>
      <c r="EA132" s="44">
        <v>3.1360536967160106</v>
      </c>
      <c r="EB132" s="44">
        <v>3.6859143596276804</v>
      </c>
      <c r="EC132" s="44">
        <v>0.81681269084315944</v>
      </c>
      <c r="ED132" s="44">
        <v>0.23833943160471371</v>
      </c>
      <c r="EE132" s="44">
        <v>7.030286020711908</v>
      </c>
      <c r="EF132" s="44">
        <v>86.490140597173067</v>
      </c>
      <c r="EG132" s="45">
        <f t="shared" si="8"/>
        <v>38.878981470363854</v>
      </c>
      <c r="EH132" s="44"/>
      <c r="EI132" s="44">
        <v>0.34224862865238248</v>
      </c>
      <c r="EJ132" s="44">
        <v>19.537125455477689</v>
      </c>
      <c r="EK132" s="44">
        <v>11.922860706728159</v>
      </c>
      <c r="EL132" s="44">
        <v>3.2247465841312697</v>
      </c>
      <c r="EM132" s="44">
        <v>0.39978852005955573</v>
      </c>
      <c r="EN132" s="44">
        <v>4.9496344482678882</v>
      </c>
      <c r="EO132" s="44">
        <v>2.6379635186214996</v>
      </c>
      <c r="EP132" s="44">
        <v>0.35279602508424968</v>
      </c>
      <c r="EQ132" s="44"/>
      <c r="ER132" s="44">
        <v>1.1383634131748759</v>
      </c>
      <c r="ET132" s="44"/>
      <c r="EU132" s="44">
        <v>20.850688146988222</v>
      </c>
      <c r="EV132" s="44">
        <v>26.082748662843127</v>
      </c>
      <c r="EW132" s="44">
        <v>63.022573693419766</v>
      </c>
      <c r="EX132" s="44">
        <v>16.733285046396297</v>
      </c>
      <c r="EY132" s="44">
        <v>8.9881235662267773</v>
      </c>
      <c r="EZ132" s="44">
        <v>79.733059632423576</v>
      </c>
      <c r="FA132" s="44">
        <v>4.6661248237935986</v>
      </c>
      <c r="FB132" s="44">
        <v>6.3465796184384278</v>
      </c>
      <c r="FC132" s="44">
        <v>157.49974276383617</v>
      </c>
      <c r="FD132" s="44">
        <v>11.681013256135591</v>
      </c>
      <c r="FE132" s="44"/>
      <c r="FF132" s="44"/>
      <c r="FG132" s="44">
        <v>28.076194332890591</v>
      </c>
      <c r="FH132" s="44">
        <v>11.004201899578455</v>
      </c>
      <c r="FI132" s="44">
        <v>0.5887982883526387</v>
      </c>
      <c r="FJ132" s="44">
        <f>FD132/(FI132/0.72)</f>
        <v>14.283889255093372</v>
      </c>
      <c r="FK132" s="44">
        <v>1.6583572849413686</v>
      </c>
      <c r="FL132" s="44">
        <v>128.98938013950038</v>
      </c>
      <c r="FM132" s="44">
        <v>5.9703922276417902</v>
      </c>
      <c r="FN132" s="44">
        <v>47.045980292039509</v>
      </c>
      <c r="FO132" s="44"/>
      <c r="FP132" s="44">
        <v>4.7185099407609821</v>
      </c>
      <c r="FQ132" s="44">
        <v>8.8280641970732763</v>
      </c>
      <c r="FR132" s="44">
        <v>5.6072382532782123</v>
      </c>
      <c r="FT132" s="1"/>
      <c r="FU132" s="1"/>
      <c r="FV132" s="1"/>
      <c r="FW132" s="1"/>
      <c r="FX132" s="1"/>
      <c r="FY132" s="1"/>
      <c r="FZ132" s="1"/>
      <c r="GA132" s="1"/>
    </row>
    <row r="133" spans="1:183" s="29" customFormat="1">
      <c r="A133" s="29">
        <v>1752</v>
      </c>
      <c r="B133" s="44">
        <v>2.0545449618606195</v>
      </c>
      <c r="C133" s="44">
        <v>2.5148118761037237</v>
      </c>
      <c r="D133" s="44">
        <v>3.0813582806977351</v>
      </c>
      <c r="E133" s="44">
        <v>11.067206958976048</v>
      </c>
      <c r="F133" s="44">
        <v>26.010232024265722</v>
      </c>
      <c r="G133" s="44">
        <v>6.7840733915436102</v>
      </c>
      <c r="I133" s="44">
        <v>5.8701187100388044</v>
      </c>
      <c r="J133" s="44">
        <v>5.4109712208040364</v>
      </c>
      <c r="K133" s="44">
        <v>21.678673732499721</v>
      </c>
      <c r="L133" s="44">
        <v>9.53173063676374</v>
      </c>
      <c r="M133" s="44">
        <v>2.9658515740530382</v>
      </c>
      <c r="P133" s="44">
        <v>41.027968800467647</v>
      </c>
      <c r="Q133" s="44">
        <v>10.952098350530671</v>
      </c>
      <c r="R133" s="44">
        <v>17.010982011744936</v>
      </c>
      <c r="S133" s="44">
        <v>3.6487793734650245</v>
      </c>
      <c r="T133" s="44">
        <v>16.897053833853693</v>
      </c>
      <c r="U133" s="44">
        <v>4.5359584604214946</v>
      </c>
      <c r="AA133" s="44">
        <v>5.7207410443702695</v>
      </c>
      <c r="AB133" s="44">
        <v>14.300281060573194</v>
      </c>
      <c r="AC133" s="44">
        <v>1.7056642085386573</v>
      </c>
      <c r="AD133" s="44">
        <v>13.273975645899506</v>
      </c>
      <c r="AF133" s="44">
        <v>40.756877744500606</v>
      </c>
      <c r="AI133" s="44">
        <v>10.451326414780485</v>
      </c>
      <c r="AJ133" s="44">
        <v>25.593040426485278</v>
      </c>
      <c r="AL133" s="44">
        <v>3.3314805007194193</v>
      </c>
      <c r="AM133" s="44">
        <v>22.385167985286667</v>
      </c>
      <c r="AO133" s="44">
        <v>5.1071248795990494</v>
      </c>
      <c r="AQ133" s="44">
        <v>3.243456882264796</v>
      </c>
      <c r="AR133" s="44">
        <v>3.2494446343459806</v>
      </c>
      <c r="AS133" s="44">
        <v>1.172931299787414</v>
      </c>
      <c r="AT133" s="44">
        <v>1.6163255330809203</v>
      </c>
      <c r="AU133" s="44">
        <v>55.84896535955918</v>
      </c>
      <c r="AV133" s="44">
        <v>9.7943060351557243</v>
      </c>
      <c r="AX133" s="44">
        <v>2.3776580723021876</v>
      </c>
      <c r="AY133" s="44">
        <v>26.55659191708045</v>
      </c>
      <c r="AZ133" s="44">
        <v>12.248446345396005</v>
      </c>
      <c r="BA133" s="44">
        <v>3.4657107822839555</v>
      </c>
      <c r="BC133" s="44">
        <v>5.0219836246135525</v>
      </c>
      <c r="BD133" s="44">
        <v>2.6925354603281701</v>
      </c>
      <c r="BE133" s="44">
        <v>2.7757900239603783</v>
      </c>
      <c r="BG133" s="44">
        <v>130.97813488559737</v>
      </c>
      <c r="BH133" s="44">
        <v>3.8447131623276025</v>
      </c>
      <c r="BJ133" s="44">
        <v>4.0290851900878648</v>
      </c>
      <c r="BK133" s="44">
        <v>26.795007959541312</v>
      </c>
      <c r="BL133" s="44">
        <v>6.1706538206897701</v>
      </c>
      <c r="BM133" s="44">
        <v>24.404972438494564</v>
      </c>
      <c r="BN133" s="44">
        <v>21.000000253356127</v>
      </c>
      <c r="BO133" s="44">
        <v>13.896912575004402</v>
      </c>
      <c r="BP133" s="44">
        <v>4.4974492377120994</v>
      </c>
      <c r="BQ133" s="44">
        <v>6.6481791157995769</v>
      </c>
      <c r="BR133" s="44">
        <v>13.265575217656146</v>
      </c>
      <c r="BS133" s="44">
        <v>9.9999950700607574</v>
      </c>
      <c r="BV133" s="44">
        <v>19.691104784694112</v>
      </c>
      <c r="BW133" s="44">
        <v>7.2618393461476529</v>
      </c>
      <c r="BX133" s="44">
        <v>4.413231568595184</v>
      </c>
      <c r="BY133" s="44">
        <v>1.6209769126609275</v>
      </c>
      <c r="BZ133" s="44">
        <v>9.5344127644480068</v>
      </c>
      <c r="CA133" s="44">
        <v>6.5723673839180101</v>
      </c>
      <c r="CB133" s="44">
        <v>8.1192491032765322</v>
      </c>
      <c r="CC133" s="44">
        <v>7</v>
      </c>
      <c r="CD133" s="44">
        <v>10.862626182754592</v>
      </c>
      <c r="CE133" s="44">
        <v>20.457157228879272</v>
      </c>
      <c r="CF133" s="44">
        <v>13.004966929619552</v>
      </c>
      <c r="CH133" s="45">
        <v>111.38317847464192</v>
      </c>
      <c r="CI133" s="45">
        <v>104.46722948438637</v>
      </c>
      <c r="CK133" s="29">
        <v>1752</v>
      </c>
      <c r="CL133" s="44">
        <v>0.30453846592792527</v>
      </c>
      <c r="CM133" s="44">
        <v>0.3727623221019154</v>
      </c>
      <c r="CN133" s="44">
        <v>2.9569743842940439</v>
      </c>
      <c r="CO133" s="44">
        <v>1.2726092895670962</v>
      </c>
      <c r="CP133" s="44">
        <v>11.321736990921261</v>
      </c>
      <c r="CQ133" s="44">
        <v>35.435667591665279</v>
      </c>
      <c r="CR133" s="44"/>
      <c r="CS133" s="44">
        <v>5.6331620918874412</v>
      </c>
      <c r="CT133" s="44">
        <v>5.1925488166364042</v>
      </c>
      <c r="CU133" s="44">
        <v>20.803579808951802</v>
      </c>
      <c r="CV133" s="44">
        <v>0.11773809933763656</v>
      </c>
      <c r="CW133" s="44">
        <v>2.8461302883957913</v>
      </c>
      <c r="CX133" s="44"/>
      <c r="CY133" s="44"/>
      <c r="CZ133" s="44">
        <v>214.30391159783488</v>
      </c>
      <c r="DA133" s="44">
        <v>56.305874592542168</v>
      </c>
      <c r="DB133" s="44">
        <v>87.455224486994425</v>
      </c>
      <c r="DC133" s="44">
        <v>18.758753550475696</v>
      </c>
      <c r="DD133" s="44">
        <v>86.869507897205906</v>
      </c>
      <c r="DE133" s="44">
        <v>23.31983333742599</v>
      </c>
      <c r="DF133" s="44"/>
      <c r="DG133" s="44"/>
      <c r="DH133" s="44"/>
      <c r="DI133" s="44"/>
      <c r="DJ133" s="44"/>
      <c r="DK133" s="44">
        <v>2.4901248645957375</v>
      </c>
      <c r="DL133" s="44">
        <v>73.519229490458855</v>
      </c>
      <c r="DM133" s="44">
        <v>1.636812377337024</v>
      </c>
      <c r="DN133" s="44">
        <v>12.738150642378391</v>
      </c>
      <c r="DO133" s="44"/>
      <c r="DP133" s="44">
        <v>209.53533958670391</v>
      </c>
      <c r="DR133" s="44"/>
      <c r="DS133" s="44">
        <v>10.029442108044545</v>
      </c>
      <c r="DT133" s="44">
        <v>133.68170137184072</v>
      </c>
      <c r="DU133" s="44"/>
      <c r="DV133" s="44">
        <v>3.1970000256418607</v>
      </c>
      <c r="DW133" s="44">
        <v>10.655969674857289</v>
      </c>
      <c r="DX133" s="46"/>
      <c r="DY133" s="44">
        <v>0.58726421118254024</v>
      </c>
      <c r="DZ133" s="44"/>
      <c r="EA133" s="44">
        <v>3.1125296196479639</v>
      </c>
      <c r="EB133" s="44">
        <v>3.1182756666540774</v>
      </c>
      <c r="EC133" s="44">
        <v>1.1255840743137282</v>
      </c>
      <c r="ED133" s="44">
        <v>0.23958263626356824</v>
      </c>
      <c r="EE133" s="44">
        <v>6.4220279238242259</v>
      </c>
      <c r="EF133" s="44">
        <v>85.265334684576956</v>
      </c>
      <c r="EG133" s="45">
        <f t="shared" ref="EG133:EG196" si="9">EF133*(8.5*11)/(13*16)</f>
        <v>38.328407658692043</v>
      </c>
      <c r="EH133" s="44"/>
      <c r="EI133" s="44">
        <v>0.35243246328584288</v>
      </c>
      <c r="EJ133" s="44">
        <v>25.484593117544144</v>
      </c>
      <c r="EK133" s="44">
        <v>11.754018452711314</v>
      </c>
      <c r="EL133" s="44">
        <v>3.3258118897698563</v>
      </c>
      <c r="EM133" s="44"/>
      <c r="EN133" s="44">
        <v>4.8192633194747678</v>
      </c>
      <c r="EO133" s="44">
        <v>2.5838470115169248</v>
      </c>
      <c r="EP133" s="44">
        <v>0.41144625760313741</v>
      </c>
      <c r="EQ133" s="44"/>
      <c r="ER133" s="44">
        <v>1.1222427983913537</v>
      </c>
      <c r="ET133" s="44"/>
      <c r="EU133" s="44">
        <v>21.045368358252571</v>
      </c>
      <c r="EV133" s="44">
        <v>25.713385119687398</v>
      </c>
      <c r="EW133" s="44">
        <v>71.058787534414748</v>
      </c>
      <c r="EX133" s="44">
        <v>10.622999401218067</v>
      </c>
      <c r="EY133" s="44">
        <v>9.1408826901646929</v>
      </c>
      <c r="EZ133" s="44">
        <v>72.588597754871969</v>
      </c>
      <c r="FA133" s="44">
        <v>4.3159025920108505</v>
      </c>
      <c r="FB133" s="44">
        <v>6.3798148598177802</v>
      </c>
      <c r="FC133" s="44">
        <v>152.76107172835304</v>
      </c>
      <c r="FD133" s="44">
        <v>9.5963294662835139</v>
      </c>
      <c r="FE133" s="44"/>
      <c r="FF133" s="44"/>
      <c r="FG133" s="44">
        <v>27.171172958521396</v>
      </c>
      <c r="FH133" s="44">
        <v>10.020397282357914</v>
      </c>
      <c r="FI133" s="44">
        <v>0.65415885105163529</v>
      </c>
      <c r="FJ133" s="44">
        <f t="shared" ref="FJ133:FJ165" si="10">FD133/(FI133/0.72)</f>
        <v>10.562200915903754</v>
      </c>
      <c r="FK133" s="44">
        <v>1.5555436179868865</v>
      </c>
      <c r="FL133" s="44">
        <v>146.64806923769913</v>
      </c>
      <c r="FM133" s="44">
        <v>6.30706338829724</v>
      </c>
      <c r="FN133" s="44">
        <v>46.379751812958347</v>
      </c>
      <c r="FO133" s="44">
        <v>3.0469608599612688</v>
      </c>
      <c r="FP133" s="44">
        <v>4.7282852593205327</v>
      </c>
      <c r="FQ133" s="44">
        <v>8.9045939117812676</v>
      </c>
      <c r="FR133" s="44">
        <v>5.660803602805923</v>
      </c>
      <c r="FT133" s="1"/>
      <c r="FU133" s="1"/>
      <c r="FV133" s="1"/>
      <c r="FW133" s="1"/>
      <c r="FX133" s="1"/>
      <c r="FY133" s="1"/>
      <c r="FZ133" s="1"/>
      <c r="GA133" s="1"/>
    </row>
    <row r="134" spans="1:183" s="29" customFormat="1">
      <c r="A134" s="29">
        <v>1753</v>
      </c>
      <c r="B134" s="44">
        <v>2.1999406740889942</v>
      </c>
      <c r="C134" s="44">
        <v>2.3606405459835167</v>
      </c>
      <c r="D134" s="44">
        <v>3.1284494549348407</v>
      </c>
      <c r="E134" s="44">
        <v>10.758825641543487</v>
      </c>
      <c r="F134" s="44">
        <v>24.290880698153611</v>
      </c>
      <c r="G134" s="44">
        <v>6.3993710798278576</v>
      </c>
      <c r="I134" s="44">
        <v>6.4201395665962506</v>
      </c>
      <c r="J134" s="44">
        <v>5.3323956367261056</v>
      </c>
      <c r="K134" s="44">
        <v>21.495701824319713</v>
      </c>
      <c r="L134" s="44">
        <v>9.53173063676374</v>
      </c>
      <c r="M134" s="44">
        <v>3.0485961317997456</v>
      </c>
      <c r="P134" s="44">
        <v>29.41236017173437</v>
      </c>
      <c r="Q134" s="44">
        <v>12.098203470768878</v>
      </c>
      <c r="R134" s="44">
        <v>17.59504161934877</v>
      </c>
      <c r="S134" s="44">
        <v>4.6996295827785506</v>
      </c>
      <c r="T134" s="44">
        <v>17.475803680698313</v>
      </c>
      <c r="AA134" s="44">
        <v>5.7207410443702695</v>
      </c>
      <c r="AB134" s="44">
        <v>13.143300901368015</v>
      </c>
      <c r="AC134" s="44">
        <v>1.8088650420330248</v>
      </c>
      <c r="AD134" s="44">
        <v>13.273975645899506</v>
      </c>
      <c r="AF134" s="44">
        <v>50.065272519139711</v>
      </c>
      <c r="AI134" s="44">
        <v>9.4953281123800046</v>
      </c>
      <c r="AJ134" s="44">
        <v>25.593040426485278</v>
      </c>
      <c r="AL134" s="44">
        <v>3.3314805007194193</v>
      </c>
      <c r="AM134" s="44">
        <v>22.426058217847856</v>
      </c>
      <c r="AN134" s="44">
        <v>26.828211452757909</v>
      </c>
      <c r="AO134" s="44">
        <v>5.1071248795990494</v>
      </c>
      <c r="AQ134" s="44">
        <v>3.1847305953526548</v>
      </c>
      <c r="AR134" s="44">
        <v>3.9710978778221007</v>
      </c>
      <c r="AS134" s="44">
        <v>1.0929647959174695</v>
      </c>
      <c r="AT134" s="44">
        <v>1.4680300258361778</v>
      </c>
      <c r="AU134" s="44">
        <v>56.674365447945469</v>
      </c>
      <c r="AV134" s="44">
        <v>9.7943060351557243</v>
      </c>
      <c r="AX134" s="44">
        <v>2.5826835654285509</v>
      </c>
      <c r="AY134" s="44">
        <v>19.448014838560844</v>
      </c>
      <c r="AZ134" s="44">
        <v>13.554588165360636</v>
      </c>
      <c r="BA134" s="44">
        <v>3.3719416764968391</v>
      </c>
      <c r="BB134" s="44">
        <v>7.7242331574466165</v>
      </c>
      <c r="BC134" s="44">
        <v>5.0753531057746937</v>
      </c>
      <c r="BD134" s="44">
        <v>2.5157412707870375</v>
      </c>
      <c r="BE134" s="44">
        <v>2.8055769385009275</v>
      </c>
      <c r="BG134" s="44">
        <v>130.97813488559737</v>
      </c>
      <c r="BH134" s="44">
        <v>3.8447131623276025</v>
      </c>
      <c r="BJ134" s="44">
        <v>4.1400644287329067</v>
      </c>
      <c r="BK134" s="44">
        <v>26.795007959541312</v>
      </c>
      <c r="BL134" s="44">
        <v>5.7811221069915009</v>
      </c>
      <c r="BM134" s="44">
        <v>29.000002030392316</v>
      </c>
      <c r="BN134" s="44">
        <v>20.356640024307612</v>
      </c>
      <c r="BO134" s="44">
        <v>20.443555504286898</v>
      </c>
      <c r="BP134" s="44">
        <v>4.6673357235365049</v>
      </c>
      <c r="BQ134" s="44">
        <v>6.4574364198464087</v>
      </c>
      <c r="BR134" s="44">
        <v>10.26854716757987</v>
      </c>
      <c r="BS134" s="44">
        <v>13.839885817848009</v>
      </c>
      <c r="BV134" s="44">
        <v>20.731305482844434</v>
      </c>
      <c r="BW134" s="44">
        <v>7.3196619865922781</v>
      </c>
      <c r="BX134" s="44">
        <v>4.388266187165855</v>
      </c>
      <c r="BY134" s="44">
        <v>1.7340661041866132</v>
      </c>
      <c r="BZ134" s="44">
        <v>9.7702167374784423</v>
      </c>
      <c r="CA134" s="44">
        <v>4.5794028155192068</v>
      </c>
      <c r="CB134" s="44">
        <v>8.0274480457870485</v>
      </c>
      <c r="CD134" s="44">
        <v>10.836662995642381</v>
      </c>
      <c r="CE134" s="44">
        <v>20.466303622227198</v>
      </c>
      <c r="CF134" s="44">
        <v>13.168654624746926</v>
      </c>
      <c r="CH134" s="45">
        <v>111.38317847464192</v>
      </c>
      <c r="CI134" s="45">
        <v>103.15623879526714</v>
      </c>
      <c r="CK134" s="29">
        <v>1753</v>
      </c>
      <c r="CL134" s="44">
        <v>0.32199779436383735</v>
      </c>
      <c r="CM134" s="44">
        <v>0.34551888514325818</v>
      </c>
      <c r="CN134" s="44">
        <v>2.96448958156211</v>
      </c>
      <c r="CO134" s="44">
        <v>1.2216234161027713</v>
      </c>
      <c r="CP134" s="44">
        <v>10.44064954102533</v>
      </c>
      <c r="CQ134" s="44">
        <v>33.006752562512453</v>
      </c>
      <c r="CR134" s="44"/>
      <c r="CS134" s="44">
        <v>6.0836644898728824</v>
      </c>
      <c r="CT134" s="44">
        <v>5.0529284674573844</v>
      </c>
      <c r="CU134" s="44">
        <v>20.369126950746491</v>
      </c>
      <c r="CV134" s="44">
        <v>0.11626056851052388</v>
      </c>
      <c r="CW134" s="44">
        <v>2.888821315893412</v>
      </c>
      <c r="CX134" s="44"/>
      <c r="CY134" s="44"/>
      <c r="CZ134" s="44">
        <v>151.70342247039176</v>
      </c>
      <c r="DA134" s="44">
        <v>61.41757707797067</v>
      </c>
      <c r="DB134" s="44">
        <v>89.322751717431373</v>
      </c>
      <c r="DC134" s="44">
        <v>23.858076352874303</v>
      </c>
      <c r="DD134" s="44">
        <v>88.717430001246242</v>
      </c>
      <c r="DE134" s="44"/>
      <c r="DF134" s="44"/>
      <c r="DG134" s="44"/>
      <c r="DH134" s="44"/>
      <c r="DI134" s="44"/>
      <c r="DJ134" s="44"/>
      <c r="DK134" s="44">
        <v>2.4588755385789391</v>
      </c>
      <c r="DL134" s="44">
        <v>66.723104642695318</v>
      </c>
      <c r="DM134" s="44">
        <v>1.7140636755694354</v>
      </c>
      <c r="DN134" s="44">
        <v>12.578295758017244</v>
      </c>
      <c r="DO134" s="44"/>
      <c r="DP134" s="44">
        <v>254.16068933732782</v>
      </c>
      <c r="DR134" s="44"/>
      <c r="DS134" s="44">
        <v>8.9976845297155741</v>
      </c>
      <c r="DT134" s="44">
        <v>132.00408948657204</v>
      </c>
      <c r="DU134" s="44"/>
      <c r="DV134" s="44">
        <v>3.1568799105836085</v>
      </c>
      <c r="DW134" s="44">
        <v>10.541465335907318</v>
      </c>
      <c r="DX134" s="46"/>
      <c r="DY134" s="44">
        <v>0.57989445593284894</v>
      </c>
      <c r="DZ134" s="44"/>
      <c r="EA134" s="44">
        <v>3.0178210663153195</v>
      </c>
      <c r="EB134" s="44">
        <v>3.7629753830918822</v>
      </c>
      <c r="EC134" s="44">
        <v>1.0356832664822391</v>
      </c>
      <c r="ED134" s="44">
        <v>0.2148705353497247</v>
      </c>
      <c r="EE134" s="44">
        <v>6.4351569800180739</v>
      </c>
      <c r="EF134" s="44">
        <v>84.195314349704162</v>
      </c>
      <c r="EG134" s="45">
        <f t="shared" si="9"/>
        <v>37.847412940852593</v>
      </c>
      <c r="EH134" s="44"/>
      <c r="EI134" s="44">
        <v>0.37801856268333323</v>
      </c>
      <c r="EJ134" s="44">
        <v>18.428757824434708</v>
      </c>
      <c r="EK134" s="44">
        <v>12.84420156930859</v>
      </c>
      <c r="EL134" s="44">
        <v>3.1952205441075767</v>
      </c>
      <c r="EM134" s="44">
        <v>0.78422388892158124</v>
      </c>
      <c r="EN134" s="44">
        <v>4.8093573578708657</v>
      </c>
      <c r="EO134" s="44">
        <v>2.3838930098070992</v>
      </c>
      <c r="EP134" s="44">
        <v>0.41064270357628796</v>
      </c>
      <c r="EQ134" s="44"/>
      <c r="ER134" s="44">
        <v>1.1081594359160232</v>
      </c>
      <c r="ET134" s="44"/>
      <c r="EU134" s="44">
        <v>21.35367374190815</v>
      </c>
      <c r="EV134" s="44">
        <v>25.390700114599888</v>
      </c>
      <c r="EW134" s="44">
        <v>65.73764992321405</v>
      </c>
      <c r="EX134" s="44">
        <v>12.464713060459925</v>
      </c>
      <c r="EY134" s="44">
        <v>8.7496434142365374</v>
      </c>
      <c r="EZ134" s="44">
        <v>105.44401467122587</v>
      </c>
      <c r="FA134" s="44">
        <v>4.4227238845911936</v>
      </c>
      <c r="FB134" s="44">
        <v>6.1190066408258845</v>
      </c>
      <c r="FC134" s="44">
        <v>116.76455650469951</v>
      </c>
      <c r="FD134" s="44">
        <v>13.114546969042898</v>
      </c>
      <c r="FE134" s="44"/>
      <c r="FF134" s="44"/>
      <c r="FG134" s="44">
        <v>28.247523365112425</v>
      </c>
      <c r="FH134" s="44">
        <v>9.9734347729375035</v>
      </c>
      <c r="FI134" s="44">
        <v>0.64229551732523271</v>
      </c>
      <c r="FJ134" s="44">
        <f t="shared" si="10"/>
        <v>14.701136101701293</v>
      </c>
      <c r="FK134" s="44">
        <v>1.643184898350317</v>
      </c>
      <c r="FL134" s="44">
        <v>148.38910642709689</v>
      </c>
      <c r="FM134" s="44">
        <v>4.3393994794989048</v>
      </c>
      <c r="FN134" s="44">
        <v>45.279902123494374</v>
      </c>
      <c r="FO134" s="44"/>
      <c r="FP134" s="44">
        <v>4.6577891488430021</v>
      </c>
      <c r="FQ134" s="44">
        <v>8.7967787654621237</v>
      </c>
      <c r="FR134" s="44">
        <v>5.6601203378449707</v>
      </c>
      <c r="FT134" s="1"/>
      <c r="FU134" s="1"/>
      <c r="FV134" s="1"/>
      <c r="FW134" s="1"/>
      <c r="FX134" s="1"/>
      <c r="FY134" s="1"/>
      <c r="FZ134" s="1"/>
      <c r="GA134" s="1"/>
    </row>
    <row r="135" spans="1:183" s="26" customFormat="1">
      <c r="A135" s="26">
        <v>1754</v>
      </c>
      <c r="B135" s="47">
        <v>2.1306868524460647</v>
      </c>
      <c r="C135" s="47">
        <v>2.4521740538599039</v>
      </c>
      <c r="D135" s="47">
        <v>3.28053493815798</v>
      </c>
      <c r="E135" s="47">
        <v>11.058445201178621</v>
      </c>
      <c r="F135" s="47">
        <v>24.283181709326488</v>
      </c>
      <c r="G135" s="47">
        <v>5.7667791403942816</v>
      </c>
      <c r="I135" s="47">
        <v>6.4646628240475694</v>
      </c>
      <c r="J135" s="47">
        <v>6.2619372368883468</v>
      </c>
      <c r="K135" s="47">
        <v>21.269901536885563</v>
      </c>
      <c r="L135" s="47">
        <v>9.53173063676374</v>
      </c>
      <c r="M135" s="47">
        <v>3.015112672115122</v>
      </c>
      <c r="P135" s="47">
        <v>39.989103319932617</v>
      </c>
      <c r="Q135" s="47">
        <v>11.662694970040466</v>
      </c>
      <c r="R135" s="47">
        <v>17.18216858996853</v>
      </c>
      <c r="T135" s="47">
        <v>17.62357117583004</v>
      </c>
      <c r="Y135" s="47">
        <v>45.47495406038351</v>
      </c>
      <c r="AA135" s="47">
        <v>5.7207410443702695</v>
      </c>
      <c r="AB135" s="47">
        <v>16.088764828634456</v>
      </c>
      <c r="AC135" s="47">
        <v>1.4086328160727781</v>
      </c>
      <c r="AD135" s="47">
        <v>13.273975645899506</v>
      </c>
      <c r="AF135" s="47">
        <v>60.434226264110585</v>
      </c>
      <c r="AI135" s="47">
        <v>8.2573267736467155</v>
      </c>
      <c r="AJ135" s="47">
        <v>25.593040426485278</v>
      </c>
      <c r="AL135" s="47">
        <v>3.3314805007194193</v>
      </c>
      <c r="AM135" s="47">
        <v>22.281274028527463</v>
      </c>
      <c r="AN135" s="47">
        <v>10.964930023020367</v>
      </c>
      <c r="AO135" s="47">
        <v>5.1071248795990494</v>
      </c>
      <c r="AQ135" s="47">
        <v>3.4377930147002997</v>
      </c>
      <c r="AR135" s="47">
        <v>2.7128637194578209</v>
      </c>
      <c r="AS135" s="47">
        <v>1.0929647959174695</v>
      </c>
      <c r="AT135" s="47">
        <v>1.5933096338151342</v>
      </c>
      <c r="AU135" s="47">
        <v>57.976166286596964</v>
      </c>
      <c r="AV135" s="47">
        <v>9.7943060351557243</v>
      </c>
      <c r="AX135" s="47">
        <v>2.8131250982763549</v>
      </c>
      <c r="AY135" s="47">
        <v>21.992423331096482</v>
      </c>
      <c r="AZ135" s="47">
        <v>12.013152605240823</v>
      </c>
      <c r="BA135" s="47">
        <v>3.5485463600166374</v>
      </c>
      <c r="BB135" s="47">
        <v>18.538160739215321</v>
      </c>
      <c r="BC135" s="47">
        <v>4.711223308021343</v>
      </c>
      <c r="BD135" s="47">
        <v>2.1734009527174578</v>
      </c>
      <c r="BE135" s="47">
        <v>2.6100205633976943</v>
      </c>
      <c r="BG135" s="47">
        <v>132.86125656432174</v>
      </c>
      <c r="BH135" s="47">
        <v>3.8447131623276025</v>
      </c>
      <c r="BJ135" s="47">
        <v>4.0812052541116399</v>
      </c>
      <c r="BK135" s="47">
        <v>26.795007959541312</v>
      </c>
      <c r="BL135" s="47">
        <v>6.5386832024152692</v>
      </c>
      <c r="BN135" s="47">
        <v>21.000000253356127</v>
      </c>
      <c r="BO135" s="47">
        <v>20.712568678749651</v>
      </c>
      <c r="BP135" s="47">
        <v>5.1009632783352119</v>
      </c>
      <c r="BQ135" s="47">
        <v>6.5357068175786335</v>
      </c>
      <c r="BS135" s="47">
        <v>15.817012479912883</v>
      </c>
      <c r="BV135" s="47">
        <v>25.862263538390149</v>
      </c>
      <c r="BX135" s="47">
        <v>3.7597452524535218</v>
      </c>
      <c r="BY135" s="47">
        <v>1.3201772395884002</v>
      </c>
      <c r="BZ135" s="47">
        <v>8.4120201210868295</v>
      </c>
      <c r="CA135" s="47">
        <v>4.797419168084569</v>
      </c>
      <c r="CB135" s="47">
        <v>8.0274480457870485</v>
      </c>
      <c r="CD135" s="47">
        <v>10.996049884402924</v>
      </c>
      <c r="CE135" s="47">
        <v>21.282216289649224</v>
      </c>
      <c r="CF135" s="47">
        <v>13.427802299429725</v>
      </c>
      <c r="CH135" s="48">
        <v>111.38317847464192</v>
      </c>
      <c r="CI135" s="48">
        <v>104.39141872278667</v>
      </c>
      <c r="CK135" s="26">
        <v>1754</v>
      </c>
      <c r="CL135" s="47">
        <v>0.3155955381549328</v>
      </c>
      <c r="CM135" s="47">
        <v>0.36321395107358678</v>
      </c>
      <c r="CN135" s="47">
        <v>3.1458264104512588</v>
      </c>
      <c r="CO135" s="47">
        <v>1.2706789940948868</v>
      </c>
      <c r="CP135" s="47">
        <v>10.562315790582566</v>
      </c>
      <c r="CQ135" s="47">
        <v>30.100112796336557</v>
      </c>
      <c r="CR135" s="47"/>
      <c r="CS135" s="47">
        <v>6.1992045291157067</v>
      </c>
      <c r="CT135" s="47">
        <v>6.0048034578935203</v>
      </c>
      <c r="CU135" s="47">
        <v>20.396496078777684</v>
      </c>
      <c r="CV135" s="47">
        <v>0.11765265804639009</v>
      </c>
      <c r="CW135" s="47">
        <v>2.8913031725709519</v>
      </c>
      <c r="CX135" s="47"/>
      <c r="CY135" s="47"/>
      <c r="CZ135" s="47">
        <v>208.7259614509932</v>
      </c>
      <c r="DA135" s="47">
        <v>59.915613880592133</v>
      </c>
      <c r="DB135" s="47">
        <v>88.27120845673808</v>
      </c>
      <c r="DC135" s="47"/>
      <c r="DD135" s="47">
        <v>90.538858169631268</v>
      </c>
      <c r="DE135" s="47"/>
      <c r="DF135" s="47"/>
      <c r="DG135" s="47"/>
      <c r="DH135" s="47"/>
      <c r="DI135" s="47">
        <v>43.607617109402973</v>
      </c>
      <c r="DJ135" s="47"/>
      <c r="DK135" s="47">
        <v>2.4883178073645364</v>
      </c>
      <c r="DL135" s="47">
        <v>82.653985529449926</v>
      </c>
      <c r="DM135" s="47">
        <v>1.3507901604359251</v>
      </c>
      <c r="DN135" s="47">
        <v>12.728906701418754</v>
      </c>
      <c r="DO135" s="47"/>
      <c r="DP135" s="47">
        <v>310.47316038998025</v>
      </c>
      <c r="DR135" s="47"/>
      <c r="DS135" s="47">
        <v>7.918256361826681</v>
      </c>
      <c r="DT135" s="47">
        <v>133.58468997752155</v>
      </c>
      <c r="DU135" s="47"/>
      <c r="DV135" s="47">
        <v>3.1946799965956765</v>
      </c>
      <c r="DW135" s="47">
        <v>10.598816194540875</v>
      </c>
      <c r="DX135" s="49"/>
      <c r="DY135" s="47">
        <v>0.58683803976658777</v>
      </c>
      <c r="DZ135" s="47"/>
      <c r="EA135" s="47">
        <v>3.2966270023575817</v>
      </c>
      <c r="EB135" s="47">
        <v>2.6014654614278854</v>
      </c>
      <c r="EC135" s="47">
        <v>1.0480844086425851</v>
      </c>
      <c r="ED135" s="47">
        <v>0.23599967811039702</v>
      </c>
      <c r="EE135" s="47">
        <v>6.6617951545918217</v>
      </c>
      <c r="EF135" s="47">
        <v>85.203458534588137</v>
      </c>
      <c r="EG135" s="48">
        <f t="shared" si="9"/>
        <v>38.300593139346113</v>
      </c>
      <c r="EH135" s="47"/>
      <c r="EI135" s="47">
        <v>0.41667771510790236</v>
      </c>
      <c r="EJ135" s="47">
        <v>21.089348977833097</v>
      </c>
      <c r="EK135" s="47">
        <v>11.519856807124185</v>
      </c>
      <c r="EL135" s="47">
        <v>3.4028324857040246</v>
      </c>
      <c r="EM135" s="47">
        <v>1.9046739302367537</v>
      </c>
      <c r="EN135" s="47">
        <v>4.517766457999957</v>
      </c>
      <c r="EO135" s="47">
        <v>2.0841546413761289</v>
      </c>
      <c r="EP135" s="47">
        <v>0.38659404283426363</v>
      </c>
      <c r="EQ135" s="47"/>
      <c r="ER135" s="47">
        <v>1.137551594592872</v>
      </c>
      <c r="ET135" s="47"/>
      <c r="EU135" s="47">
        <v>21.302140328780258</v>
      </c>
      <c r="EV135" s="47">
        <v>25.694725188541035</v>
      </c>
      <c r="EW135" s="47">
        <v>75.242224925481608</v>
      </c>
      <c r="EX135" s="47"/>
      <c r="EY135" s="47">
        <v>9.1342492484446893</v>
      </c>
      <c r="EZ135" s="47">
        <v>108.11072148839155</v>
      </c>
      <c r="FA135" s="47">
        <v>4.8915025452340384</v>
      </c>
      <c r="FB135" s="47">
        <v>6.2673312448395269</v>
      </c>
      <c r="FC135" s="47"/>
      <c r="FD135" s="47">
        <v>15.167518874737539</v>
      </c>
      <c r="FE135" s="47"/>
      <c r="FF135" s="47"/>
      <c r="FG135" s="47">
        <v>35.660674990161468</v>
      </c>
      <c r="FH135" s="47"/>
      <c r="FI135" s="47">
        <v>0.55689029333960227</v>
      </c>
      <c r="FJ135" s="47">
        <f t="shared" si="10"/>
        <v>19.609990909199471</v>
      </c>
      <c r="FK135" s="47">
        <v>1.265966833173179</v>
      </c>
      <c r="FL135" s="47">
        <v>129.29074127869285</v>
      </c>
      <c r="FM135" s="47">
        <v>4.6004228595229089</v>
      </c>
      <c r="FN135" s="47">
        <v>45.822078019748112</v>
      </c>
      <c r="FO135" s="47"/>
      <c r="FP135" s="47">
        <v>4.7828885324139812</v>
      </c>
      <c r="FQ135" s="47">
        <v>9.2570031335070144</v>
      </c>
      <c r="FR135" s="47">
        <v>5.8406138848606917</v>
      </c>
      <c r="FT135" s="1"/>
      <c r="FU135" s="1"/>
      <c r="FV135" s="1"/>
      <c r="FW135" s="1"/>
      <c r="FX135" s="1"/>
      <c r="FY135" s="1"/>
      <c r="FZ135" s="1"/>
      <c r="GA135" s="1"/>
    </row>
    <row r="136" spans="1:183" s="26" customFormat="1">
      <c r="A136" s="26">
        <v>1755</v>
      </c>
      <c r="B136" s="47">
        <v>1.8541259400709982</v>
      </c>
      <c r="C136" s="47">
        <v>2.2359339153417612</v>
      </c>
      <c r="D136" s="47">
        <v>3.3180308848566784</v>
      </c>
      <c r="E136" s="47">
        <v>10.197100423351925</v>
      </c>
      <c r="F136" s="47">
        <v>26.503372790325233</v>
      </c>
      <c r="G136" s="47">
        <v>5.9458691429667825</v>
      </c>
      <c r="I136" s="47">
        <v>6.518770971138256</v>
      </c>
      <c r="J136" s="47">
        <v>7.0056894675064747</v>
      </c>
      <c r="K136" s="47">
        <v>20.427111221866866</v>
      </c>
      <c r="L136" s="47">
        <v>9.53173063676374</v>
      </c>
      <c r="M136" s="47">
        <v>3.0982120901600423</v>
      </c>
      <c r="P136" s="47">
        <v>44.405795935209959</v>
      </c>
      <c r="Q136" s="47">
        <v>12.465158943645859</v>
      </c>
      <c r="R136" s="47">
        <v>18.298372769209713</v>
      </c>
      <c r="S136" s="47">
        <v>4.0807128587470283</v>
      </c>
      <c r="T136" s="47">
        <v>20.328651143838638</v>
      </c>
      <c r="AA136" s="47">
        <v>4.6946396141378051</v>
      </c>
      <c r="AB136" s="47">
        <v>14.993041472876611</v>
      </c>
      <c r="AC136" s="47">
        <v>1.3247882031737162</v>
      </c>
      <c r="AD136" s="47">
        <v>13.273975645899506</v>
      </c>
      <c r="AF136" s="47">
        <v>47.711697786904558</v>
      </c>
      <c r="AI136" s="47">
        <v>6.6172567774690929</v>
      </c>
      <c r="AJ136" s="47">
        <v>25.593040426485278</v>
      </c>
      <c r="AL136" s="47">
        <v>3.3314805007194193</v>
      </c>
      <c r="AM136" s="47">
        <v>22.158819660290803</v>
      </c>
      <c r="AN136" s="47">
        <v>12.398183872633414</v>
      </c>
      <c r="AO136" s="47">
        <v>5.1071248795990494</v>
      </c>
      <c r="AQ136" s="47">
        <v>3.3255155010484794</v>
      </c>
      <c r="AR136" s="47">
        <v>3.8525925065233735</v>
      </c>
      <c r="AS136" s="47">
        <v>1.0364070789410662</v>
      </c>
      <c r="AT136" s="47">
        <v>1.480827989269397</v>
      </c>
      <c r="AU136" s="47">
        <v>54.992070383894628</v>
      </c>
      <c r="AV136" s="47">
        <v>9.7943060351557243</v>
      </c>
      <c r="AX136" s="47">
        <v>2.2065252651709955</v>
      </c>
      <c r="AY136" s="47">
        <v>20.070638982610145</v>
      </c>
      <c r="AZ136" s="47">
        <v>12.248446345396005</v>
      </c>
      <c r="BA136" s="47">
        <v>3.7527486453299734</v>
      </c>
      <c r="BC136" s="47">
        <v>4.9847223262159588</v>
      </c>
      <c r="BD136" s="47">
        <v>2.0850632697621032</v>
      </c>
      <c r="BE136" s="47">
        <v>2.4726951262364691</v>
      </c>
      <c r="BG136" s="47">
        <v>130.8676359768528</v>
      </c>
      <c r="BH136" s="47">
        <v>3.8447131623276025</v>
      </c>
      <c r="BJ136" s="47">
        <v>4.0290851900878648</v>
      </c>
      <c r="BK136" s="47">
        <v>26.795007959541312</v>
      </c>
      <c r="BL136" s="47">
        <v>6.6188047348558987</v>
      </c>
      <c r="BN136" s="47">
        <v>21.479228455421751</v>
      </c>
      <c r="BO136" s="47">
        <v>16.883498056923763</v>
      </c>
      <c r="BP136" s="47">
        <v>5.3895257821386338</v>
      </c>
      <c r="BQ136" s="47">
        <v>6.4718583957670734</v>
      </c>
      <c r="BR136" s="47">
        <v>10.938162816485569</v>
      </c>
      <c r="BS136" s="47">
        <v>11.999994602545208</v>
      </c>
      <c r="BV136" s="47">
        <v>20.731305482844434</v>
      </c>
      <c r="BW136" s="47">
        <v>8.2392403588523067</v>
      </c>
      <c r="BX136" s="47">
        <v>3.4466653661958642</v>
      </c>
      <c r="BY136" s="47">
        <v>1.2330835704153331</v>
      </c>
      <c r="BZ136" s="47">
        <v>9.2788503069694261</v>
      </c>
      <c r="CA136" s="47">
        <v>4.6203330904742685</v>
      </c>
      <c r="CB136" s="47">
        <v>8.0274480457870485</v>
      </c>
      <c r="CD136" s="47">
        <v>11.044307169057804</v>
      </c>
      <c r="CE136" s="47">
        <v>20.515440710135199</v>
      </c>
      <c r="CF136" s="47">
        <v>13.088295479850583</v>
      </c>
      <c r="CH136" s="48">
        <v>111.38317847464192</v>
      </c>
      <c r="CI136" s="48">
        <v>107.15186219739294</v>
      </c>
      <c r="CK136" s="26">
        <v>1755</v>
      </c>
      <c r="CL136" s="47">
        <v>0.28189370757839227</v>
      </c>
      <c r="CM136" s="47">
        <v>0.33994222704840904</v>
      </c>
      <c r="CN136" s="47">
        <v>3.2659191867550779</v>
      </c>
      <c r="CO136" s="47">
        <v>1.2026891691058439</v>
      </c>
      <c r="CP136" s="47">
        <v>11.832857287479431</v>
      </c>
      <c r="CQ136" s="47">
        <v>31.855547552545382</v>
      </c>
      <c r="CR136" s="47"/>
      <c r="CS136" s="47">
        <v>6.416389698440697</v>
      </c>
      <c r="CT136" s="47">
        <v>6.8956608429416892</v>
      </c>
      <c r="CU136" s="47">
        <v>20.106290985400705</v>
      </c>
      <c r="CV136" s="47">
        <v>0.12076377116419036</v>
      </c>
      <c r="CW136" s="47">
        <v>3.0495527802560831</v>
      </c>
      <c r="CX136" s="47"/>
      <c r="CY136" s="47"/>
      <c r="CZ136" s="47">
        <v>237.9081863407585</v>
      </c>
      <c r="DA136" s="47">
        <v>65.731544950695934</v>
      </c>
      <c r="DB136" s="47">
        <v>96.491373887937357</v>
      </c>
      <c r="DC136" s="47">
        <v>21.518503046633416</v>
      </c>
      <c r="DD136" s="47">
        <v>107.19748159564332</v>
      </c>
      <c r="DE136" s="47"/>
      <c r="DF136" s="47"/>
      <c r="DG136" s="47"/>
      <c r="DH136" s="47"/>
      <c r="DI136" s="47"/>
      <c r="DJ136" s="47"/>
      <c r="DK136" s="47">
        <v>2.0959974041688172</v>
      </c>
      <c r="DL136" s="47">
        <v>79.06162961719842</v>
      </c>
      <c r="DM136" s="47">
        <v>1.3039815966989448</v>
      </c>
      <c r="DN136" s="47">
        <v>13.065499765031692</v>
      </c>
      <c r="DO136" s="47"/>
      <c r="DP136" s="47">
        <v>251.59435366466806</v>
      </c>
      <c r="DR136" s="47"/>
      <c r="DS136" s="47">
        <v>6.5133287251347838</v>
      </c>
      <c r="DT136" s="47">
        <v>137.11709704955285</v>
      </c>
      <c r="DU136" s="47"/>
      <c r="DV136" s="47">
        <v>3.2791575682002549</v>
      </c>
      <c r="DW136" s="47">
        <v>10.819293118877415</v>
      </c>
      <c r="DX136" s="49"/>
      <c r="DY136" s="47">
        <v>0.60235591716823667</v>
      </c>
      <c r="DZ136" s="47"/>
      <c r="EA136" s="47">
        <v>3.2732862524860997</v>
      </c>
      <c r="EB136" s="47">
        <v>3.7920851922229803</v>
      </c>
      <c r="EC136" s="47">
        <v>1.0201296738528156</v>
      </c>
      <c r="ED136" s="47">
        <v>0.22513901734475572</v>
      </c>
      <c r="EE136" s="47">
        <v>6.4859974592341754</v>
      </c>
      <c r="EF136" s="47">
        <v>87.456510883175028</v>
      </c>
      <c r="EG136" s="48">
        <f t="shared" si="9"/>
        <v>39.313383497965695</v>
      </c>
      <c r="EH136" s="47"/>
      <c r="EI136" s="47">
        <v>0.33547105642706726</v>
      </c>
      <c r="EJ136" s="47">
        <v>19.755417360008167</v>
      </c>
      <c r="EK136" s="47">
        <v>12.056077027473728</v>
      </c>
      <c r="EL136" s="47">
        <v>3.6938094397459746</v>
      </c>
      <c r="EM136" s="47"/>
      <c r="EN136" s="47">
        <v>4.9064342228201721</v>
      </c>
      <c r="EO136" s="47">
        <v>2.0523160798150539</v>
      </c>
      <c r="EP136" s="47">
        <v>0.3759384310318899</v>
      </c>
      <c r="EQ136" s="47"/>
      <c r="ER136" s="47">
        <v>1.1501114536411228</v>
      </c>
      <c r="ET136" s="47"/>
      <c r="EU136" s="47">
        <v>21.586199053492585</v>
      </c>
      <c r="EV136" s="47">
        <v>26.374176022204502</v>
      </c>
      <c r="EW136" s="47">
        <v>78.178228450884205</v>
      </c>
      <c r="EX136" s="47"/>
      <c r="EY136" s="47">
        <v>9.5897471981736366</v>
      </c>
      <c r="EZ136" s="47">
        <v>90.45491286027233</v>
      </c>
      <c r="FA136" s="47">
        <v>5.304879993652631</v>
      </c>
      <c r="FB136" s="47">
        <v>6.370213913669045</v>
      </c>
      <c r="FC136" s="47">
        <v>129.19646760342042</v>
      </c>
      <c r="FD136" s="47">
        <v>11.811527370729285</v>
      </c>
      <c r="FE136" s="47"/>
      <c r="FF136" s="47"/>
      <c r="FG136" s="47">
        <v>29.341654623947321</v>
      </c>
      <c r="FH136" s="47">
        <v>11.661250429848113</v>
      </c>
      <c r="FI136" s="47">
        <v>0.5240168738601354</v>
      </c>
      <c r="FJ136" s="47">
        <f t="shared" si="10"/>
        <v>16.229056984899604</v>
      </c>
      <c r="FK136" s="47">
        <v>1.21371724111177</v>
      </c>
      <c r="FL136" s="47">
        <v>146.38487771534528</v>
      </c>
      <c r="FM136" s="47">
        <v>4.5477679421995774</v>
      </c>
      <c r="FN136" s="47">
        <v>47.033760529767527</v>
      </c>
      <c r="FO136" s="47"/>
      <c r="FP136" s="47">
        <v>4.930908666019004</v>
      </c>
      <c r="FQ136" s="47">
        <v>9.1594486495466345</v>
      </c>
      <c r="FR136" s="47">
        <v>5.8434801402321277</v>
      </c>
      <c r="FT136" s="1"/>
      <c r="FU136" s="1"/>
      <c r="FV136" s="1"/>
      <c r="FW136" s="1"/>
      <c r="FX136" s="1"/>
      <c r="FY136" s="1"/>
      <c r="FZ136" s="1"/>
      <c r="GA136" s="1"/>
    </row>
    <row r="137" spans="1:183" s="26" customFormat="1">
      <c r="A137" s="26">
        <v>1756</v>
      </c>
      <c r="B137" s="47">
        <v>2.1353304104027302</v>
      </c>
      <c r="C137" s="47">
        <v>2.5253584170492758</v>
      </c>
      <c r="D137" s="47">
        <v>3.3160771400998126</v>
      </c>
      <c r="E137" s="47">
        <v>11.067206958976048</v>
      </c>
      <c r="F137" s="47">
        <v>29.442552739409205</v>
      </c>
      <c r="G137" s="47">
        <v>7.6308154728424187</v>
      </c>
      <c r="I137" s="47">
        <v>6.3971837650542227</v>
      </c>
      <c r="J137" s="47">
        <v>6.826633137553844</v>
      </c>
      <c r="K137" s="47">
        <v>21.816138629268099</v>
      </c>
      <c r="L137" s="47">
        <v>9.3382073381296173</v>
      </c>
      <c r="M137" s="47">
        <v>3.1512342453020064</v>
      </c>
      <c r="P137" s="47">
        <v>36.127270656481151</v>
      </c>
      <c r="Q137" s="47">
        <v>14.081439293978725</v>
      </c>
      <c r="R137" s="47">
        <v>20.531763708435477</v>
      </c>
      <c r="S137" s="47">
        <v>5.1082950224136026</v>
      </c>
      <c r="T137" s="47">
        <v>21.37058144379041</v>
      </c>
      <c r="AA137" s="47">
        <v>5.7207410443702695</v>
      </c>
      <c r="AB137" s="47">
        <v>12.637583500176973</v>
      </c>
      <c r="AC137" s="47">
        <v>1.8448917432025047</v>
      </c>
      <c r="AD137" s="47">
        <v>13.273975645899506</v>
      </c>
      <c r="AF137" s="47">
        <v>39.189294282236169</v>
      </c>
      <c r="AI137" s="47">
        <v>6.7907127051371452</v>
      </c>
      <c r="AJ137" s="47">
        <v>25.593040426485278</v>
      </c>
      <c r="AL137" s="47">
        <v>3.3314805007194193</v>
      </c>
      <c r="AM137" s="47">
        <v>22.158819660290803</v>
      </c>
      <c r="AO137" s="47">
        <v>5.1071248795990494</v>
      </c>
      <c r="AQ137" s="47">
        <v>3.3789861200015632</v>
      </c>
      <c r="AR137" s="47">
        <v>2.0312969892549284</v>
      </c>
      <c r="AS137" s="47">
        <v>1.0838396849849088</v>
      </c>
      <c r="AT137" s="47">
        <v>1.6438554772427889</v>
      </c>
      <c r="AU137" s="47">
        <v>57.064830573949045</v>
      </c>
      <c r="AV137" s="47">
        <v>10.628086853459548</v>
      </c>
      <c r="AX137" s="47">
        <v>2.4878726801640072</v>
      </c>
      <c r="AY137" s="47">
        <v>23.429103760605138</v>
      </c>
      <c r="AZ137" s="47">
        <v>12.248446345396005</v>
      </c>
      <c r="BA137" s="47">
        <v>3.6819519898555404</v>
      </c>
      <c r="BC137" s="47">
        <v>5.0562242039648417</v>
      </c>
      <c r="BD137" s="47">
        <v>1.7622001260845468</v>
      </c>
      <c r="BE137" s="47">
        <v>3.2565560155241946</v>
      </c>
      <c r="BG137" s="47">
        <v>130.44652856522228</v>
      </c>
      <c r="BJ137" s="47">
        <v>4.0290851900878648</v>
      </c>
      <c r="BK137" s="47">
        <v>26.795007959541312</v>
      </c>
      <c r="BL137" s="47">
        <v>6.965523737321111</v>
      </c>
      <c r="BM137" s="47">
        <v>24.404972438494564</v>
      </c>
      <c r="BN137" s="47">
        <v>21.479228455421751</v>
      </c>
      <c r="BO137" s="47">
        <v>18.264069208479452</v>
      </c>
      <c r="BP137" s="47">
        <v>5.3707276385367448</v>
      </c>
      <c r="BQ137" s="47">
        <v>6.6368828303492098</v>
      </c>
      <c r="BR137" s="47">
        <v>8.127475430735295</v>
      </c>
      <c r="BS137" s="47">
        <v>14.999993983468055</v>
      </c>
      <c r="BV137" s="47">
        <v>19.022536350728412</v>
      </c>
      <c r="BW137" s="47">
        <v>7.2840581873493209</v>
      </c>
      <c r="BX137" s="47">
        <v>4.3018716829502139</v>
      </c>
      <c r="BY137" s="47">
        <v>1.6872449641713485</v>
      </c>
      <c r="BZ137" s="47">
        <v>7.8988853121371712</v>
      </c>
      <c r="CA137" s="47">
        <v>4.6535822529978006</v>
      </c>
      <c r="CB137" s="47">
        <v>8.0274480457870485</v>
      </c>
      <c r="CD137" s="47">
        <v>10.515665596732253</v>
      </c>
      <c r="CE137" s="47">
        <v>20.831594654342684</v>
      </c>
      <c r="CF137" s="47">
        <v>13.019683868076873</v>
      </c>
      <c r="CH137" s="48">
        <v>111.38317847464192</v>
      </c>
      <c r="CI137" s="48">
        <v>107.43194548170278</v>
      </c>
      <c r="CK137" s="26">
        <v>1756</v>
      </c>
      <c r="CL137" s="47">
        <v>0.3254954740994469</v>
      </c>
      <c r="CM137" s="47">
        <v>0.38494873262890134</v>
      </c>
      <c r="CN137" s="47">
        <v>3.2725278567311515</v>
      </c>
      <c r="CO137" s="47">
        <v>1.3087251618625029</v>
      </c>
      <c r="CP137" s="47">
        <v>13.179461336426536</v>
      </c>
      <c r="CQ137" s="47">
        <v>40.989667592967045</v>
      </c>
      <c r="CR137" s="47"/>
      <c r="CS137" s="47">
        <v>6.3131710124023481</v>
      </c>
      <c r="CT137" s="47">
        <v>6.736980524420642</v>
      </c>
      <c r="CU137" s="47">
        <v>21.529632265562885</v>
      </c>
      <c r="CV137" s="47">
        <v>0.11862115147596626</v>
      </c>
      <c r="CW137" s="47">
        <v>3.1098498060046884</v>
      </c>
      <c r="CX137" s="47"/>
      <c r="CY137" s="47"/>
      <c r="CZ137" s="47">
        <v>194.06114857849019</v>
      </c>
      <c r="DA137" s="47">
        <v>74.448642644420758</v>
      </c>
      <c r="DB137" s="47">
        <v>108.55154130747265</v>
      </c>
      <c r="DC137" s="47">
        <v>27.007582300806689</v>
      </c>
      <c r="DD137" s="47">
        <v>112.98637502862108</v>
      </c>
      <c r="DE137" s="47"/>
      <c r="DF137" s="47"/>
      <c r="DG137" s="47"/>
      <c r="DH137" s="47"/>
      <c r="DI137" s="47"/>
      <c r="DJ137" s="47"/>
      <c r="DK137" s="47">
        <v>2.560793083307193</v>
      </c>
      <c r="DL137" s="47">
        <v>66.81496956749406</v>
      </c>
      <c r="DM137" s="47">
        <v>1.8206632014904716</v>
      </c>
      <c r="DN137" s="47">
        <v>13.099651556799886</v>
      </c>
      <c r="DO137" s="47"/>
      <c r="DP137" s="47">
        <v>207.1940023029332</v>
      </c>
      <c r="DR137" s="47"/>
      <c r="DS137" s="47">
        <v>6.7015318268351765</v>
      </c>
      <c r="DT137" s="47">
        <v>137.47550619045907</v>
      </c>
      <c r="DU137" s="47"/>
      <c r="DV137" s="47">
        <v>3.2877289285353561</v>
      </c>
      <c r="DW137" s="47">
        <v>10.847573571391283</v>
      </c>
      <c r="DX137" s="49"/>
      <c r="DY137" s="47">
        <v>0.60393040985687663</v>
      </c>
      <c r="DZ137" s="47"/>
      <c r="EA137" s="47">
        <v>3.334610667374339</v>
      </c>
      <c r="EB137" s="47">
        <v>2.004620430039449</v>
      </c>
      <c r="EC137" s="47">
        <v>1.0696058660556582</v>
      </c>
      <c r="ED137" s="47">
        <v>0.25057832516664186</v>
      </c>
      <c r="EE137" s="47">
        <v>6.7480602745010438</v>
      </c>
      <c r="EF137" s="47">
        <v>95.149670617972347</v>
      </c>
      <c r="EG137" s="48">
        <f t="shared" si="9"/>
        <v>42.771606744136605</v>
      </c>
      <c r="EH137" s="47"/>
      <c r="EI137" s="47">
        <v>0.37923465782343069</v>
      </c>
      <c r="EJ137" s="47">
        <v>23.121414694387084</v>
      </c>
      <c r="EK137" s="47">
        <v>12.087590298269962</v>
      </c>
      <c r="EL137" s="47">
        <v>3.6335977556861878</v>
      </c>
      <c r="EM137" s="47"/>
      <c r="EN137" s="47">
        <v>4.9898219668240857</v>
      </c>
      <c r="EO137" s="47">
        <v>1.7390575544853724</v>
      </c>
      <c r="EP137" s="47">
        <v>0.49640759998567863</v>
      </c>
      <c r="EQ137" s="47"/>
      <c r="ER137" s="47">
        <v>1.1494072038745478</v>
      </c>
      <c r="ET137" s="47"/>
      <c r="EU137" s="47">
        <v>21.642623024132781</v>
      </c>
      <c r="EV137" s="47">
        <v>26.443115242576212</v>
      </c>
      <c r="EW137" s="47">
        <v>82.488565268126322</v>
      </c>
      <c r="EX137" s="47">
        <v>10.924473618728364</v>
      </c>
      <c r="EY137" s="47">
        <v>9.6148137517162873</v>
      </c>
      <c r="EZ137" s="47">
        <v>98.107224373970539</v>
      </c>
      <c r="FA137" s="47">
        <v>5.3001950996527141</v>
      </c>
      <c r="FB137" s="47">
        <v>6.5497221646432315</v>
      </c>
      <c r="FC137" s="47">
        <v>96.248869836045003</v>
      </c>
      <c r="FD137" s="47">
        <v>14.803002489930424</v>
      </c>
      <c r="FE137" s="47"/>
      <c r="FF137" s="47"/>
      <c r="FG137" s="47">
        <v>26.993555346266767</v>
      </c>
      <c r="FH137" s="47">
        <v>10.336299229524792</v>
      </c>
      <c r="FI137" s="47">
        <v>0.65574852310222831</v>
      </c>
      <c r="FJ137" s="47">
        <f t="shared" si="10"/>
        <v>16.253428589252568</v>
      </c>
      <c r="FK137" s="47">
        <v>1.6650867615865823</v>
      </c>
      <c r="FL137" s="47">
        <v>124.94002005591041</v>
      </c>
      <c r="FM137" s="47">
        <v>4.5924678205967888</v>
      </c>
      <c r="FN137" s="47">
        <v>47.156701651391266</v>
      </c>
      <c r="FO137" s="47"/>
      <c r="FP137" s="47">
        <v>4.7071600545498207</v>
      </c>
      <c r="FQ137" s="47">
        <v>9.3249114216761431</v>
      </c>
      <c r="FR137" s="47">
        <v>5.8280415312676661</v>
      </c>
      <c r="FT137" s="1"/>
      <c r="FU137" s="1"/>
      <c r="FV137" s="1"/>
      <c r="FW137" s="1"/>
      <c r="FX137" s="1"/>
      <c r="FY137" s="1"/>
      <c r="FZ137" s="1"/>
      <c r="GA137" s="1"/>
    </row>
    <row r="138" spans="1:183" s="26" customFormat="1">
      <c r="A138" s="26">
        <v>1757</v>
      </c>
      <c r="B138" s="47">
        <v>3.0335919931234558</v>
      </c>
      <c r="C138" s="47">
        <v>3.318570108686218</v>
      </c>
      <c r="D138" s="47">
        <v>3.3668833685375965</v>
      </c>
      <c r="E138" s="47">
        <v>11.067206958976048</v>
      </c>
      <c r="F138" s="47">
        <v>29.683311929652273</v>
      </c>
      <c r="G138" s="47">
        <v>9.3011376139607993</v>
      </c>
      <c r="I138" s="47">
        <v>6.5031576861600451</v>
      </c>
      <c r="J138" s="47">
        <v>6.7748389820753898</v>
      </c>
      <c r="K138" s="47">
        <v>22.294923348150647</v>
      </c>
      <c r="L138" s="47">
        <v>9.456187602624599</v>
      </c>
      <c r="M138" s="47">
        <v>3.1860700561699011</v>
      </c>
      <c r="P138" s="47">
        <v>40.350992835425551</v>
      </c>
      <c r="Q138" s="47">
        <v>14.071698308756897</v>
      </c>
      <c r="R138" s="47">
        <v>21.236069685136087</v>
      </c>
      <c r="S138" s="47">
        <v>4.9258541617075711</v>
      </c>
      <c r="T138" s="47">
        <v>21.375924757037687</v>
      </c>
      <c r="Y138" s="47">
        <v>42.443289246176214</v>
      </c>
      <c r="AA138" s="47">
        <v>5.7207410443702695</v>
      </c>
      <c r="AB138" s="47">
        <v>15.042118881217036</v>
      </c>
      <c r="AC138" s="47">
        <v>2.3901583046377493</v>
      </c>
      <c r="AD138" s="47">
        <v>13.282290412530699</v>
      </c>
      <c r="AF138" s="47">
        <v>47.826056424077066</v>
      </c>
      <c r="AH138" s="47">
        <v>10.10950024439496</v>
      </c>
      <c r="AI138" s="47">
        <v>8.0362045432913138</v>
      </c>
      <c r="AJ138" s="47">
        <v>25.593040426485278</v>
      </c>
      <c r="AL138" s="47">
        <v>3.2892152154974394</v>
      </c>
      <c r="AM138" s="47">
        <v>22.158819660290803</v>
      </c>
      <c r="AN138" s="47">
        <v>11.669516331720114</v>
      </c>
      <c r="AO138" s="47">
        <v>5.1071248795990494</v>
      </c>
      <c r="AQ138" s="47">
        <v>3.5805295196797653</v>
      </c>
      <c r="AR138" s="47">
        <v>3.6540714073271721</v>
      </c>
      <c r="AS138" s="47">
        <v>1.1235552633544301</v>
      </c>
      <c r="AT138" s="47">
        <v>1.9777411963238873</v>
      </c>
      <c r="AU138" s="47">
        <v>57.300078860858484</v>
      </c>
      <c r="AV138" s="47">
        <v>10.737928571057516</v>
      </c>
      <c r="AX138" s="47">
        <v>3.7304057205281178</v>
      </c>
      <c r="AY138" s="47">
        <v>23.098391891085953</v>
      </c>
      <c r="AZ138" s="47">
        <v>12.248446345396005</v>
      </c>
      <c r="BA138" s="47">
        <v>3.7250144967818319</v>
      </c>
      <c r="BC138" s="47">
        <v>4.9195644491993047</v>
      </c>
      <c r="BD138" s="47">
        <v>2.3335595367270492</v>
      </c>
      <c r="BE138" s="47">
        <v>4.4675153322564745</v>
      </c>
      <c r="BG138" s="47">
        <v>131.74936925873092</v>
      </c>
      <c r="BJ138" s="47">
        <v>4.1245888834928355</v>
      </c>
      <c r="BK138" s="47">
        <v>26.795007959541312</v>
      </c>
      <c r="BL138" s="47">
        <v>6.6579378202107895</v>
      </c>
      <c r="BN138" s="47">
        <v>21.479228455421751</v>
      </c>
      <c r="BO138" s="47">
        <v>21.140099741224084</v>
      </c>
      <c r="BP138" s="47">
        <v>5.3501863923895057</v>
      </c>
      <c r="BQ138" s="47">
        <v>6.5594588029341416</v>
      </c>
      <c r="BR138" s="47">
        <v>10.317289190530323</v>
      </c>
      <c r="BS138" s="47">
        <v>12.576567999228715</v>
      </c>
      <c r="BV138" s="47">
        <v>19.599685104294757</v>
      </c>
      <c r="BW138" s="47">
        <v>7.2777310903063457</v>
      </c>
      <c r="BX138" s="47">
        <v>6.1290343138902967</v>
      </c>
      <c r="BY138" s="47">
        <v>2.1788473534047141</v>
      </c>
      <c r="BZ138" s="47">
        <v>8.8836423707251519</v>
      </c>
      <c r="CA138" s="47">
        <v>5.8557149564223758</v>
      </c>
      <c r="CB138" s="47">
        <v>8.0274480457870485</v>
      </c>
      <c r="CD138" s="47">
        <v>11.085546102894209</v>
      </c>
      <c r="CE138" s="47">
        <v>20.385702718303129</v>
      </c>
      <c r="CF138" s="47">
        <v>13.126726674797762</v>
      </c>
      <c r="CH138" s="48">
        <v>111.38317847464192</v>
      </c>
      <c r="CI138" s="48">
        <v>107.3918439716312</v>
      </c>
      <c r="CK138" s="26">
        <v>1757</v>
      </c>
      <c r="CL138" s="47">
        <v>0.46224784755399406</v>
      </c>
      <c r="CM138" s="47">
        <v>0.50567178881487773</v>
      </c>
      <c r="CN138" s="47">
        <v>3.3214265947282571</v>
      </c>
      <c r="CO138" s="47">
        <v>1.3082366492974178</v>
      </c>
      <c r="CP138" s="47">
        <v>13.282273347126983</v>
      </c>
      <c r="CQ138" s="47">
        <v>49.943315969857416</v>
      </c>
      <c r="CR138" s="47"/>
      <c r="CS138" s="47">
        <v>6.4153576243139341</v>
      </c>
      <c r="CT138" s="47">
        <v>6.6833709122037988</v>
      </c>
      <c r="CU138" s="47">
        <v>21.993916399943341</v>
      </c>
      <c r="CV138" s="47">
        <v>0.12007499072849381</v>
      </c>
      <c r="CW138" s="47">
        <v>3.1430544687464108</v>
      </c>
      <c r="CX138" s="47"/>
      <c r="CY138" s="47"/>
      <c r="CZ138" s="47">
        <v>216.66837633412146</v>
      </c>
      <c r="DA138" s="47">
        <v>74.36937151525035</v>
      </c>
      <c r="DB138" s="47">
        <v>112.23330128921368</v>
      </c>
      <c r="DC138" s="47">
        <v>26.033295352416818</v>
      </c>
      <c r="DD138" s="47">
        <v>112.97243977643308</v>
      </c>
      <c r="DE138" s="47"/>
      <c r="DF138" s="47"/>
      <c r="DG138" s="47"/>
      <c r="DH138" s="47"/>
      <c r="DI138" s="47">
        <v>41.870256328844782</v>
      </c>
      <c r="DJ138" s="47"/>
      <c r="DK138" s="47">
        <v>2.5598372068296609</v>
      </c>
      <c r="DL138" s="47">
        <v>79.498074994802536</v>
      </c>
      <c r="DM138" s="47">
        <v>2.3578884355838583</v>
      </c>
      <c r="DN138" s="47">
        <v>13.102964310357279</v>
      </c>
      <c r="DO138" s="47"/>
      <c r="DP138" s="47">
        <v>252.76222388154108</v>
      </c>
      <c r="DR138" s="47">
        <v>9.9730104359777094</v>
      </c>
      <c r="DS138" s="47">
        <v>7.9277065966075702</v>
      </c>
      <c r="DT138" s="47">
        <v>137.42419021203784</v>
      </c>
      <c r="DU138" s="47"/>
      <c r="DV138" s="47">
        <v>3.2448070505285274</v>
      </c>
      <c r="DW138" s="47">
        <v>10.843524458449366</v>
      </c>
      <c r="DX138" s="49"/>
      <c r="DY138" s="47">
        <v>0.60370497857286864</v>
      </c>
      <c r="DZ138" s="47"/>
      <c r="EA138" s="47">
        <v>3.5321882786333196</v>
      </c>
      <c r="EB138" s="47">
        <v>3.6047372667394058</v>
      </c>
      <c r="EC138" s="47">
        <v>1.1083859830800207</v>
      </c>
      <c r="ED138" s="47">
        <v>0.30136109704004399</v>
      </c>
      <c r="EE138" s="47">
        <v>6.773349721503978</v>
      </c>
      <c r="EF138" s="47">
        <v>96.097162473460799</v>
      </c>
      <c r="EG138" s="48">
        <f t="shared" si="9"/>
        <v>43.19752255417589</v>
      </c>
      <c r="EH138" s="47"/>
      <c r="EI138" s="47">
        <v>0.5684258195321038</v>
      </c>
      <c r="EJ138" s="47">
        <v>22.786537199187723</v>
      </c>
      <c r="EK138" s="47">
        <v>12.083078319808493</v>
      </c>
      <c r="EL138" s="47">
        <v>3.6747225433987638</v>
      </c>
      <c r="EM138" s="47"/>
      <c r="EN138" s="47">
        <v>4.8531447060928334</v>
      </c>
      <c r="EO138" s="47">
        <v>2.3020538157321155</v>
      </c>
      <c r="EP138" s="47">
        <v>0.68074393357155072</v>
      </c>
      <c r="EQ138" s="47"/>
      <c r="ER138" s="47">
        <v>1.1604536326321189</v>
      </c>
      <c r="ET138" s="47"/>
      <c r="EU138" s="47">
        <v>22.147360291159359</v>
      </c>
      <c r="EV138" s="47">
        <v>26.433244725501712</v>
      </c>
      <c r="EW138" s="47">
        <v>78.816576595703111</v>
      </c>
      <c r="EX138" s="47"/>
      <c r="EY138" s="47">
        <v>9.6112247954819736</v>
      </c>
      <c r="EZ138" s="47">
        <v>113.5137146477129</v>
      </c>
      <c r="FA138" s="47">
        <v>5.2779527608508259</v>
      </c>
      <c r="FB138" s="47">
        <v>6.4708986116596314</v>
      </c>
      <c r="FC138" s="47">
        <v>122.13592792605985</v>
      </c>
      <c r="FD138" s="47">
        <v>12.406769956272736</v>
      </c>
      <c r="FE138" s="47"/>
      <c r="FF138" s="47"/>
      <c r="FG138" s="47">
        <v>27.802165221819713</v>
      </c>
      <c r="FH138" s="47">
        <v>10.32346597080452</v>
      </c>
      <c r="FI138" s="47">
        <v>0.93392022579256018</v>
      </c>
      <c r="FJ138" s="47">
        <f t="shared" si="10"/>
        <v>9.5649222726015957</v>
      </c>
      <c r="FK138" s="47">
        <v>2.1494304237200321</v>
      </c>
      <c r="FL138" s="47">
        <v>140.46388918973608</v>
      </c>
      <c r="FM138" s="47">
        <v>5.7766561114521471</v>
      </c>
      <c r="FN138" s="47">
        <v>47.139099299151098</v>
      </c>
      <c r="FO138" s="47"/>
      <c r="FP138" s="47">
        <v>4.9604051559264137</v>
      </c>
      <c r="FQ138" s="47">
        <v>9.1219091899002827</v>
      </c>
      <c r="FR138" s="47">
        <v>5.8737640954922101</v>
      </c>
      <c r="FT138" s="1"/>
      <c r="FU138" s="1"/>
      <c r="FV138" s="1"/>
      <c r="FW138" s="1"/>
      <c r="FX138" s="1"/>
      <c r="FY138" s="1"/>
      <c r="FZ138" s="1"/>
      <c r="GA138" s="1"/>
    </row>
    <row r="139" spans="1:183" s="26" customFormat="1">
      <c r="A139" s="26">
        <v>1758</v>
      </c>
      <c r="B139" s="47">
        <v>2.7122794143942968</v>
      </c>
      <c r="C139" s="47">
        <v>2.9651629832660267</v>
      </c>
      <c r="D139" s="47">
        <v>3.5102403116790901</v>
      </c>
      <c r="E139" s="47">
        <v>11.208017917370965</v>
      </c>
      <c r="F139" s="47">
        <v>26.854596550766999</v>
      </c>
      <c r="G139" s="47">
        <v>6.0601509969547713</v>
      </c>
      <c r="I139" s="47">
        <v>6.6675325357241739</v>
      </c>
      <c r="J139" s="47">
        <v>6.5192712616090454</v>
      </c>
      <c r="K139" s="47">
        <v>21.459748121111403</v>
      </c>
      <c r="L139" s="47">
        <v>9.53173063676374</v>
      </c>
      <c r="M139" s="47">
        <v>3.1470836544069392</v>
      </c>
      <c r="P139" s="47">
        <v>39.968074582629079</v>
      </c>
      <c r="Q139" s="47">
        <v>13.80944900121794</v>
      </c>
      <c r="R139" s="47">
        <v>21.100128619587032</v>
      </c>
      <c r="S139" s="47">
        <v>4.7434119310261122</v>
      </c>
      <c r="T139" s="47">
        <v>21.08066516251052</v>
      </c>
      <c r="U139" s="47">
        <v>4.8777722458112382</v>
      </c>
      <c r="Y139" s="47">
        <v>44.211759873696607</v>
      </c>
      <c r="AA139" s="47">
        <v>5.7207410443702695</v>
      </c>
      <c r="AB139" s="47">
        <v>12.041550271199959</v>
      </c>
      <c r="AC139" s="47">
        <v>1.7937360078614299</v>
      </c>
      <c r="AD139" s="47">
        <v>13.273975645899506</v>
      </c>
      <c r="AE139" s="47">
        <v>2.4999989203148458</v>
      </c>
      <c r="AF139" s="47">
        <v>54.225843082674672</v>
      </c>
      <c r="AI139" s="47">
        <v>8.0471734053516624</v>
      </c>
      <c r="AJ139" s="47">
        <v>25.593040426485278</v>
      </c>
      <c r="AL139" s="47">
        <v>3.5207488202108763</v>
      </c>
      <c r="AM139" s="47">
        <v>21.968477743456742</v>
      </c>
      <c r="AN139" s="47">
        <v>40.712696617326522</v>
      </c>
      <c r="AO139" s="47">
        <v>5.1071248795990494</v>
      </c>
      <c r="AQ139" s="47">
        <v>3.7335058560231649</v>
      </c>
      <c r="AR139" s="47">
        <v>3.9544285389658165</v>
      </c>
      <c r="AS139" s="47">
        <v>1.210808114608493</v>
      </c>
      <c r="AT139" s="47">
        <v>1.8787645067583452</v>
      </c>
      <c r="AU139" s="47">
        <v>70.345794352241526</v>
      </c>
      <c r="AV139" s="47">
        <v>10.628086853459548</v>
      </c>
      <c r="AX139" s="47">
        <v>3.2030676780966472</v>
      </c>
      <c r="AY139" s="47">
        <v>23.555727574496078</v>
      </c>
      <c r="AZ139" s="47">
        <v>12.248446345396005</v>
      </c>
      <c r="BA139" s="47">
        <v>3.9883780463312477</v>
      </c>
      <c r="BC139" s="47">
        <v>4.9823745765839256</v>
      </c>
      <c r="BD139" s="47">
        <v>2.0850632697621032</v>
      </c>
      <c r="BE139" s="47">
        <v>3.0224679510705799</v>
      </c>
      <c r="BG139" s="47">
        <v>130.13096936948139</v>
      </c>
      <c r="BH139" s="47">
        <v>3.8447131623276025</v>
      </c>
      <c r="BJ139" s="47">
        <v>4.0290851900878648</v>
      </c>
      <c r="BK139" s="47">
        <v>26.795007959541312</v>
      </c>
      <c r="BL139" s="47">
        <v>6.4122216362307043</v>
      </c>
      <c r="BM139" s="47">
        <v>27.662616033997445</v>
      </c>
      <c r="BN139" s="47">
        <v>21.000000253356127</v>
      </c>
      <c r="BO139" s="47">
        <v>18.103308263496803</v>
      </c>
      <c r="BP139" s="47">
        <v>5.3294412418026829</v>
      </c>
      <c r="BQ139" s="47">
        <v>6.7985509915681437</v>
      </c>
      <c r="BR139" s="47">
        <v>12.625349402348364</v>
      </c>
      <c r="BV139" s="47">
        <v>20.731305482844434</v>
      </c>
      <c r="BW139" s="47">
        <v>7.0953678114954748</v>
      </c>
      <c r="BX139" s="47">
        <v>4.9137539572683249</v>
      </c>
      <c r="BY139" s="47">
        <v>1.6735916405755398</v>
      </c>
      <c r="BZ139" s="47">
        <v>9.1851555136620782</v>
      </c>
      <c r="CA139" s="47">
        <v>6.5723673839180101</v>
      </c>
      <c r="CB139" s="47">
        <v>8.0274480457870485</v>
      </c>
      <c r="CD139" s="47">
        <v>11.052284038137079</v>
      </c>
      <c r="CE139" s="47">
        <v>20.768113548900171</v>
      </c>
      <c r="CF139" s="47">
        <v>13.273059189163295</v>
      </c>
      <c r="CH139" s="48">
        <v>111.38317847464192</v>
      </c>
      <c r="CI139" s="48">
        <v>103.41579798705969</v>
      </c>
      <c r="CK139" s="26">
        <v>1758</v>
      </c>
      <c r="CL139" s="47">
        <v>0.39798595306827828</v>
      </c>
      <c r="CM139" s="47">
        <v>0.43509278934723838</v>
      </c>
      <c r="CN139" s="47">
        <v>3.334640524837392</v>
      </c>
      <c r="CO139" s="47">
        <v>1.2758296313667656</v>
      </c>
      <c r="CP139" s="47">
        <v>11.571623049658792</v>
      </c>
      <c r="CQ139" s="47">
        <v>31.33576756360765</v>
      </c>
      <c r="CR139" s="47"/>
      <c r="CS139" s="47">
        <v>6.3339891916580227</v>
      </c>
      <c r="CT139" s="47">
        <v>6.1931446884246126</v>
      </c>
      <c r="CU139" s="47">
        <v>20.386224128122688</v>
      </c>
      <c r="CV139" s="47">
        <v>0.11655310049455468</v>
      </c>
      <c r="CW139" s="47">
        <v>2.9896507809229846</v>
      </c>
      <c r="CX139" s="47"/>
      <c r="CY139" s="47"/>
      <c r="CZ139" s="47">
        <v>206.66651634844519</v>
      </c>
      <c r="DA139" s="47">
        <v>70.281259262921139</v>
      </c>
      <c r="DB139" s="47">
        <v>107.38615348544238</v>
      </c>
      <c r="DC139" s="47">
        <v>24.14093159588608</v>
      </c>
      <c r="DD139" s="47">
        <v>107.28709694286587</v>
      </c>
      <c r="DE139" s="47">
        <v>24.82473962596956</v>
      </c>
      <c r="DF139" s="47"/>
      <c r="DG139" s="47"/>
      <c r="DH139" s="47"/>
      <c r="DI139" s="47">
        <v>42.000066393940564</v>
      </c>
      <c r="DJ139" s="47"/>
      <c r="DK139" s="47">
        <v>2.4650625007536529</v>
      </c>
      <c r="DL139" s="47">
        <v>61.28378593983458</v>
      </c>
      <c r="DM139" s="47">
        <v>1.7040043562754228</v>
      </c>
      <c r="DN139" s="47">
        <v>12.609944956545682</v>
      </c>
      <c r="DO139" s="47">
        <v>1.0772474304631143</v>
      </c>
      <c r="DP139" s="47">
        <v>275.97484418877372</v>
      </c>
      <c r="DR139" s="47"/>
      <c r="DS139" s="47">
        <v>7.6446135207886599</v>
      </c>
      <c r="DT139" s="47">
        <v>132.33623493100268</v>
      </c>
      <c r="DU139" s="47"/>
      <c r="DV139" s="47">
        <v>3.3446233451842224</v>
      </c>
      <c r="DW139" s="47">
        <v>10.352360639037164</v>
      </c>
      <c r="DX139" s="49"/>
      <c r="DY139" s="47">
        <v>0.58135357210521776</v>
      </c>
      <c r="DZ139" s="47"/>
      <c r="EA139" s="47">
        <v>3.5467372093556953</v>
      </c>
      <c r="EB139" s="47">
        <v>3.7566082341243607</v>
      </c>
      <c r="EC139" s="47">
        <v>1.1502374334149466</v>
      </c>
      <c r="ED139" s="47">
        <v>0.27568025581909089</v>
      </c>
      <c r="EE139" s="47">
        <v>8.007593272805444</v>
      </c>
      <c r="EF139" s="47">
        <v>91.592673585524793</v>
      </c>
      <c r="EG139" s="48">
        <f t="shared" si="9"/>
        <v>41.172668174262341</v>
      </c>
      <c r="EH139" s="47"/>
      <c r="EI139" s="47">
        <v>0.47000170256948726</v>
      </c>
      <c r="EJ139" s="47">
        <v>22.377352200245983</v>
      </c>
      <c r="EK139" s="47">
        <v>11.635717763755197</v>
      </c>
      <c r="EL139" s="47">
        <v>3.7888594172363455</v>
      </c>
      <c r="EM139" s="47"/>
      <c r="EN139" s="47">
        <v>4.7331312667447971</v>
      </c>
      <c r="EO139" s="47">
        <v>1.9807579706338674</v>
      </c>
      <c r="EP139" s="47">
        <v>0.44350142604823822</v>
      </c>
      <c r="EQ139" s="47"/>
      <c r="ER139" s="47">
        <v>1.1037621583282926</v>
      </c>
      <c r="ET139" s="47"/>
      <c r="EU139" s="47">
        <v>20.833553004539031</v>
      </c>
      <c r="EV139" s="47">
        <v>25.454587569956541</v>
      </c>
      <c r="EW139" s="47">
        <v>73.097402652250693</v>
      </c>
      <c r="EX139" s="47">
        <v>11.91979796485616</v>
      </c>
      <c r="EY139" s="47">
        <v>9.0488824330386652</v>
      </c>
      <c r="EZ139" s="47">
        <v>93.608403513762681</v>
      </c>
      <c r="FA139" s="47">
        <v>5.0628359205281823</v>
      </c>
      <c r="FB139" s="47">
        <v>6.4584534486791991</v>
      </c>
      <c r="FC139" s="47">
        <v>143.92519492375308</v>
      </c>
      <c r="FD139" s="47"/>
      <c r="FE139" s="47"/>
      <c r="FF139" s="47"/>
      <c r="FG139" s="47">
        <v>28.318599088892363</v>
      </c>
      <c r="FH139" s="47">
        <v>9.6921477814432002</v>
      </c>
      <c r="FI139" s="47">
        <v>0.72101902239418869</v>
      </c>
      <c r="FJ139" s="47"/>
      <c r="FK139" s="47">
        <v>1.5898702114849665</v>
      </c>
      <c r="FL139" s="47">
        <v>139.85426782694421</v>
      </c>
      <c r="FM139" s="47">
        <v>6.2435846769843995</v>
      </c>
      <c r="FN139" s="47">
        <v>45.393834299937389</v>
      </c>
      <c r="FO139" s="47"/>
      <c r="FP139" s="47">
        <v>4.7624198890982852</v>
      </c>
      <c r="FQ139" s="47">
        <v>8.9489626472724044</v>
      </c>
      <c r="FR139" s="47">
        <v>5.7193500324033231</v>
      </c>
      <c r="FT139" s="1"/>
      <c r="FU139" s="1"/>
      <c r="FV139" s="1"/>
      <c r="FW139" s="1"/>
      <c r="FX139" s="1"/>
      <c r="FY139" s="1"/>
      <c r="FZ139" s="1"/>
      <c r="GA139" s="1"/>
    </row>
    <row r="140" spans="1:183" s="26" customFormat="1">
      <c r="A140" s="26">
        <v>1759</v>
      </c>
      <c r="B140" s="47">
        <v>1.9802089979922337</v>
      </c>
      <c r="C140" s="47">
        <v>2.2465349344067964</v>
      </c>
      <c r="D140" s="47">
        <v>3.3477668111252403</v>
      </c>
      <c r="E140" s="47">
        <v>11.292337604969594</v>
      </c>
      <c r="F140" s="47">
        <v>26.048208650000912</v>
      </c>
      <c r="G140" s="47">
        <v>9.0474659842168794</v>
      </c>
      <c r="I140" s="47">
        <v>6.5937079724579295</v>
      </c>
      <c r="J140" s="47">
        <v>6.5457867604602127</v>
      </c>
      <c r="K140" s="47">
        <v>22.294923348150647</v>
      </c>
      <c r="L140" s="47">
        <v>9.3382073381296173</v>
      </c>
      <c r="M140" s="47">
        <v>3.3174127932798485</v>
      </c>
      <c r="P140" s="47">
        <v>36.544949643496793</v>
      </c>
      <c r="Q140" s="47">
        <v>14.299192513573578</v>
      </c>
      <c r="R140" s="47">
        <v>21.148270649717571</v>
      </c>
      <c r="S140" s="47">
        <v>5.1082950224136026</v>
      </c>
      <c r="T140" s="47">
        <v>21.719061332022008</v>
      </c>
      <c r="U140" s="47">
        <v>4.8777722458112382</v>
      </c>
      <c r="AA140" s="47">
        <v>5.7207410443702695</v>
      </c>
      <c r="AB140" s="47">
        <v>14.219641195293306</v>
      </c>
      <c r="AC140" s="47">
        <v>1.4003687572867529</v>
      </c>
      <c r="AD140" s="47">
        <v>11.509997436334348</v>
      </c>
      <c r="AF140" s="47">
        <v>48.556526030191321</v>
      </c>
      <c r="AI140" s="47">
        <v>10.927940958050367</v>
      </c>
      <c r="AJ140" s="47">
        <v>25.593040426485278</v>
      </c>
      <c r="AL140" s="47">
        <v>3.6103235703355185</v>
      </c>
      <c r="AM140" s="47">
        <v>21.327676512078213</v>
      </c>
      <c r="AN140" s="47">
        <v>14.053676020104668</v>
      </c>
      <c r="AO140" s="47">
        <v>5.1071248795990494</v>
      </c>
      <c r="AQ140" s="47">
        <v>3.511778836049738</v>
      </c>
      <c r="AR140" s="47">
        <v>3.8338207853023758</v>
      </c>
      <c r="AS140" s="47">
        <v>1.1159465850999577</v>
      </c>
      <c r="AT140" s="47">
        <v>1.3628653842770224</v>
      </c>
      <c r="AU140" s="47">
        <v>58.650904677392475</v>
      </c>
      <c r="AV140" s="47">
        <v>9.912553656894648</v>
      </c>
      <c r="AX140" s="47">
        <v>2.8297602761697807</v>
      </c>
      <c r="AY140" s="47">
        <v>23.098391891085953</v>
      </c>
      <c r="AZ140" s="47">
        <v>12.248446345396005</v>
      </c>
      <c r="BA140" s="47">
        <v>4.062274520939086</v>
      </c>
      <c r="BC140" s="47">
        <v>4.6179140555143769</v>
      </c>
      <c r="BD140" s="47">
        <v>2.1509284798247292</v>
      </c>
      <c r="BE140" s="47">
        <v>2.1444902962135002</v>
      </c>
      <c r="BG140" s="47">
        <v>125.5458963895336</v>
      </c>
      <c r="BH140" s="47">
        <v>4.1509158639393702</v>
      </c>
      <c r="BJ140" s="47">
        <v>4.0290851900878648</v>
      </c>
      <c r="BK140" s="47">
        <v>26.795007959541312</v>
      </c>
      <c r="BL140" s="47">
        <v>6.7082344892082455</v>
      </c>
      <c r="BM140" s="47">
        <v>29.557540826173405</v>
      </c>
      <c r="BN140" s="47">
        <v>21.479228455421751</v>
      </c>
      <c r="BO140" s="47">
        <v>18.510177178076876</v>
      </c>
      <c r="BP140" s="47">
        <v>5.1906628199683214</v>
      </c>
      <c r="BQ140" s="47">
        <v>7.0563406810453122</v>
      </c>
      <c r="BR140" s="47">
        <v>6.94323184758787</v>
      </c>
      <c r="BV140" s="47">
        <v>20.484612611851841</v>
      </c>
      <c r="BW140" s="47">
        <v>8.5860530651610745</v>
      </c>
      <c r="BX140" s="47">
        <v>3.6460566113091422</v>
      </c>
      <c r="BY140" s="47">
        <v>1.3065721129791348</v>
      </c>
      <c r="BZ140" s="47">
        <v>8.9741269133072077</v>
      </c>
      <c r="CA140" s="47">
        <v>5.96216756283909</v>
      </c>
      <c r="CB140" s="47">
        <v>7.8590731129906324</v>
      </c>
      <c r="CD140" s="47">
        <v>11.09448465480566</v>
      </c>
      <c r="CE140" s="47">
        <v>20.342490121914764</v>
      </c>
      <c r="CF140" s="47">
        <v>13.165968493198211</v>
      </c>
      <c r="CH140" s="48">
        <v>111.38317847464192</v>
      </c>
      <c r="CI140" s="48">
        <v>102.714298464834</v>
      </c>
      <c r="CK140" s="26">
        <v>1759</v>
      </c>
      <c r="CL140" s="47">
        <v>0.28859470762865602</v>
      </c>
      <c r="CM140" s="47">
        <v>0.32740892159870599</v>
      </c>
      <c r="CN140" s="47">
        <v>3.1587218948516607</v>
      </c>
      <c r="CO140" s="47">
        <v>1.2767084666553465</v>
      </c>
      <c r="CP140" s="47">
        <v>11.148014490626935</v>
      </c>
      <c r="CQ140" s="47">
        <v>46.465206072664287</v>
      </c>
      <c r="CR140" s="47"/>
      <c r="CS140" s="47">
        <v>6.2213681286422329</v>
      </c>
      <c r="CT140" s="47">
        <v>6.1761529777356676</v>
      </c>
      <c r="CU140" s="47">
        <v>21.035952172598435</v>
      </c>
      <c r="CV140" s="47">
        <v>0.11341215410661823</v>
      </c>
      <c r="CW140" s="47">
        <v>3.1300819368813708</v>
      </c>
      <c r="CX140" s="47"/>
      <c r="CY140" s="47"/>
      <c r="CZ140" s="47">
        <v>187.68444325322295</v>
      </c>
      <c r="DA140" s="47">
        <v>72.280094864434858</v>
      </c>
      <c r="DB140" s="47">
        <v>106.90107202412301</v>
      </c>
      <c r="DC140" s="47">
        <v>25.821601357215389</v>
      </c>
      <c r="DD140" s="47">
        <v>109.7863261827433</v>
      </c>
      <c r="DE140" s="47">
        <v>24.65634617616827</v>
      </c>
      <c r="DF140" s="47"/>
      <c r="DG140" s="47"/>
      <c r="DH140" s="47"/>
      <c r="DI140" s="47"/>
      <c r="DJ140" s="47"/>
      <c r="DK140" s="47">
        <v>2.4483412627978085</v>
      </c>
      <c r="DL140" s="47">
        <v>71.877975875797517</v>
      </c>
      <c r="DM140" s="47">
        <v>1.321291387383432</v>
      </c>
      <c r="DN140" s="47">
        <v>10.860039830437184</v>
      </c>
      <c r="DO140" s="47"/>
      <c r="DP140" s="47">
        <v>245.44534975790125</v>
      </c>
      <c r="DR140" s="47"/>
      <c r="DS140" s="47">
        <v>10.310851477208397</v>
      </c>
      <c r="DT140" s="47">
        <v>131.43855964942858</v>
      </c>
      <c r="DU140" s="47"/>
      <c r="DV140" s="47">
        <v>3.4064523464478529</v>
      </c>
      <c r="DW140" s="47">
        <v>9.9822166212043939</v>
      </c>
      <c r="DX140" s="49"/>
      <c r="DY140" s="47">
        <v>0.5774100812555214</v>
      </c>
      <c r="DZ140" s="47"/>
      <c r="EA140" s="47">
        <v>3.3134723310010155</v>
      </c>
      <c r="EB140" s="47">
        <v>3.6173289057136078</v>
      </c>
      <c r="EC140" s="47">
        <v>1.0529302399814933</v>
      </c>
      <c r="ED140" s="47">
        <v>0.19862334607681945</v>
      </c>
      <c r="EE140" s="47">
        <v>6.6310545431859023</v>
      </c>
      <c r="EF140" s="47">
        <v>84.846749571913222</v>
      </c>
      <c r="EG140" s="48">
        <f t="shared" si="9"/>
        <v>38.140245600835996</v>
      </c>
      <c r="EH140" s="47"/>
      <c r="EI140" s="47">
        <v>0.41240790259433302</v>
      </c>
      <c r="EJ140" s="47">
        <v>21.794049681051021</v>
      </c>
      <c r="EK140" s="47">
        <v>11.556789296239543</v>
      </c>
      <c r="EL140" s="47">
        <v>3.8328820960727001</v>
      </c>
      <c r="EM140" s="47"/>
      <c r="EN140" s="47">
        <v>4.3571452429787527</v>
      </c>
      <c r="EO140" s="47">
        <v>2.0294677815981848</v>
      </c>
      <c r="EP140" s="47">
        <v>0.31253698507365957</v>
      </c>
      <c r="EQ140" s="47"/>
      <c r="ER140" s="47">
        <v>1.0576485401484916</v>
      </c>
      <c r="ET140" s="47"/>
      <c r="EU140" s="47">
        <v>20.692232937746372</v>
      </c>
      <c r="EV140" s="47">
        <v>25.281921677836163</v>
      </c>
      <c r="EW140" s="47">
        <v>75.953129422675659</v>
      </c>
      <c r="EX140" s="47">
        <v>12.649925292942047</v>
      </c>
      <c r="EY140" s="47">
        <v>9.1925995098522719</v>
      </c>
      <c r="EZ140" s="47">
        <v>95.062993165297357</v>
      </c>
      <c r="FA140" s="47">
        <v>4.8975514793144974</v>
      </c>
      <c r="FB140" s="47">
        <v>6.6578764484670288</v>
      </c>
      <c r="FC140" s="47">
        <v>78.613857040904932</v>
      </c>
      <c r="FD140" s="47"/>
      <c r="FE140" s="47"/>
      <c r="FF140" s="47"/>
      <c r="FG140" s="47">
        <v>27.791813464234334</v>
      </c>
      <c r="FH140" s="47">
        <v>11.648840507870469</v>
      </c>
      <c r="FI140" s="47">
        <v>0.53137453814479485</v>
      </c>
      <c r="FJ140" s="47"/>
      <c r="FK140" s="47">
        <v>1.2327913422030143</v>
      </c>
      <c r="FL140" s="47">
        <v>135.71424473420731</v>
      </c>
      <c r="FM140" s="47">
        <v>5.6254901503083383</v>
      </c>
      <c r="FN140" s="47">
        <v>44.140242057704548</v>
      </c>
      <c r="FO140" s="47"/>
      <c r="FP140" s="47">
        <v>4.7481758672801222</v>
      </c>
      <c r="FQ140" s="47">
        <v>8.7061025079178762</v>
      </c>
      <c r="FR140" s="47">
        <v>5.6347217391206748</v>
      </c>
      <c r="FT140" s="1"/>
      <c r="FU140" s="1"/>
      <c r="FV140" s="1"/>
      <c r="FW140" s="1"/>
      <c r="FX140" s="1"/>
      <c r="FY140" s="1"/>
      <c r="FZ140" s="1"/>
      <c r="GA140" s="1"/>
    </row>
    <row r="141" spans="1:183" s="26" customFormat="1">
      <c r="A141" s="26">
        <v>1760</v>
      </c>
      <c r="B141" s="47">
        <v>1.976770383775047</v>
      </c>
      <c r="C141" s="47">
        <v>2.3342251628206925</v>
      </c>
      <c r="D141" s="47">
        <v>3.2874280127441584</v>
      </c>
      <c r="E141" s="47">
        <v>10.606695022729392</v>
      </c>
      <c r="F141" s="47">
        <v>26.272348545842124</v>
      </c>
      <c r="G141" s="47">
        <v>7.3344814717147964</v>
      </c>
      <c r="I141" s="47">
        <v>6.9585968834038194</v>
      </c>
      <c r="J141" s="47">
        <v>6.6903661260206722</v>
      </c>
      <c r="K141" s="47">
        <v>22.294923348150647</v>
      </c>
      <c r="L141" s="47">
        <v>9.064958806858824</v>
      </c>
      <c r="M141" s="47">
        <v>3.385329354978865</v>
      </c>
      <c r="P141" s="47">
        <v>45.364279490593276</v>
      </c>
      <c r="Q141" s="47">
        <v>13.57130134726507</v>
      </c>
      <c r="R141" s="47">
        <v>19.967683389731366</v>
      </c>
      <c r="S141" s="47">
        <v>5.1082950224136026</v>
      </c>
      <c r="T141" s="47">
        <v>19.898777095886061</v>
      </c>
      <c r="U141" s="47">
        <v>4.8777722458112382</v>
      </c>
      <c r="W141" s="47">
        <v>68.695335481375949</v>
      </c>
      <c r="AA141" s="47">
        <v>6.1504998209300243</v>
      </c>
      <c r="AB141" s="47">
        <v>15.145859460412465</v>
      </c>
      <c r="AC141" s="47">
        <v>1.430711109442723</v>
      </c>
      <c r="AD141" s="47">
        <v>11.019983428965508</v>
      </c>
      <c r="AF141" s="47">
        <v>51.46498144547742</v>
      </c>
      <c r="AH141" s="47">
        <v>47.738681395934549</v>
      </c>
      <c r="AI141" s="47">
        <v>14.801697941994409</v>
      </c>
      <c r="AJ141" s="47">
        <v>28.464025289177695</v>
      </c>
      <c r="AL141" s="47">
        <v>4.2024130667207542</v>
      </c>
      <c r="AM141" s="47">
        <v>20.320527784775287</v>
      </c>
      <c r="AO141" s="47">
        <v>5.1183831594008886</v>
      </c>
      <c r="AQ141" s="47">
        <v>3.5181479479733979</v>
      </c>
      <c r="AR141" s="47">
        <v>3.8949198443628155</v>
      </c>
      <c r="AS141" s="47">
        <v>1.0929647959174695</v>
      </c>
      <c r="AT141" s="47">
        <v>1.4156154500288647</v>
      </c>
      <c r="AU141" s="47">
        <v>58.758627893298716</v>
      </c>
      <c r="AV141" s="47">
        <v>10.478522645342812</v>
      </c>
      <c r="AX141" s="47">
        <v>2.2751659618365565</v>
      </c>
      <c r="AY141" s="47">
        <v>21.997570160311497</v>
      </c>
      <c r="AZ141" s="47">
        <v>10.800021231414991</v>
      </c>
      <c r="BA141" s="47">
        <v>3.9180698352703041</v>
      </c>
      <c r="BB141" s="47">
        <v>6.1793868430476389</v>
      </c>
      <c r="BC141" s="47">
        <v>5.0989528748874449</v>
      </c>
      <c r="BD141" s="47">
        <v>2.0813353855600738</v>
      </c>
      <c r="BE141" s="47">
        <v>2.1886624416438987</v>
      </c>
      <c r="BG141" s="47">
        <v>132.8677669253959</v>
      </c>
      <c r="BH141" s="47">
        <v>4.1509158639393702</v>
      </c>
      <c r="BJ141" s="47">
        <v>4.0290851900878648</v>
      </c>
      <c r="BK141" s="47">
        <v>26.48067707395397</v>
      </c>
      <c r="BL141" s="47">
        <v>6.6284752475252331</v>
      </c>
      <c r="BM141" s="47">
        <v>19.601849028976716</v>
      </c>
      <c r="BN141" s="47">
        <v>21.000000253356127</v>
      </c>
      <c r="BO141" s="47">
        <v>20.55383822741971</v>
      </c>
      <c r="BP141" s="47">
        <v>5.379446027468453</v>
      </c>
      <c r="BQ141" s="47">
        <v>7.5716310000873097</v>
      </c>
      <c r="BR141" s="47">
        <v>4.2084497530930989</v>
      </c>
      <c r="BS141" s="47">
        <v>15.157968996012553</v>
      </c>
      <c r="BV141" s="47">
        <v>20.484612611851841</v>
      </c>
      <c r="BW141" s="47">
        <v>8.2291781563916402</v>
      </c>
      <c r="BX141" s="47">
        <v>3.344637119026975</v>
      </c>
      <c r="BY141" s="47">
        <v>1.3348821355806062</v>
      </c>
      <c r="BZ141" s="47">
        <v>8.7438067502374643</v>
      </c>
      <c r="CA141" s="47">
        <v>5.759634973249927</v>
      </c>
      <c r="CB141" s="47">
        <v>8.1090252917602701</v>
      </c>
      <c r="CD141" s="47">
        <v>11.552549018814986</v>
      </c>
      <c r="CE141" s="47">
        <v>21.80640661407595</v>
      </c>
      <c r="CF141" s="47">
        <v>13.418580567277708</v>
      </c>
      <c r="CH141" s="48">
        <v>111.38317847464192</v>
      </c>
      <c r="CI141" s="48">
        <v>103.08231816553207</v>
      </c>
      <c r="CK141" s="26">
        <v>1760</v>
      </c>
      <c r="CL141" s="47">
        <v>0.28912578909801695</v>
      </c>
      <c r="CM141" s="47">
        <v>0.34140773135428587</v>
      </c>
      <c r="CN141" s="47">
        <v>3.1129039106165641</v>
      </c>
      <c r="CO141" s="47">
        <v>1.2034865437137385</v>
      </c>
      <c r="CP141" s="47">
        <v>11.284227465659381</v>
      </c>
      <c r="CQ141" s="47">
        <v>37.802767632325228</v>
      </c>
      <c r="CR141" s="47"/>
      <c r="CS141" s="47">
        <v>6.5891765133041629</v>
      </c>
      <c r="CT141" s="47">
        <v>6.3351856820620052</v>
      </c>
      <c r="CU141" s="47">
        <v>21.111322836061703</v>
      </c>
      <c r="CV141" s="47">
        <v>0.11048802083464147</v>
      </c>
      <c r="CW141" s="47">
        <v>3.2056078329277433</v>
      </c>
      <c r="CX141" s="47"/>
      <c r="CY141" s="47"/>
      <c r="CZ141" s="47">
        <v>233.81275458997288</v>
      </c>
      <c r="DA141" s="47">
        <v>68.846515915309652</v>
      </c>
      <c r="DB141" s="47">
        <v>101.29503406539855</v>
      </c>
      <c r="DC141" s="47">
        <v>25.91411873936234</v>
      </c>
      <c r="DD141" s="47">
        <v>100.94547596964219</v>
      </c>
      <c r="DE141" s="47">
        <v>24.744688512879726</v>
      </c>
      <c r="DF141" s="47"/>
      <c r="DG141" s="47">
        <v>65.048414028263039</v>
      </c>
      <c r="DH141" s="47"/>
      <c r="DI141" s="47"/>
      <c r="DJ141" s="47"/>
      <c r="DK141" s="47">
        <v>2.6416990809089866</v>
      </c>
      <c r="DL141" s="47">
        <v>76.834168493536993</v>
      </c>
      <c r="DM141" s="47">
        <v>1.3547570289848407</v>
      </c>
      <c r="DN141" s="47">
        <v>10.434950781575079</v>
      </c>
      <c r="DO141" s="47"/>
      <c r="DP141" s="47">
        <v>261.07921219221987</v>
      </c>
      <c r="DR141" s="47">
        <v>45.204313958812769</v>
      </c>
      <c r="DS141" s="47">
        <v>14.015900341780471</v>
      </c>
      <c r="DT141" s="47">
        <v>146.70688555653834</v>
      </c>
      <c r="DU141" s="47"/>
      <c r="DV141" s="47">
        <v>3.9793139252656418</v>
      </c>
      <c r="DW141" s="47">
        <v>9.5449069991330422</v>
      </c>
      <c r="DX141" s="49"/>
      <c r="DY141" s="47">
        <v>0.58075632840481817</v>
      </c>
      <c r="DZ141" s="47"/>
      <c r="EA141" s="47">
        <v>3.3313753070541643</v>
      </c>
      <c r="EB141" s="47">
        <v>3.6881450082109066</v>
      </c>
      <c r="EC141" s="47">
        <v>1.0349411072085146</v>
      </c>
      <c r="ED141" s="47">
        <v>0.20705031672283311</v>
      </c>
      <c r="EE141" s="47">
        <v>6.6670360413993306</v>
      </c>
      <c r="EF141" s="47">
        <v>90.012533769330048</v>
      </c>
      <c r="EG141" s="48">
        <f t="shared" si="9"/>
        <v>40.462364939578649</v>
      </c>
      <c r="EH141" s="47"/>
      <c r="EI141" s="47">
        <v>0.3327696324490263</v>
      </c>
      <c r="EJ141" s="47">
        <v>20.829755635906917</v>
      </c>
      <c r="EK141" s="47">
        <v>10.226666012360846</v>
      </c>
      <c r="EL141" s="47">
        <v>3.7100660044874165</v>
      </c>
      <c r="EM141" s="47">
        <v>0.62692957031508556</v>
      </c>
      <c r="EN141" s="47">
        <v>4.8282579216197634</v>
      </c>
      <c r="EO141" s="47">
        <v>1.9708407411197697</v>
      </c>
      <c r="EP141" s="47">
        <v>0.32011748086847902</v>
      </c>
      <c r="EQ141" s="47"/>
      <c r="ER141" s="47">
        <v>1.1233413894587008</v>
      </c>
      <c r="ET141" s="47"/>
      <c r="EU141" s="47">
        <v>20.76637207403353</v>
      </c>
      <c r="EV141" s="47">
        <v>25.074861837195431</v>
      </c>
      <c r="EW141" s="47">
        <v>75.318965852173775</v>
      </c>
      <c r="EX141" s="47">
        <v>8.4191834926570994</v>
      </c>
      <c r="EY141" s="47">
        <v>9.0197029483029603</v>
      </c>
      <c r="EZ141" s="47">
        <v>105.93686458408773</v>
      </c>
      <c r="FA141" s="47">
        <v>5.0938601578316938</v>
      </c>
      <c r="FB141" s="47">
        <v>7.1696656652392203</v>
      </c>
      <c r="FC141" s="47">
        <v>47.820361607618963</v>
      </c>
      <c r="FD141" s="47">
        <v>14.353257556293833</v>
      </c>
      <c r="FE141" s="47"/>
      <c r="FF141" s="47"/>
      <c r="FG141" s="47">
        <v>27.891390008355554</v>
      </c>
      <c r="FH141" s="47">
        <v>11.204664777275978</v>
      </c>
      <c r="FI141" s="47">
        <v>0.48919229781178131</v>
      </c>
      <c r="FJ141" s="47">
        <f t="shared" si="10"/>
        <v>21.125323286483429</v>
      </c>
      <c r="FK141" s="47">
        <v>1.2640154564456609</v>
      </c>
      <c r="FL141" s="47">
        <v>132.70492776883177</v>
      </c>
      <c r="FM141" s="47">
        <v>5.4538655028942689</v>
      </c>
      <c r="FN141" s="47">
        <v>45.70727275108537</v>
      </c>
      <c r="FO141" s="47"/>
      <c r="FP141" s="47">
        <v>4.9619313899182993</v>
      </c>
      <c r="FQ141" s="47">
        <v>9.3660622693297491</v>
      </c>
      <c r="FR141" s="47">
        <v>5.7634099640247767</v>
      </c>
      <c r="FT141" s="1"/>
      <c r="FU141" s="1"/>
      <c r="FV141" s="1"/>
      <c r="FW141" s="1"/>
      <c r="FX141" s="1"/>
      <c r="FY141" s="1"/>
      <c r="FZ141" s="1"/>
      <c r="GA141" s="1"/>
    </row>
    <row r="142" spans="1:183" s="26" customFormat="1">
      <c r="A142" s="26">
        <v>1761</v>
      </c>
      <c r="B142" s="47">
        <v>1.7587483542170868</v>
      </c>
      <c r="C142" s="47">
        <v>2.3130245566747196</v>
      </c>
      <c r="D142" s="47">
        <v>3.3031960507303206</v>
      </c>
      <c r="E142" s="47">
        <v>10.559410022720463</v>
      </c>
      <c r="F142" s="47">
        <v>27.13721410239631</v>
      </c>
      <c r="G142" s="47">
        <v>6.3503041967680582</v>
      </c>
      <c r="I142" s="47">
        <v>6.413985604048567</v>
      </c>
      <c r="J142" s="47">
        <v>7.0307233832826324</v>
      </c>
      <c r="K142" s="47">
        <v>22.294923348150647</v>
      </c>
      <c r="L142" s="47">
        <v>10.042261119369984</v>
      </c>
      <c r="M142" s="47">
        <v>3.0087996143501257</v>
      </c>
      <c r="P142" s="47">
        <v>42.481683221204108</v>
      </c>
      <c r="Q142" s="47">
        <v>13.395316997667166</v>
      </c>
      <c r="R142" s="47">
        <v>20.165054603932411</v>
      </c>
      <c r="S142" s="47">
        <v>4.7829030435329098</v>
      </c>
      <c r="T142" s="47">
        <v>20.085823693960066</v>
      </c>
      <c r="U142" s="47">
        <v>4.1095359254952006</v>
      </c>
      <c r="AA142" s="47">
        <v>5.4716945061756146</v>
      </c>
      <c r="AB142" s="47">
        <v>13.586344285682101</v>
      </c>
      <c r="AC142" s="47">
        <v>1.3799035425178119</v>
      </c>
      <c r="AD142" s="47">
        <v>11.509997436334348</v>
      </c>
      <c r="AE142" s="47">
        <v>2.1829627199878048</v>
      </c>
      <c r="AF142" s="47">
        <v>47.233746457849399</v>
      </c>
      <c r="AI142" s="47">
        <v>9.2364803630689636</v>
      </c>
      <c r="AJ142" s="47">
        <v>28.464025289177695</v>
      </c>
      <c r="AL142" s="47">
        <v>3.5207488202108763</v>
      </c>
      <c r="AM142" s="47">
        <v>21.403395893127708</v>
      </c>
      <c r="AO142" s="47">
        <v>5.3077796351518636</v>
      </c>
      <c r="AQ142" s="47">
        <v>3.4828596679371069</v>
      </c>
      <c r="AR142" s="47">
        <v>4.1355664160437167</v>
      </c>
      <c r="AS142" s="47">
        <v>1.0861572408205158</v>
      </c>
      <c r="AT142" s="47">
        <v>1.395870707364637</v>
      </c>
      <c r="AU142" s="47">
        <v>69.005968440906699</v>
      </c>
      <c r="AV142" s="47">
        <v>12.273219349736694</v>
      </c>
      <c r="AX142" s="47">
        <v>2.4630095585806662</v>
      </c>
      <c r="AY142" s="47">
        <v>22.831336494951362</v>
      </c>
      <c r="AZ142" s="47">
        <v>11.699090456251829</v>
      </c>
      <c r="BA142" s="47">
        <v>3.602860248867219</v>
      </c>
      <c r="BB142" s="47">
        <v>3.8660806820422668</v>
      </c>
      <c r="BC142" s="47">
        <v>5.0955703322114587</v>
      </c>
      <c r="BD142" s="47">
        <v>2.1509284798247292</v>
      </c>
      <c r="BE142" s="47">
        <v>2.2307351615506863</v>
      </c>
      <c r="BG142" s="47">
        <v>133.14388692292249</v>
      </c>
      <c r="BH142" s="47">
        <v>3.8447131623276025</v>
      </c>
      <c r="BJ142" s="47">
        <v>4.0290851900878648</v>
      </c>
      <c r="BK142" s="47">
        <v>32.036471878972712</v>
      </c>
      <c r="BL142" s="47">
        <v>7.0546628827294837</v>
      </c>
      <c r="BM142" s="47">
        <v>39.410051579569334</v>
      </c>
      <c r="BN142" s="47">
        <v>21.479228455421751</v>
      </c>
      <c r="BO142" s="47">
        <v>16.841880960340674</v>
      </c>
      <c r="BP142" s="47">
        <v>5.5116850879791288</v>
      </c>
      <c r="BQ142" s="47">
        <v>7.1146838766029576</v>
      </c>
      <c r="BS142" s="47">
        <v>15.65884291653809</v>
      </c>
      <c r="BV142" s="47">
        <v>20.058840915859911</v>
      </c>
      <c r="BW142" s="47">
        <v>8.2025095506592773</v>
      </c>
      <c r="BX142" s="47">
        <v>3.2389597165169595</v>
      </c>
      <c r="BY142" s="47">
        <v>1.2917139759391487</v>
      </c>
      <c r="BZ142" s="47">
        <v>8.1898259800983535</v>
      </c>
      <c r="CA142" s="47">
        <v>4.9771333860024454</v>
      </c>
      <c r="CB142" s="47">
        <v>8.0274480457870485</v>
      </c>
      <c r="CD142" s="47">
        <v>11.310167578797886</v>
      </c>
      <c r="CE142" s="47">
        <v>21.346649771631924</v>
      </c>
      <c r="CF142" s="47">
        <v>13.51805711802127</v>
      </c>
      <c r="CH142" s="48">
        <v>111.38317847464192</v>
      </c>
      <c r="CI142" s="48">
        <v>100.98376623376625</v>
      </c>
      <c r="CK142" s="26">
        <v>1761</v>
      </c>
      <c r="CL142" s="47">
        <v>0.25200067065790666</v>
      </c>
      <c r="CM142" s="47">
        <v>0.3314196360909798</v>
      </c>
      <c r="CN142" s="47">
        <v>3.0641583240669861</v>
      </c>
      <c r="CO142" s="47">
        <v>1.1737299815308946</v>
      </c>
      <c r="CP142" s="47">
        <v>11.418408688133557</v>
      </c>
      <c r="CQ142" s="47">
        <v>32.063881725986519</v>
      </c>
      <c r="CR142" s="47"/>
      <c r="CS142" s="47">
        <v>5.9498337601687146</v>
      </c>
      <c r="CT142" s="47">
        <v>6.5219409469609806</v>
      </c>
      <c r="CU142" s="47">
        <v>20.681538095980422</v>
      </c>
      <c r="CV142" s="47">
        <v>0.11990802677631063</v>
      </c>
      <c r="CW142" s="47">
        <v>2.791066059104212</v>
      </c>
      <c r="CX142" s="47"/>
      <c r="CY142" s="47"/>
      <c r="CZ142" s="47">
        <v>214.49801838134928</v>
      </c>
      <c r="DA142" s="47">
        <v>66.570352377933887</v>
      </c>
      <c r="DB142" s="47">
        <v>100.21373819953949</v>
      </c>
      <c r="DC142" s="47">
        <v>23.769466676520494</v>
      </c>
      <c r="DD142" s="47">
        <v>99.819986443085966</v>
      </c>
      <c r="DE142" s="47">
        <v>20.423051930584229</v>
      </c>
      <c r="DF142" s="47"/>
      <c r="DG142" s="47"/>
      <c r="DH142" s="47"/>
      <c r="DI142" s="47"/>
      <c r="DJ142" s="47"/>
      <c r="DK142" s="47">
        <v>2.3023013288092558</v>
      </c>
      <c r="DL142" s="47">
        <v>67.519695635668654</v>
      </c>
      <c r="DM142" s="47">
        <v>1.2800460103724789</v>
      </c>
      <c r="DN142" s="47">
        <v>10.677069696403844</v>
      </c>
      <c r="DO142" s="47">
        <v>0.91851582088447925</v>
      </c>
      <c r="DP142" s="47">
        <v>234.73629973643941</v>
      </c>
      <c r="DR142" s="47"/>
      <c r="DS142" s="47">
        <v>8.5680770244689466</v>
      </c>
      <c r="DT142" s="47">
        <v>143.72022379371657</v>
      </c>
      <c r="DU142" s="47"/>
      <c r="DV142" s="47">
        <v>3.2659677593199392</v>
      </c>
      <c r="DW142" s="47">
        <v>9.8488787159173654</v>
      </c>
      <c r="DX142" s="49"/>
      <c r="DY142" s="47">
        <v>0.58998562227739137</v>
      </c>
      <c r="DZ142" s="47"/>
      <c r="EA142" s="47">
        <v>3.2308204778542069</v>
      </c>
      <c r="EB142" s="47">
        <v>3.8362937179131409</v>
      </c>
      <c r="EC142" s="47">
        <v>1.0075568327135696</v>
      </c>
      <c r="ED142" s="47">
        <v>0.2000060745269055</v>
      </c>
      <c r="EE142" s="47">
        <v>7.670350321598745</v>
      </c>
      <c r="EF142" s="47">
        <v>103.28299281246224</v>
      </c>
      <c r="EG142" s="48">
        <f t="shared" si="9"/>
        <v>46.427691480602022</v>
      </c>
      <c r="EH142" s="47"/>
      <c r="EI142" s="47">
        <v>0.35291010172712312</v>
      </c>
      <c r="EJ142" s="47">
        <v>21.179133389649099</v>
      </c>
      <c r="EK142" s="47">
        <v>10.852478888623908</v>
      </c>
      <c r="EL142" s="47">
        <v>3.3421371461060292</v>
      </c>
      <c r="EM142" s="47">
        <v>0.38424804912821919</v>
      </c>
      <c r="EN142" s="47">
        <v>4.7268263855735775</v>
      </c>
      <c r="EO142" s="47">
        <v>1.9952752742213109</v>
      </c>
      <c r="EP142" s="47">
        <v>0.31962887437707843</v>
      </c>
      <c r="EQ142" s="47"/>
      <c r="ER142" s="47">
        <v>1.1027593362859247</v>
      </c>
      <c r="ET142" s="47"/>
      <c r="EU142" s="47">
        <v>20.34360984858813</v>
      </c>
      <c r="EV142" s="47">
        <v>29.718133732930681</v>
      </c>
      <c r="EW142" s="47">
        <v>78.529776605258249</v>
      </c>
      <c r="EX142" s="47">
        <v>16.582397649882914</v>
      </c>
      <c r="EY142" s="47">
        <v>9.0377224384332084</v>
      </c>
      <c r="EZ142" s="47">
        <v>85.037828491798066</v>
      </c>
      <c r="FA142" s="47">
        <v>5.112828752090909</v>
      </c>
      <c r="FB142" s="47">
        <v>6.5998255897581783</v>
      </c>
      <c r="FC142" s="47"/>
      <c r="FD142" s="47">
        <v>14.525681531182244</v>
      </c>
      <c r="FE142" s="47"/>
      <c r="FF142" s="47"/>
      <c r="FG142" s="47">
        <v>26.75565728810037</v>
      </c>
      <c r="FH142" s="47">
        <v>10.940987834760019</v>
      </c>
      <c r="FI142" s="47">
        <v>0.46409141980949303</v>
      </c>
      <c r="FJ142" s="47">
        <f t="shared" si="10"/>
        <v>22.535410602385983</v>
      </c>
      <c r="FK142" s="47">
        <v>1.19823833369276</v>
      </c>
      <c r="FL142" s="47">
        <v>121.76670675345666</v>
      </c>
      <c r="FM142" s="47">
        <v>4.616960198695816</v>
      </c>
      <c r="FN142" s="47">
        <v>44.326306431177883</v>
      </c>
      <c r="FO142" s="47"/>
      <c r="FP142" s="47">
        <v>4.7589304951751981</v>
      </c>
      <c r="FQ142" s="47">
        <v>8.981937876718991</v>
      </c>
      <c r="FR142" s="47">
        <v>5.6879346664206656</v>
      </c>
      <c r="FT142" s="1"/>
      <c r="FU142" s="1"/>
      <c r="FV142" s="1"/>
      <c r="FW142" s="1"/>
      <c r="FX142" s="1"/>
      <c r="FY142" s="1"/>
      <c r="FZ142" s="1"/>
      <c r="GA142" s="1"/>
    </row>
    <row r="143" spans="1:183" s="26" customFormat="1">
      <c r="A143" s="26">
        <v>1762</v>
      </c>
      <c r="B143" s="47">
        <v>2.1230811234102624</v>
      </c>
      <c r="C143" s="47">
        <v>2.55892948215403</v>
      </c>
      <c r="D143" s="47">
        <v>3.2183779808978872</v>
      </c>
      <c r="E143" s="47">
        <v>10.151671864691673</v>
      </c>
      <c r="F143" s="47">
        <v>31.373418819789183</v>
      </c>
      <c r="G143" s="47">
        <v>6.9837897723517104</v>
      </c>
      <c r="I143" s="47">
        <v>6.4599905620520222</v>
      </c>
      <c r="J143" s="47">
        <v>6.9339982854797366</v>
      </c>
      <c r="K143" s="47">
        <v>22.870891763632333</v>
      </c>
      <c r="L143" s="47">
        <v>9.8862242675929437</v>
      </c>
      <c r="M143" s="47">
        <v>3.1116470995551051</v>
      </c>
      <c r="P143" s="47">
        <v>42.772826239220535</v>
      </c>
      <c r="Q143" s="47">
        <v>14.146733764629435</v>
      </c>
      <c r="R143" s="47">
        <v>20.196718408364831</v>
      </c>
      <c r="S143" s="47">
        <v>5.4393561192754394</v>
      </c>
      <c r="T143" s="47">
        <v>20.880678910867477</v>
      </c>
      <c r="U143" s="47">
        <v>4.8777722458112382</v>
      </c>
      <c r="Y143" s="47">
        <v>42.443289246176214</v>
      </c>
      <c r="AA143" s="47">
        <v>5.7207410443702695</v>
      </c>
      <c r="AB143" s="47">
        <v>13.670909644673072</v>
      </c>
      <c r="AC143" s="47">
        <v>1.4358163895204612</v>
      </c>
      <c r="AD143" s="47">
        <v>10.932521817958028</v>
      </c>
      <c r="AF143" s="47">
        <v>48.062565229776425</v>
      </c>
      <c r="AI143" s="47">
        <v>7.7066292498422069</v>
      </c>
      <c r="AJ143" s="47">
        <v>28.464025289177695</v>
      </c>
      <c r="AL143" s="47">
        <v>3.8002281332648313</v>
      </c>
      <c r="AM143" s="47">
        <v>21.502981416038587</v>
      </c>
      <c r="AN143" s="47">
        <v>25.2030999288123</v>
      </c>
      <c r="AO143" s="47">
        <v>5.1071248795990494</v>
      </c>
      <c r="AQ143" s="47">
        <v>3.1908288160699425</v>
      </c>
      <c r="AR143" s="47">
        <v>2.9073595554105847</v>
      </c>
      <c r="AS143" s="47">
        <v>1.1042915520589656</v>
      </c>
      <c r="AT143" s="47">
        <v>1.5854026034336333</v>
      </c>
      <c r="AU143" s="47">
        <v>53.228182376393782</v>
      </c>
      <c r="AV143" s="47">
        <v>10.823477312260122</v>
      </c>
      <c r="AX143" s="47">
        <v>2.3903743847151611</v>
      </c>
      <c r="AY143" s="47">
        <v>22.534782399876832</v>
      </c>
      <c r="AZ143" s="47">
        <v>10.838451117902512</v>
      </c>
      <c r="BA143" s="47">
        <v>3.2778143500099457</v>
      </c>
      <c r="BB143" s="47">
        <v>4.6223228041709712</v>
      </c>
      <c r="BC143" s="47">
        <v>5.2987502984006518</v>
      </c>
      <c r="BD143" s="47">
        <v>1.5831075195883564</v>
      </c>
      <c r="BE143" s="47">
        <v>3.4776618994228334</v>
      </c>
      <c r="BG143" s="47">
        <v>130.65240503169679</v>
      </c>
      <c r="BH143" s="47">
        <v>5.3416521686625247</v>
      </c>
      <c r="BJ143" s="47">
        <v>4.0290851900878648</v>
      </c>
      <c r="BK143" s="47">
        <v>26.795007959541312</v>
      </c>
      <c r="BL143" s="47">
        <v>6.9739292264394868</v>
      </c>
      <c r="BM143" s="47">
        <v>30.507480016866211</v>
      </c>
      <c r="BN143" s="47">
        <v>21.000000253356127</v>
      </c>
      <c r="BO143" s="47">
        <v>16.490405032145869</v>
      </c>
      <c r="BP143" s="47">
        <v>4.9719016863918464</v>
      </c>
      <c r="BQ143" s="47">
        <v>6.472370340013307</v>
      </c>
      <c r="BS143" s="47">
        <v>13.839885817848009</v>
      </c>
      <c r="BV143" s="47">
        <v>19.822374005331266</v>
      </c>
      <c r="BW143" s="47">
        <v>9.9736254143945828</v>
      </c>
      <c r="BX143" s="47">
        <v>3.80493612138133</v>
      </c>
      <c r="BY143" s="47">
        <v>1.313125272319662</v>
      </c>
      <c r="BZ143" s="47">
        <v>9.4224359614104252</v>
      </c>
      <c r="CA143" s="47">
        <v>4.8665005212780406</v>
      </c>
      <c r="CB143" s="47">
        <v>8.0274480457870485</v>
      </c>
      <c r="CD143" s="47">
        <v>11.235069671268853</v>
      </c>
      <c r="CE143" s="47">
        <v>21.101429943080653</v>
      </c>
      <c r="CF143" s="47">
        <v>13.542316736682764</v>
      </c>
      <c r="CH143" s="48">
        <v>111.38317847464192</v>
      </c>
      <c r="CI143" s="48">
        <v>104.35355458832065</v>
      </c>
      <c r="CK143" s="26">
        <v>1762</v>
      </c>
      <c r="CL143" s="47">
        <v>0.31435492197171594</v>
      </c>
      <c r="CM143" s="47">
        <v>0.37888899713899898</v>
      </c>
      <c r="CN143" s="47">
        <v>3.0851023897818597</v>
      </c>
      <c r="CO143" s="47">
        <v>1.166062419751789</v>
      </c>
      <c r="CP143" s="47">
        <v>13.641365722637987</v>
      </c>
      <c r="CQ143" s="47">
        <v>36.43916436212298</v>
      </c>
      <c r="CR143" s="47"/>
      <c r="CS143" s="47">
        <v>6.1924772165495634</v>
      </c>
      <c r="CT143" s="47">
        <v>6.6468559032673733</v>
      </c>
      <c r="CU143" s="47">
        <v>21.923789951091845</v>
      </c>
      <c r="CV143" s="47">
        <v>0.12198400491177397</v>
      </c>
      <c r="CW143" s="47">
        <v>2.9827913190970308</v>
      </c>
      <c r="CX143" s="47"/>
      <c r="CY143" s="47"/>
      <c r="CZ143" s="47">
        <v>223.17482289256267</v>
      </c>
      <c r="DA143" s="47">
        <v>72.650686720162241</v>
      </c>
      <c r="DB143" s="47">
        <v>103.72044079390943</v>
      </c>
      <c r="DC143" s="47">
        <v>27.93386543888413</v>
      </c>
      <c r="DD143" s="47">
        <v>107.23292650425221</v>
      </c>
      <c r="DE143" s="47">
        <v>25.049846078870985</v>
      </c>
      <c r="DF143" s="47"/>
      <c r="DG143" s="47"/>
      <c r="DH143" s="47"/>
      <c r="DI143" s="47">
        <v>40.685678891902491</v>
      </c>
      <c r="DJ143" s="47"/>
      <c r="DK143" s="47">
        <v>2.4874152619139145</v>
      </c>
      <c r="DL143" s="47">
        <v>70.207087395540867</v>
      </c>
      <c r="DM143" s="47">
        <v>1.3763580912151661</v>
      </c>
      <c r="DN143" s="47">
        <v>10.479797397046246</v>
      </c>
      <c r="DO143" s="47"/>
      <c r="DP143" s="47">
        <v>246.82576399410411</v>
      </c>
      <c r="DR143" s="47"/>
      <c r="DS143" s="47">
        <v>7.3874916050779831</v>
      </c>
      <c r="DT143" s="47">
        <v>148.51611084087719</v>
      </c>
      <c r="DU143" s="47"/>
      <c r="DV143" s="47">
        <v>3.6428576647111881</v>
      </c>
      <c r="DW143" s="47">
        <v>10.224885831374978</v>
      </c>
      <c r="DX143" s="49"/>
      <c r="DY143" s="47">
        <v>0.58662518592554069</v>
      </c>
      <c r="DZ143" s="47"/>
      <c r="EA143" s="47">
        <v>3.0586940577737356</v>
      </c>
      <c r="EB143" s="47">
        <v>2.7869634845842253</v>
      </c>
      <c r="EC143" s="47">
        <v>1.0585619608678045</v>
      </c>
      <c r="ED143" s="47">
        <v>0.23474332007417542</v>
      </c>
      <c r="EE143" s="47">
        <v>6.1140060443327169</v>
      </c>
      <c r="EF143" s="47">
        <v>94.122360878365555</v>
      </c>
      <c r="EG143" s="48">
        <f t="shared" si="9"/>
        <v>42.309811260226823</v>
      </c>
      <c r="EH143" s="47"/>
      <c r="EI143" s="47">
        <v>0.35393181395881973</v>
      </c>
      <c r="EJ143" s="47">
        <v>21.601599143329459</v>
      </c>
      <c r="EK143" s="47">
        <v>10.389622239475488</v>
      </c>
      <c r="EL143" s="47">
        <v>3.1420774515912284</v>
      </c>
      <c r="EM143" s="47">
        <v>0.47474096991249831</v>
      </c>
      <c r="EN143" s="47">
        <v>5.0793248355162213</v>
      </c>
      <c r="EO143" s="47">
        <v>1.5175497784760139</v>
      </c>
      <c r="EP143" s="47">
        <v>0.51492150864261699</v>
      </c>
      <c r="EQ143" s="47"/>
      <c r="ER143" s="47">
        <v>1.1182337703707983</v>
      </c>
      <c r="ET143" s="47"/>
      <c r="EU143" s="47">
        <v>21.022468066241412</v>
      </c>
      <c r="EV143" s="47">
        <v>25.685405375269887</v>
      </c>
      <c r="EW143" s="47">
        <v>80.221599266555458</v>
      </c>
      <c r="EX143" s="47">
        <v>13.264849922050622</v>
      </c>
      <c r="EY143" s="47">
        <v>9.1309361366389421</v>
      </c>
      <c r="EZ143" s="47">
        <v>86.04161908527756</v>
      </c>
      <c r="FA143" s="47">
        <v>4.7660112844074964</v>
      </c>
      <c r="FB143" s="47">
        <v>6.20434433806233</v>
      </c>
      <c r="FC143" s="47"/>
      <c r="FD143" s="47">
        <v>13.266765142060443</v>
      </c>
      <c r="FE143" s="47"/>
      <c r="FF143" s="47"/>
      <c r="FG143" s="47">
        <v>27.322544352452109</v>
      </c>
      <c r="FH143" s="47">
        <v>13.747335342691489</v>
      </c>
      <c r="FI143" s="47">
        <v>0.56337950743159526</v>
      </c>
      <c r="FJ143" s="47">
        <f t="shared" si="10"/>
        <v>16.954949152891075</v>
      </c>
      <c r="FK143" s="47">
        <v>1.2587477107291576</v>
      </c>
      <c r="FL143" s="47">
        <v>144.76806322938728</v>
      </c>
      <c r="FM143" s="47">
        <v>4.6649748653453456</v>
      </c>
      <c r="FN143" s="47">
        <v>45.805457752058679</v>
      </c>
      <c r="FO143" s="47"/>
      <c r="FP143" s="47">
        <v>4.8850810676847498</v>
      </c>
      <c r="FQ143" s="47">
        <v>9.1750384227370443</v>
      </c>
      <c r="FR143" s="47">
        <v>5.8882870368073048</v>
      </c>
      <c r="FT143" s="1"/>
      <c r="FU143" s="1"/>
      <c r="FV143" s="1"/>
      <c r="FW143" s="1"/>
      <c r="FX143" s="1"/>
      <c r="FY143" s="1"/>
      <c r="FZ143" s="1"/>
      <c r="GA143" s="1"/>
    </row>
    <row r="144" spans="1:183" s="26" customFormat="1">
      <c r="A144" s="26">
        <v>1763</v>
      </c>
      <c r="B144" s="47">
        <v>2.8208080703655303</v>
      </c>
      <c r="C144" s="47">
        <v>3.2504842979698378</v>
      </c>
      <c r="D144" s="47">
        <v>3.2908421346441088</v>
      </c>
      <c r="E144" s="47">
        <v>10.151671864691673</v>
      </c>
      <c r="F144" s="47">
        <v>36.674107927084194</v>
      </c>
      <c r="G144" s="47">
        <v>7.0964007348725628</v>
      </c>
      <c r="I144" s="47">
        <v>6.3136998817187164</v>
      </c>
      <c r="J144" s="47">
        <v>6.5685532318164004</v>
      </c>
      <c r="K144" s="47">
        <v>22.294923348150647</v>
      </c>
      <c r="L144" s="47">
        <v>9.9452325933373693</v>
      </c>
      <c r="M144" s="47">
        <v>3.145460178134166</v>
      </c>
      <c r="P144" s="47">
        <v>42.481683221204108</v>
      </c>
      <c r="Q144" s="47">
        <v>13.448425931571403</v>
      </c>
      <c r="R144" s="47">
        <v>21.023947311320665</v>
      </c>
      <c r="S144" s="47">
        <v>4.4593708605974678</v>
      </c>
      <c r="T144" s="47">
        <v>20.721116008898431</v>
      </c>
      <c r="U144" s="47">
        <v>4.8777722458112382</v>
      </c>
      <c r="Y144" s="47">
        <v>36.582274294070672</v>
      </c>
      <c r="AA144" s="47">
        <v>5.1976383045186809</v>
      </c>
      <c r="AB144" s="47">
        <v>13.913160512403582</v>
      </c>
      <c r="AC144" s="47">
        <v>1.7148962788768864</v>
      </c>
      <c r="AD144" s="47">
        <v>15.634598327784889</v>
      </c>
      <c r="AF144" s="47">
        <v>51.288605087417132</v>
      </c>
      <c r="AG144" s="47">
        <v>2.4999981703152816</v>
      </c>
      <c r="AI144" s="47">
        <v>8.1222880984264307</v>
      </c>
      <c r="AJ144" s="47">
        <v>28.464025289177695</v>
      </c>
      <c r="AL144" s="47">
        <v>4.2872645691544058</v>
      </c>
      <c r="AM144" s="47">
        <v>19.138434603577846</v>
      </c>
      <c r="AN144" s="47">
        <v>12.836465656839882</v>
      </c>
      <c r="AO144" s="47">
        <v>5.1071248795990494</v>
      </c>
      <c r="AQ144" s="47">
        <v>3.274324865837658</v>
      </c>
      <c r="AR144" s="47">
        <v>4.1827277271011161</v>
      </c>
      <c r="AS144" s="47">
        <v>1.2069204104908982</v>
      </c>
      <c r="AT144" s="47">
        <v>2.0387551144084357</v>
      </c>
      <c r="AU144" s="47">
        <v>54.362414220187453</v>
      </c>
      <c r="AV144" s="47">
        <v>12.077653174512125</v>
      </c>
      <c r="AX144" s="47">
        <v>3.3230166503570384</v>
      </c>
      <c r="AY144" s="47">
        <v>18.994377227990366</v>
      </c>
      <c r="AZ144" s="47">
        <v>10.687588340430585</v>
      </c>
      <c r="BA144" s="47">
        <v>3.7289680887744638</v>
      </c>
      <c r="BB144" s="47">
        <v>6.1159520638678044</v>
      </c>
      <c r="BC144" s="47">
        <v>5.1446822068384925</v>
      </c>
      <c r="BD144" s="47">
        <v>1.9542482643955774</v>
      </c>
      <c r="BE144" s="47">
        <v>3.3708667259293605</v>
      </c>
      <c r="BG144" s="47">
        <v>134.96944236973684</v>
      </c>
      <c r="BH144" s="47">
        <v>4.4815008433499042</v>
      </c>
      <c r="BJ144" s="47">
        <v>4.0290851900878648</v>
      </c>
      <c r="BK144" s="47">
        <v>27.390879691224434</v>
      </c>
      <c r="BL144" s="47">
        <v>6.0809735103826847</v>
      </c>
      <c r="BM144" s="47">
        <v>25.597582156157038</v>
      </c>
      <c r="BN144" s="47">
        <v>21.479228455421751</v>
      </c>
      <c r="BO144" s="47">
        <v>24.008182231514368</v>
      </c>
      <c r="BP144" s="47">
        <v>5.0697545286949381</v>
      </c>
      <c r="BQ144" s="47">
        <v>6.4647574880216094</v>
      </c>
      <c r="BR144" s="47">
        <v>8.4080144334992202</v>
      </c>
      <c r="BS144" s="47">
        <v>14.004645555972711</v>
      </c>
      <c r="BV144" s="47">
        <v>19.822374005331266</v>
      </c>
      <c r="BW144" s="47">
        <v>7.5939900397342779</v>
      </c>
      <c r="BX144" s="47">
        <v>4.0581540514858379</v>
      </c>
      <c r="BY144" s="47">
        <v>1.5854955368297039</v>
      </c>
      <c r="BZ144" s="47">
        <v>9.1398287575067236</v>
      </c>
      <c r="CA144" s="47">
        <v>5.7720661422370672</v>
      </c>
      <c r="CB144" s="47">
        <v>7.8853741877415136</v>
      </c>
      <c r="CD144" s="47">
        <v>11.17342406052396</v>
      </c>
      <c r="CE144" s="47">
        <v>21.029449405749567</v>
      </c>
      <c r="CF144" s="47">
        <v>13.722973908656495</v>
      </c>
      <c r="CH144" s="48">
        <v>111.38317847464192</v>
      </c>
      <c r="CI144" s="48">
        <v>104.7334364761558</v>
      </c>
      <c r="CK144" s="26">
        <v>1763</v>
      </c>
      <c r="CL144" s="47">
        <v>0.41918460065418417</v>
      </c>
      <c r="CM144" s="47">
        <v>0.48303639538319182</v>
      </c>
      <c r="CN144" s="47">
        <v>3.1660494211164063</v>
      </c>
      <c r="CO144" s="47">
        <v>1.1703072774865972</v>
      </c>
      <c r="CP144" s="47">
        <v>16.004188970420643</v>
      </c>
      <c r="CQ144" s="47">
        <v>37.161521778756047</v>
      </c>
      <c r="CR144" s="47"/>
      <c r="CS144" s="47">
        <v>6.0742767467270333</v>
      </c>
      <c r="CT144" s="47">
        <v>6.319465749581954</v>
      </c>
      <c r="CU144" s="47">
        <v>21.449472892409247</v>
      </c>
      <c r="CV144" s="47">
        <v>0.12315880913841834</v>
      </c>
      <c r="CW144" s="47">
        <v>3.0261805242150808</v>
      </c>
      <c r="CX144" s="47"/>
      <c r="CY144" s="47"/>
      <c r="CZ144" s="47">
        <v>222.46263355240771</v>
      </c>
      <c r="DA144" s="47">
        <v>69.315938140183064</v>
      </c>
      <c r="DB144" s="47">
        <v>108.36172491182329</v>
      </c>
      <c r="DC144" s="47">
        <v>22.984509584252219</v>
      </c>
      <c r="DD144" s="47">
        <v>106.80087043469581</v>
      </c>
      <c r="DE144" s="47">
        <v>25.14103590806236</v>
      </c>
      <c r="DF144" s="47"/>
      <c r="DG144" s="47"/>
      <c r="DH144" s="47"/>
      <c r="DI144" s="47">
        <v>35.195030212043164</v>
      </c>
      <c r="DJ144" s="47"/>
      <c r="DK144" s="47">
        <v>2.2681938383014226</v>
      </c>
      <c r="DL144" s="47">
        <v>71.711275231711596</v>
      </c>
      <c r="DM144" s="47">
        <v>1.6498653380709851</v>
      </c>
      <c r="DN144" s="47">
        <v>15.041715451483999</v>
      </c>
      <c r="DO144" s="47"/>
      <c r="DP144" s="47">
        <v>264.3519617555927</v>
      </c>
      <c r="DR144" s="47"/>
      <c r="DS144" s="47">
        <v>7.8142811110398984</v>
      </c>
      <c r="DT144" s="47">
        <v>149.05675922398919</v>
      </c>
      <c r="DU144" s="47"/>
      <c r="DV144" s="47">
        <v>4.1246863118859771</v>
      </c>
      <c r="DW144" s="47">
        <v>9.1336487715390895</v>
      </c>
      <c r="DX144" s="49"/>
      <c r="DY144" s="47">
        <v>0.58876069806942666</v>
      </c>
      <c r="DZ144" s="47"/>
      <c r="EA144" s="47">
        <v>3.150158507118265</v>
      </c>
      <c r="EB144" s="47">
        <v>4.0241136333050429</v>
      </c>
      <c r="EC144" s="47">
        <v>1.1611525289351283</v>
      </c>
      <c r="ED144" s="47">
        <v>0.30296805991278652</v>
      </c>
      <c r="EE144" s="47">
        <v>6.2670198398457142</v>
      </c>
      <c r="EF144" s="47">
        <v>105.41117679448394</v>
      </c>
      <c r="EG144" s="48">
        <f t="shared" si="9"/>
        <v>47.384351107135814</v>
      </c>
      <c r="EH144" s="47"/>
      <c r="EI144" s="47">
        <v>0.49381502491469248</v>
      </c>
      <c r="EJ144" s="47">
        <v>18.274087472642965</v>
      </c>
      <c r="EK144" s="47">
        <v>10.282302065519799</v>
      </c>
      <c r="EL144" s="47">
        <v>3.5875611092182407</v>
      </c>
      <c r="EM144" s="47">
        <v>0.6304325390460146</v>
      </c>
      <c r="EN144" s="47">
        <v>4.9495896358305256</v>
      </c>
      <c r="EO144" s="47">
        <v>1.8801408068383336</v>
      </c>
      <c r="EP144" s="47">
        <v>0.50092575854835553</v>
      </c>
      <c r="EQ144" s="47"/>
      <c r="ER144" s="47">
        <v>1.1593878783195055</v>
      </c>
      <c r="ET144" s="47"/>
      <c r="EU144" s="47">
        <v>21.098996890654373</v>
      </c>
      <c r="EV144" s="47">
        <v>26.352184408155679</v>
      </c>
      <c r="EW144" s="47">
        <v>70.204507690078159</v>
      </c>
      <c r="EX144" s="47">
        <v>11.170511436229386</v>
      </c>
      <c r="EY144" s="47">
        <v>9.3733058708031329</v>
      </c>
      <c r="EZ144" s="47">
        <v>125.72297143261412</v>
      </c>
      <c r="FA144" s="47">
        <v>4.8775033058560098</v>
      </c>
      <c r="FB144" s="47">
        <v>6.2196060659173096</v>
      </c>
      <c r="FC144" s="47">
        <v>97.070068295320851</v>
      </c>
      <c r="FD144" s="47">
        <v>13.473572459963346</v>
      </c>
      <c r="FE144" s="47"/>
      <c r="FF144" s="47"/>
      <c r="FG144" s="47">
        <v>27.422007564510544</v>
      </c>
      <c r="FH144" s="47">
        <v>10.505424438990197</v>
      </c>
      <c r="FI144" s="47">
        <v>0.60305970595327107</v>
      </c>
      <c r="FJ144" s="47">
        <f t="shared" si="10"/>
        <v>16.086254935303707</v>
      </c>
      <c r="FK144" s="47">
        <v>1.5253716286531003</v>
      </c>
      <c r="FL144" s="47">
        <v>140.93723123929217</v>
      </c>
      <c r="FM144" s="47">
        <v>5.5531824136716308</v>
      </c>
      <c r="FN144" s="47">
        <v>45.158565495501811</v>
      </c>
      <c r="FO144" s="47"/>
      <c r="FP144" s="47">
        <v>4.8759629127668207</v>
      </c>
      <c r="FQ144" s="47">
        <v>9.1770270977733528</v>
      </c>
      <c r="FR144" s="47">
        <v>5.9885592338592444</v>
      </c>
      <c r="FT144" s="1"/>
      <c r="FU144" s="1"/>
      <c r="FV144" s="1"/>
      <c r="FW144" s="1"/>
      <c r="FX144" s="1"/>
      <c r="FY144" s="1"/>
      <c r="FZ144" s="1"/>
      <c r="GA144" s="1"/>
    </row>
    <row r="145" spans="1:183" s="26" customFormat="1">
      <c r="A145" s="26">
        <v>1764</v>
      </c>
      <c r="B145" s="47">
        <v>2.7062296515360074</v>
      </c>
      <c r="C145" s="47">
        <v>3.0165536371689963</v>
      </c>
      <c r="D145" s="47">
        <v>3.4397352286245844</v>
      </c>
      <c r="E145" s="47">
        <v>10.415867948774411</v>
      </c>
      <c r="F145" s="47">
        <v>35.057374823259508</v>
      </c>
      <c r="G145" s="47">
        <v>7.7703928019247845</v>
      </c>
      <c r="I145" s="47">
        <v>6.1285418885123653</v>
      </c>
      <c r="J145" s="47">
        <v>6.3759468148948821</v>
      </c>
      <c r="K145" s="47">
        <v>22.294923348150647</v>
      </c>
      <c r="L145" s="47">
        <v>9.9452325933373693</v>
      </c>
      <c r="M145" s="47">
        <v>3.101159891315068</v>
      </c>
      <c r="P145" s="47">
        <v>42.481683221204108</v>
      </c>
      <c r="Q145" s="47">
        <v>13.840725482746054</v>
      </c>
      <c r="R145" s="47">
        <v>19.545852902475101</v>
      </c>
      <c r="S145" s="47">
        <v>4.8458258913927663</v>
      </c>
      <c r="T145" s="47">
        <v>22.095595220613784</v>
      </c>
      <c r="U145" s="47">
        <v>4.8777722458112382</v>
      </c>
      <c r="W145" s="47">
        <v>64.467227893276359</v>
      </c>
      <c r="Y145" s="47">
        <v>43.025846399959036</v>
      </c>
      <c r="AA145" s="47">
        <v>5.4716945061756146</v>
      </c>
      <c r="AB145" s="47">
        <v>14.526015172041236</v>
      </c>
      <c r="AC145" s="47">
        <v>1.8545546752723114</v>
      </c>
      <c r="AD145" s="47">
        <v>13.282290412530699</v>
      </c>
      <c r="AF145" s="47">
        <v>51.065933140788857</v>
      </c>
      <c r="AI145" s="47">
        <v>7.287954377571392</v>
      </c>
      <c r="AJ145" s="47">
        <v>28.464025289177695</v>
      </c>
      <c r="AL145" s="47">
        <v>4.1521609102923343</v>
      </c>
      <c r="AM145" s="47">
        <v>19.904077217248119</v>
      </c>
      <c r="AO145" s="47">
        <v>5.1071248795990494</v>
      </c>
      <c r="AQ145" s="47">
        <v>3.3853344329767059</v>
      </c>
      <c r="AR145" s="47">
        <v>3.7143644989612077</v>
      </c>
      <c r="AS145" s="47">
        <v>1.3068648179141711</v>
      </c>
      <c r="AT145" s="47">
        <v>1.7663554986727816</v>
      </c>
      <c r="AU145" s="47">
        <v>48.913723437419975</v>
      </c>
      <c r="AV145" s="47">
        <v>10.506382188632715</v>
      </c>
      <c r="AX145" s="47">
        <v>2.6236408748587285</v>
      </c>
      <c r="AY145" s="47">
        <v>19.383884015907267</v>
      </c>
      <c r="AZ145" s="47">
        <v>10.192244622862209</v>
      </c>
      <c r="BA145" s="47">
        <v>3.6084612811733034</v>
      </c>
      <c r="BB145" s="47">
        <v>4.2319443735017863</v>
      </c>
      <c r="BC145" s="47">
        <v>5.1889148990969538</v>
      </c>
      <c r="BD145" s="47">
        <v>1.9542482643955774</v>
      </c>
      <c r="BE145" s="47">
        <v>3.4847464956400809</v>
      </c>
      <c r="BG145" s="47">
        <v>129.25295812838206</v>
      </c>
      <c r="BJ145" s="47">
        <v>4.0290851900878648</v>
      </c>
      <c r="BK145" s="47">
        <v>28.234346561432602</v>
      </c>
      <c r="BL145" s="47">
        <v>6.8650601430186002</v>
      </c>
      <c r="BN145" s="47">
        <v>21.479228455421751</v>
      </c>
      <c r="BO145" s="47">
        <v>22.962827172435606</v>
      </c>
      <c r="BP145" s="47">
        <v>5.0090406012377704</v>
      </c>
      <c r="BQ145" s="47">
        <v>6.4329723868643862</v>
      </c>
      <c r="BR145" s="47">
        <v>7.8221257308894971</v>
      </c>
      <c r="BV145" s="47">
        <v>20.058840915859911</v>
      </c>
      <c r="BW145" s="47">
        <v>6.990297738165185</v>
      </c>
      <c r="BX145" s="47">
        <v>4.7956209675989623</v>
      </c>
      <c r="BY145" s="47">
        <v>1.7334835558492079</v>
      </c>
      <c r="BZ145" s="47">
        <v>9.3807024642036598</v>
      </c>
      <c r="CA145" s="47">
        <v>5.968007383008656</v>
      </c>
      <c r="CB145" s="47">
        <v>7.5644426895137311</v>
      </c>
      <c r="CD145" s="47">
        <v>11.113172393801005</v>
      </c>
      <c r="CE145" s="47">
        <v>21.505028854660633</v>
      </c>
      <c r="CF145" s="47">
        <v>13.583806109222579</v>
      </c>
      <c r="CH145" s="48">
        <v>111.38317847464192</v>
      </c>
      <c r="CI145" s="48">
        <v>108.48519984917044</v>
      </c>
      <c r="CK145" s="26">
        <v>1764</v>
      </c>
      <c r="CL145" s="47">
        <v>0.41656384202819985</v>
      </c>
      <c r="CM145" s="47">
        <v>0.4643313149976171</v>
      </c>
      <c r="CN145" s="47">
        <v>3.4278419911664906</v>
      </c>
      <c r="CO145" s="47">
        <v>1.2437781960794114</v>
      </c>
      <c r="CP145" s="47">
        <v>15.846692974535767</v>
      </c>
      <c r="CQ145" s="47">
        <v>42.148630801168288</v>
      </c>
      <c r="CR145" s="47"/>
      <c r="CS145" s="47">
        <v>6.1073518261653001</v>
      </c>
      <c r="CT145" s="47">
        <v>6.3539013246319458</v>
      </c>
      <c r="CU145" s="47">
        <v>22.21783636329118</v>
      </c>
      <c r="CV145" s="47">
        <v>0.12757060660001329</v>
      </c>
      <c r="CW145" s="47">
        <v>3.0904373128223988</v>
      </c>
      <c r="CX145" s="47"/>
      <c r="CY145" s="47"/>
      <c r="CZ145" s="47">
        <v>230.43169470907392</v>
      </c>
      <c r="DA145" s="47">
        <v>73.893399116791912</v>
      </c>
      <c r="DB145" s="47">
        <v>104.35215346198324</v>
      </c>
      <c r="DC145" s="47">
        <v>25.871082197934484</v>
      </c>
      <c r="DD145" s="47">
        <v>117.96481610702075</v>
      </c>
      <c r="DE145" s="47">
        <v>26.041638627242573</v>
      </c>
      <c r="DF145" s="47"/>
      <c r="DG145" s="47">
        <v>64.244325838717245</v>
      </c>
      <c r="DH145" s="47"/>
      <c r="DI145" s="47">
        <v>42.877080121725818</v>
      </c>
      <c r="DJ145" s="47"/>
      <c r="DK145" s="47">
        <v>2.4733244667336232</v>
      </c>
      <c r="DL145" s="47">
        <v>77.552050145225166</v>
      </c>
      <c r="DM145" s="47">
        <v>1.8481423622115614</v>
      </c>
      <c r="DN145" s="47">
        <v>13.236365530711595</v>
      </c>
      <c r="DO145" s="47"/>
      <c r="DP145" s="47">
        <v>272.63277373340821</v>
      </c>
      <c r="DR145" s="47"/>
      <c r="DS145" s="47">
        <v>7.2627555275916302</v>
      </c>
      <c r="DT145" s="47">
        <v>154.39627360041419</v>
      </c>
      <c r="DU145" s="47"/>
      <c r="DV145" s="47">
        <v>4.1378043879474244</v>
      </c>
      <c r="DW145" s="47">
        <v>9.8393199307673651</v>
      </c>
      <c r="DX145" s="49"/>
      <c r="DY145" s="47">
        <v>0.60985129622802237</v>
      </c>
      <c r="DZ145" s="47"/>
      <c r="EA145" s="47">
        <v>3.373629291850901</v>
      </c>
      <c r="EB145" s="47">
        <v>3.701521702624897</v>
      </c>
      <c r="EC145" s="47">
        <v>1.3023461987263516</v>
      </c>
      <c r="ED145" s="47">
        <v>0.27189112812253163</v>
      </c>
      <c r="EE145" s="47">
        <v>5.8408788398359031</v>
      </c>
      <c r="EF145" s="47">
        <v>94.982247618798738</v>
      </c>
      <c r="EG145" s="48">
        <f t="shared" si="9"/>
        <v>42.696346886335007</v>
      </c>
      <c r="EH145" s="47"/>
      <c r="EI145" s="47">
        <v>0.40385113743508838</v>
      </c>
      <c r="EJ145" s="47">
        <v>19.316862248201758</v>
      </c>
      <c r="EK145" s="47">
        <v>10.157003891389063</v>
      </c>
      <c r="EL145" s="47">
        <v>3.5959846560778037</v>
      </c>
      <c r="EM145" s="47">
        <v>0.4518555678023638</v>
      </c>
      <c r="EN145" s="47">
        <v>5.1709736934683219</v>
      </c>
      <c r="EO145" s="47">
        <v>1.9474912505222108</v>
      </c>
      <c r="EP145" s="47">
        <v>0.53639918840377221</v>
      </c>
      <c r="EQ145" s="47"/>
      <c r="ER145" s="47">
        <v>1.1500558535797465</v>
      </c>
      <c r="ET145" s="47"/>
      <c r="EU145" s="47">
        <v>21.854805602800745</v>
      </c>
      <c r="EV145" s="47">
        <v>28.136723411448614</v>
      </c>
      <c r="EW145" s="47">
        <v>82.095881918907764</v>
      </c>
      <c r="EX145" s="47"/>
      <c r="EY145" s="47">
        <v>9.709076631635071</v>
      </c>
      <c r="EZ145" s="47">
        <v>124.5563447451819</v>
      </c>
      <c r="FA145" s="47">
        <v>4.9917213294484784</v>
      </c>
      <c r="FB145" s="47">
        <v>6.4107297248357353</v>
      </c>
      <c r="FC145" s="47">
        <v>93.540959143817716</v>
      </c>
      <c r="FD145" s="47"/>
      <c r="FE145" s="47"/>
      <c r="FF145" s="47"/>
      <c r="FG145" s="47">
        <v>28.743162750300886</v>
      </c>
      <c r="FH145" s="47">
        <v>10.016693706478234</v>
      </c>
      <c r="FI145" s="47">
        <v>0.73817914678459318</v>
      </c>
      <c r="FJ145" s="47"/>
      <c r="FK145" s="47">
        <v>1.727489858605348</v>
      </c>
      <c r="FL145" s="47">
        <v>149.83324227837747</v>
      </c>
      <c r="FM145" s="47">
        <v>5.9473723851846634</v>
      </c>
      <c r="FN145" s="47">
        <v>44.872462920996355</v>
      </c>
      <c r="FO145" s="47"/>
      <c r="FP145" s="47">
        <v>5.0233947004157748</v>
      </c>
      <c r="FQ145" s="47">
        <v>9.7207389710834811</v>
      </c>
      <c r="FR145" s="47">
        <v>6.1401746686308076</v>
      </c>
      <c r="FT145" s="1"/>
      <c r="FU145" s="1"/>
      <c r="FV145" s="1"/>
      <c r="FW145" s="1"/>
      <c r="FX145" s="1"/>
      <c r="FY145" s="1"/>
      <c r="FZ145" s="1"/>
      <c r="GA145" s="1"/>
    </row>
    <row r="146" spans="1:183" s="26" customFormat="1">
      <c r="A146" s="26">
        <v>1765</v>
      </c>
      <c r="B146" s="47">
        <v>2.6657818552666117</v>
      </c>
      <c r="C146" s="47">
        <v>2.9340068077071</v>
      </c>
      <c r="D146" s="47">
        <v>3.3956408293416498</v>
      </c>
      <c r="E146" s="47">
        <v>10.372659057614753</v>
      </c>
      <c r="F146" s="47">
        <v>22.843714433449939</v>
      </c>
      <c r="G146" s="47">
        <v>7.6935300065914278</v>
      </c>
      <c r="I146" s="47">
        <v>6.4732794923563031</v>
      </c>
      <c r="J146" s="47">
        <v>6.3316673126772836</v>
      </c>
      <c r="K146" s="47">
        <v>22.294923348150647</v>
      </c>
      <c r="L146" s="47">
        <v>9.846807588883884</v>
      </c>
      <c r="M146" s="47">
        <v>3.3474444367039067</v>
      </c>
      <c r="P146" s="47">
        <v>48.065708410368359</v>
      </c>
      <c r="Q146" s="47">
        <v>13.549030136057311</v>
      </c>
      <c r="R146" s="47">
        <v>19.439734395936082</v>
      </c>
      <c r="S146" s="47">
        <v>4.8458258913927663</v>
      </c>
      <c r="T146" s="47">
        <v>21.035474561929274</v>
      </c>
      <c r="U146" s="47">
        <v>4.8777722458112382</v>
      </c>
      <c r="W146" s="47">
        <v>64.467227893276359</v>
      </c>
      <c r="Y146" s="47">
        <v>46.613859645008496</v>
      </c>
      <c r="AA146" s="47">
        <v>5.5989907048012357</v>
      </c>
      <c r="AB146" s="47">
        <v>15.45842545598035</v>
      </c>
      <c r="AC146" s="47">
        <v>2.0857543742393894</v>
      </c>
      <c r="AD146" s="47">
        <v>14.688773580368517</v>
      </c>
      <c r="AE146" s="47">
        <v>3.0384061950733483</v>
      </c>
      <c r="AF146" s="47">
        <v>52.965968548189835</v>
      </c>
      <c r="AI146" s="47">
        <v>18.667254637341813</v>
      </c>
      <c r="AJ146" s="47">
        <v>28.464025289177695</v>
      </c>
      <c r="AL146" s="47">
        <v>3.5207488202108763</v>
      </c>
      <c r="AM146" s="47">
        <v>21.080756202912344</v>
      </c>
      <c r="AN146" s="47">
        <v>23.010278329555536</v>
      </c>
      <c r="AO146" s="47">
        <v>4.8795626746553395</v>
      </c>
      <c r="AQ146" s="47">
        <v>3.5619021002474591</v>
      </c>
      <c r="AR146" s="47">
        <v>3.8436683112917698</v>
      </c>
      <c r="AS146" s="47">
        <v>1.2900203584587253</v>
      </c>
      <c r="AT146" s="47">
        <v>1.7994037923279369</v>
      </c>
      <c r="AU146" s="47">
        <v>53.071921336490647</v>
      </c>
      <c r="AV146" s="47">
        <v>11.700135231678106</v>
      </c>
      <c r="AX146" s="47">
        <v>2.8124528417157255</v>
      </c>
      <c r="AY146" s="47">
        <v>23.178705713344442</v>
      </c>
      <c r="AZ146" s="47">
        <v>11.191763433131497</v>
      </c>
      <c r="BA146" s="47">
        <v>4.1971907967082585</v>
      </c>
      <c r="BB146" s="47">
        <v>4.2621185557235153</v>
      </c>
      <c r="BC146" s="47">
        <v>5.4002346158173378</v>
      </c>
      <c r="BD146" s="47">
        <v>1.9390318458923754</v>
      </c>
      <c r="BE146" s="47">
        <v>3.7211147969855203</v>
      </c>
      <c r="BG146" s="47">
        <v>130.85939157548762</v>
      </c>
      <c r="BJ146" s="47">
        <v>4.0290851900878648</v>
      </c>
      <c r="BK146" s="47">
        <v>24.83439779433078</v>
      </c>
      <c r="BL146" s="47">
        <v>7.2938738704234964</v>
      </c>
      <c r="BM146" s="47">
        <v>47.999994676421522</v>
      </c>
      <c r="BN146" s="47">
        <v>21.479228455421751</v>
      </c>
      <c r="BO146" s="47">
        <v>26.623138299433126</v>
      </c>
      <c r="BP146" s="47">
        <v>5.0165246843332501</v>
      </c>
      <c r="BQ146" s="47">
        <v>6.2624156671690505</v>
      </c>
      <c r="BR146" s="47">
        <v>10.210213575375475</v>
      </c>
      <c r="BS146" s="47">
        <v>16.873236034399962</v>
      </c>
      <c r="BV146" s="47">
        <v>18.564374599700994</v>
      </c>
      <c r="BW146" s="47">
        <v>8.3996761388903192</v>
      </c>
      <c r="BX146" s="47">
        <v>5.2393958878029645</v>
      </c>
      <c r="BY146" s="47">
        <v>1.9182417283787425</v>
      </c>
      <c r="BZ146" s="47">
        <v>9.316422003545016</v>
      </c>
      <c r="CA146" s="47">
        <v>5.8323738740560502</v>
      </c>
      <c r="CB146" s="47">
        <v>7.5907065368303517</v>
      </c>
      <c r="CD146" s="47">
        <v>11.425013368489802</v>
      </c>
      <c r="CE146" s="47">
        <v>21.187742023214362</v>
      </c>
      <c r="CF146" s="47">
        <v>14.080844899552019</v>
      </c>
      <c r="CH146" s="48">
        <v>111.38317847464192</v>
      </c>
      <c r="CI146" s="48">
        <v>107.07210643840718</v>
      </c>
      <c r="CK146" s="26">
        <v>1765</v>
      </c>
      <c r="CL146" s="47">
        <v>0.40499287515065874</v>
      </c>
      <c r="CM146" s="47">
        <v>0.44574234400213675</v>
      </c>
      <c r="CN146" s="47">
        <v>3.3398224562735654</v>
      </c>
      <c r="CO146" s="47">
        <v>1.2224846941166885</v>
      </c>
      <c r="CP146" s="47">
        <v>10.191352596945542</v>
      </c>
      <c r="CQ146" s="47">
        <v>41.188123187641843</v>
      </c>
      <c r="CR146" s="47"/>
      <c r="CS146" s="47">
        <v>6.3668701434769703</v>
      </c>
      <c r="CT146" s="47">
        <v>6.2275858193850322</v>
      </c>
      <c r="CU146" s="47">
        <v>21.928433954390854</v>
      </c>
      <c r="CV146" s="47">
        <v>0.12466282979978278</v>
      </c>
      <c r="CW146" s="47">
        <v>3.2924183277061392</v>
      </c>
      <c r="CX146" s="47"/>
      <c r="CY146" s="47"/>
      <c r="CZ146" s="47">
        <v>257.3248323476202</v>
      </c>
      <c r="DA146" s="47">
        <v>71.3938581134407</v>
      </c>
      <c r="DB146" s="47">
        <v>102.43372590433233</v>
      </c>
      <c r="DC146" s="47">
        <v>25.534093780767503</v>
      </c>
      <c r="DD146" s="47">
        <v>110.84215409829221</v>
      </c>
      <c r="DE146" s="47">
        <v>25.702428596742585</v>
      </c>
      <c r="DF146" s="47"/>
      <c r="DG146" s="47">
        <v>63.407499860170518</v>
      </c>
      <c r="DH146" s="47"/>
      <c r="DI146" s="47">
        <v>45.847609638433781</v>
      </c>
      <c r="DJ146" s="47"/>
      <c r="DK146" s="47">
        <v>2.4978988695505433</v>
      </c>
      <c r="DL146" s="47">
        <v>81.455028336265315</v>
      </c>
      <c r="DM146" s="47">
        <v>2.0514682345559248</v>
      </c>
      <c r="DN146" s="47">
        <v>14.447315933689026</v>
      </c>
      <c r="DO146" s="47">
        <v>1.3555356313417055</v>
      </c>
      <c r="DP146" s="47">
        <v>279.09339675221992</v>
      </c>
      <c r="DR146" s="47"/>
      <c r="DS146" s="47">
        <v>18.360397747620031</v>
      </c>
      <c r="DT146" s="47">
        <v>152.3851572714174</v>
      </c>
      <c r="DU146" s="47"/>
      <c r="DV146" s="47">
        <v>3.4628738914412014</v>
      </c>
      <c r="DW146" s="47">
        <v>10.285255230936238</v>
      </c>
      <c r="DX146" s="49"/>
      <c r="DY146" s="47">
        <v>0.57508789700073015</v>
      </c>
      <c r="DZ146" s="47"/>
      <c r="EA146" s="47">
        <v>3.5033506838121249</v>
      </c>
      <c r="EB146" s="47">
        <v>3.7804851530802885</v>
      </c>
      <c r="EC146" s="47">
        <v>1.2688146888214469</v>
      </c>
      <c r="ED146" s="47">
        <v>0.27337034872983113</v>
      </c>
      <c r="EE146" s="47">
        <v>6.2548678367670298</v>
      </c>
      <c r="EF146" s="47">
        <v>104.396510405833</v>
      </c>
      <c r="EG146" s="48">
        <f t="shared" si="9"/>
        <v>46.928239052622047</v>
      </c>
      <c r="EH146" s="47"/>
      <c r="EI146" s="47">
        <v>0.42727553282043612</v>
      </c>
      <c r="EJ146" s="47">
        <v>22.797688489272002</v>
      </c>
      <c r="EK146" s="47">
        <v>11.007790493119051</v>
      </c>
      <c r="EL146" s="47">
        <v>4.1281963495617342</v>
      </c>
      <c r="EM146" s="47">
        <v>0.44914965124555972</v>
      </c>
      <c r="EN146" s="47">
        <v>5.3114642406244705</v>
      </c>
      <c r="EO146" s="47">
        <v>1.9071575669551941</v>
      </c>
      <c r="EP146" s="47">
        <v>0.5653219438865541</v>
      </c>
      <c r="EQ146" s="47"/>
      <c r="ER146" s="47">
        <v>1.1491829966697353</v>
      </c>
      <c r="ET146" s="47"/>
      <c r="EU146" s="47">
        <v>21.570131916124897</v>
      </c>
      <c r="EV146" s="47">
        <v>24.426163899559899</v>
      </c>
      <c r="EW146" s="47">
        <v>86.087704689510517</v>
      </c>
      <c r="EX146" s="47">
        <v>21.414418912653264</v>
      </c>
      <c r="EY146" s="47">
        <v>9.5826093141407576</v>
      </c>
      <c r="EZ146" s="47">
        <v>142.52977488606695</v>
      </c>
      <c r="FA146" s="47">
        <v>4.9340618266847693</v>
      </c>
      <c r="FB146" s="47">
        <v>6.1594725493348745</v>
      </c>
      <c r="FC146" s="47">
        <v>120.50850709908428</v>
      </c>
      <c r="FD146" s="47">
        <v>16.595869660519782</v>
      </c>
      <c r="FE146" s="47"/>
      <c r="FF146" s="47"/>
      <c r="FG146" s="47">
        <v>26.25517373463369</v>
      </c>
      <c r="FH146" s="47">
        <v>11.879471358263503</v>
      </c>
      <c r="FI146" s="47">
        <v>0.79598336242769652</v>
      </c>
      <c r="FJ146" s="47">
        <f t="shared" si="10"/>
        <v>15.011653157084218</v>
      </c>
      <c r="FK146" s="47">
        <v>1.886709202469584</v>
      </c>
      <c r="FL146" s="47">
        <v>146.86821678278719</v>
      </c>
      <c r="FM146" s="47">
        <v>5.7364998882205906</v>
      </c>
      <c r="FN146" s="47">
        <v>44.44173704020946</v>
      </c>
      <c r="FO146" s="47"/>
      <c r="FP146" s="47">
        <v>5.097084364379854</v>
      </c>
      <c r="FQ146" s="47">
        <v>9.4525673712463369</v>
      </c>
      <c r="FR146" s="47">
        <v>6.2819405159480688</v>
      </c>
      <c r="FT146" s="1"/>
      <c r="FU146" s="1"/>
      <c r="FV146" s="1"/>
      <c r="FW146" s="1"/>
      <c r="FX146" s="1"/>
      <c r="FY146" s="1"/>
      <c r="FZ146" s="1"/>
      <c r="GA146" s="1"/>
    </row>
    <row r="147" spans="1:183" s="26" customFormat="1">
      <c r="A147" s="26">
        <v>1766</v>
      </c>
      <c r="B147" s="47">
        <v>2.7630258279158593</v>
      </c>
      <c r="C147" s="47">
        <v>3.311250789388378</v>
      </c>
      <c r="D147" s="47">
        <v>3.71169074788512</v>
      </c>
      <c r="E147" s="47">
        <v>10.722532920783866</v>
      </c>
      <c r="F147" s="47">
        <v>25.629319779190332</v>
      </c>
      <c r="G147" s="47">
        <v>7.0641854568644078</v>
      </c>
      <c r="I147" s="47">
        <v>6.2827504654945718</v>
      </c>
      <c r="J147" s="47">
        <v>6.7641702450126742</v>
      </c>
      <c r="K147" s="47">
        <v>22.849083337163279</v>
      </c>
      <c r="L147" s="47">
        <v>10.37096733547105</v>
      </c>
      <c r="M147" s="47">
        <v>3.2905022082091038</v>
      </c>
      <c r="P147" s="47">
        <v>38.568658858786698</v>
      </c>
      <c r="Q147" s="47">
        <v>12.538728920795105</v>
      </c>
      <c r="R147" s="47">
        <v>18.09444773387802</v>
      </c>
      <c r="S147" s="47">
        <v>4.6929420728897799</v>
      </c>
      <c r="T147" s="47">
        <v>18.733385958011837</v>
      </c>
      <c r="U147" s="47">
        <v>4.8777722458112382</v>
      </c>
      <c r="W147" s="47">
        <v>64.467227893276359</v>
      </c>
      <c r="Y147" s="47">
        <v>48.970820179565912</v>
      </c>
      <c r="AA147" s="47">
        <v>5.5989907048012357</v>
      </c>
      <c r="AB147" s="47">
        <v>14.770976257110554</v>
      </c>
      <c r="AC147" s="47">
        <v>1.9848485222138019</v>
      </c>
      <c r="AD147" s="47">
        <v>12.000001802544134</v>
      </c>
      <c r="AF147" s="47">
        <v>55.262281453772857</v>
      </c>
      <c r="AI147" s="47">
        <v>13.544233706027493</v>
      </c>
      <c r="AJ147" s="47">
        <v>28.464025289177695</v>
      </c>
      <c r="AL147" s="47">
        <v>3.5207488202108763</v>
      </c>
      <c r="AM147" s="47">
        <v>21.093408451929232</v>
      </c>
      <c r="AN147" s="47">
        <v>36.005906700097967</v>
      </c>
      <c r="AO147" s="47">
        <v>5.2093474583310702</v>
      </c>
      <c r="AQ147" s="47">
        <v>3.7487359381611678</v>
      </c>
      <c r="AR147" s="47">
        <v>3.1346317403747932</v>
      </c>
      <c r="AS147" s="47">
        <v>1.2675057589206256</v>
      </c>
      <c r="AT147" s="47">
        <v>2.0418359600842919</v>
      </c>
      <c r="AU147" s="47">
        <v>50.976869977723545</v>
      </c>
      <c r="AV147" s="47">
        <v>11.989210256227441</v>
      </c>
      <c r="AX147" s="47">
        <v>3.3805114005911965</v>
      </c>
      <c r="AY147" s="47">
        <v>23.306423283894922</v>
      </c>
      <c r="AZ147" s="47">
        <v>11.226859759067647</v>
      </c>
      <c r="BA147" s="47">
        <v>4.3286929770720803</v>
      </c>
      <c r="BB147" s="47">
        <v>4.9338763165555042</v>
      </c>
      <c r="BC147" s="47">
        <v>5.3986671552362768</v>
      </c>
      <c r="BD147" s="47">
        <v>1.9816733221556069</v>
      </c>
      <c r="BE147" s="47">
        <v>4.0127765170972625</v>
      </c>
      <c r="BG147" s="47">
        <v>126.66456857074908</v>
      </c>
      <c r="BJ147" s="47">
        <v>4.1060165538456177</v>
      </c>
      <c r="BK147" s="47">
        <v>22.619919231182216</v>
      </c>
      <c r="BL147" s="47">
        <v>6.7639010363942083</v>
      </c>
      <c r="BM147" s="47">
        <v>38.105815184485074</v>
      </c>
      <c r="BN147" s="47">
        <v>21.000000253356127</v>
      </c>
      <c r="BO147" s="47">
        <v>24.26919130844361</v>
      </c>
      <c r="BP147" s="47">
        <v>5.2152988882837752</v>
      </c>
      <c r="BQ147" s="47">
        <v>6.2624156671690505</v>
      </c>
      <c r="BR147" s="47">
        <v>10.81490148452616</v>
      </c>
      <c r="BS147" s="47">
        <v>16.337441529003446</v>
      </c>
      <c r="BV147" s="47">
        <v>19.822374005331266</v>
      </c>
      <c r="BW147" s="47">
        <v>8.6275291111492294</v>
      </c>
      <c r="BX147" s="47">
        <v>4.9766760238862497</v>
      </c>
      <c r="BY147" s="47">
        <v>1.8254399016709939</v>
      </c>
      <c r="BZ147" s="47">
        <v>10.172435393582351</v>
      </c>
      <c r="CA147" s="47">
        <v>6.2062577651944446</v>
      </c>
      <c r="CB147" s="47">
        <v>7.3403951397553104</v>
      </c>
      <c r="CD147" s="47">
        <v>11.623967227574457</v>
      </c>
      <c r="CE147" s="47">
        <v>20.912180912964963</v>
      </c>
      <c r="CF147" s="47">
        <v>14.50878540573574</v>
      </c>
      <c r="CH147" s="48">
        <v>111.38317847464192</v>
      </c>
      <c r="CI147" s="48">
        <v>103.452984537936</v>
      </c>
      <c r="CK147" s="26">
        <v>1766</v>
      </c>
      <c r="CL147" s="47">
        <v>0.40557800768083263</v>
      </c>
      <c r="CM147" s="47">
        <v>0.48605064944496768</v>
      </c>
      <c r="CN147" s="47">
        <v>3.5272812961646665</v>
      </c>
      <c r="CO147" s="47">
        <v>1.2210048612887268</v>
      </c>
      <c r="CP147" s="47">
        <v>11.047623428476644</v>
      </c>
      <c r="CQ147" s="47">
        <v>36.540553442105299</v>
      </c>
      <c r="CR147" s="47"/>
      <c r="CS147" s="47">
        <v>5.9706020007286336</v>
      </c>
      <c r="CT147" s="47">
        <v>6.4281032041533752</v>
      </c>
      <c r="CU147" s="47">
        <v>21.713862970832359</v>
      </c>
      <c r="CV147" s="47">
        <v>0.1268608080299202</v>
      </c>
      <c r="CW147" s="47">
        <v>3.1270188392224685</v>
      </c>
      <c r="CX147" s="47"/>
      <c r="CY147" s="47"/>
      <c r="CZ147" s="47">
        <v>199.50214342834943</v>
      </c>
      <c r="DA147" s="47">
        <v>63.837053600806442</v>
      </c>
      <c r="DB147" s="47">
        <v>92.122274686780216</v>
      </c>
      <c r="DC147" s="47">
        <v>23.892660615359041</v>
      </c>
      <c r="DD147" s="47">
        <v>95.375230701643005</v>
      </c>
      <c r="DE147" s="47">
        <v>24.833666177435205</v>
      </c>
      <c r="DF147" s="47"/>
      <c r="DG147" s="47">
        <v>61.264276204343098</v>
      </c>
      <c r="DH147" s="47"/>
      <c r="DI147" s="47">
        <v>46.537782862337835</v>
      </c>
      <c r="DJ147" s="47"/>
      <c r="DK147" s="47">
        <v>2.4134679117160402</v>
      </c>
      <c r="DL147" s="47">
        <v>75.201849327612095</v>
      </c>
      <c r="DM147" s="47">
        <v>1.8862344800988555</v>
      </c>
      <c r="DN147" s="47">
        <v>11.40380079783691</v>
      </c>
      <c r="DO147" s="47"/>
      <c r="DP147" s="47">
        <v>281.35078488032633</v>
      </c>
      <c r="DR147" s="47"/>
      <c r="DS147" s="47">
        <v>12.871309995148462</v>
      </c>
      <c r="DT147" s="47">
        <v>147.23441840643596</v>
      </c>
      <c r="DU147" s="47"/>
      <c r="DV147" s="47">
        <v>3.3458260144920913</v>
      </c>
      <c r="DW147" s="47">
        <v>9.9435698200541509</v>
      </c>
      <c r="DX147" s="49"/>
      <c r="DY147" s="47">
        <v>0.59320298830095064</v>
      </c>
      <c r="DZ147" s="47"/>
      <c r="EA147" s="47">
        <v>3.5624859550786718</v>
      </c>
      <c r="EB147" s="47">
        <v>2.9788925476854735</v>
      </c>
      <c r="EC147" s="47">
        <v>1.204531751135022</v>
      </c>
      <c r="ED147" s="47">
        <v>0.29971625756633558</v>
      </c>
      <c r="EE147" s="47">
        <v>5.8048789885677072</v>
      </c>
      <c r="EF147" s="47">
        <v>103.35996527163009</v>
      </c>
      <c r="EG147" s="48">
        <f t="shared" si="9"/>
        <v>46.462292081237564</v>
      </c>
      <c r="EH147" s="47"/>
      <c r="EI147" s="47">
        <v>0.49621725028473779</v>
      </c>
      <c r="EJ147" s="47">
        <v>22.148480709665975</v>
      </c>
      <c r="EK147" s="47">
        <v>10.669071087182269</v>
      </c>
      <c r="EL147" s="47">
        <v>4.1136287508773535</v>
      </c>
      <c r="EM147" s="47">
        <v>0.50236627523395261</v>
      </c>
      <c r="EN147" s="47">
        <v>5.1304429636907924</v>
      </c>
      <c r="EO147" s="47">
        <v>1.8832170348057009</v>
      </c>
      <c r="EP147" s="47">
        <v>0.58902594707207334</v>
      </c>
      <c r="EQ147" s="47"/>
      <c r="ER147" s="47">
        <v>1.0747467007412799</v>
      </c>
      <c r="ET147" s="47"/>
      <c r="EU147" s="47">
        <v>21.238983352874996</v>
      </c>
      <c r="EV147" s="47">
        <v>21.496084518993431</v>
      </c>
      <c r="EW147" s="47">
        <v>77.134168448843596</v>
      </c>
      <c r="EX147" s="47">
        <v>16.425667954524922</v>
      </c>
      <c r="EY147" s="47">
        <v>9.0521362562795975</v>
      </c>
      <c r="EZ147" s="47">
        <v>125.53601365903138</v>
      </c>
      <c r="FA147" s="47">
        <v>4.9561850574521804</v>
      </c>
      <c r="FB147" s="47">
        <v>5.9512775045173685</v>
      </c>
      <c r="FC147" s="47">
        <v>123.33096365197491</v>
      </c>
      <c r="FD147" s="47">
        <v>15.525741729769056</v>
      </c>
      <c r="FE147" s="47"/>
      <c r="FF147" s="47"/>
      <c r="FG147" s="47">
        <v>27.086751089432028</v>
      </c>
      <c r="FH147" s="47">
        <v>11.789290903686718</v>
      </c>
      <c r="FI147" s="47">
        <v>0.73051446940807208</v>
      </c>
      <c r="FJ147" s="47">
        <f t="shared" si="10"/>
        <v>15.302276017190412</v>
      </c>
      <c r="FK147" s="47">
        <v>1.734745823343592</v>
      </c>
      <c r="FL147" s="47">
        <v>154.94240304555771</v>
      </c>
      <c r="FM147" s="47">
        <v>5.8979097185886138</v>
      </c>
      <c r="FN147" s="47">
        <v>41.52359441097547</v>
      </c>
      <c r="FO147" s="47"/>
      <c r="FP147" s="47">
        <v>5.0105587577655637</v>
      </c>
      <c r="FQ147" s="47">
        <v>9.0142813693478541</v>
      </c>
      <c r="FR147" s="47">
        <v>6.2540714676825466</v>
      </c>
      <c r="FT147" s="1"/>
      <c r="FU147" s="1"/>
      <c r="FV147" s="1"/>
      <c r="FW147" s="1"/>
      <c r="FX147" s="1"/>
      <c r="FY147" s="1"/>
      <c r="FZ147" s="1"/>
      <c r="GA147" s="1"/>
    </row>
    <row r="148" spans="1:183" s="26" customFormat="1">
      <c r="A148" s="26">
        <v>1767</v>
      </c>
      <c r="B148" s="47">
        <v>3.093293539549526</v>
      </c>
      <c r="C148" s="47">
        <v>3.0392142147020667</v>
      </c>
      <c r="D148" s="47">
        <v>3.9948358918938793</v>
      </c>
      <c r="E148" s="47">
        <v>10.838486967838548</v>
      </c>
      <c r="F148" s="47">
        <v>27.388822713400106</v>
      </c>
      <c r="G148" s="47">
        <v>7.8970851004620748</v>
      </c>
      <c r="I148" s="47">
        <v>6.3108593559381765</v>
      </c>
      <c r="J148" s="47">
        <v>7.1030452461427833</v>
      </c>
      <c r="K148" s="47">
        <v>20.770589089419676</v>
      </c>
      <c r="L148" s="47">
        <v>10.37096733547105</v>
      </c>
      <c r="M148" s="47">
        <v>3.3988196174297434</v>
      </c>
      <c r="P148" s="47">
        <v>41.585061324585951</v>
      </c>
      <c r="Q148" s="47">
        <v>12.644294276540773</v>
      </c>
      <c r="R148" s="47">
        <v>17.183474484404726</v>
      </c>
      <c r="S148" s="47">
        <v>5.1082950224136026</v>
      </c>
      <c r="T148" s="47">
        <v>18.66043071424987</v>
      </c>
      <c r="U148" s="47">
        <v>4.8777722458112382</v>
      </c>
      <c r="W148" s="47">
        <v>64.467227893276359</v>
      </c>
      <c r="Y148" s="47">
        <v>45.276322520955837</v>
      </c>
      <c r="AA148" s="47">
        <v>6.0580159786440007</v>
      </c>
      <c r="AB148" s="47">
        <v>14.153220447522218</v>
      </c>
      <c r="AC148" s="47">
        <v>2.4218569969148183</v>
      </c>
      <c r="AD148" s="47">
        <v>12.000001802544134</v>
      </c>
      <c r="AE148" s="47">
        <v>2.4999989203148458</v>
      </c>
      <c r="AF148" s="47">
        <v>43.573257603288475</v>
      </c>
      <c r="AI148" s="47">
        <v>9.0305375951191351</v>
      </c>
      <c r="AJ148" s="47">
        <v>28.464025289177695</v>
      </c>
      <c r="AL148" s="47">
        <v>3.6737535313902479</v>
      </c>
      <c r="AM148" s="47">
        <v>21.121608078777289</v>
      </c>
      <c r="AN148" s="47">
        <v>24.439019137308293</v>
      </c>
      <c r="AO148" s="47">
        <v>5.7045984773238221</v>
      </c>
      <c r="AQ148" s="47">
        <v>3.8407808796441656</v>
      </c>
      <c r="AR148" s="47">
        <v>3.6703950524769566</v>
      </c>
      <c r="AS148" s="47">
        <v>1.3334145725391195</v>
      </c>
      <c r="AT148" s="47">
        <v>1.9616645706385289</v>
      </c>
      <c r="AU148" s="47">
        <v>50.976869977723545</v>
      </c>
      <c r="AV148" s="47">
        <v>10.148527286150884</v>
      </c>
      <c r="AX148" s="47">
        <v>3.4253717295501249</v>
      </c>
      <c r="AY148" s="47">
        <v>25.610104995800405</v>
      </c>
      <c r="AZ148" s="47">
        <v>12.987133024860547</v>
      </c>
      <c r="BA148" s="47">
        <v>4.8117928260376424</v>
      </c>
      <c r="BB148" s="47">
        <v>4.6543839025676075</v>
      </c>
      <c r="BC148" s="47">
        <v>5.1948850642280195</v>
      </c>
      <c r="BD148" s="47">
        <v>1.7906439432635939</v>
      </c>
      <c r="BE148" s="47">
        <v>3.840111105864727</v>
      </c>
      <c r="BG148" s="47">
        <v>129.10543550165204</v>
      </c>
      <c r="BH148" s="47">
        <v>5.0838202668615775</v>
      </c>
      <c r="BJ148" s="47">
        <v>4.0290851900878648</v>
      </c>
      <c r="BK148" s="47">
        <v>28.137274725524961</v>
      </c>
      <c r="BL148" s="47">
        <v>7.7232927876684343</v>
      </c>
      <c r="BM148" s="47">
        <v>47.999994676421522</v>
      </c>
      <c r="BN148" s="47">
        <v>21.479228455421751</v>
      </c>
      <c r="BO148" s="47">
        <v>18.490012076929418</v>
      </c>
      <c r="BP148" s="47">
        <v>5.0545478379756492</v>
      </c>
      <c r="BQ148" s="47">
        <v>6.2624156671690505</v>
      </c>
      <c r="BR148" s="47">
        <v>10.81490148452616</v>
      </c>
      <c r="BS148" s="47">
        <v>15.783467003517917</v>
      </c>
      <c r="BV148" s="47">
        <v>18.564374599700994</v>
      </c>
      <c r="BW148" s="47">
        <v>14.273521110524934</v>
      </c>
      <c r="BX148" s="47">
        <v>6.3875910069995614</v>
      </c>
      <c r="BY148" s="47">
        <v>2.2273510289734761</v>
      </c>
      <c r="BZ148" s="47">
        <v>10.180352627723289</v>
      </c>
      <c r="CA148" s="47">
        <v>5.7092810211253617</v>
      </c>
      <c r="CB148" s="47">
        <v>7.8347320407155356</v>
      </c>
      <c r="CD148" s="47">
        <v>12.930296282763559</v>
      </c>
      <c r="CE148" s="47">
        <v>21.076713553820642</v>
      </c>
      <c r="CF148" s="47">
        <v>14.154864642555706</v>
      </c>
      <c r="CH148" s="48">
        <v>111.38317847464192</v>
      </c>
      <c r="CI148" s="48">
        <v>103.34150502873565</v>
      </c>
      <c r="CK148" s="26">
        <v>1767</v>
      </c>
      <c r="CL148" s="47">
        <v>0.45356793591292732</v>
      </c>
      <c r="CM148" s="47">
        <v>0.44563831415766419</v>
      </c>
      <c r="CN148" s="47">
        <v>3.7922679201033698</v>
      </c>
      <c r="CO148" s="47">
        <v>1.2328789069965891</v>
      </c>
      <c r="CP148" s="47">
        <v>11.793342334033277</v>
      </c>
      <c r="CQ148" s="47">
        <v>40.804832981087749</v>
      </c>
      <c r="CR148" s="47"/>
      <c r="CS148" s="47">
        <v>5.9908517224377427</v>
      </c>
      <c r="CT148" s="47">
        <v>6.7428678801671236</v>
      </c>
      <c r="CU148" s="47">
        <v>19.717365322887645</v>
      </c>
      <c r="CV148" s="47">
        <v>0.12672410457299144</v>
      </c>
      <c r="CW148" s="47">
        <v>3.2264741156328882</v>
      </c>
      <c r="CX148" s="47"/>
      <c r="CY148" s="47"/>
      <c r="CZ148" s="47">
        <v>214.873141199749</v>
      </c>
      <c r="DA148" s="47">
        <v>64.305137823029128</v>
      </c>
      <c r="DB148" s="47">
        <v>87.390064706755012</v>
      </c>
      <c r="DC148" s="47">
        <v>25.979276365502983</v>
      </c>
      <c r="DD148" s="47">
        <v>94.901426894440263</v>
      </c>
      <c r="DE148" s="47">
        <v>24.806905761295731</v>
      </c>
      <c r="DF148" s="47"/>
      <c r="DG148" s="47">
        <v>61.198258665329803</v>
      </c>
      <c r="DH148" s="47"/>
      <c r="DI148" s="47">
        <v>42.9804753143626</v>
      </c>
      <c r="DJ148" s="47"/>
      <c r="DK148" s="47">
        <v>2.6085187030049997</v>
      </c>
      <c r="DL148" s="47">
        <v>71.979089667835709</v>
      </c>
      <c r="DM148" s="47">
        <v>2.2990507858193459</v>
      </c>
      <c r="DN148" s="47">
        <v>11.391512219390965</v>
      </c>
      <c r="DO148" s="47">
        <v>1.0764735458147932</v>
      </c>
      <c r="DP148" s="47">
        <v>221.6006899472751</v>
      </c>
      <c r="DR148" s="47"/>
      <c r="DS148" s="47">
        <v>8.5726219924949696</v>
      </c>
      <c r="DT148" s="47">
        <v>147.0757606279808</v>
      </c>
      <c r="DU148" s="47"/>
      <c r="DV148" s="47">
        <v>3.48746682979582</v>
      </c>
      <c r="DW148" s="47">
        <v>9.9461339288419861</v>
      </c>
      <c r="DX148" s="49"/>
      <c r="DY148" s="47">
        <v>0.64889861070525079</v>
      </c>
      <c r="DZ148" s="47"/>
      <c r="EA148" s="47">
        <v>3.6460246458624463</v>
      </c>
      <c r="EB148" s="47">
        <v>3.4842786508097796</v>
      </c>
      <c r="EC148" s="47">
        <v>1.265800509577673</v>
      </c>
      <c r="ED148" s="47">
        <v>0.28763780057795929</v>
      </c>
      <c r="EE148" s="47">
        <v>5.7986237310369235</v>
      </c>
      <c r="EF148" s="47">
        <v>87.397006964668549</v>
      </c>
      <c r="EG148" s="48">
        <f t="shared" si="9"/>
        <v>39.286635342290907</v>
      </c>
      <c r="EH148" s="47"/>
      <c r="EI148" s="47">
        <v>0.50226037886233044</v>
      </c>
      <c r="EJ148" s="47">
        <v>24.31148168141894</v>
      </c>
      <c r="EK148" s="47">
        <v>12.32858852706083</v>
      </c>
      <c r="EL148" s="47">
        <v>4.5677990451105179</v>
      </c>
      <c r="EM148" s="47">
        <v>0.47339773775919913</v>
      </c>
      <c r="EN148" s="47">
        <v>4.931465649858386</v>
      </c>
      <c r="EO148" s="47">
        <v>1.6998449413516772</v>
      </c>
      <c r="EP148" s="47">
        <v>0.56307338624481873</v>
      </c>
      <c r="EQ148" s="47"/>
      <c r="ER148" s="47">
        <v>1.0942769651564801</v>
      </c>
      <c r="ET148" s="47"/>
      <c r="EU148" s="47">
        <v>20.818586371633476</v>
      </c>
      <c r="EV148" s="47">
        <v>26.710505059109497</v>
      </c>
      <c r="EW148" s="47">
        <v>87.979970949010706</v>
      </c>
      <c r="EX148" s="47">
        <v>20.668298713469582</v>
      </c>
      <c r="EY148" s="47">
        <v>9.2487324809972034</v>
      </c>
      <c r="EZ148" s="47">
        <v>95.539283801469224</v>
      </c>
      <c r="FA148" s="47">
        <v>4.7982445675623495</v>
      </c>
      <c r="FB148" s="47">
        <v>5.9448644899650871</v>
      </c>
      <c r="FC148" s="47">
        <v>123.19806390666029</v>
      </c>
      <c r="FD148" s="47">
        <v>14.983127518931653</v>
      </c>
      <c r="FE148" s="47"/>
      <c r="FF148" s="47"/>
      <c r="FG148" s="47">
        <v>25.340392178506008</v>
      </c>
      <c r="FH148" s="47">
        <v>19.483372346661874</v>
      </c>
      <c r="FI148" s="47">
        <v>0.93660896758045342</v>
      </c>
      <c r="FJ148" s="47">
        <f t="shared" si="10"/>
        <v>11.517989029615103</v>
      </c>
      <c r="FK148" s="47">
        <v>2.1144077210092633</v>
      </c>
      <c r="FL148" s="47">
        <v>154.89590139460668</v>
      </c>
      <c r="FM148" s="47">
        <v>5.4197778955581359</v>
      </c>
      <c r="FN148" s="47">
        <v>44.272230898455327</v>
      </c>
      <c r="FO148" s="47"/>
      <c r="FP148" s="47">
        <v>5.5676511597010512</v>
      </c>
      <c r="FQ148" s="47">
        <v>9.0754137487974038</v>
      </c>
      <c r="FR148" s="47">
        <v>6.0949375651655959</v>
      </c>
      <c r="FT148" s="1"/>
      <c r="FU148" s="1"/>
      <c r="FV148" s="1"/>
      <c r="FW148" s="1"/>
      <c r="FX148" s="1"/>
      <c r="FY148" s="1"/>
      <c r="FZ148" s="1"/>
      <c r="GA148" s="1"/>
    </row>
    <row r="149" spans="1:183" s="26" customFormat="1">
      <c r="A149" s="26">
        <v>1768</v>
      </c>
      <c r="B149" s="47">
        <v>2.6662030820757852</v>
      </c>
      <c r="C149" s="47">
        <v>2.6999844129172268</v>
      </c>
      <c r="D149" s="47">
        <v>3.9690727373506127</v>
      </c>
      <c r="E149" s="47">
        <v>10.99150176785964</v>
      </c>
      <c r="F149" s="47">
        <v>28.649614856033324</v>
      </c>
      <c r="I149" s="47">
        <v>6.0425605655818782</v>
      </c>
      <c r="J149" s="47">
        <v>7.2628302901924418</v>
      </c>
      <c r="K149" s="47">
        <v>22.294923348150647</v>
      </c>
      <c r="L149" s="47">
        <v>10.37096733547105</v>
      </c>
      <c r="M149" s="47">
        <v>3.353445081663593</v>
      </c>
      <c r="P149" s="47">
        <v>41.585061324585951</v>
      </c>
      <c r="Q149" s="47">
        <v>11.928865656810435</v>
      </c>
      <c r="R149" s="47">
        <v>17.120732160414065</v>
      </c>
      <c r="T149" s="47">
        <v>17.99045388284183</v>
      </c>
      <c r="U149" s="47">
        <v>4.8777722458112382</v>
      </c>
      <c r="W149" s="47">
        <v>62.770737405612429</v>
      </c>
      <c r="Y149" s="47">
        <v>46.786276099744583</v>
      </c>
      <c r="AA149" s="47">
        <v>6.0580159786440007</v>
      </c>
      <c r="AB149" s="47">
        <v>14.580458768050979</v>
      </c>
      <c r="AC149" s="47">
        <v>2.2382573626635738</v>
      </c>
      <c r="AD149" s="47">
        <v>12.000001802544134</v>
      </c>
      <c r="AF149" s="47">
        <v>42.903894575168948</v>
      </c>
      <c r="AI149" s="47">
        <v>12.645430188675657</v>
      </c>
      <c r="AJ149" s="47">
        <v>28.464025289177695</v>
      </c>
      <c r="AL149" s="47">
        <v>3.7157223473172496</v>
      </c>
      <c r="AM149" s="47">
        <v>21.199012407334365</v>
      </c>
      <c r="AN149" s="47">
        <v>43.523716655818859</v>
      </c>
      <c r="AO149" s="47">
        <v>5.9429200292448359</v>
      </c>
      <c r="AQ149" s="47">
        <v>3.7361650587564879</v>
      </c>
      <c r="AR149" s="47">
        <v>4.1460973740431228</v>
      </c>
      <c r="AS149" s="47">
        <v>1.2896166452709372</v>
      </c>
      <c r="AT149" s="47">
        <v>1.8090383098462488</v>
      </c>
      <c r="AU149" s="47">
        <v>45.977171427981901</v>
      </c>
      <c r="AV149" s="47">
        <v>9.8281675230397525</v>
      </c>
      <c r="AX149" s="47">
        <v>3.291163007394529</v>
      </c>
      <c r="AY149" s="47">
        <v>24.529365704828059</v>
      </c>
      <c r="AZ149" s="47">
        <v>12.741916875358415</v>
      </c>
      <c r="BA149" s="47">
        <v>4.3720728961142843</v>
      </c>
      <c r="BB149" s="47">
        <v>4.2243996253879024</v>
      </c>
      <c r="BC149" s="47">
        <v>5.2148941967922777</v>
      </c>
      <c r="BD149" s="47">
        <v>1.9542482643955774</v>
      </c>
      <c r="BE149" s="47">
        <v>3.4439404655830459</v>
      </c>
      <c r="BG149" s="47">
        <v>131.28275076729932</v>
      </c>
      <c r="BH149" s="47">
        <v>5.0838202668615775</v>
      </c>
      <c r="BJ149" s="47">
        <v>3.8082446081971195</v>
      </c>
      <c r="BK149" s="47">
        <v>28.137274725524961</v>
      </c>
      <c r="BL149" s="47">
        <v>7.2794535676298988</v>
      </c>
      <c r="BM149" s="47">
        <v>44.89987002599355</v>
      </c>
      <c r="BN149" s="47">
        <v>21.000000253356127</v>
      </c>
      <c r="BO149" s="47">
        <v>18.954070272291318</v>
      </c>
      <c r="BP149" s="47">
        <v>5.0267235994595989</v>
      </c>
      <c r="BQ149" s="47">
        <v>6.2624156671690505</v>
      </c>
      <c r="BR149" s="47">
        <v>8.0377673369062741</v>
      </c>
      <c r="BS149" s="47">
        <v>13.839885817848009</v>
      </c>
      <c r="BV149" s="47">
        <v>20.029398113998411</v>
      </c>
      <c r="BW149" s="47">
        <v>8.9496922857208201</v>
      </c>
      <c r="BX149" s="47">
        <v>6.011553512607323</v>
      </c>
      <c r="BY149" s="47">
        <v>2.127124356099229</v>
      </c>
      <c r="BZ149" s="47">
        <v>9.0594249776306022</v>
      </c>
      <c r="CA149" s="47">
        <v>4.8472624388884489</v>
      </c>
      <c r="CB149" s="47">
        <v>7.6143351525953458</v>
      </c>
      <c r="CD149" s="47">
        <v>11.547813444576327</v>
      </c>
      <c r="CE149" s="47">
        <v>21.041965651359796</v>
      </c>
      <c r="CF149" s="47">
        <v>14.273067302383033</v>
      </c>
      <c r="CH149" s="48">
        <v>111.38317847464192</v>
      </c>
      <c r="CI149" s="48">
        <v>104.35355458832065</v>
      </c>
      <c r="CK149" s="26">
        <v>1768</v>
      </c>
      <c r="CL149" s="47">
        <v>0.39477250896583932</v>
      </c>
      <c r="CM149" s="47">
        <v>0.39977435628277297</v>
      </c>
      <c r="CN149" s="47">
        <v>3.8047102794937095</v>
      </c>
      <c r="CO149" s="47">
        <v>1.2625287064994934</v>
      </c>
      <c r="CP149" s="47">
        <v>12.457038115889315</v>
      </c>
      <c r="CQ149" s="47"/>
      <c r="CR149" s="47"/>
      <c r="CS149" s="47">
        <v>5.7923333281311518</v>
      </c>
      <c r="CT149" s="47">
        <v>6.9620707132111388</v>
      </c>
      <c r="CU149" s="47">
        <v>21.371672845646795</v>
      </c>
      <c r="CV149" s="47">
        <v>0.12796514585825466</v>
      </c>
      <c r="CW149" s="47">
        <v>3.214576254513227</v>
      </c>
      <c r="CX149" s="47"/>
      <c r="CY149" s="47"/>
      <c r="CZ149" s="47">
        <v>216.97744834969208</v>
      </c>
      <c r="DA149" s="47">
        <v>61.260803813716102</v>
      </c>
      <c r="DB149" s="47">
        <v>87.92368396130837</v>
      </c>
      <c r="DC149" s="47"/>
      <c r="DD149" s="47">
        <v>92.390148195462601</v>
      </c>
      <c r="DE149" s="47">
        <v>25.049846078870985</v>
      </c>
      <c r="DF149" s="47"/>
      <c r="DG149" s="47">
        <v>60.171351260735811</v>
      </c>
      <c r="DH149" s="47"/>
      <c r="DI149" s="47">
        <v>44.848819206762883</v>
      </c>
      <c r="DJ149" s="47"/>
      <c r="DK149" s="47">
        <v>2.6340645880181062</v>
      </c>
      <c r="DL149" s="47">
        <v>74.878085628669595</v>
      </c>
      <c r="DM149" s="47">
        <v>2.1455693456409226</v>
      </c>
      <c r="DN149" s="47">
        <v>11.503072186719059</v>
      </c>
      <c r="DO149" s="47"/>
      <c r="DP149" s="47">
        <v>220.3333614469216</v>
      </c>
      <c r="DR149" s="47"/>
      <c r="DS149" s="47">
        <v>12.121772870201827</v>
      </c>
      <c r="DT149" s="47">
        <v>148.51611084087719</v>
      </c>
      <c r="DU149" s="47"/>
      <c r="DV149" s="47">
        <v>3.5618513305501072</v>
      </c>
      <c r="DW149" s="47">
        <v>10.080345483683534</v>
      </c>
      <c r="DX149" s="49"/>
      <c r="DY149" s="47">
        <v>0.68262802443359694</v>
      </c>
      <c r="DZ149" s="47"/>
      <c r="EA149" s="47">
        <v>3.5814474930546805</v>
      </c>
      <c r="EB149" s="47">
        <v>3.9744041852287855</v>
      </c>
      <c r="EC149" s="47">
        <v>1.2362125946181914</v>
      </c>
      <c r="ED149" s="47">
        <v>0.26785603737180941</v>
      </c>
      <c r="EE149" s="47">
        <v>5.2811253637071447</v>
      </c>
      <c r="EF149" s="47">
        <v>85.467018009890751</v>
      </c>
      <c r="EG149" s="48">
        <f t="shared" si="9"/>
        <v>38.419068191946081</v>
      </c>
      <c r="EH149" s="47"/>
      <c r="EI149" s="47">
        <v>0.487307469779515</v>
      </c>
      <c r="EJ149" s="47">
        <v>23.513585167732746</v>
      </c>
      <c r="EK149" s="47">
        <v>12.214263966472643</v>
      </c>
      <c r="EL149" s="47">
        <v>4.1910218812582132</v>
      </c>
      <c r="EM149" s="47">
        <v>0.43387181302979982</v>
      </c>
      <c r="EN149" s="47">
        <v>4.9989412817492989</v>
      </c>
      <c r="EO149" s="47">
        <v>1.8733212899473715</v>
      </c>
      <c r="EP149" s="47">
        <v>0.50992853000105975</v>
      </c>
      <c r="EQ149" s="47"/>
      <c r="ER149" s="47">
        <v>1.1236288022371383</v>
      </c>
      <c r="ET149" s="47"/>
      <c r="EU149" s="47">
        <v>19.870193080358792</v>
      </c>
      <c r="EV149" s="47">
        <v>26.972087807240055</v>
      </c>
      <c r="EW149" s="47">
        <v>83.73606729015323</v>
      </c>
      <c r="EX149" s="47">
        <v>19.522754324025083</v>
      </c>
      <c r="EY149" s="47">
        <v>9.1309361366389421</v>
      </c>
      <c r="EZ149" s="47">
        <v>98.896230341520877</v>
      </c>
      <c r="FA149" s="47">
        <v>4.8185629784662991</v>
      </c>
      <c r="FB149" s="47">
        <v>6.0030840551551696</v>
      </c>
      <c r="FC149" s="47">
        <v>92.459004008032537</v>
      </c>
      <c r="FD149" s="47">
        <v>13.266765142060443</v>
      </c>
      <c r="FE149" s="47"/>
      <c r="FF149" s="47"/>
      <c r="FG149" s="47">
        <v>27.60789995060416</v>
      </c>
      <c r="FH149" s="47">
        <v>12.335977736654513</v>
      </c>
      <c r="FI149" s="47">
        <v>0.89010326291676711</v>
      </c>
      <c r="FJ149" s="50">
        <f t="shared" si="10"/>
        <v>10.731418814242373</v>
      </c>
      <c r="FK149" s="47">
        <v>2.0390384452400783</v>
      </c>
      <c r="FL149" s="47">
        <v>139.19069477944208</v>
      </c>
      <c r="FM149" s="47">
        <v>4.6465334472436748</v>
      </c>
      <c r="FN149" s="47">
        <v>43.44819239599645</v>
      </c>
      <c r="FO149" s="47"/>
      <c r="FP149" s="47">
        <v>5.0210640861014122</v>
      </c>
      <c r="FQ149" s="47">
        <v>9.1491829635197597</v>
      </c>
      <c r="FR149" s="47">
        <v>6.20602211617501</v>
      </c>
      <c r="FT149" s="1"/>
      <c r="FU149" s="1"/>
      <c r="FV149" s="1"/>
      <c r="FW149" s="1"/>
      <c r="FX149" s="1"/>
      <c r="FY149" s="1"/>
      <c r="FZ149" s="1"/>
      <c r="GA149" s="1"/>
    </row>
    <row r="150" spans="1:183" s="26" customFormat="1">
      <c r="A150" s="26">
        <v>1769</v>
      </c>
      <c r="B150" s="47">
        <v>2.1289042136889598</v>
      </c>
      <c r="C150" s="47">
        <v>2.8895101803745611</v>
      </c>
      <c r="D150" s="47">
        <v>3.8488619222898417</v>
      </c>
      <c r="E150" s="47">
        <v>10.838486967838548</v>
      </c>
      <c r="F150" s="47">
        <v>27.550866857887172</v>
      </c>
      <c r="G150" s="47">
        <v>8.2779198977700332</v>
      </c>
      <c r="I150" s="47">
        <v>6.2809475748381596</v>
      </c>
      <c r="J150" s="47">
        <v>7.1764770422029649</v>
      </c>
      <c r="K150" s="47">
        <v>22.294923348150647</v>
      </c>
      <c r="L150" s="47">
        <v>10.58702611433673</v>
      </c>
      <c r="M150" s="47">
        <v>3.4207752271740479</v>
      </c>
      <c r="P150" s="47">
        <v>41.585061324585951</v>
      </c>
      <c r="Q150" s="47">
        <v>12.91110337745663</v>
      </c>
      <c r="R150" s="47">
        <v>16.911301668057689</v>
      </c>
      <c r="S150" s="47">
        <v>5.6053174588775336</v>
      </c>
      <c r="T150" s="47">
        <v>18.558840964489601</v>
      </c>
      <c r="U150" s="47">
        <v>4.8777722458112382</v>
      </c>
      <c r="W150" s="47">
        <v>61.074223305380841</v>
      </c>
      <c r="Y150" s="47">
        <v>47.640655993005872</v>
      </c>
      <c r="AA150" s="47">
        <v>5.9899397294302208</v>
      </c>
      <c r="AB150" s="47">
        <v>14.518739461157802</v>
      </c>
      <c r="AC150" s="47">
        <v>1.6537221569601164</v>
      </c>
      <c r="AD150" s="47">
        <v>12.000001802544134</v>
      </c>
      <c r="AE150" s="47">
        <v>2.4999989203148458</v>
      </c>
      <c r="AF150" s="47">
        <v>44.864758793012875</v>
      </c>
      <c r="AI150" s="47">
        <v>10.513465877162721</v>
      </c>
      <c r="AJ150" s="47">
        <v>28.464025289177695</v>
      </c>
      <c r="AL150" s="47">
        <v>3.944183255353193</v>
      </c>
      <c r="AM150" s="47">
        <v>20.927531652472116</v>
      </c>
      <c r="AN150" s="47">
        <v>30.052504441871857</v>
      </c>
      <c r="AO150" s="47">
        <v>5.9429200292448359</v>
      </c>
      <c r="AQ150" s="47">
        <v>3.6215159177832597</v>
      </c>
      <c r="AR150" s="47">
        <v>4.3606599038408227</v>
      </c>
      <c r="AS150" s="47">
        <v>1.2821405681108591</v>
      </c>
      <c r="AT150" s="47">
        <v>1.6337212423218699</v>
      </c>
      <c r="AU150" s="47">
        <v>49.992050360627353</v>
      </c>
      <c r="AV150" s="47">
        <v>11.487102680876472</v>
      </c>
      <c r="AX150" s="47">
        <v>2.7733944411755971</v>
      </c>
      <c r="AY150" s="47">
        <v>25.100003861943069</v>
      </c>
      <c r="AZ150" s="47">
        <v>12.41718127170842</v>
      </c>
      <c r="BA150" s="47">
        <v>4.468363095024209</v>
      </c>
      <c r="BB150" s="47">
        <v>2.6402506351585577</v>
      </c>
      <c r="BC150" s="47">
        <v>5.3175070824241484</v>
      </c>
      <c r="BD150" s="47">
        <v>1.3620341761041654</v>
      </c>
      <c r="BE150" s="47">
        <v>3.3646424436774911</v>
      </c>
      <c r="BG150" s="47">
        <v>130.97224100214086</v>
      </c>
      <c r="BH150" s="47">
        <v>5.0838202668615775</v>
      </c>
      <c r="BJ150" s="47">
        <v>3.7958537409042905</v>
      </c>
      <c r="BK150" s="47">
        <v>24.83439779433078</v>
      </c>
      <c r="BL150" s="47">
        <v>7.2232702964440483</v>
      </c>
      <c r="BM150" s="47">
        <v>51.725707414992556</v>
      </c>
      <c r="BN150" s="47">
        <v>20.356640024307612</v>
      </c>
      <c r="BO150" s="47">
        <v>21.293581697670255</v>
      </c>
      <c r="BP150" s="47">
        <v>4.9377482132417603</v>
      </c>
      <c r="BQ150" s="47">
        <v>6.1437770023730094</v>
      </c>
      <c r="BR150" s="47">
        <v>11.124539681050182</v>
      </c>
      <c r="BS150" s="47">
        <v>11.862759033135976</v>
      </c>
      <c r="BV150" s="47">
        <v>20.029398113998411</v>
      </c>
      <c r="BX150" s="47">
        <v>4.9135279297849612</v>
      </c>
      <c r="BY150" s="47">
        <v>1.570504648692276</v>
      </c>
      <c r="BZ150" s="47">
        <v>9.7591435913586242</v>
      </c>
      <c r="CA150" s="47">
        <v>4.6948252898109732</v>
      </c>
      <c r="CB150" s="47">
        <v>7.6411542753809973</v>
      </c>
      <c r="CD150" s="47">
        <v>11.533064765407545</v>
      </c>
      <c r="CE150" s="47">
        <v>21.600377858798407</v>
      </c>
      <c r="CF150" s="47">
        <v>14.398447035365422</v>
      </c>
      <c r="CH150" s="48">
        <v>111.38317847464192</v>
      </c>
      <c r="CI150" s="48">
        <v>102.75098214285714</v>
      </c>
      <c r="CK150" s="26">
        <v>1769</v>
      </c>
      <c r="CL150" s="47">
        <v>0.31037628599649203</v>
      </c>
      <c r="CM150" s="47">
        <v>0.42126622342471476</v>
      </c>
      <c r="CN150" s="47">
        <v>3.6328176569839719</v>
      </c>
      <c r="CO150" s="47">
        <v>1.225833884670894</v>
      </c>
      <c r="CP150" s="47">
        <v>11.795327618895831</v>
      </c>
      <c r="CQ150" s="47">
        <v>42.528219979788524</v>
      </c>
      <c r="CR150" s="47"/>
      <c r="CS150" s="47">
        <v>5.9283855106154748</v>
      </c>
      <c r="CT150" s="47">
        <v>6.7736471300442131</v>
      </c>
      <c r="CU150" s="47">
        <v>21.043465012660075</v>
      </c>
      <c r="CV150" s="47">
        <v>0.12862492920014942</v>
      </c>
      <c r="CW150" s="47">
        <v>3.2287603184418443</v>
      </c>
      <c r="CX150" s="47"/>
      <c r="CY150" s="47"/>
      <c r="CZ150" s="47">
        <v>213.64529467860751</v>
      </c>
      <c r="DA150" s="47">
        <v>65.286838217599836</v>
      </c>
      <c r="DB150" s="47">
        <v>85.514412190308349</v>
      </c>
      <c r="DC150" s="47">
        <v>28.344088293413918</v>
      </c>
      <c r="DD150" s="47">
        <v>93.845429947558884</v>
      </c>
      <c r="DE150" s="47">
        <v>24.665152014088321</v>
      </c>
      <c r="DF150" s="47"/>
      <c r="DG150" s="47">
        <v>57.646005829788066</v>
      </c>
      <c r="DH150" s="47"/>
      <c r="DI150" s="47">
        <v>44.966491335892051</v>
      </c>
      <c r="DJ150" s="47"/>
      <c r="DK150" s="47">
        <v>2.5644674590644798</v>
      </c>
      <c r="DL150" s="47">
        <v>73.416079680621081</v>
      </c>
      <c r="DM150" s="47">
        <v>1.5608954472381089</v>
      </c>
      <c r="DN150" s="47">
        <v>11.326417863851585</v>
      </c>
      <c r="DO150" s="47">
        <v>1.070322268410137</v>
      </c>
      <c r="DP150" s="47">
        <v>226.86506051104621</v>
      </c>
      <c r="DR150" s="47"/>
      <c r="DS150" s="47">
        <v>9.9233241529050158</v>
      </c>
      <c r="DT150" s="47">
        <v>146.23532771010656</v>
      </c>
      <c r="DU150" s="47"/>
      <c r="DV150" s="47">
        <v>3.7227884142705241</v>
      </c>
      <c r="DW150" s="47">
        <v>9.798430806709499</v>
      </c>
      <c r="DX150" s="49"/>
      <c r="DY150" s="47">
        <v>0.67214480834408097</v>
      </c>
      <c r="DZ150" s="47"/>
      <c r="EA150" s="47">
        <v>3.4182330353239396</v>
      </c>
      <c r="EB150" s="47">
        <v>4.1158874011646125</v>
      </c>
      <c r="EC150" s="47">
        <v>1.2101714711026808</v>
      </c>
      <c r="ED150" s="47">
        <v>0.23818278355830311</v>
      </c>
      <c r="EE150" s="47">
        <v>5.654105547949178</v>
      </c>
      <c r="EF150" s="47">
        <v>98.359256869658736</v>
      </c>
      <c r="EG150" s="48">
        <f t="shared" si="9"/>
        <v>44.214377487082174</v>
      </c>
      <c r="EH150" s="47"/>
      <c r="EI150" s="47">
        <v>0.40433752759773695</v>
      </c>
      <c r="EJ150" s="47">
        <v>23.69109078503492</v>
      </c>
      <c r="EK150" s="47">
        <v>11.720180220701625</v>
      </c>
      <c r="EL150" s="47">
        <v>4.2175449982788642</v>
      </c>
      <c r="EM150" s="47">
        <v>0.26700557642006634</v>
      </c>
      <c r="EN150" s="47">
        <v>5.0190248468760332</v>
      </c>
      <c r="EO150" s="47">
        <v>1.2855804921739187</v>
      </c>
      <c r="EP150" s="47">
        <v>0.49053650167059959</v>
      </c>
      <c r="EQ150" s="47"/>
      <c r="ER150" s="47">
        <v>1.1037562822675089</v>
      </c>
      <c r="ET150" s="47"/>
      <c r="EU150" s="47">
        <v>19.50138499742771</v>
      </c>
      <c r="EV150" s="47">
        <v>23.440393713613368</v>
      </c>
      <c r="EW150" s="47">
        <v>81.813765431662162</v>
      </c>
      <c r="EX150" s="47">
        <v>22.145280162185639</v>
      </c>
      <c r="EY150" s="47">
        <v>8.7152698151091759</v>
      </c>
      <c r="EZ150" s="47">
        <v>109.3968216387393</v>
      </c>
      <c r="FA150" s="47">
        <v>4.6605825973964086</v>
      </c>
      <c r="FB150" s="47">
        <v>5.7989145948665595</v>
      </c>
      <c r="FC150" s="47">
        <v>126.00116604368405</v>
      </c>
      <c r="FD150" s="47">
        <v>11.196878803717491</v>
      </c>
      <c r="FE150" s="47"/>
      <c r="FF150" s="47"/>
      <c r="FG150" s="47">
        <v>27.183921487077022</v>
      </c>
      <c r="FH150" s="47"/>
      <c r="FI150" s="47">
        <v>0.7163509472058861</v>
      </c>
      <c r="FJ150" s="51">
        <f t="shared" si="10"/>
        <v>11.253915095835795</v>
      </c>
      <c r="FK150" s="47">
        <v>1.4823491030175397</v>
      </c>
      <c r="FL150" s="47">
        <v>147.63863205024569</v>
      </c>
      <c r="FM150" s="47">
        <v>4.4312954202143038</v>
      </c>
      <c r="FN150" s="47">
        <v>42.931634871500002</v>
      </c>
      <c r="FO150" s="47"/>
      <c r="FP150" s="47">
        <v>4.9376405490116895</v>
      </c>
      <c r="FQ150" s="47">
        <v>9.2477501652015075</v>
      </c>
      <c r="FR150" s="47">
        <v>6.1643940592321114</v>
      </c>
      <c r="FT150" s="1"/>
      <c r="FU150" s="1"/>
      <c r="FV150" s="1"/>
      <c r="FW150" s="1"/>
      <c r="FX150" s="1"/>
      <c r="FY150" s="1"/>
      <c r="FZ150" s="1"/>
      <c r="GA150" s="1"/>
    </row>
    <row r="151" spans="1:183" s="26" customFormat="1">
      <c r="A151" s="26">
        <v>1770</v>
      </c>
      <c r="B151" s="47">
        <v>2.2326905741303569</v>
      </c>
      <c r="C151" s="47">
        <v>2.7482572953029671</v>
      </c>
      <c r="D151" s="47">
        <v>3.8008985526367893</v>
      </c>
      <c r="E151" s="47">
        <v>10.411046518161447</v>
      </c>
      <c r="F151" s="47">
        <v>30.936106596204279</v>
      </c>
      <c r="G151" s="47">
        <v>7.581156167827074</v>
      </c>
      <c r="I151" s="47">
        <v>6.4521657962567325</v>
      </c>
      <c r="J151" s="47">
        <v>7.0891581795228831</v>
      </c>
      <c r="K151" s="47">
        <v>22.294923348150647</v>
      </c>
      <c r="L151" s="47">
        <v>9.6432607162215156</v>
      </c>
      <c r="M151" s="47">
        <v>3.5265046632135935</v>
      </c>
      <c r="P151" s="47">
        <v>43.976042632186257</v>
      </c>
      <c r="Q151" s="47">
        <v>12.376861479970286</v>
      </c>
      <c r="R151" s="47">
        <v>17.260439281620119</v>
      </c>
      <c r="T151" s="47">
        <v>19.072819855981219</v>
      </c>
      <c r="U151" s="47">
        <v>4.8777722458112382</v>
      </c>
      <c r="W151" s="47">
        <v>61.074223305380841</v>
      </c>
      <c r="X151" s="47">
        <v>9.6683822528074685</v>
      </c>
      <c r="Y151" s="47">
        <v>43.427180079157374</v>
      </c>
      <c r="AA151" s="47">
        <v>5.161495433563573</v>
      </c>
      <c r="AB151" s="47">
        <v>15.320720475878643</v>
      </c>
      <c r="AC151" s="47">
        <v>1.8943534632952244</v>
      </c>
      <c r="AD151" s="47">
        <v>12.826536641745987</v>
      </c>
      <c r="AF151" s="47">
        <v>45.589052204060039</v>
      </c>
      <c r="AI151" s="47">
        <v>16.05671111199867</v>
      </c>
      <c r="AJ151" s="47">
        <v>31.032911312972153</v>
      </c>
      <c r="AL151" s="47">
        <v>3.6737535313902479</v>
      </c>
      <c r="AM151" s="47">
        <v>21.60441292773401</v>
      </c>
      <c r="AO151" s="47">
        <v>5.9429200292448359</v>
      </c>
      <c r="AQ151" s="47">
        <v>3.6726104371659654</v>
      </c>
      <c r="AR151" s="47">
        <v>3.3303086920125042</v>
      </c>
      <c r="AS151" s="47">
        <v>1.3525125353817697</v>
      </c>
      <c r="AT151" s="47">
        <v>1.7000682265984062</v>
      </c>
      <c r="AU151" s="47">
        <v>43.726791847657381</v>
      </c>
      <c r="AV151" s="47">
        <v>11.637068924689558</v>
      </c>
      <c r="AX151" s="47">
        <v>2.8832179092488204</v>
      </c>
      <c r="AY151" s="47">
        <v>24.453002255045252</v>
      </c>
      <c r="AZ151" s="47">
        <v>12.042669083640444</v>
      </c>
      <c r="BA151" s="47">
        <v>4.4454412975529944</v>
      </c>
      <c r="BB151" s="47">
        <v>2.6402506351585577</v>
      </c>
      <c r="BC151" s="47">
        <v>5.0162457733145995</v>
      </c>
      <c r="BD151" s="47">
        <v>1.3620341761041654</v>
      </c>
      <c r="BE151" s="47">
        <v>3.6986796329408298</v>
      </c>
      <c r="BG151" s="47">
        <v>129.38732174168715</v>
      </c>
      <c r="BH151" s="47">
        <v>5.0838202668615775</v>
      </c>
      <c r="BJ151" s="47">
        <v>4.0416068587544585</v>
      </c>
      <c r="BK151" s="47">
        <v>25.410515896029043</v>
      </c>
      <c r="BL151" s="47">
        <v>6.7235198190126111</v>
      </c>
      <c r="BM151" s="47">
        <v>59.115070978531847</v>
      </c>
      <c r="BN151" s="47">
        <v>20.356640024307612</v>
      </c>
      <c r="BO151" s="47">
        <v>21.954644212122584</v>
      </c>
      <c r="BP151" s="47">
        <v>5.2270517489633512</v>
      </c>
      <c r="BQ151" s="47">
        <v>6.4592783433591574</v>
      </c>
      <c r="BR151" s="47">
        <v>9.68239269724371</v>
      </c>
      <c r="BS151" s="47">
        <v>17.999991757870923</v>
      </c>
      <c r="BT151" s="47">
        <v>1.1086753230560158</v>
      </c>
      <c r="BV151" s="47">
        <v>19.04947991213951</v>
      </c>
      <c r="BW151" s="47">
        <v>9.796842601187894</v>
      </c>
      <c r="BX151" s="47">
        <v>4.7196243194811878</v>
      </c>
      <c r="BY151" s="47">
        <v>1.7422127487647407</v>
      </c>
      <c r="BZ151" s="47">
        <v>10.247396258848498</v>
      </c>
      <c r="CA151" s="47">
        <v>4.6596428333672488</v>
      </c>
      <c r="CB151" s="47">
        <v>7.7081767031421897</v>
      </c>
      <c r="CD151" s="47">
        <v>11.596137944849989</v>
      </c>
      <c r="CE151" s="47">
        <v>21.332821623383815</v>
      </c>
      <c r="CF151" s="47">
        <v>14.536116650503558</v>
      </c>
      <c r="CH151" s="48">
        <v>111.38317847464192</v>
      </c>
      <c r="CI151" s="48">
        <v>102.13090166844161</v>
      </c>
      <c r="CK151" s="26">
        <v>1770</v>
      </c>
      <c r="CL151" s="47">
        <v>0.32354309356474925</v>
      </c>
      <c r="CM151" s="47">
        <v>0.39825476827685896</v>
      </c>
      <c r="CN151" s="47">
        <v>3.5658964807707219</v>
      </c>
      <c r="CO151" s="47">
        <v>1.1703844246005686</v>
      </c>
      <c r="CP151" s="47">
        <v>13.16471858658903</v>
      </c>
      <c r="CQ151" s="47">
        <v>38.713515755472329</v>
      </c>
      <c r="CR151" s="47"/>
      <c r="CS151" s="47">
        <v>6.0532410922306727</v>
      </c>
      <c r="CT151" s="47">
        <v>6.6508494909580609</v>
      </c>
      <c r="CU151" s="47">
        <v>20.916472146059004</v>
      </c>
      <c r="CV151" s="47">
        <v>0.1164518138014186</v>
      </c>
      <c r="CW151" s="47">
        <v>3.3084678251281288</v>
      </c>
      <c r="CX151" s="47"/>
      <c r="CY151" s="47"/>
      <c r="CZ151" s="47">
        <v>224.56564429175054</v>
      </c>
      <c r="DA151" s="47">
        <v>62.20767828615984</v>
      </c>
      <c r="DB151" s="47">
        <v>86.753160778801728</v>
      </c>
      <c r="DC151" s="47"/>
      <c r="DD151" s="47">
        <v>95.862415809602297</v>
      </c>
      <c r="DE151" s="47">
        <v>24.516303031397694</v>
      </c>
      <c r="DF151" s="47"/>
      <c r="DG151" s="47">
        <v>57.298124360456725</v>
      </c>
      <c r="DH151" s="47">
        <v>9.070605219419754</v>
      </c>
      <c r="DI151" s="47">
        <v>40.742163062109391</v>
      </c>
      <c r="DJ151" s="47"/>
      <c r="DK151" s="47">
        <v>2.1964507607807988</v>
      </c>
      <c r="DL151" s="47">
        <v>77.003887618683152</v>
      </c>
      <c r="DM151" s="47">
        <v>1.7772293194760722</v>
      </c>
      <c r="DN151" s="47">
        <v>12.033497142287295</v>
      </c>
      <c r="DO151" s="47"/>
      <c r="DP151" s="47">
        <v>229.13636849460173</v>
      </c>
      <c r="DR151" s="47"/>
      <c r="DS151" s="47">
        <v>15.063956286680611</v>
      </c>
      <c r="DT151" s="47">
        <v>158.47096068953141</v>
      </c>
      <c r="DU151" s="47"/>
      <c r="DV151" s="47">
        <v>3.4466125857833023</v>
      </c>
      <c r="DW151" s="47">
        <v>10.054307798952005</v>
      </c>
      <c r="DX151" s="49"/>
      <c r="DY151" s="47">
        <v>0.66808855639454268</v>
      </c>
      <c r="DZ151" s="47"/>
      <c r="EA151" s="47">
        <v>3.4455401668236512</v>
      </c>
      <c r="EB151" s="47">
        <v>3.1244022644301155</v>
      </c>
      <c r="EC151" s="47">
        <v>1.2688893490120501</v>
      </c>
      <c r="ED151" s="47">
        <v>0.24635985822577794</v>
      </c>
      <c r="EE151" s="47">
        <v>4.9156591536666205</v>
      </c>
      <c r="EF151" s="47">
        <v>99.042028504695566</v>
      </c>
      <c r="EG151" s="48">
        <f t="shared" si="9"/>
        <v>44.52129646725497</v>
      </c>
      <c r="EH151" s="47"/>
      <c r="EI151" s="47">
        <v>0.41781214673824618</v>
      </c>
      <c r="EJ151" s="47">
        <v>22.94112128434827</v>
      </c>
      <c r="EK151" s="47">
        <v>11.29809457151892</v>
      </c>
      <c r="EL151" s="47">
        <v>4.1705884171573295</v>
      </c>
      <c r="EM151" s="47">
        <v>0.26539425416265028</v>
      </c>
      <c r="EN151" s="47">
        <v>4.7061011763480343</v>
      </c>
      <c r="EO151" s="47">
        <v>1.2778222854408847</v>
      </c>
      <c r="EP151" s="47">
        <v>0.53598213044488729</v>
      </c>
      <c r="EQ151" s="47"/>
      <c r="ER151" s="47">
        <v>1.0838191929733136</v>
      </c>
      <c r="ET151" s="47"/>
      <c r="EU151" s="47">
        <v>20.638647633697538</v>
      </c>
      <c r="EV151" s="47">
        <v>23.839433742676157</v>
      </c>
      <c r="EW151" s="47">
        <v>75.693813962101842</v>
      </c>
      <c r="EX151" s="47">
        <v>25.156147921797427</v>
      </c>
      <c r="EY151" s="47">
        <v>8.6626750025934314</v>
      </c>
      <c r="EZ151" s="47">
        <v>112.11238045969563</v>
      </c>
      <c r="FA151" s="47">
        <v>4.9038734336922456</v>
      </c>
      <c r="FB151" s="47">
        <v>6.0599138845534926</v>
      </c>
      <c r="FC151" s="47">
        <v>109.00499310803087</v>
      </c>
      <c r="FD151" s="47">
        <v>16.887087717394149</v>
      </c>
      <c r="FE151" s="47">
        <v>1.0401281113015213</v>
      </c>
      <c r="FF151" s="47"/>
      <c r="FG151" s="47">
        <v>25.697952128462966</v>
      </c>
      <c r="FH151" s="47">
        <v>13.216045442530783</v>
      </c>
      <c r="FI151" s="47">
        <v>0.68392900945673674</v>
      </c>
      <c r="FJ151" s="51">
        <f t="shared" si="10"/>
        <v>17.777726910840897</v>
      </c>
      <c r="FK151" s="47">
        <v>1.6344951656929267</v>
      </c>
      <c r="FL151" s="47">
        <v>154.08949052856485</v>
      </c>
      <c r="FM151" s="47">
        <v>4.3715462938693639</v>
      </c>
      <c r="FN151" s="47">
        <v>43.04684287984405</v>
      </c>
      <c r="FO151" s="47"/>
      <c r="FP151" s="47">
        <v>4.9346834340798287</v>
      </c>
      <c r="FQ151" s="47">
        <v>9.0780846147009058</v>
      </c>
      <c r="FR151" s="47">
        <v>6.1857779178065648</v>
      </c>
      <c r="FT151" s="1"/>
      <c r="FU151" s="1"/>
      <c r="FV151" s="1"/>
      <c r="FW151" s="1"/>
      <c r="FX151" s="1"/>
      <c r="FY151" s="1"/>
      <c r="FZ151" s="1"/>
      <c r="GA151" s="1"/>
    </row>
    <row r="152" spans="1:183" s="26" customFormat="1">
      <c r="A152" s="26">
        <v>1771</v>
      </c>
      <c r="B152" s="47">
        <v>2.9541128732211619</v>
      </c>
      <c r="C152" s="47">
        <v>3.1565826419589995</v>
      </c>
      <c r="D152" s="47">
        <v>3.9894105972395013</v>
      </c>
      <c r="E152" s="47">
        <v>11.051060626506771</v>
      </c>
      <c r="F152" s="47">
        <v>28.463170829471395</v>
      </c>
      <c r="I152" s="47">
        <v>6.5773232181088641</v>
      </c>
      <c r="J152" s="47">
        <v>7.0140662705631147</v>
      </c>
      <c r="K152" s="47">
        <v>20.889507512179932</v>
      </c>
      <c r="L152" s="47">
        <v>9.7183154904313085</v>
      </c>
      <c r="M152" s="47">
        <v>3.5689384548815242</v>
      </c>
      <c r="P152" s="47">
        <v>41.585061324585951</v>
      </c>
      <c r="Q152" s="47">
        <v>13.677363514733019</v>
      </c>
      <c r="R152" s="47">
        <v>19.843830170608626</v>
      </c>
      <c r="S152" s="47">
        <v>4.9369103160559407</v>
      </c>
      <c r="T152" s="47">
        <v>20.913215451055176</v>
      </c>
      <c r="U152" s="47">
        <v>3.8971172323755057</v>
      </c>
      <c r="W152" s="47">
        <v>61.074223305380841</v>
      </c>
      <c r="X152" s="47">
        <v>9.2737562271249114</v>
      </c>
      <c r="Y152" s="47">
        <v>44.536359108821713</v>
      </c>
      <c r="AA152" s="47">
        <v>6.0580159786440007</v>
      </c>
      <c r="AB152" s="47">
        <v>14.880701790878071</v>
      </c>
      <c r="AC152" s="47">
        <v>2.1537781952273236</v>
      </c>
      <c r="AD152" s="47">
        <v>12.961484122594426</v>
      </c>
      <c r="AE152" s="47">
        <v>3.2147352309310255</v>
      </c>
      <c r="AF152" s="47">
        <v>49.250848921358781</v>
      </c>
      <c r="AI152" s="47">
        <v>13.432671351155985</v>
      </c>
      <c r="AJ152" s="47">
        <v>31.032911312972153</v>
      </c>
      <c r="AL152" s="47">
        <v>3.6737535313902479</v>
      </c>
      <c r="AM152" s="47">
        <v>20.927531652472116</v>
      </c>
      <c r="AN152" s="47">
        <v>44.602147139121861</v>
      </c>
      <c r="AO152" s="47">
        <v>5.8745273163387681</v>
      </c>
      <c r="AQ152" s="47">
        <v>3.7377756929635502</v>
      </c>
      <c r="AR152" s="47">
        <v>3.4981232136357456</v>
      </c>
      <c r="AS152" s="47">
        <v>1.3655400617200331</v>
      </c>
      <c r="AT152" s="47">
        <v>2.0262674045132223</v>
      </c>
      <c r="AU152" s="47">
        <v>39.581308529526233</v>
      </c>
      <c r="AV152" s="47">
        <v>12.107576334453432</v>
      </c>
      <c r="AX152" s="47">
        <v>3.4992756852239673</v>
      </c>
      <c r="AY152" s="47">
        <v>22.679263391427543</v>
      </c>
      <c r="AZ152" s="47">
        <v>10.182200022465837</v>
      </c>
      <c r="BA152" s="47">
        <v>4.5304158915837922</v>
      </c>
      <c r="BB152" s="47">
        <v>3.1456698307084907</v>
      </c>
      <c r="BC152" s="47">
        <v>4.6196631907450518</v>
      </c>
      <c r="BD152" s="47">
        <v>1.4245211184319664</v>
      </c>
      <c r="BE152" s="47">
        <v>4.8713407148658616</v>
      </c>
      <c r="BG152" s="47">
        <v>131.29233475791668</v>
      </c>
      <c r="BH152" s="47">
        <v>5.0838202668615775</v>
      </c>
      <c r="BJ152" s="47">
        <v>4.0657342346197352</v>
      </c>
      <c r="BK152" s="47">
        <v>24.83439779433078</v>
      </c>
      <c r="BL152" s="47">
        <v>6.8327129120790397</v>
      </c>
      <c r="BM152" s="47">
        <v>59.115070978531847</v>
      </c>
      <c r="BN152" s="47">
        <v>20.083384868946812</v>
      </c>
      <c r="BO152" s="47">
        <v>19.9266832132035</v>
      </c>
      <c r="BP152" s="47">
        <v>5.1409629177235558</v>
      </c>
      <c r="BQ152" s="47">
        <v>6.4143174927057212</v>
      </c>
      <c r="BR152" s="47">
        <v>9.68239269724371</v>
      </c>
      <c r="BS152" s="47">
        <v>16.873236034399962</v>
      </c>
      <c r="BV152" s="47">
        <v>20.340270714582299</v>
      </c>
      <c r="BW152" s="47">
        <v>9.5186130504518243</v>
      </c>
      <c r="BX152" s="47">
        <v>5.8538420309450458</v>
      </c>
      <c r="BY152" s="47">
        <v>1.984547641985132</v>
      </c>
      <c r="BZ152" s="47">
        <v>9.6696745163993185</v>
      </c>
      <c r="CA152" s="47">
        <v>5.159419638453687</v>
      </c>
      <c r="CB152" s="47">
        <v>7.5907900350614952</v>
      </c>
      <c r="CD152" s="47">
        <v>12.095543837607943</v>
      </c>
      <c r="CE152" s="47">
        <v>21.682441986890716</v>
      </c>
      <c r="CF152" s="47">
        <v>14.443671440071645</v>
      </c>
      <c r="CH152" s="48">
        <v>111.38317847464192</v>
      </c>
      <c r="CI152" s="48">
        <v>102.49474527965799</v>
      </c>
      <c r="CK152" s="26">
        <v>1771</v>
      </c>
      <c r="CL152" s="47">
        <v>0.42961072457811178</v>
      </c>
      <c r="CM152" s="47">
        <v>0.4590554979451425</v>
      </c>
      <c r="CN152" s="47">
        <v>3.7560868385181823</v>
      </c>
      <c r="CO152" s="47">
        <v>1.2467590875291352</v>
      </c>
      <c r="CP152" s="47">
        <v>12.155522683408593</v>
      </c>
      <c r="CQ152" s="47"/>
      <c r="CR152" s="47"/>
      <c r="CS152" s="47">
        <v>6.192643391811699</v>
      </c>
      <c r="CT152" s="47">
        <v>6.6038431896647412</v>
      </c>
      <c r="CU152" s="47">
        <v>19.66776853801877</v>
      </c>
      <c r="CV152" s="47">
        <v>0.11777626478465049</v>
      </c>
      <c r="CW152" s="47">
        <v>3.3602063340228141</v>
      </c>
      <c r="CX152" s="47"/>
      <c r="CY152" s="47"/>
      <c r="CZ152" s="47">
        <v>213.11251339511969</v>
      </c>
      <c r="DA152" s="47">
        <v>68.989069367118518</v>
      </c>
      <c r="DB152" s="47">
        <v>100.09292907034072</v>
      </c>
      <c r="DC152" s="47">
        <v>24.901937269324282</v>
      </c>
      <c r="DD152" s="47">
        <v>105.4869434367376</v>
      </c>
      <c r="DE152" s="47">
        <v>19.657186912268365</v>
      </c>
      <c r="DF152" s="47"/>
      <c r="DG152" s="47">
        <v>57.502250204277367</v>
      </c>
      <c r="DH152" s="47">
        <v>8.7313734345702247</v>
      </c>
      <c r="DI152" s="47">
        <v>41.931615762969287</v>
      </c>
      <c r="DJ152" s="47"/>
      <c r="DK152" s="47">
        <v>2.5871450192967287</v>
      </c>
      <c r="DL152" s="47">
        <v>75.058747029458573</v>
      </c>
      <c r="DM152" s="47">
        <v>2.027812814699637</v>
      </c>
      <c r="DN152" s="47">
        <v>12.203421717039314</v>
      </c>
      <c r="DO152" s="47">
        <v>1.3728894526492417</v>
      </c>
      <c r="DP152" s="47">
        <v>248.42289443905446</v>
      </c>
      <c r="DR152" s="47"/>
      <c r="DS152" s="47">
        <v>12.647051196768116</v>
      </c>
      <c r="DT152" s="47">
        <v>159.03551701546488</v>
      </c>
      <c r="DU152" s="47"/>
      <c r="DV152" s="47">
        <v>3.4588912198616177</v>
      </c>
      <c r="DW152" s="47">
        <v>9.7739958171665844</v>
      </c>
      <c r="DX152" s="49"/>
      <c r="DY152" s="47">
        <v>0.66275270438894041</v>
      </c>
      <c r="DZ152" s="47"/>
      <c r="EA152" s="47">
        <v>3.5191689958883225</v>
      </c>
      <c r="EB152" s="47">
        <v>3.2935327768327345</v>
      </c>
      <c r="EC152" s="47">
        <v>1.2856753969734345</v>
      </c>
      <c r="ED152" s="47">
        <v>0.29467601449254588</v>
      </c>
      <c r="EE152" s="47">
        <v>4.4654859631405595</v>
      </c>
      <c r="EF152" s="47">
        <v>103.41357936281831</v>
      </c>
      <c r="EG152" s="48">
        <f t="shared" si="9"/>
        <v>46.486392646266886</v>
      </c>
      <c r="EH152" s="47"/>
      <c r="EI152" s="47">
        <v>0.5088926615686189</v>
      </c>
      <c r="EJ152" s="47">
        <v>21.352849162924656</v>
      </c>
      <c r="EK152" s="47">
        <v>9.5866861931954332</v>
      </c>
      <c r="EL152" s="47">
        <v>4.2654510205508229</v>
      </c>
      <c r="EM152" s="47">
        <v>0.31732473921535731</v>
      </c>
      <c r="EN152" s="47">
        <v>4.3494786225191087</v>
      </c>
      <c r="EO152" s="47">
        <v>1.3412069010484682</v>
      </c>
      <c r="EP152" s="47">
        <v>0.70842933360850713</v>
      </c>
      <c r="EQ152" s="47"/>
      <c r="ER152" s="47">
        <v>1.103694605870525</v>
      </c>
      <c r="ET152" s="47"/>
      <c r="EU152" s="47">
        <v>20.835819737606752</v>
      </c>
      <c r="EV152" s="47">
        <v>23.381938866447246</v>
      </c>
      <c r="EW152" s="47">
        <v>77.197157068340502</v>
      </c>
      <c r="EX152" s="47">
        <v>25.245767258889682</v>
      </c>
      <c r="EY152" s="47">
        <v>8.5768392354001701</v>
      </c>
      <c r="EZ152" s="47">
        <v>102.11901601028647</v>
      </c>
      <c r="FA152" s="47">
        <v>4.8402897325066245</v>
      </c>
      <c r="FB152" s="47">
        <v>6.0391711821039511</v>
      </c>
      <c r="FC152" s="47">
        <v>109.39332582305769</v>
      </c>
      <c r="FD152" s="47">
        <v>15.886391798295918</v>
      </c>
      <c r="FE152" s="47"/>
      <c r="FF152" s="47"/>
      <c r="FG152" s="47">
        <v>27.536995638643209</v>
      </c>
      <c r="FH152" s="47">
        <v>12.886456121171978</v>
      </c>
      <c r="FI152" s="47">
        <v>0.85131253422212383</v>
      </c>
      <c r="FJ152" s="51">
        <f t="shared" si="10"/>
        <v>13.435961101200718</v>
      </c>
      <c r="FK152" s="47">
        <v>1.8684798410147565</v>
      </c>
      <c r="FL152" s="47">
        <v>145.92032192219497</v>
      </c>
      <c r="FM152" s="47">
        <v>4.8576669976757261</v>
      </c>
      <c r="FN152" s="47">
        <v>42.542308870213425</v>
      </c>
      <c r="FO152" s="47"/>
      <c r="FP152" s="47">
        <v>5.165540352727346</v>
      </c>
      <c r="FQ152" s="47">
        <v>9.2597348686971888</v>
      </c>
      <c r="FR152" s="47">
        <v>6.1683351048050588</v>
      </c>
      <c r="FT152" s="1"/>
      <c r="FU152" s="1"/>
      <c r="FV152" s="1"/>
      <c r="FW152" s="1"/>
      <c r="FX152" s="1"/>
      <c r="FY152" s="1"/>
      <c r="FZ152" s="1"/>
      <c r="GA152" s="1"/>
    </row>
    <row r="153" spans="1:183" s="26" customFormat="1">
      <c r="A153" s="26">
        <v>1772</v>
      </c>
      <c r="B153" s="47">
        <v>2.9923121823125123</v>
      </c>
      <c r="C153" s="47">
        <v>3.5228735288280184</v>
      </c>
      <c r="D153" s="47">
        <v>4.1168713754520647</v>
      </c>
      <c r="E153" s="47">
        <v>11.051060626506771</v>
      </c>
      <c r="F153" s="47">
        <v>27.682432327716544</v>
      </c>
      <c r="I153" s="47">
        <v>6.7234462426656147</v>
      </c>
      <c r="J153" s="47">
        <v>7.4394401696567556</v>
      </c>
      <c r="K153" s="47">
        <v>21.610644624703205</v>
      </c>
      <c r="L153" s="47">
        <v>10.082288796367621</v>
      </c>
      <c r="M153" s="47">
        <v>4.0096549891557105</v>
      </c>
      <c r="P153" s="47">
        <v>42.322167366379738</v>
      </c>
      <c r="Q153" s="47">
        <v>13.829046072866065</v>
      </c>
      <c r="R153" s="47">
        <v>20.66249324401085</v>
      </c>
      <c r="S153" s="47">
        <v>5.1335975665777953</v>
      </c>
      <c r="T153" s="47">
        <v>20.253614619953016</v>
      </c>
      <c r="U153" s="47">
        <v>4.8777722458112382</v>
      </c>
      <c r="W153" s="47">
        <v>61.074223305380841</v>
      </c>
      <c r="X153" s="47">
        <v>9.2737562271249114</v>
      </c>
      <c r="Y153" s="47">
        <v>44.676615170780515</v>
      </c>
      <c r="AA153" s="47">
        <v>6.2302119320854041</v>
      </c>
      <c r="AB153" s="47">
        <v>15.82573150581957</v>
      </c>
      <c r="AC153" s="47">
        <v>2.3753139067122073</v>
      </c>
      <c r="AD153" s="47">
        <v>12.961484122594426</v>
      </c>
      <c r="AF153" s="47">
        <v>65.40106903637168</v>
      </c>
      <c r="AI153" s="47">
        <v>18.413293931180988</v>
      </c>
      <c r="AJ153" s="47">
        <v>31.032911312972153</v>
      </c>
      <c r="AL153" s="47">
        <v>3.6737535313902479</v>
      </c>
      <c r="AM153" s="47">
        <v>21.154266185149869</v>
      </c>
      <c r="AN153" s="47">
        <v>58.583494905061734</v>
      </c>
      <c r="AO153" s="47">
        <v>6.5763415810816612</v>
      </c>
      <c r="AQ153" s="47">
        <v>4.0103707764533914</v>
      </c>
      <c r="AR153" s="47">
        <v>2.8677770998515286</v>
      </c>
      <c r="AS153" s="47">
        <v>1.2780749492867147</v>
      </c>
      <c r="AT153" s="47">
        <v>1.984806411221159</v>
      </c>
      <c r="AU153" s="47">
        <v>40.25813116565535</v>
      </c>
      <c r="AV153" s="47">
        <v>10.920966786935034</v>
      </c>
      <c r="AX153" s="47">
        <v>3.9098812394742821</v>
      </c>
      <c r="AY153" s="47">
        <v>23.569983101540764</v>
      </c>
      <c r="AZ153" s="47">
        <v>11.861538418033987</v>
      </c>
      <c r="BA153" s="47">
        <v>4.8787905136242307</v>
      </c>
      <c r="BB153" s="47">
        <v>3.5786729602971374</v>
      </c>
      <c r="BC153" s="47">
        <v>5.1340488633396264</v>
      </c>
      <c r="BD153" s="47">
        <v>1.7529994636888442</v>
      </c>
      <c r="BE153" s="47">
        <v>5.0610683632758633</v>
      </c>
      <c r="BG153" s="47">
        <v>130.85533499722609</v>
      </c>
      <c r="BH153" s="47">
        <v>5.0838202668615775</v>
      </c>
      <c r="BJ153" s="47">
        <v>3.9568028980681547</v>
      </c>
      <c r="BK153" s="47">
        <v>22.843623058774952</v>
      </c>
      <c r="BL153" s="47">
        <v>6.8651905804004691</v>
      </c>
      <c r="BM153" s="47">
        <v>50.494120310104883</v>
      </c>
      <c r="BN153" s="47">
        <v>21.000000253356127</v>
      </c>
      <c r="BO153" s="47">
        <v>23.495894377788815</v>
      </c>
      <c r="BP153" s="47">
        <v>5.3716783414634923</v>
      </c>
      <c r="BQ153" s="47">
        <v>6.5132945273572229</v>
      </c>
      <c r="BR153" s="47">
        <v>9.68239269724371</v>
      </c>
      <c r="BS153" s="47">
        <v>17.999991757870923</v>
      </c>
      <c r="BT153" s="47">
        <v>1.2828247725992654</v>
      </c>
      <c r="BV153" s="47">
        <v>20.484612611851841</v>
      </c>
      <c r="BW153" s="47">
        <v>9.5075113081485192</v>
      </c>
      <c r="BX153" s="47">
        <v>6.3670433088926126</v>
      </c>
      <c r="BY153" s="47">
        <v>2.180645644164215</v>
      </c>
      <c r="BZ153" s="47">
        <v>10.247396258848498</v>
      </c>
      <c r="CA153" s="47">
        <v>4.8535000282952065</v>
      </c>
      <c r="CB153" s="47">
        <v>7.6421018372587675</v>
      </c>
      <c r="CD153" s="47">
        <v>12.14573533441048</v>
      </c>
      <c r="CE153" s="47">
        <v>22.018517590955252</v>
      </c>
      <c r="CF153" s="47">
        <v>15.040587135133789</v>
      </c>
      <c r="CH153" s="48">
        <v>111.38317847464192</v>
      </c>
      <c r="CI153" s="48">
        <v>103.15623879526714</v>
      </c>
      <c r="CK153" s="26">
        <v>1772</v>
      </c>
      <c r="CL153" s="47">
        <v>0.43797450272229138</v>
      </c>
      <c r="CM153" s="47">
        <v>0.51563095290063354</v>
      </c>
      <c r="CN153" s="47">
        <v>3.9011089924779085</v>
      </c>
      <c r="CO153" s="47">
        <v>1.2548055785924286</v>
      </c>
      <c r="CP153" s="47">
        <v>11.898398331798962</v>
      </c>
      <c r="CQ153" s="47"/>
      <c r="CR153" s="47"/>
      <c r="CS153" s="47">
        <v>6.3710750727121024</v>
      </c>
      <c r="CT153" s="47">
        <v>7.049544252924953</v>
      </c>
      <c r="CU153" s="47">
        <v>20.478045678416819</v>
      </c>
      <c r="CV153" s="47">
        <v>0.12297584478855635</v>
      </c>
      <c r="CW153" s="47">
        <v>3.7995117428733436</v>
      </c>
      <c r="CX153" s="47"/>
      <c r="CY153" s="47"/>
      <c r="CZ153" s="47">
        <v>218.28978015897653</v>
      </c>
      <c r="DA153" s="47">
        <v>70.20434936039976</v>
      </c>
      <c r="DB153" s="47">
        <v>104.89493539295164</v>
      </c>
      <c r="DC153" s="47">
        <v>26.061152384680184</v>
      </c>
      <c r="DD153" s="47">
        <v>102.81922766747968</v>
      </c>
      <c r="DE153" s="47">
        <v>24.76243300087749</v>
      </c>
      <c r="DF153" s="47"/>
      <c r="DG153" s="47">
        <v>57.873365479887639</v>
      </c>
      <c r="DH153" s="47">
        <v>8.78772507380374</v>
      </c>
      <c r="DI153" s="47">
        <v>42.335144652671737</v>
      </c>
      <c r="DJ153" s="47"/>
      <c r="DK153" s="47">
        <v>2.6778551242138522</v>
      </c>
      <c r="DL153" s="47">
        <v>80.340695783666646</v>
      </c>
      <c r="DM153" s="47">
        <v>2.25082534681213</v>
      </c>
      <c r="DN153" s="47">
        <v>12.282181699436846</v>
      </c>
      <c r="DO153" s="47"/>
      <c r="DP153" s="47">
        <v>332.01418774516287</v>
      </c>
      <c r="DR153" s="47"/>
      <c r="DS153" s="47">
        <v>17.448265924553279</v>
      </c>
      <c r="DT153" s="47">
        <v>160.06192049566513</v>
      </c>
      <c r="DU153" s="47"/>
      <c r="DV153" s="47">
        <v>3.481214648315369</v>
      </c>
      <c r="DW153" s="47">
        <v>9.9436540087031791</v>
      </c>
      <c r="DX153" s="49"/>
      <c r="DY153" s="47">
        <v>0.74671838129975754</v>
      </c>
      <c r="DZ153" s="47"/>
      <c r="EA153" s="47">
        <v>3.8001900162535454</v>
      </c>
      <c r="EB153" s="47">
        <v>2.7174788844173055</v>
      </c>
      <c r="EC153" s="47">
        <v>1.2110919246719625</v>
      </c>
      <c r="ED153" s="47">
        <v>0.29050932790134099</v>
      </c>
      <c r="EE153" s="47">
        <v>4.571156495984054</v>
      </c>
      <c r="EF153" s="47">
        <v>93.88048814568765</v>
      </c>
      <c r="EG153" s="48">
        <f t="shared" si="9"/>
        <v>42.201084815489402</v>
      </c>
      <c r="EH153" s="47"/>
      <c r="EI153" s="47">
        <v>0.57227594823965522</v>
      </c>
      <c r="EJ153" s="47">
        <v>22.334696580088391</v>
      </c>
      <c r="EK153" s="47">
        <v>11.239883388908019</v>
      </c>
      <c r="EL153" s="47">
        <v>4.623096475299878</v>
      </c>
      <c r="EM153" s="47">
        <v>0.36333455618142702</v>
      </c>
      <c r="EN153" s="47">
        <v>4.8649769113556331</v>
      </c>
      <c r="EO153" s="47">
        <v>1.66112597356884</v>
      </c>
      <c r="EP153" s="47">
        <v>0.74077127137724796</v>
      </c>
      <c r="EQ153" s="47"/>
      <c r="ER153" s="47">
        <v>1.1071204697164592</v>
      </c>
      <c r="ET153" s="47"/>
      <c r="EU153" s="47">
        <v>20.408445230946182</v>
      </c>
      <c r="EV153" s="47">
        <v>21.646404565062976</v>
      </c>
      <c r="EW153" s="47">
        <v>78.06468825225528</v>
      </c>
      <c r="EX153" s="47">
        <v>21.703264718608867</v>
      </c>
      <c r="EY153" s="47">
        <v>9.026171003482812</v>
      </c>
      <c r="EZ153" s="47">
        <v>121.18740455717789</v>
      </c>
      <c r="FA153" s="47">
        <v>5.0901523927939021</v>
      </c>
      <c r="FB153" s="47">
        <v>6.1719372635343257</v>
      </c>
      <c r="FC153" s="47">
        <v>110.09934226795376</v>
      </c>
      <c r="FD153" s="47">
        <v>17.056624632448663</v>
      </c>
      <c r="FE153" s="47">
        <v>1.2155928130280476</v>
      </c>
      <c r="FF153" s="47"/>
      <c r="FG153" s="47">
        <v>27.911391005134586</v>
      </c>
      <c r="FH153" s="47">
        <v>12.954497633698834</v>
      </c>
      <c r="FI153" s="47">
        <v>0.93192235873880402</v>
      </c>
      <c r="FJ153" s="52">
        <f t="shared" si="10"/>
        <v>13.177889359777716</v>
      </c>
      <c r="FK153" s="47">
        <v>2.0663595133386146</v>
      </c>
      <c r="FL153" s="47">
        <v>155.63646282501517</v>
      </c>
      <c r="FM153" s="47">
        <v>4.5991314468247406</v>
      </c>
      <c r="FN153" s="47">
        <v>43.106304922204799</v>
      </c>
      <c r="FO153" s="47"/>
      <c r="FP153" s="47">
        <v>5.2204515604190052</v>
      </c>
      <c r="FQ153" s="47">
        <v>9.4639477438765418</v>
      </c>
      <c r="FR153" s="47">
        <v>6.4647099922203504</v>
      </c>
      <c r="FT153" s="1"/>
      <c r="FU153" s="1"/>
      <c r="FV153" s="1"/>
      <c r="FW153" s="1"/>
      <c r="FX153" s="1"/>
      <c r="FY153" s="1"/>
      <c r="FZ153" s="1"/>
      <c r="GA153" s="1"/>
    </row>
    <row r="154" spans="1:183" s="26" customFormat="1">
      <c r="A154" s="26">
        <v>1773</v>
      </c>
      <c r="B154" s="47">
        <v>3.3633563654518639</v>
      </c>
      <c r="C154" s="47">
        <v>3.5508322051491796</v>
      </c>
      <c r="D154" s="47">
        <v>4.1506522891505968</v>
      </c>
      <c r="E154" s="47">
        <v>11.400479405802587</v>
      </c>
      <c r="F154" s="47">
        <v>27.682432327716544</v>
      </c>
      <c r="I154" s="47">
        <v>6.9321350710407872</v>
      </c>
      <c r="J154" s="47">
        <v>7.6121648058931966</v>
      </c>
      <c r="K154" s="47">
        <v>27.992426739462502</v>
      </c>
      <c r="L154" s="47">
        <v>9.9991821035091011</v>
      </c>
      <c r="M154" s="47">
        <v>3.9862590115576189</v>
      </c>
      <c r="P154" s="47">
        <v>40.692386049622556</v>
      </c>
      <c r="Q154" s="47">
        <v>12.372285960636843</v>
      </c>
      <c r="R154" s="47">
        <v>18.241516747007864</v>
      </c>
      <c r="S154" s="47">
        <v>4.5609762632760606</v>
      </c>
      <c r="T154" s="47">
        <v>18.397601031169952</v>
      </c>
      <c r="U154" s="47">
        <v>4.8777722458112382</v>
      </c>
      <c r="W154" s="47">
        <v>61.074223305380841</v>
      </c>
      <c r="X154" s="47">
        <v>9.2737562271249114</v>
      </c>
      <c r="Y154" s="47">
        <v>42.308119339228313</v>
      </c>
      <c r="AA154" s="47">
        <v>6.3291209130217654</v>
      </c>
      <c r="AB154" s="47">
        <v>17.527379333380384</v>
      </c>
      <c r="AC154" s="47">
        <v>2.2179372560447912</v>
      </c>
      <c r="AD154" s="47">
        <v>12.774977821472461</v>
      </c>
      <c r="AE154" s="47">
        <v>2.4999989203148458</v>
      </c>
      <c r="AF154" s="47">
        <v>72.235427016305039</v>
      </c>
      <c r="AG154" s="47">
        <v>2.4999981703152816</v>
      </c>
      <c r="AI154" s="47">
        <v>16.159399617171051</v>
      </c>
      <c r="AJ154" s="47">
        <v>31.032911312972153</v>
      </c>
      <c r="AL154" s="47">
        <v>3.5207488202108763</v>
      </c>
      <c r="AM154" s="47">
        <v>20.767174602865293</v>
      </c>
      <c r="AO154" s="47">
        <v>6.5812625247878156</v>
      </c>
      <c r="AQ154" s="47">
        <v>4.0448185837535453</v>
      </c>
      <c r="AR154" s="47">
        <v>4.0259777474834415</v>
      </c>
      <c r="AS154" s="47">
        <v>1.3115714520403605</v>
      </c>
      <c r="AT154" s="47">
        <v>2.0370290199307366</v>
      </c>
      <c r="AU154" s="47">
        <v>41.804416840954929</v>
      </c>
      <c r="AV154" s="47">
        <v>10.514772782193722</v>
      </c>
      <c r="AX154" s="47">
        <v>3.9487576087188248</v>
      </c>
      <c r="AY154" s="47">
        <v>24.008549594111901</v>
      </c>
      <c r="AZ154" s="47">
        <v>11.728234032882737</v>
      </c>
      <c r="BA154" s="47">
        <v>4.7199808556244145</v>
      </c>
      <c r="BB154" s="47">
        <v>3.0097335408629533</v>
      </c>
      <c r="BC154" s="47">
        <v>5.1315461113343872</v>
      </c>
      <c r="BD154" s="47">
        <v>1.617920366206216</v>
      </c>
      <c r="BE154" s="47">
        <v>4.070097683392393</v>
      </c>
      <c r="BG154" s="47">
        <v>130.81922390832631</v>
      </c>
      <c r="BH154" s="47">
        <v>5.0838202668615775</v>
      </c>
      <c r="BJ154" s="47">
        <v>3.9568028980681547</v>
      </c>
      <c r="BK154" s="47">
        <v>24.931366262877759</v>
      </c>
      <c r="BL154" s="47">
        <v>7.4017081155538529</v>
      </c>
      <c r="BM154" s="47">
        <v>11.084069530141969</v>
      </c>
      <c r="BN154" s="47">
        <v>20.626275026733765</v>
      </c>
      <c r="BO154" s="47">
        <v>29.79220251074225</v>
      </c>
      <c r="BP154" s="47">
        <v>5.2977934305045329</v>
      </c>
      <c r="BQ154" s="47">
        <v>6.7248532251955755</v>
      </c>
      <c r="BR154" s="47">
        <v>10.81490148452616</v>
      </c>
      <c r="BT154" s="47">
        <v>1.2828247725992654</v>
      </c>
      <c r="BV154" s="47">
        <v>21.902557262882397</v>
      </c>
      <c r="BW154" s="47">
        <v>9.6139113664451479</v>
      </c>
      <c r="BX154" s="47">
        <v>6.4811385889427608</v>
      </c>
      <c r="BY154" s="47">
        <v>2.0660260923038387</v>
      </c>
      <c r="BZ154" s="47">
        <v>10.882615957395432</v>
      </c>
      <c r="CA154" s="47">
        <v>5.0762210653642104</v>
      </c>
      <c r="CB154" s="47">
        <v>7.8741455318414078</v>
      </c>
      <c r="CD154" s="47">
        <v>11.771591242253431</v>
      </c>
      <c r="CE154" s="47">
        <v>21.842438727720904</v>
      </c>
      <c r="CF154" s="47">
        <v>14.914014718311675</v>
      </c>
      <c r="CH154" s="48">
        <v>111.38317847464192</v>
      </c>
      <c r="CI154" s="48">
        <v>108.15892857142858</v>
      </c>
      <c r="CK154" s="26">
        <v>1773</v>
      </c>
      <c r="CL154" s="47">
        <v>0.51615684453470279</v>
      </c>
      <c r="CM154" s="47">
        <v>0.5449277885948216</v>
      </c>
      <c r="CN154" s="47">
        <v>4.1238609800616191</v>
      </c>
      <c r="CO154" s="47">
        <v>1.3572581912658332</v>
      </c>
      <c r="CP154" s="47">
        <v>12.475425920070412</v>
      </c>
      <c r="CQ154" s="47"/>
      <c r="CR154" s="47"/>
      <c r="CS154" s="47">
        <v>6.8873900622092226</v>
      </c>
      <c r="CT154" s="47">
        <v>7.563030393771033</v>
      </c>
      <c r="CU154" s="47">
        <v>27.811743390272348</v>
      </c>
      <c r="CV154" s="47">
        <v>0.1278768815453224</v>
      </c>
      <c r="CW154" s="47">
        <v>3.960528815470965</v>
      </c>
      <c r="CX154" s="47"/>
      <c r="CY154" s="47"/>
      <c r="CZ154" s="47">
        <v>220.06224380710611</v>
      </c>
      <c r="DA154" s="47">
        <v>65.854979994183509</v>
      </c>
      <c r="DB154" s="47">
        <v>97.09561549577468</v>
      </c>
      <c r="DC154" s="47">
        <v>24.277081982069713</v>
      </c>
      <c r="DD154" s="47">
        <v>97.926418101178712</v>
      </c>
      <c r="DE154" s="47">
        <v>25.963317909566655</v>
      </c>
      <c r="DF154" s="47"/>
      <c r="DG154" s="47">
        <v>60.680006136619021</v>
      </c>
      <c r="DH154" s="47">
        <v>9.2138967033227903</v>
      </c>
      <c r="DI154" s="47">
        <v>42.035032165640331</v>
      </c>
      <c r="DJ154" s="47"/>
      <c r="DK154" s="47">
        <v>2.8522955697977328</v>
      </c>
      <c r="DL154" s="47">
        <v>93.29441778363298</v>
      </c>
      <c r="DM154" s="47">
        <v>2.2036210863376882</v>
      </c>
      <c r="DN154" s="47">
        <v>12.692518883556957</v>
      </c>
      <c r="DO154" s="47">
        <v>1.1266550193790914</v>
      </c>
      <c r="DP154" s="47">
        <v>384.4934247531092</v>
      </c>
      <c r="DR154" s="47"/>
      <c r="DS154" s="47">
        <v>16.055095175440872</v>
      </c>
      <c r="DT154" s="47">
        <v>167.82432190316163</v>
      </c>
      <c r="DU154" s="47"/>
      <c r="DV154" s="47">
        <v>3.4980233632716184</v>
      </c>
      <c r="DW154" s="47">
        <v>10.235105690897916</v>
      </c>
      <c r="DX154" s="49"/>
      <c r="DY154" s="47">
        <v>0.78351726736094052</v>
      </c>
      <c r="DZ154" s="47"/>
      <c r="EA154" s="47">
        <v>4.0187104018734487</v>
      </c>
      <c r="EB154" s="47">
        <v>3.9999911779748087</v>
      </c>
      <c r="EC154" s="47">
        <v>1.3031056221620685</v>
      </c>
      <c r="ED154" s="47">
        <v>0.31261227087121618</v>
      </c>
      <c r="EE154" s="47">
        <v>4.9769299315253672</v>
      </c>
      <c r="EF154" s="47">
        <v>94.772213191174345</v>
      </c>
      <c r="EG154" s="48">
        <f t="shared" si="9"/>
        <v>42.601932371994238</v>
      </c>
      <c r="EH154" s="47"/>
      <c r="EI154" s="47">
        <v>0.60599533492338675</v>
      </c>
      <c r="EJ154" s="47">
        <v>23.853581066722789</v>
      </c>
      <c r="EK154" s="47">
        <v>11.652531535744117</v>
      </c>
      <c r="EL154" s="47">
        <v>4.6895146885769767</v>
      </c>
      <c r="EM154" s="47">
        <v>0.32039049158028127</v>
      </c>
      <c r="EN154" s="47">
        <v>5.0984234047341577</v>
      </c>
      <c r="EO154" s="47">
        <v>1.6074771390716074</v>
      </c>
      <c r="EP154" s="47">
        <v>0.62461676639061092</v>
      </c>
      <c r="EQ154" s="47"/>
      <c r="ER154" s="47">
        <v>1.1604913105840966</v>
      </c>
      <c r="ET154" s="47"/>
      <c r="EU154" s="47">
        <v>21.398178101168757</v>
      </c>
      <c r="EV154" s="47">
        <v>24.770441209891459</v>
      </c>
      <c r="EW154" s="47">
        <v>88.247185715817409</v>
      </c>
      <c r="EX154" s="47">
        <v>4.9951711857973882</v>
      </c>
      <c r="EY154" s="47">
        <v>9.2954825304630777</v>
      </c>
      <c r="EZ154" s="47">
        <v>161.11463516724527</v>
      </c>
      <c r="FA154" s="47">
        <v>5.2635976435779313</v>
      </c>
      <c r="FB154" s="47">
        <v>6.6814461631766333</v>
      </c>
      <c r="FC154" s="47">
        <v>128.94113154742189</v>
      </c>
      <c r="FD154" s="47"/>
      <c r="FE154" s="47">
        <v>1.2745444945621143</v>
      </c>
      <c r="FF154" s="47"/>
      <c r="FG154" s="47">
        <v>31.290710711255365</v>
      </c>
      <c r="FH154" s="47">
        <v>13.734748676168781</v>
      </c>
      <c r="FI154" s="47">
        <v>0.99462670010923915</v>
      </c>
      <c r="FJ154" s="47"/>
      <c r="FK154" s="47">
        <v>2.0526904670168231</v>
      </c>
      <c r="FL154" s="47">
        <v>173.29977650268276</v>
      </c>
      <c r="FM154" s="47">
        <v>5.0434554665879308</v>
      </c>
      <c r="FN154" s="47">
        <v>46.569147831118187</v>
      </c>
      <c r="FO154" s="47"/>
      <c r="FP154" s="47">
        <v>5.3050112347622624</v>
      </c>
      <c r="FQ154" s="47">
        <v>9.8435615424057108</v>
      </c>
      <c r="FR154" s="47">
        <v>6.7211827192962792</v>
      </c>
      <c r="FT154" s="1"/>
      <c r="FU154" s="1"/>
      <c r="FV154" s="1"/>
      <c r="FW154" s="1"/>
      <c r="FX154" s="1"/>
      <c r="FY154" s="1"/>
      <c r="FZ154" s="1"/>
      <c r="GA154" s="1"/>
    </row>
    <row r="155" spans="1:183" s="26" customFormat="1">
      <c r="A155" s="26">
        <v>1774</v>
      </c>
      <c r="B155" s="47">
        <v>3.4637519967916153</v>
      </c>
      <c r="C155" s="47">
        <v>4.0027915291468519</v>
      </c>
      <c r="D155" s="47">
        <v>4.2043407353337807</v>
      </c>
      <c r="E155" s="47">
        <v>11.727920983013064</v>
      </c>
      <c r="F155" s="47">
        <v>25.545495506720069</v>
      </c>
      <c r="I155" s="47">
        <v>6.6916792847935049</v>
      </c>
      <c r="J155" s="47">
        <v>7.077930763885715</v>
      </c>
      <c r="K155" s="47">
        <v>21.573376823445429</v>
      </c>
      <c r="L155" s="47">
        <v>9.9613370046287812</v>
      </c>
      <c r="M155" s="47">
        <v>3.9270880616223693</v>
      </c>
      <c r="P155" s="47">
        <v>40.868434808033015</v>
      </c>
      <c r="Q155" s="47">
        <v>12.54526706420053</v>
      </c>
      <c r="R155" s="47">
        <v>18.082563586086895</v>
      </c>
      <c r="S155" s="47">
        <v>4.4989484578452839</v>
      </c>
      <c r="T155" s="47">
        <v>19.370770940474305</v>
      </c>
      <c r="U155" s="47">
        <v>4.8777722458112382</v>
      </c>
      <c r="W155" s="47">
        <v>61.074223305380841</v>
      </c>
      <c r="X155" s="47">
        <v>9.2737562271249114</v>
      </c>
      <c r="Y155" s="47">
        <v>45.930551891260663</v>
      </c>
      <c r="AA155" s="47">
        <v>6.0819985461395936</v>
      </c>
      <c r="AB155" s="47">
        <v>18.560621107804057</v>
      </c>
      <c r="AC155" s="47">
        <v>2.3731225034644874</v>
      </c>
      <c r="AD155" s="47">
        <v>12.807812035085211</v>
      </c>
      <c r="AF155" s="47">
        <v>57.153841421234993</v>
      </c>
      <c r="AG155" s="47">
        <v>4.4999982145071202</v>
      </c>
      <c r="AI155" s="47">
        <v>15.898041093983771</v>
      </c>
      <c r="AJ155" s="47">
        <v>31.032911312972153</v>
      </c>
      <c r="AL155" s="47">
        <v>3.838489385465071</v>
      </c>
      <c r="AM155" s="47">
        <v>21.356381536788735</v>
      </c>
      <c r="AO155" s="47">
        <v>6.7617423437290709</v>
      </c>
      <c r="AQ155" s="47">
        <v>4.1990600389822923</v>
      </c>
      <c r="AR155" s="47">
        <v>4.2401972949961131</v>
      </c>
      <c r="AS155" s="47">
        <v>1.3214333253173454</v>
      </c>
      <c r="AT155" s="47">
        <v>2.1132464850830806</v>
      </c>
      <c r="AU155" s="47">
        <v>43.362672917165185</v>
      </c>
      <c r="AV155" s="47">
        <v>9.9675169420395537</v>
      </c>
      <c r="AX155" s="47">
        <v>3.8572828085927138</v>
      </c>
      <c r="AY155" s="47">
        <v>23.662653415477443</v>
      </c>
      <c r="AZ155" s="47">
        <v>10.785364756581551</v>
      </c>
      <c r="BA155" s="47">
        <v>4.5791520706686759</v>
      </c>
      <c r="BB155" s="47">
        <v>3.5099221235610663</v>
      </c>
      <c r="BC155" s="47">
        <v>5.2690927814410342</v>
      </c>
      <c r="BD155" s="47">
        <v>1.3501747114962932</v>
      </c>
      <c r="BE155" s="47">
        <v>4.4481594327513054</v>
      </c>
      <c r="BG155" s="47">
        <v>130.95220378215396</v>
      </c>
      <c r="BH155" s="47">
        <v>4.7863685865114709</v>
      </c>
      <c r="BJ155" s="47">
        <v>3.9735438351543331</v>
      </c>
      <c r="BK155" s="47">
        <v>24.048088183922324</v>
      </c>
      <c r="BL155" s="47">
        <v>7.0735735158556752</v>
      </c>
      <c r="BM155" s="47">
        <v>14.778758302775231</v>
      </c>
      <c r="BN155" s="47">
        <v>21.000000253356127</v>
      </c>
      <c r="BO155" s="47">
        <v>24.058917035950305</v>
      </c>
      <c r="BP155" s="47">
        <v>5.1322820278107031</v>
      </c>
      <c r="BQ155" s="47">
        <v>6.9198479718333266</v>
      </c>
      <c r="BR155" s="47">
        <v>10.628326521773513</v>
      </c>
      <c r="BS155" s="47">
        <v>17.999991757870923</v>
      </c>
      <c r="BT155" s="47">
        <v>1.2828247725992654</v>
      </c>
      <c r="BV155" s="47">
        <v>20.484612611851841</v>
      </c>
      <c r="BW155" s="47">
        <v>10.143094713931621</v>
      </c>
      <c r="BX155" s="47">
        <v>6.5836888457002427</v>
      </c>
      <c r="BY155" s="47">
        <v>2.1825305361568583</v>
      </c>
      <c r="BZ155" s="47">
        <v>9.101722212960718</v>
      </c>
      <c r="CA155" s="47">
        <v>5.4988176697891245</v>
      </c>
      <c r="CB155" s="47">
        <v>7.677067781190968</v>
      </c>
      <c r="CD155" s="47">
        <v>12.302446030651488</v>
      </c>
      <c r="CE155" s="47">
        <v>21.547478613267515</v>
      </c>
      <c r="CF155" s="47">
        <v>15.030693684101218</v>
      </c>
      <c r="CH155" s="48">
        <v>111.38317847464192</v>
      </c>
      <c r="CI155" s="48">
        <v>109.43429060479269</v>
      </c>
      <c r="CK155" s="26">
        <v>1774</v>
      </c>
      <c r="CL155" s="47">
        <v>0.5378320080022484</v>
      </c>
      <c r="CM155" s="47">
        <v>0.62153104717934549</v>
      </c>
      <c r="CN155" s="47">
        <v>4.2264586027771482</v>
      </c>
      <c r="CO155" s="47">
        <v>1.4127048584089501</v>
      </c>
      <c r="CP155" s="47">
        <v>11.648138245524292</v>
      </c>
      <c r="CQ155" s="47"/>
      <c r="CR155" s="47"/>
      <c r="CS155" s="47">
        <v>6.7268823486533709</v>
      </c>
      <c r="CT155" s="47">
        <v>7.1151657893662383</v>
      </c>
      <c r="CU155" s="47">
        <v>21.68686835967528</v>
      </c>
      <c r="CV155" s="47">
        <v>0.12889505100608481</v>
      </c>
      <c r="CW155" s="47">
        <v>3.9477473798492251</v>
      </c>
      <c r="CX155" s="47"/>
      <c r="CY155" s="47"/>
      <c r="CZ155" s="47">
        <v>223.62040856726551</v>
      </c>
      <c r="DA155" s="47">
        <v>67.563110315868869</v>
      </c>
      <c r="DB155" s="47">
        <v>97.384474328714347</v>
      </c>
      <c r="DC155" s="47">
        <v>24.229292960227596</v>
      </c>
      <c r="DD155" s="47">
        <v>104.32217403241825</v>
      </c>
      <c r="DE155" s="47">
        <v>26.269465819493078</v>
      </c>
      <c r="DF155" s="47"/>
      <c r="DG155" s="47">
        <v>61.395517810348643</v>
      </c>
      <c r="DH155" s="47">
        <v>9.322542879740821</v>
      </c>
      <c r="DI155" s="47">
        <v>46.172179752150718</v>
      </c>
      <c r="DJ155" s="47"/>
      <c r="DK155" s="47">
        <v>2.7732466514840288</v>
      </c>
      <c r="DL155" s="47">
        <v>99.959075005751899</v>
      </c>
      <c r="DM155" s="47">
        <v>2.3856068410248046</v>
      </c>
      <c r="DN155" s="47">
        <v>12.875190372537942</v>
      </c>
      <c r="DO155" s="47"/>
      <c r="DP155" s="47">
        <v>307.80463047596788</v>
      </c>
      <c r="DR155" s="47"/>
      <c r="DS155" s="47">
        <v>15.981676267168188</v>
      </c>
      <c r="DT155" s="47">
        <v>169.80323174682769</v>
      </c>
      <c r="DU155" s="47"/>
      <c r="DV155" s="47">
        <v>3.8586826106946504</v>
      </c>
      <c r="DW155" s="47">
        <v>10.649608410632508</v>
      </c>
      <c r="DX155" s="49"/>
      <c r="DY155" s="47">
        <v>0.81449613057006209</v>
      </c>
      <c r="DZ155" s="47"/>
      <c r="EA155" s="47">
        <v>4.2211501261506381</v>
      </c>
      <c r="EB155" s="47">
        <v>4.2625037938286825</v>
      </c>
      <c r="EC155" s="47">
        <v>1.3283850185706985</v>
      </c>
      <c r="ED155" s="47">
        <v>0.32813307694335619</v>
      </c>
      <c r="EE155" s="47">
        <v>5.2233178235431179</v>
      </c>
      <c r="EF155" s="47">
        <v>90.899012136945927</v>
      </c>
      <c r="EG155" s="48">
        <f t="shared" si="9"/>
        <v>40.860854013482907</v>
      </c>
      <c r="EH155" s="47"/>
      <c r="EI155" s="47">
        <v>0.59893726811261105</v>
      </c>
      <c r="EJ155" s="47">
        <v>23.787136054860934</v>
      </c>
      <c r="EK155" s="47">
        <v>10.84210356131487</v>
      </c>
      <c r="EL155" s="47">
        <v>4.6032417163177293</v>
      </c>
      <c r="EM155" s="47">
        <v>0.37804204329551283</v>
      </c>
      <c r="EN155" s="47">
        <v>5.2968120133071137</v>
      </c>
      <c r="EO155" s="47">
        <v>1.3572776051897775</v>
      </c>
      <c r="EP155" s="47">
        <v>0.69068528054166722</v>
      </c>
      <c r="EQ155" s="47"/>
      <c r="ER155" s="47">
        <v>1.1753688768842983</v>
      </c>
      <c r="ET155" s="47"/>
      <c r="EU155" s="47">
        <v>21.742097539358088</v>
      </c>
      <c r="EV155" s="47">
        <v>24.174598488438871</v>
      </c>
      <c r="EW155" s="47">
        <v>85.329427428791988</v>
      </c>
      <c r="EX155" s="47">
        <v>6.7387622120162396</v>
      </c>
      <c r="EY155" s="47">
        <v>9.5755005434437273</v>
      </c>
      <c r="EZ155" s="47">
        <v>131.64352592743916</v>
      </c>
      <c r="FA155" s="47">
        <v>5.1592815363469873</v>
      </c>
      <c r="FB155" s="47">
        <v>6.9562513677053577</v>
      </c>
      <c r="FC155" s="47">
        <v>128.21087030428231</v>
      </c>
      <c r="FD155" s="47">
        <v>18.094684708976533</v>
      </c>
      <c r="FE155" s="47">
        <v>1.2895733569932386</v>
      </c>
      <c r="FF155" s="47"/>
      <c r="FG155" s="47">
        <v>29.610068281978069</v>
      </c>
      <c r="FH155" s="47">
        <v>14.661625912140455</v>
      </c>
      <c r="FI155" s="47">
        <v>1.0222783257071606</v>
      </c>
      <c r="FJ155" s="47">
        <f t="shared" si="10"/>
        <v>12.744252384937214</v>
      </c>
      <c r="FK155" s="47">
        <v>2.1940122223779888</v>
      </c>
      <c r="FL155" s="47">
        <v>146.64907444894581</v>
      </c>
      <c r="FM155" s="47">
        <v>5.527745420409695</v>
      </c>
      <c r="FN155" s="47">
        <v>45.938972698709108</v>
      </c>
      <c r="FO155" s="47"/>
      <c r="FP155" s="47">
        <v>5.6096227252837227</v>
      </c>
      <c r="FQ155" s="47">
        <v>9.8251376515203024</v>
      </c>
      <c r="FR155" s="47">
        <v>6.8536387525731453</v>
      </c>
      <c r="FT155" s="1"/>
      <c r="FU155" s="1"/>
      <c r="FV155" s="1"/>
      <c r="FW155" s="1"/>
      <c r="FX155" s="1"/>
      <c r="FY155" s="1"/>
      <c r="FZ155" s="1"/>
      <c r="GA155" s="1"/>
    </row>
    <row r="156" spans="1:183">
      <c r="A156" s="1">
        <v>1775</v>
      </c>
      <c r="B156" s="2">
        <v>3.2248401840209486</v>
      </c>
      <c r="C156" s="2">
        <v>3.3511916533418087</v>
      </c>
      <c r="D156" s="2">
        <v>4.2187695090693307</v>
      </c>
      <c r="E156" s="2">
        <v>11.735734379960128</v>
      </c>
      <c r="F156" s="2">
        <v>28.946520302790812</v>
      </c>
      <c r="I156" s="2">
        <v>6.1707775855670262</v>
      </c>
      <c r="J156" s="2">
        <v>6.9481580800619733</v>
      </c>
      <c r="K156" s="2">
        <v>23.214730209097876</v>
      </c>
      <c r="L156" s="2">
        <v>10.164500432204898</v>
      </c>
      <c r="M156" s="2">
        <v>3.8023572372421812</v>
      </c>
      <c r="P156" s="2">
        <v>42.012743965143805</v>
      </c>
      <c r="Q156" s="2">
        <v>13.340495291401943</v>
      </c>
      <c r="R156" s="2">
        <v>19.295581583004285</v>
      </c>
      <c r="S156" s="2">
        <v>4.7792168464979037</v>
      </c>
      <c r="T156" s="2">
        <v>20.56100410886264</v>
      </c>
      <c r="U156" s="2">
        <v>4.8777722458112382</v>
      </c>
      <c r="W156" s="2">
        <v>61.074223305380841</v>
      </c>
      <c r="X156" s="2">
        <v>9.2737562271249114</v>
      </c>
      <c r="Y156" s="2">
        <v>52.20379086500504</v>
      </c>
      <c r="AA156" s="2">
        <v>6.3614119040857968</v>
      </c>
      <c r="AB156" s="2">
        <v>17.898326049002758</v>
      </c>
      <c r="AC156" s="2">
        <v>2.2283303877330964</v>
      </c>
      <c r="AD156" s="2">
        <v>12.000001802544134</v>
      </c>
      <c r="AF156" s="2">
        <v>57.304754993155875</v>
      </c>
      <c r="AI156" s="2">
        <v>10.917782697282796</v>
      </c>
      <c r="AJ156" s="2">
        <v>32.493623386238745</v>
      </c>
      <c r="AL156" s="2">
        <v>3.7861137604570057</v>
      </c>
      <c r="AM156" s="2">
        <v>21.356381536788735</v>
      </c>
      <c r="AN156" s="2">
        <v>32.88116495285616</v>
      </c>
      <c r="AO156" s="2">
        <v>6.8087367248858479</v>
      </c>
      <c r="AQ156" s="2">
        <v>4.142836507622297</v>
      </c>
      <c r="AR156" s="2">
        <v>4.4553432223096427</v>
      </c>
      <c r="AS156" s="2">
        <v>1.3961479777834707</v>
      </c>
      <c r="AT156" s="2">
        <v>2.0470390507271707</v>
      </c>
      <c r="AU156" s="2">
        <v>43.793788839086552</v>
      </c>
      <c r="AV156" s="2">
        <v>9.8925425944521024</v>
      </c>
      <c r="AX156" s="2">
        <v>3.7229263043517724</v>
      </c>
      <c r="AY156" s="2">
        <v>23.633235376442666</v>
      </c>
      <c r="AZ156" s="2">
        <v>11.814777754392034</v>
      </c>
      <c r="BA156" s="2">
        <v>4.5699640738692757</v>
      </c>
      <c r="BB156" s="2">
        <v>3.1456698307084907</v>
      </c>
      <c r="BC156" s="2">
        <v>4.9496486783939853</v>
      </c>
      <c r="BD156" s="2">
        <v>1.4275257486949093</v>
      </c>
      <c r="BE156" s="2">
        <v>4.2533002031919303</v>
      </c>
      <c r="BG156" s="2">
        <v>130.76389907863955</v>
      </c>
      <c r="BJ156" s="2">
        <v>3.9735438351543331</v>
      </c>
      <c r="BK156" s="2">
        <v>25.814700074511741</v>
      </c>
      <c r="BL156" s="2">
        <v>7.0163125341905621</v>
      </c>
      <c r="BN156" s="2">
        <v>19.168418400890282</v>
      </c>
      <c r="BO156" s="2">
        <v>29.999949506944073</v>
      </c>
      <c r="BP156" s="2">
        <v>5.1660501379592327</v>
      </c>
      <c r="BQ156" s="2">
        <v>6.1980603727463164</v>
      </c>
      <c r="BR156" s="2">
        <v>10.210213575375475</v>
      </c>
      <c r="BS156" s="2">
        <v>14.828449513355727</v>
      </c>
      <c r="BV156" s="2">
        <v>20.484612611851841</v>
      </c>
      <c r="BW156" s="2">
        <v>9.6526274240316425</v>
      </c>
      <c r="BX156" s="2">
        <v>6.2100826379768153</v>
      </c>
      <c r="BY156" s="2">
        <v>2.0493670717688315</v>
      </c>
      <c r="BZ156" s="2">
        <v>10.237164221739413</v>
      </c>
      <c r="CA156" s="2">
        <v>5.7302783086948761</v>
      </c>
      <c r="CB156" s="2">
        <v>7.6968694013321306</v>
      </c>
      <c r="CD156" s="2">
        <v>12.434987933488884</v>
      </c>
      <c r="CE156" s="2">
        <v>22.288588209534993</v>
      </c>
      <c r="CF156" s="2">
        <v>15.014859678944749</v>
      </c>
      <c r="CH156" s="9">
        <v>111.38317847464192</v>
      </c>
      <c r="CI156" s="9">
        <v>107.3517723880597</v>
      </c>
      <c r="CK156" s="1">
        <v>1775</v>
      </c>
      <c r="CL156" s="2">
        <v>0.49120620537314547</v>
      </c>
      <c r="CM156" s="2">
        <v>0.51045200431101245</v>
      </c>
      <c r="CN156" s="2">
        <v>4.1602583839967187</v>
      </c>
      <c r="CO156" s="2">
        <v>1.3867445602008226</v>
      </c>
      <c r="CP156" s="2">
        <v>12.947751079048118</v>
      </c>
      <c r="CQ156" s="2"/>
      <c r="CR156" s="2"/>
      <c r="CS156" s="2">
        <v>6.085193592810799</v>
      </c>
      <c r="CT156" s="2">
        <v>6.8517924109793613</v>
      </c>
      <c r="CU156" s="2">
        <v>22.892759553940866</v>
      </c>
      <c r="CV156" s="2">
        <v>0.12902101091078008</v>
      </c>
      <c r="CW156" s="2">
        <v>3.7496214337334206</v>
      </c>
      <c r="CX156" s="2"/>
      <c r="CY156" s="2"/>
      <c r="CZ156" s="2">
        <v>225.50712637719732</v>
      </c>
      <c r="DA156" s="2">
        <v>70.478632582015919</v>
      </c>
      <c r="DB156" s="2">
        <v>101.93970876938546</v>
      </c>
      <c r="DC156" s="2">
        <v>25.248887750906665</v>
      </c>
      <c r="DD156" s="2">
        <v>108.62501147463496</v>
      </c>
      <c r="DE156" s="2">
        <v>25.769561805763917</v>
      </c>
      <c r="DF156" s="2"/>
      <c r="DG156" s="2">
        <v>60.227170269927825</v>
      </c>
      <c r="DH156" s="2">
        <v>9.1451362801636638</v>
      </c>
      <c r="DI156" s="2">
        <v>51.479763982284773</v>
      </c>
      <c r="DJ156" s="2"/>
      <c r="DK156" s="2">
        <v>2.8454535116421331</v>
      </c>
      <c r="DL156" s="2">
        <v>94.557924416329911</v>
      </c>
      <c r="DM156" s="2">
        <v>2.1974251397124442</v>
      </c>
      <c r="DN156" s="2">
        <v>11.833570902531507</v>
      </c>
      <c r="DO156" s="2"/>
      <c r="DP156" s="2">
        <v>302.74443970368094</v>
      </c>
      <c r="DR156" s="2"/>
      <c r="DS156" s="2">
        <v>10.766361353323846</v>
      </c>
      <c r="DT156" s="2">
        <v>174.41240309114175</v>
      </c>
      <c r="DU156" s="2"/>
      <c r="DV156" s="2">
        <v>3.7336032416194622</v>
      </c>
      <c r="DW156" s="2">
        <v>10.446947952071964</v>
      </c>
      <c r="DX156" s="11"/>
      <c r="DY156" s="2">
        <v>0.80454944781283422</v>
      </c>
      <c r="DZ156" s="2"/>
      <c r="EA156" s="2">
        <v>4.0853785155391158</v>
      </c>
      <c r="EB156" s="2">
        <v>4.3935509997287312</v>
      </c>
      <c r="EC156" s="2">
        <v>1.3767844669843265</v>
      </c>
      <c r="ED156" s="2">
        <v>0.31180406686218826</v>
      </c>
      <c r="EE156" s="2">
        <v>5.1748613658886438</v>
      </c>
      <c r="EF156" s="2">
        <v>88.498498411567311</v>
      </c>
      <c r="EG156" s="9">
        <f t="shared" si="9"/>
        <v>39.781776930199726</v>
      </c>
      <c r="EH156" s="2"/>
      <c r="EI156" s="2">
        <v>0.56707445904011433</v>
      </c>
      <c r="EJ156" s="2">
        <v>23.305460372852444</v>
      </c>
      <c r="EK156" s="2">
        <v>11.650915771080021</v>
      </c>
      <c r="EL156" s="2">
        <v>4.5065821472367169</v>
      </c>
      <c r="EM156" s="2">
        <v>0.33236214290205524</v>
      </c>
      <c r="EN156" s="2">
        <v>4.8810008150147679</v>
      </c>
      <c r="EO156" s="2">
        <v>1.4077270520733705</v>
      </c>
      <c r="EP156" s="2">
        <v>0.64786077259733277</v>
      </c>
      <c r="EQ156" s="2"/>
      <c r="ER156" s="2">
        <v>1.1513438062203361</v>
      </c>
      <c r="ET156" s="2"/>
      <c r="EU156" s="2">
        <v>21.328348668273289</v>
      </c>
      <c r="EV156" s="2">
        <v>25.456669814379104</v>
      </c>
      <c r="EW156" s="2">
        <v>83.028019375858776</v>
      </c>
      <c r="EX156" s="2"/>
      <c r="EY156" s="2">
        <v>8.574015371714454</v>
      </c>
      <c r="EZ156" s="2">
        <v>161.02738755613717</v>
      </c>
      <c r="FA156" s="2">
        <v>5.0944009508908925</v>
      </c>
      <c r="FB156" s="2">
        <v>6.112097988478169</v>
      </c>
      <c r="FC156" s="2">
        <v>120.82326812508931</v>
      </c>
      <c r="FD156" s="2">
        <v>14.62279019438993</v>
      </c>
      <c r="FE156" s="2"/>
      <c r="FF156" s="2"/>
      <c r="FG156" s="2">
        <v>29.046593101985206</v>
      </c>
      <c r="FH156" s="2">
        <v>13.687148810844137</v>
      </c>
      <c r="FI156" s="2">
        <v>0.94591699234247351</v>
      </c>
      <c r="FJ156" s="2">
        <f t="shared" si="10"/>
        <v>11.130372987473399</v>
      </c>
      <c r="FK156" s="2">
        <v>2.0209439088541048</v>
      </c>
      <c r="FL156" s="2">
        <v>161.80472959825647</v>
      </c>
      <c r="FM156" s="2">
        <v>5.6508037059463394</v>
      </c>
      <c r="FN156" s="2">
        <v>45.180997377206403</v>
      </c>
      <c r="FO156" s="2"/>
      <c r="FP156" s="2">
        <v>5.5621583095173639</v>
      </c>
      <c r="FQ156" s="2">
        <v>9.969664368004965</v>
      </c>
      <c r="FR156" s="2">
        <v>6.7161324945530492</v>
      </c>
    </row>
    <row r="157" spans="1:183">
      <c r="A157" s="1">
        <v>1776</v>
      </c>
      <c r="B157" s="2">
        <v>2.632961856435299</v>
      </c>
      <c r="C157" s="2">
        <v>3.1407511780880393</v>
      </c>
      <c r="D157" s="2">
        <v>4.1773225373558018</v>
      </c>
      <c r="E157" s="2">
        <v>12.17026166581334</v>
      </c>
      <c r="F157" s="2">
        <v>29.425392733789813</v>
      </c>
      <c r="I157" s="2">
        <v>6.706504368956054</v>
      </c>
      <c r="J157" s="2">
        <v>7.1231824580087686</v>
      </c>
      <c r="K157" s="2">
        <v>22.229939357173901</v>
      </c>
      <c r="L157" s="2">
        <v>10.661949692531813</v>
      </c>
      <c r="M157" s="2">
        <v>3.8728171966514231</v>
      </c>
      <c r="P157" s="2">
        <v>39.089308902537127</v>
      </c>
      <c r="Q157" s="2">
        <v>14.097346216709877</v>
      </c>
      <c r="R157" s="2">
        <v>20.883829182738875</v>
      </c>
      <c r="S157" s="2">
        <v>5.1082950224136026</v>
      </c>
      <c r="T157" s="2">
        <v>21.159442872660602</v>
      </c>
      <c r="U157" s="2">
        <v>5.2288235421217202</v>
      </c>
      <c r="W157" s="2">
        <v>61.074223305380841</v>
      </c>
      <c r="X157" s="2">
        <v>14.601230412614848</v>
      </c>
      <c r="Y157" s="2">
        <v>44.676615170780515</v>
      </c>
      <c r="AA157" s="2">
        <v>7.7862577288363264</v>
      </c>
      <c r="AB157" s="2">
        <v>17.921376024105196</v>
      </c>
      <c r="AC157" s="2">
        <v>1.8787292172226684</v>
      </c>
      <c r="AD157" s="2">
        <v>12.647530769078363</v>
      </c>
      <c r="AF157" s="2">
        <v>73.867326908086881</v>
      </c>
      <c r="AI157" s="2">
        <v>11.803922600473259</v>
      </c>
      <c r="AJ157" s="2">
        <v>32.493623386238745</v>
      </c>
      <c r="AL157" s="2">
        <v>3.6737535313902479</v>
      </c>
      <c r="AM157" s="2">
        <v>21.172000890016516</v>
      </c>
      <c r="AN157" s="2">
        <v>28.363014781041297</v>
      </c>
      <c r="AO157" s="2">
        <v>6.8087367248858479</v>
      </c>
      <c r="AQ157" s="2">
        <v>4.1577526502832756</v>
      </c>
      <c r="AR157" s="2">
        <v>3.8540082090589016</v>
      </c>
      <c r="AS157" s="2">
        <v>1.5179625377805872</v>
      </c>
      <c r="AT157" s="2">
        <v>1.8782685783939852</v>
      </c>
      <c r="AU157" s="2">
        <v>47.721021351127831</v>
      </c>
      <c r="AV157" s="2">
        <v>9.2616155603403456</v>
      </c>
      <c r="AX157" s="2">
        <v>3.5747956011215787</v>
      </c>
      <c r="AY157" s="2">
        <v>22.857264773387683</v>
      </c>
      <c r="AZ157" s="2">
        <v>12.023404196094999</v>
      </c>
      <c r="BA157" s="2">
        <v>4.3413412475277742</v>
      </c>
      <c r="BB157" s="2">
        <v>2.891658318573497</v>
      </c>
      <c r="BC157" s="2">
        <v>5.2921627513332563</v>
      </c>
      <c r="BD157" s="2">
        <v>1.8740952319480257</v>
      </c>
      <c r="BE157" s="2">
        <v>3.512935455247348</v>
      </c>
      <c r="BG157" s="2">
        <v>130.61112539423303</v>
      </c>
      <c r="BJ157" s="2">
        <v>3.7822661864352138</v>
      </c>
      <c r="BK157" s="2">
        <v>24.890818486771561</v>
      </c>
      <c r="BL157" s="2">
        <v>6.4064852652751956</v>
      </c>
      <c r="BM157" s="2">
        <v>32.144260107967412</v>
      </c>
      <c r="BN157" s="2">
        <v>21.000000253356127</v>
      </c>
      <c r="BO157" s="2">
        <v>30.368129857834695</v>
      </c>
      <c r="BP157" s="2">
        <v>5.1570948119616382</v>
      </c>
      <c r="BQ157" s="2">
        <v>6.8399040242936495</v>
      </c>
      <c r="BR157" s="2">
        <v>10.463293238191449</v>
      </c>
      <c r="BS157" s="2">
        <v>17.646452999811231</v>
      </c>
      <c r="BT157" s="2">
        <v>1.2828247725992654</v>
      </c>
      <c r="BV157" s="2">
        <v>20.731305482844434</v>
      </c>
      <c r="BW157" s="2">
        <v>9.1136031611127581</v>
      </c>
      <c r="BX157" s="2">
        <v>4.7478705064855093</v>
      </c>
      <c r="BY157" s="2">
        <v>1.71324288748515</v>
      </c>
      <c r="BZ157" s="2">
        <v>10.237164221739413</v>
      </c>
      <c r="CA157" s="2">
        <v>5.6285175788870472</v>
      </c>
      <c r="CB157" s="2">
        <v>7.558461581186525</v>
      </c>
      <c r="CD157" s="2">
        <v>12.945821951841239</v>
      </c>
      <c r="CE157" s="2">
        <v>22.398271887377266</v>
      </c>
      <c r="CF157" s="2">
        <v>15.701438871168776</v>
      </c>
      <c r="CH157" s="9">
        <v>111.38317847464192</v>
      </c>
      <c r="CI157" s="9">
        <v>105.73419698640207</v>
      </c>
      <c r="CK157" s="1">
        <v>1776</v>
      </c>
      <c r="CL157" s="2">
        <v>0.39500852405858966</v>
      </c>
      <c r="CM157" s="2">
        <v>0.47118931262129338</v>
      </c>
      <c r="CN157" s="2">
        <v>4.0573153806348179</v>
      </c>
      <c r="CO157" s="2">
        <v>1.4164210347091959</v>
      </c>
      <c r="CP157" s="2">
        <v>12.963626132153234</v>
      </c>
      <c r="CQ157" s="2"/>
      <c r="CR157" s="2"/>
      <c r="CS157" s="2">
        <v>6.5138382500107062</v>
      </c>
      <c r="CT157" s="2">
        <v>6.9185459076954858</v>
      </c>
      <c r="CU157" s="2">
        <v>21.591312152193222</v>
      </c>
      <c r="CV157" s="2">
        <v>0.13329605090114027</v>
      </c>
      <c r="CW157" s="2">
        <v>3.7615579447947396</v>
      </c>
      <c r="CX157" s="2"/>
      <c r="CY157" s="2"/>
      <c r="CZ157" s="2">
        <v>206.65383437815902</v>
      </c>
      <c r="DA157" s="2">
        <v>73.354900682239759</v>
      </c>
      <c r="DB157" s="2">
        <v>108.66805652746477</v>
      </c>
      <c r="DC157" s="2">
        <v>26.580781110459498</v>
      </c>
      <c r="DD157" s="2">
        <v>110.10219984352447</v>
      </c>
      <c r="DE157" s="2">
        <v>27.207945787885556</v>
      </c>
      <c r="DF157" s="2"/>
      <c r="DG157" s="2">
        <v>59.319667888058291</v>
      </c>
      <c r="DH157" s="2">
        <v>14.181762648089531</v>
      </c>
      <c r="DI157" s="2">
        <v>43.39313430220561</v>
      </c>
      <c r="DJ157" s="2"/>
      <c r="DK157" s="2">
        <v>3.4303071186986487</v>
      </c>
      <c r="DL157" s="2">
        <v>93.253066082683148</v>
      </c>
      <c r="DM157" s="2">
        <v>1.8247566188438402</v>
      </c>
      <c r="DN157" s="2">
        <v>12.284189371911793</v>
      </c>
      <c r="DO157" s="2"/>
      <c r="DP157" s="2">
        <v>384.36528022434129</v>
      </c>
      <c r="DR157" s="2"/>
      <c r="DS157" s="2">
        <v>11.46481658776541</v>
      </c>
      <c r="DT157" s="2">
        <v>171.78435879612641</v>
      </c>
      <c r="DU157" s="2"/>
      <c r="DV157" s="2">
        <v>3.5682130298241685</v>
      </c>
      <c r="DW157" s="2">
        <v>10.200698603370546</v>
      </c>
      <c r="DX157" s="11"/>
      <c r="DY157" s="2">
        <v>0.79242650501227341</v>
      </c>
      <c r="DZ157" s="2"/>
      <c r="EA157" s="2">
        <v>4.038307702126251</v>
      </c>
      <c r="EB157" s="2">
        <v>3.7432893064574153</v>
      </c>
      <c r="EC157" s="2">
        <v>1.4743541339432031</v>
      </c>
      <c r="ED157" s="2">
        <v>0.28178611745690718</v>
      </c>
      <c r="EE157" s="2">
        <v>5.5539527658156436</v>
      </c>
      <c r="EF157" s="2">
        <v>81.605790339112716</v>
      </c>
      <c r="EG157" s="9">
        <f t="shared" si="9"/>
        <v>36.683372099553075</v>
      </c>
      <c r="EH157" s="2"/>
      <c r="EI157" s="2">
        <v>0.53630656697850776</v>
      </c>
      <c r="EJ157" s="2">
        <v>22.200615608439726</v>
      </c>
      <c r="EK157" s="2">
        <v>11.677992861734916</v>
      </c>
      <c r="EL157" s="2">
        <v>4.2166221206678403</v>
      </c>
      <c r="EM157" s="2">
        <v>0.30092040694600442</v>
      </c>
      <c r="EN157" s="2">
        <v>5.1401281887605013</v>
      </c>
      <c r="EO157" s="2">
        <v>1.8202557598461664</v>
      </c>
      <c r="EP157" s="2">
        <v>0.52702603567870698</v>
      </c>
      <c r="EQ157" s="2"/>
      <c r="ER157" s="2">
        <v>1.1326705035439464</v>
      </c>
      <c r="ET157" s="2"/>
      <c r="EU157" s="2">
        <v>19.99574390057743</v>
      </c>
      <c r="EV157" s="2">
        <v>24.175748886963653</v>
      </c>
      <c r="EW157" s="2">
        <v>74.669258033586473</v>
      </c>
      <c r="EX157" s="2">
        <v>14.161448042658217</v>
      </c>
      <c r="EY157" s="2">
        <v>9.2517423479285412</v>
      </c>
      <c r="EZ157" s="2">
        <v>160.54749122484657</v>
      </c>
      <c r="FA157" s="2">
        <v>5.0089405146121679</v>
      </c>
      <c r="FB157" s="2">
        <v>6.6434055670020378</v>
      </c>
      <c r="FC157" s="2">
        <v>121.95241389508405</v>
      </c>
      <c r="FD157" s="2">
        <v>17.139501326393571</v>
      </c>
      <c r="FE157" s="2">
        <v>1.2459714647317985</v>
      </c>
      <c r="FF157" s="2"/>
      <c r="FG157" s="2">
        <v>28.953451916684507</v>
      </c>
      <c r="FH157" s="2">
        <v>12.728106830097122</v>
      </c>
      <c r="FI157" s="2">
        <v>0.71229642640067459</v>
      </c>
      <c r="FJ157" s="2">
        <f t="shared" si="10"/>
        <v>17.324867144653815</v>
      </c>
      <c r="FK157" s="2">
        <v>1.6640244213837305</v>
      </c>
      <c r="FL157" s="2">
        <v>159.36665759769471</v>
      </c>
      <c r="FM157" s="2">
        <v>5.4668201315015574</v>
      </c>
      <c r="FN157" s="2">
        <v>43.699992092559327</v>
      </c>
      <c r="FO157" s="2"/>
      <c r="FP157" s="2">
        <v>5.7034003683619572</v>
      </c>
      <c r="FQ157" s="2">
        <v>9.8677637162289145</v>
      </c>
      <c r="FR157" s="2">
        <v>6.9174126273921246</v>
      </c>
    </row>
    <row r="158" spans="1:183">
      <c r="A158" s="1">
        <v>1777</v>
      </c>
      <c r="B158" s="2">
        <v>2.3892043287600022</v>
      </c>
      <c r="C158" s="2">
        <v>3.2856647806446242</v>
      </c>
      <c r="D158" s="2">
        <v>4.2074446840126409</v>
      </c>
      <c r="E158" s="2">
        <v>12.17026166581334</v>
      </c>
      <c r="F158" s="2">
        <v>29.4050668108259</v>
      </c>
      <c r="I158" s="2">
        <v>6.8582194785089818</v>
      </c>
      <c r="J158" s="2">
        <v>7.1124843564116578</v>
      </c>
      <c r="K158" s="2">
        <v>24.082826665683005</v>
      </c>
      <c r="L158" s="2">
        <v>10.702959585524342</v>
      </c>
      <c r="M158" s="2">
        <v>3.9497773095711111</v>
      </c>
      <c r="P158" s="2">
        <v>41.158727724309408</v>
      </c>
      <c r="Q158" s="2">
        <v>13.577161342845724</v>
      </c>
      <c r="R158" s="2">
        <v>20.548051854452591</v>
      </c>
      <c r="S158" s="2">
        <v>4.3311006155084835</v>
      </c>
      <c r="T158" s="2">
        <v>22.065874555941281</v>
      </c>
      <c r="U158" s="2">
        <v>5.2288235421217202</v>
      </c>
      <c r="W158" s="2">
        <v>61.074223305380841</v>
      </c>
      <c r="X158" s="2">
        <v>14.601230412614848</v>
      </c>
      <c r="Y158" s="2">
        <v>53.026161988581201</v>
      </c>
      <c r="AA158" s="2">
        <v>6.8290006844915156</v>
      </c>
      <c r="AB158" s="2">
        <v>17.626231025157281</v>
      </c>
      <c r="AC158" s="2">
        <v>2.1000509366860469</v>
      </c>
      <c r="AD158" s="2">
        <v>12.000001802544134</v>
      </c>
      <c r="AF158" s="2">
        <v>72.146632061167182</v>
      </c>
      <c r="AG158" s="2">
        <v>7.9999956665624872</v>
      </c>
      <c r="AH158" s="2">
        <v>63.651570582909599</v>
      </c>
      <c r="AI158" s="2">
        <v>10.095501211376364</v>
      </c>
      <c r="AJ158" s="2">
        <v>32.493623386238745</v>
      </c>
      <c r="AL158" s="2">
        <v>3.5207488202108763</v>
      </c>
      <c r="AM158" s="2">
        <v>21.356381536788735</v>
      </c>
      <c r="AN158" s="2">
        <v>31.82951487330892</v>
      </c>
      <c r="AO158" s="2">
        <v>7.0305476173951336</v>
      </c>
      <c r="AQ158" s="2">
        <v>4.1140160807080584</v>
      </c>
      <c r="AR158" s="2">
        <v>4.5026918192848537</v>
      </c>
      <c r="AS158" s="2">
        <v>1.4554221558234819</v>
      </c>
      <c r="AT158" s="2">
        <v>1.8281680201483286</v>
      </c>
      <c r="AU158" s="2">
        <v>51.326028414204188</v>
      </c>
      <c r="AV158" s="2">
        <v>9.1300740025391214</v>
      </c>
      <c r="AX158" s="2">
        <v>3.6035483038634175</v>
      </c>
      <c r="AY158" s="2">
        <v>23.633235376442666</v>
      </c>
      <c r="BA158" s="2">
        <v>4.4191755148036025</v>
      </c>
      <c r="BB158" s="2">
        <v>3.2838547145278882</v>
      </c>
      <c r="BC158" s="2">
        <v>5.9772386673186455</v>
      </c>
      <c r="BD158" s="2">
        <v>1.5831075195883564</v>
      </c>
      <c r="BE158" s="2">
        <v>3.5840197295704446</v>
      </c>
      <c r="BG158" s="2">
        <v>130.75801483557746</v>
      </c>
      <c r="BH158" s="2">
        <v>5.0838202668615775</v>
      </c>
      <c r="BJ158" s="2">
        <v>3.8212643526002736</v>
      </c>
      <c r="BK158" s="2">
        <v>26.795007959541312</v>
      </c>
      <c r="BL158" s="2">
        <v>7.1814894080871392</v>
      </c>
      <c r="BM158" s="2">
        <v>20.342207200529597</v>
      </c>
      <c r="BN158" s="2">
        <v>20.892433288150812</v>
      </c>
      <c r="BO158" s="2">
        <v>33.859130549135543</v>
      </c>
      <c r="BP158" s="2">
        <v>5.2504952211865596</v>
      </c>
      <c r="BQ158" s="2">
        <v>6.5423655175326703</v>
      </c>
      <c r="BR158" s="2">
        <v>10.314840156788302</v>
      </c>
      <c r="BS158" s="2">
        <v>27.999988515096639</v>
      </c>
      <c r="BV158" s="2">
        <v>20.34321619902969</v>
      </c>
      <c r="BW158" s="2">
        <v>8.7346611464506125</v>
      </c>
      <c r="BX158" s="2">
        <v>5.4100276464749912</v>
      </c>
      <c r="BY158" s="2">
        <v>1.9097436148774096</v>
      </c>
      <c r="BZ158" s="2">
        <v>9.6911844218296466</v>
      </c>
      <c r="CA158" s="2">
        <v>5.3423097665188042</v>
      </c>
      <c r="CB158" s="2">
        <v>7.8665663796417515</v>
      </c>
      <c r="CD158" s="2">
        <v>12.789341220659677</v>
      </c>
      <c r="CE158" s="2">
        <v>23.09806408103438</v>
      </c>
      <c r="CF158" s="2">
        <v>15.475255918835154</v>
      </c>
      <c r="CH158" s="9">
        <v>111.38317847464192</v>
      </c>
      <c r="CI158" s="9">
        <v>102.23978322672355</v>
      </c>
      <c r="CK158" s="1">
        <v>1777</v>
      </c>
      <c r="CL158" s="2">
        <v>0.34659288381732201</v>
      </c>
      <c r="CM158" s="2">
        <v>0.47663902909955813</v>
      </c>
      <c r="CN158" s="2">
        <v>3.9515148815733259</v>
      </c>
      <c r="CO158" s="2">
        <v>1.3696096785514293</v>
      </c>
      <c r="CP158" s="2">
        <v>12.526531902109014</v>
      </c>
      <c r="CQ158" s="2"/>
      <c r="CR158" s="2"/>
      <c r="CS158" s="2">
        <v>6.4410487518468527</v>
      </c>
      <c r="CT158" s="2">
        <v>6.6798472446022314</v>
      </c>
      <c r="CU158" s="2">
        <v>22.61792016455929</v>
      </c>
      <c r="CV158" s="2">
        <v>0.12938650688966674</v>
      </c>
      <c r="CW158" s="2">
        <v>3.7095208588187365</v>
      </c>
      <c r="CX158" s="2"/>
      <c r="CY158" s="2"/>
      <c r="CZ158" s="2">
        <v>210.40297002105652</v>
      </c>
      <c r="DA158" s="2">
        <v>68.313289002303037</v>
      </c>
      <c r="DB158" s="2">
        <v>103.38722280170806</v>
      </c>
      <c r="DC158" s="2">
        <v>21.791869491275406</v>
      </c>
      <c r="DD158" s="2">
        <v>111.02412555647201</v>
      </c>
      <c r="DE158" s="2">
        <v>26.308749285300859</v>
      </c>
      <c r="DF158" s="2"/>
      <c r="DG158" s="2">
        <v>57.35920978088366</v>
      </c>
      <c r="DH158" s="2">
        <v>13.713068999805122</v>
      </c>
      <c r="DI158" s="2">
        <v>49.800694708305507</v>
      </c>
      <c r="DJ158" s="2"/>
      <c r="DK158" s="2">
        <v>2.90914812348983</v>
      </c>
      <c r="DL158" s="2">
        <v>88.686123972255388</v>
      </c>
      <c r="DM158" s="2">
        <v>1.9723093591483056</v>
      </c>
      <c r="DN158" s="2">
        <v>11.270067526220487</v>
      </c>
      <c r="DO158" s="2"/>
      <c r="DP158" s="2">
        <v>363.00472551535017</v>
      </c>
      <c r="DR158" s="2">
        <v>59.779782571973691</v>
      </c>
      <c r="DS158" s="2">
        <v>9.4814136060488217</v>
      </c>
      <c r="DT158" s="2">
        <v>166.10705056299221</v>
      </c>
      <c r="DU158" s="2"/>
      <c r="DV158" s="2">
        <v>3.3065892488637192</v>
      </c>
      <c r="DW158" s="2">
        <v>9.9494742400685396</v>
      </c>
      <c r="DX158" s="11"/>
      <c r="DY158" s="2">
        <v>0.79119959181728494</v>
      </c>
      <c r="DZ158" s="2"/>
      <c r="EA158" s="2">
        <v>3.8637693390768346</v>
      </c>
      <c r="EB158" s="2">
        <v>4.2288027692081034</v>
      </c>
      <c r="EC158" s="2">
        <v>1.3668919592837461</v>
      </c>
      <c r="ED158" s="2">
        <v>0.26520545713838861</v>
      </c>
      <c r="EE158" s="2">
        <v>5.7760980994488582</v>
      </c>
      <c r="EF158" s="2">
        <v>77.788065571961994</v>
      </c>
      <c r="EG158" s="9">
        <f t="shared" si="9"/>
        <v>34.967231398934842</v>
      </c>
      <c r="EH158" s="2"/>
      <c r="EI158" s="2">
        <v>0.52275319593919123</v>
      </c>
      <c r="EJ158" s="2">
        <v>22.195676545573757</v>
      </c>
      <c r="EK158" s="2"/>
      <c r="EL158" s="2">
        <v>4.1503665817364865</v>
      </c>
      <c r="EM158" s="2">
        <v>0.33044033124816485</v>
      </c>
      <c r="EN158" s="2">
        <v>5.6136561068462001</v>
      </c>
      <c r="EO158" s="2">
        <v>1.4868104972488883</v>
      </c>
      <c r="EP158" s="2">
        <v>0.51992025913275441</v>
      </c>
      <c r="EQ158" s="2"/>
      <c r="ER158" s="2">
        <v>1.0964685684902613</v>
      </c>
      <c r="ET158" s="2"/>
      <c r="EU158" s="2">
        <v>19.534261953092901</v>
      </c>
      <c r="EV158" s="2">
        <v>25.165125309033083</v>
      </c>
      <c r="EW158" s="2">
        <v>80.935858410441199</v>
      </c>
      <c r="EX158" s="2">
        <v>8.6657618938968373</v>
      </c>
      <c r="EY158" s="2">
        <v>8.9001577102471767</v>
      </c>
      <c r="EZ158" s="2">
        <v>173.08750837944754</v>
      </c>
      <c r="FA158" s="2">
        <v>4.9311189000259201</v>
      </c>
      <c r="FB158" s="2">
        <v>6.1444075073536606</v>
      </c>
      <c r="FC158" s="2">
        <v>116.24892762718964</v>
      </c>
      <c r="FD158" s="2">
        <v>26.29680949144813</v>
      </c>
      <c r="FE158" s="2"/>
      <c r="FF158" s="2"/>
      <c r="FG158" s="2">
        <v>27.472473375642821</v>
      </c>
      <c r="FH158" s="2">
        <v>11.795713295450879</v>
      </c>
      <c r="FI158" s="2">
        <v>0.78481235821984807</v>
      </c>
      <c r="FJ158" s="2">
        <f t="shared" si="10"/>
        <v>24.125133397222559</v>
      </c>
      <c r="FK158" s="2">
        <v>1.7935780220361064</v>
      </c>
      <c r="FL158" s="2">
        <v>145.8811240427066</v>
      </c>
      <c r="FM158" s="2">
        <v>5.017348564221825</v>
      </c>
      <c r="FN158" s="2">
        <v>43.978216081401087</v>
      </c>
      <c r="FO158" s="2"/>
      <c r="FP158" s="2">
        <v>5.4482478083868555</v>
      </c>
      <c r="FQ158" s="2">
        <v>9.8397544358413516</v>
      </c>
      <c r="FR158" s="2">
        <v>6.5924450438324023</v>
      </c>
    </row>
    <row r="159" spans="1:183">
      <c r="A159" s="1">
        <v>1778</v>
      </c>
      <c r="B159" s="2">
        <v>2.6250170563444013</v>
      </c>
      <c r="C159" s="2">
        <v>3.033281388385535</v>
      </c>
      <c r="D159" s="2">
        <v>4.1126414062547818</v>
      </c>
      <c r="E159" s="2">
        <v>12.17026166581334</v>
      </c>
      <c r="F159" s="2">
        <v>29.045309288941361</v>
      </c>
      <c r="I159" s="2">
        <v>7.3811898862172916</v>
      </c>
      <c r="J159" s="2">
        <v>7.0472227285713149</v>
      </c>
      <c r="K159" s="2">
        <v>26.643281033325483</v>
      </c>
      <c r="L159" s="2">
        <v>10.288618661809384</v>
      </c>
      <c r="M159" s="2">
        <v>4.072985220469076</v>
      </c>
      <c r="P159" s="2">
        <v>41.874288543712353</v>
      </c>
      <c r="Q159" s="2">
        <v>14.957904102384552</v>
      </c>
      <c r="R159" s="2">
        <v>21.568440022931313</v>
      </c>
      <c r="S159" s="2">
        <v>14.868779713238064</v>
      </c>
      <c r="T159" s="2">
        <v>22.479938232882262</v>
      </c>
      <c r="U159" s="2">
        <v>5.2288235421217202</v>
      </c>
      <c r="W159" s="2">
        <v>66.326896920547071</v>
      </c>
      <c r="X159" s="2">
        <v>14.601230412614848</v>
      </c>
      <c r="Y159" s="2">
        <v>49.608848459781775</v>
      </c>
      <c r="AA159" s="2">
        <v>6.5974377252818108</v>
      </c>
      <c r="AB159" s="2">
        <v>19.482023949422146</v>
      </c>
      <c r="AC159" s="2">
        <v>2.0593071679638548</v>
      </c>
      <c r="AD159" s="2">
        <v>16.732007469501912</v>
      </c>
      <c r="AF159" s="2">
        <v>58.61417751585013</v>
      </c>
      <c r="AI159" s="2">
        <v>10.970730908418464</v>
      </c>
      <c r="AJ159" s="2">
        <v>32.493623386238745</v>
      </c>
      <c r="AL159" s="2">
        <v>3.9579012602917238</v>
      </c>
      <c r="AM159" s="2">
        <v>21.520771736953396</v>
      </c>
      <c r="AN159" s="2">
        <v>12.801917955831872</v>
      </c>
      <c r="AO159" s="2">
        <v>7.2885644048820817</v>
      </c>
      <c r="AQ159" s="2">
        <v>4.1596864548403722</v>
      </c>
      <c r="AR159" s="2">
        <v>4.3303297766350575</v>
      </c>
      <c r="AS159" s="2">
        <v>1.4601482913788679</v>
      </c>
      <c r="AT159" s="2">
        <v>1.7369893978899331</v>
      </c>
      <c r="AU159" s="2">
        <v>55.419859264700278</v>
      </c>
      <c r="AV159" s="2">
        <v>9.7827193740201839</v>
      </c>
      <c r="AX159" s="2">
        <v>3.8394571906258617</v>
      </c>
      <c r="AY159" s="2">
        <v>23.979444879032592</v>
      </c>
      <c r="AZ159" s="2">
        <v>17.999995357869636</v>
      </c>
      <c r="BA159" s="2">
        <v>4.679306164909673</v>
      </c>
      <c r="BB159" s="2">
        <v>3.6520488914015874</v>
      </c>
      <c r="BC159" s="2">
        <v>6.2821287753063011</v>
      </c>
      <c r="BD159" s="2">
        <v>1.8708616497321335</v>
      </c>
      <c r="BE159" s="2">
        <v>3.3325697397215199</v>
      </c>
      <c r="BG159" s="2">
        <v>131.67455686572299</v>
      </c>
      <c r="BH159" s="2">
        <v>5.0838202668615775</v>
      </c>
      <c r="BJ159" s="2">
        <v>3.8626495124978208</v>
      </c>
      <c r="BK159" s="2">
        <v>26.795007959541312</v>
      </c>
      <c r="BL159" s="2">
        <v>7.3168418966899944</v>
      </c>
      <c r="BM159" s="2">
        <v>12.798780590240758</v>
      </c>
      <c r="BN159" s="2">
        <v>20.892433288150812</v>
      </c>
      <c r="BO159" s="2">
        <v>21.515179269499576</v>
      </c>
      <c r="BP159" s="2">
        <v>5.2429923788310946</v>
      </c>
      <c r="BQ159" s="2">
        <v>7.3055994348874673</v>
      </c>
      <c r="BR159" s="2">
        <v>10.463293238191449</v>
      </c>
      <c r="BS159" s="2">
        <v>31.999983910412791</v>
      </c>
      <c r="BV159" s="2">
        <v>20.34321619902969</v>
      </c>
      <c r="BW159" s="2">
        <v>9.7553431492509972</v>
      </c>
      <c r="BX159" s="2">
        <v>5.3053524283389075</v>
      </c>
      <c r="BY159" s="2">
        <v>1.872692060172725</v>
      </c>
      <c r="BZ159" s="2">
        <v>10.237164221739413</v>
      </c>
      <c r="CA159" s="2">
        <v>4.7168174353399195</v>
      </c>
      <c r="CB159" s="2">
        <v>7.8001321427603081</v>
      </c>
      <c r="CD159" s="2">
        <v>12.558655471821426</v>
      </c>
      <c r="CE159" s="2">
        <v>23.432543592961306</v>
      </c>
      <c r="CF159" s="2">
        <v>15.266033930611437</v>
      </c>
      <c r="CH159" s="9">
        <v>111.38317847464192</v>
      </c>
      <c r="CI159" s="9">
        <v>105.03933917488138</v>
      </c>
      <c r="CK159" s="1">
        <v>1778</v>
      </c>
      <c r="CL159" s="2">
        <v>0.39122854922274797</v>
      </c>
      <c r="CM159" s="2">
        <v>0.45207564426840052</v>
      </c>
      <c r="CN159" s="2">
        <v>3.9682416534044802</v>
      </c>
      <c r="CO159" s="2">
        <v>1.4071126817976352</v>
      </c>
      <c r="CP159" s="2">
        <v>12.712083724335184</v>
      </c>
      <c r="CQ159" s="2"/>
      <c r="CR159" s="2"/>
      <c r="CS159" s="2">
        <v>7.1220274915358788</v>
      </c>
      <c r="CT159" s="2">
        <v>6.7997863197613793</v>
      </c>
      <c r="CU159" s="2">
        <v>25.707803607435121</v>
      </c>
      <c r="CV159" s="2">
        <v>0.1277833396306661</v>
      </c>
      <c r="CW159" s="2">
        <v>3.9299778436761015</v>
      </c>
      <c r="CX159" s="2"/>
      <c r="CY159" s="2"/>
      <c r="CZ159" s="2">
        <v>219.92237985249258</v>
      </c>
      <c r="DA159" s="2">
        <v>77.321277674986234</v>
      </c>
      <c r="DB159" s="2">
        <v>111.49284877174058</v>
      </c>
      <c r="DC159" s="2">
        <v>76.86057064052207</v>
      </c>
      <c r="DD159" s="2">
        <v>116.20461893081217</v>
      </c>
      <c r="DE159" s="2">
        <v>27.029142201108659</v>
      </c>
      <c r="DF159" s="2"/>
      <c r="DG159" s="2">
        <v>63.998080333696542</v>
      </c>
      <c r="DH159" s="2">
        <v>14.088563769788836</v>
      </c>
      <c r="DI159" s="2">
        <v>47.867022526237989</v>
      </c>
      <c r="DJ159" s="2"/>
      <c r="DK159" s="2">
        <v>2.8874604121293084</v>
      </c>
      <c r="DL159" s="2">
        <v>100.70762408644266</v>
      </c>
      <c r="DM159" s="2">
        <v>1.9870024331905811</v>
      </c>
      <c r="DN159" s="2">
        <v>16.144526698722597</v>
      </c>
      <c r="DO159" s="2"/>
      <c r="DP159" s="2">
        <v>302.99185396378385</v>
      </c>
      <c r="DR159" s="2"/>
      <c r="DS159" s="2">
        <v>10.585535440281252</v>
      </c>
      <c r="DT159" s="2">
        <v>170.65543639439946</v>
      </c>
      <c r="DU159" s="2"/>
      <c r="DV159" s="2">
        <v>3.8189346188231004</v>
      </c>
      <c r="DW159" s="2">
        <v>10.300596209641334</v>
      </c>
      <c r="DX159" s="11"/>
      <c r="DY159" s="2">
        <v>0.84269604777828011</v>
      </c>
      <c r="DZ159" s="2"/>
      <c r="EA159" s="2">
        <v>4.0136348941328972</v>
      </c>
      <c r="EB159" s="2">
        <v>4.1782867250440754</v>
      </c>
      <c r="EC159" s="2">
        <v>1.4088807405344808</v>
      </c>
      <c r="ED159" s="2">
        <v>0.25887825776573359</v>
      </c>
      <c r="EE159" s="2">
        <v>6.4075850574235265</v>
      </c>
      <c r="EF159" s="2">
        <v>85.630864865032436</v>
      </c>
      <c r="EG159" s="9">
        <f t="shared" si="9"/>
        <v>38.492720504233333</v>
      </c>
      <c r="EH159" s="2"/>
      <c r="EI159" s="2">
        <v>0.57222685957828989</v>
      </c>
      <c r="EJ159" s="2">
        <v>23.137497922812788</v>
      </c>
      <c r="EK159" s="2">
        <v>17.367994017555862</v>
      </c>
      <c r="EL159" s="2">
        <v>4.515010135429395</v>
      </c>
      <c r="EM159" s="2">
        <v>0.37755285440256375</v>
      </c>
      <c r="EN159" s="2">
        <v>6.0615557291981812</v>
      </c>
      <c r="EO159" s="2">
        <v>1.8051734622262734</v>
      </c>
      <c r="EP159" s="2">
        <v>0.49668112491068833</v>
      </c>
      <c r="EQ159" s="2"/>
      <c r="ER159" s="2">
        <v>1.1343884459372402</v>
      </c>
      <c r="ET159" s="2"/>
      <c r="EU159" s="2">
        <v>20.286507612847441</v>
      </c>
      <c r="EV159" s="2">
        <v>25.854203220014277</v>
      </c>
      <c r="EW159" s="2">
        <v>84.719266041513563</v>
      </c>
      <c r="EX159" s="2">
        <v>5.6015643976799483</v>
      </c>
      <c r="EY159" s="2">
        <v>9.1438641097610649</v>
      </c>
      <c r="EZ159" s="2">
        <v>112.99701063486712</v>
      </c>
      <c r="FA159" s="2">
        <v>5.0589046529846842</v>
      </c>
      <c r="FB159" s="2">
        <v>7.0490911112547163</v>
      </c>
      <c r="FC159" s="2">
        <v>121.15097415426204</v>
      </c>
      <c r="FD159" s="2">
        <v>30.876426247240499</v>
      </c>
      <c r="FE159" s="2"/>
      <c r="FF159" s="2"/>
      <c r="FG159" s="2">
        <v>28.224731682752431</v>
      </c>
      <c r="FH159" s="2">
        <v>13.534828523029679</v>
      </c>
      <c r="FI159" s="2">
        <v>0.79070165606653309</v>
      </c>
      <c r="FJ159" s="2">
        <f t="shared" si="10"/>
        <v>28.115568909523752</v>
      </c>
      <c r="FK159" s="2">
        <v>1.8069396047696362</v>
      </c>
      <c r="FL159" s="2">
        <v>158.31934111841088</v>
      </c>
      <c r="FM159" s="2">
        <v>4.55120434034282</v>
      </c>
      <c r="FN159" s="2">
        <v>44.800866944498317</v>
      </c>
      <c r="FO159" s="2"/>
      <c r="FP159" s="2">
        <v>5.4964702986880445</v>
      </c>
      <c r="FQ159" s="2">
        <v>10.255578725796902</v>
      </c>
      <c r="FR159" s="2">
        <v>6.6813921495530924</v>
      </c>
    </row>
    <row r="160" spans="1:183">
      <c r="A160" s="1">
        <v>1779</v>
      </c>
      <c r="B160" s="2">
        <v>2.3593647136717593</v>
      </c>
      <c r="C160" s="2">
        <v>2.7836722242544112</v>
      </c>
      <c r="D160" s="2">
        <v>4.0841086346097368</v>
      </c>
      <c r="E160" s="2">
        <v>12.291443964149121</v>
      </c>
      <c r="F160" s="2">
        <v>30.049469292200868</v>
      </c>
      <c r="I160" s="2">
        <v>7.3735985482375996</v>
      </c>
      <c r="J160" s="2">
        <v>7.0066423060656087</v>
      </c>
      <c r="K160" s="2">
        <v>29.967725922863803</v>
      </c>
      <c r="L160" s="2">
        <v>10.318086229718194</v>
      </c>
      <c r="M160" s="2">
        <v>3.9890463806787131</v>
      </c>
      <c r="P160" s="2">
        <v>42.034890516317105</v>
      </c>
      <c r="Q160" s="2">
        <v>14.534855146051363</v>
      </c>
      <c r="R160" s="2">
        <v>21.352527915002039</v>
      </c>
      <c r="S160" s="2">
        <v>5.2907324383208145</v>
      </c>
      <c r="T160" s="2">
        <v>21.879043860961108</v>
      </c>
      <c r="U160" s="2">
        <v>5.2288235421217202</v>
      </c>
      <c r="W160" s="2">
        <v>59.238555189586933</v>
      </c>
      <c r="X160" s="2">
        <v>14.601230412614848</v>
      </c>
      <c r="Y160" s="2">
        <v>51.369161119725618</v>
      </c>
      <c r="AA160" s="2">
        <v>7.6989530355972011</v>
      </c>
      <c r="AB160" s="2">
        <v>19.010076708506695</v>
      </c>
      <c r="AC160" s="2">
        <v>1.6286991032422973</v>
      </c>
      <c r="AD160" s="2">
        <v>12.000001802544134</v>
      </c>
      <c r="AE160" s="2">
        <v>2.0256041464728307</v>
      </c>
      <c r="AF160" s="2">
        <v>52.611335716922369</v>
      </c>
      <c r="AI160" s="2">
        <v>7.313426460604032</v>
      </c>
      <c r="AJ160" s="2">
        <v>32.493623386238745</v>
      </c>
      <c r="AL160" s="2">
        <v>4.2731441877164267</v>
      </c>
      <c r="AM160" s="2">
        <v>21.398067111011219</v>
      </c>
      <c r="AN160" s="2">
        <v>36.558839363240921</v>
      </c>
      <c r="AO160" s="2">
        <v>7.3085186049270945</v>
      </c>
      <c r="AQ160" s="2">
        <v>4.0892218695060478</v>
      </c>
      <c r="AR160" s="2">
        <v>4.7036156490578698</v>
      </c>
      <c r="AS160" s="2">
        <v>1.4419437070587171</v>
      </c>
      <c r="AT160" s="2">
        <v>1.7432921809387369</v>
      </c>
      <c r="AU160" s="2">
        <v>54.089062851088876</v>
      </c>
      <c r="AV160" s="2">
        <v>11.564202092447859</v>
      </c>
      <c r="AX160" s="2">
        <v>3.5197008492853108</v>
      </c>
      <c r="AY160" s="2">
        <v>26.766068912523341</v>
      </c>
      <c r="AZ160" s="2">
        <v>12.988704563032698</v>
      </c>
      <c r="BA160" s="2">
        <v>4.3912004624984196</v>
      </c>
      <c r="BB160" s="2">
        <v>3.0026017121308453</v>
      </c>
      <c r="BC160" s="2">
        <v>5.780381014642419</v>
      </c>
      <c r="BD160" s="2">
        <v>2.1660447314402038</v>
      </c>
      <c r="BE160" s="2">
        <v>2.8382526535875825</v>
      </c>
      <c r="BG160" s="2">
        <v>132.47744440106661</v>
      </c>
      <c r="BH160" s="2">
        <v>5.3997518564223501</v>
      </c>
      <c r="BJ160" s="2">
        <v>3.8626495124978208</v>
      </c>
      <c r="BK160" s="2">
        <v>23.149518935676973</v>
      </c>
      <c r="BL160" s="2">
        <v>8.3583145673924903</v>
      </c>
      <c r="BM160" s="2">
        <v>18.287100123565025</v>
      </c>
      <c r="BN160" s="2">
        <v>20.356640024307612</v>
      </c>
      <c r="BO160" s="2">
        <v>22.709008558486488</v>
      </c>
      <c r="BP160" s="2">
        <v>5.8236045003806201</v>
      </c>
      <c r="BQ160" s="2">
        <v>7.0885442850065532</v>
      </c>
      <c r="BR160" s="2">
        <v>8.3231796409766741</v>
      </c>
      <c r="BS160" s="2">
        <v>29.999988550137516</v>
      </c>
      <c r="BV160" s="2">
        <v>20.484612611851841</v>
      </c>
      <c r="BW160" s="2">
        <v>10.728429173991904</v>
      </c>
      <c r="BX160" s="2">
        <v>4.1721571453486392</v>
      </c>
      <c r="BY160" s="2">
        <v>1.5266136778137573</v>
      </c>
      <c r="BZ160" s="2">
        <v>8.530974934776788</v>
      </c>
      <c r="CA160" s="2">
        <v>4.277574314576075</v>
      </c>
      <c r="CB160" s="2">
        <v>7.8183354585071845</v>
      </c>
      <c r="CD160" s="2">
        <v>12.397652087350258</v>
      </c>
      <c r="CE160" s="2">
        <v>22.928915691853241</v>
      </c>
      <c r="CF160" s="2">
        <v>15.289332392917837</v>
      </c>
      <c r="CH160" s="9">
        <v>111.38317847464192</v>
      </c>
      <c r="CI160" s="9">
        <v>109.60104761904762</v>
      </c>
      <c r="CK160" s="1">
        <v>1779</v>
      </c>
      <c r="CL160" s="2">
        <v>0.3669071828568336</v>
      </c>
      <c r="CM160" s="2">
        <v>0.4328916711687732</v>
      </c>
      <c r="CN160" s="2">
        <v>4.1118501376355425</v>
      </c>
      <c r="CO160" s="2">
        <v>1.4828410199071467</v>
      </c>
      <c r="CP160" s="2">
        <v>13.722722145090069</v>
      </c>
      <c r="CQ160" s="2"/>
      <c r="CR160" s="2"/>
      <c r="CS160" s="2">
        <v>7.4236840686626833</v>
      </c>
      <c r="CT160" s="2">
        <v>7.0542352586837822</v>
      </c>
      <c r="CU160" s="2">
        <v>30.171283132953803</v>
      </c>
      <c r="CV160" s="2">
        <v>0.13371466512017741</v>
      </c>
      <c r="CW160" s="2">
        <v>4.016142168802932</v>
      </c>
      <c r="CX160" s="2"/>
      <c r="CY160" s="2"/>
      <c r="CZ160" s="2">
        <v>230.35340185701622</v>
      </c>
      <c r="DA160" s="2">
        <v>78.397409005823562</v>
      </c>
      <c r="DB160" s="2">
        <v>115.17024748027471</v>
      </c>
      <c r="DC160" s="2">
        <v>28.536900487797219</v>
      </c>
      <c r="DD160" s="2">
        <v>118.01014409765895</v>
      </c>
      <c r="DE160" s="2">
        <v>28.202979233842512</v>
      </c>
      <c r="DF160" s="2"/>
      <c r="DG160" s="2">
        <v>59.640935905934676</v>
      </c>
      <c r="DH160" s="2">
        <v>14.700409967791089</v>
      </c>
      <c r="DI160" s="2">
        <v>51.718088600880179</v>
      </c>
      <c r="DJ160" s="2"/>
      <c r="DK160" s="2">
        <v>3.5158888261304169</v>
      </c>
      <c r="DL160" s="2">
        <v>102.5356457958066</v>
      </c>
      <c r="DM160" s="2">
        <v>1.6397621197149335</v>
      </c>
      <c r="DN160" s="2">
        <v>12.081512388108358</v>
      </c>
      <c r="DO160" s="2">
        <v>0.92503473547878756</v>
      </c>
      <c r="DP160" s="2">
        <v>283.77251531555657</v>
      </c>
      <c r="DR160" s="2"/>
      <c r="DS160" s="2">
        <v>7.3631032592490406</v>
      </c>
      <c r="DT160" s="2">
        <v>178.0667582035276</v>
      </c>
      <c r="DU160" s="2"/>
      <c r="DV160" s="2">
        <v>4.3021697237682037</v>
      </c>
      <c r="DW160" s="2">
        <v>10.68665505791374</v>
      </c>
      <c r="DX160" s="11"/>
      <c r="DY160" s="2">
        <v>0.88170040995591614</v>
      </c>
      <c r="DZ160" s="2"/>
      <c r="EA160" s="2">
        <v>4.1169981044241801</v>
      </c>
      <c r="EB160" s="2">
        <v>4.7355651830773127</v>
      </c>
      <c r="EC160" s="2">
        <v>1.4517381785802204</v>
      </c>
      <c r="ED160" s="2">
        <v>0.27110112281418303</v>
      </c>
      <c r="EE160" s="2">
        <v>6.5253099113390176</v>
      </c>
      <c r="EF160" s="2">
        <v>105.62072201755565</v>
      </c>
      <c r="EG160" s="9">
        <f t="shared" si="9"/>
        <v>47.478545714622371</v>
      </c>
      <c r="EH160" s="2"/>
      <c r="EI160" s="2">
        <v>0.54735222393842298</v>
      </c>
      <c r="EJ160" s="2">
        <v>26.947878714406009</v>
      </c>
      <c r="EK160" s="2">
        <v>13.076930959334492</v>
      </c>
      <c r="EL160" s="2">
        <v>4.4210279014369922</v>
      </c>
      <c r="EM160" s="2">
        <v>0.32389304873064712</v>
      </c>
      <c r="EN160" s="2">
        <v>5.819644528851887</v>
      </c>
      <c r="EO160" s="2">
        <v>2.1807576937649733</v>
      </c>
      <c r="EP160" s="2">
        <v>0.44137952870504404</v>
      </c>
      <c r="EQ160" s="2"/>
      <c r="ER160" s="2">
        <v>1.1908706589841471</v>
      </c>
      <c r="ET160" s="2"/>
      <c r="EU160" s="2">
        <v>21.167521657748235</v>
      </c>
      <c r="EV160" s="2">
        <v>23.306763149055097</v>
      </c>
      <c r="EW160" s="2">
        <v>100.98106582108994</v>
      </c>
      <c r="EX160" s="2">
        <v>8.3511888810714243</v>
      </c>
      <c r="EY160" s="2">
        <v>9.2962878027831231</v>
      </c>
      <c r="EZ160" s="2">
        <v>124.44655642000187</v>
      </c>
      <c r="FA160" s="2">
        <v>5.86316161218204</v>
      </c>
      <c r="FB160" s="2">
        <v>7.1366935607296895</v>
      </c>
      <c r="FC160" s="2">
        <v>100.55658283610443</v>
      </c>
      <c r="FD160" s="2">
        <v>30.203764905664674</v>
      </c>
      <c r="FE160" s="2"/>
      <c r="FF160" s="2"/>
      <c r="FG160" s="2">
        <v>29.655188386026801</v>
      </c>
      <c r="FH160" s="2">
        <v>15.531345125696973</v>
      </c>
      <c r="FI160" s="2">
        <v>0.64881635966047002</v>
      </c>
      <c r="FJ160" s="2">
        <f t="shared" si="10"/>
        <v>33.51751294227347</v>
      </c>
      <c r="FK160" s="2">
        <v>1.5369832741568656</v>
      </c>
      <c r="FL160" s="2">
        <v>137.66251326021384</v>
      </c>
      <c r="FM160" s="2">
        <v>4.3066299424762029</v>
      </c>
      <c r="FN160" s="2">
        <v>46.855597795598186</v>
      </c>
      <c r="FO160" s="2"/>
      <c r="FP160" s="2">
        <v>5.6616485699585866</v>
      </c>
      <c r="FQ160" s="2">
        <v>10.470971585816397</v>
      </c>
      <c r="FR160" s="2">
        <v>6.9821951985818123</v>
      </c>
    </row>
    <row r="161" spans="1:174">
      <c r="A161" s="1">
        <v>1780</v>
      </c>
      <c r="B161" s="2">
        <v>2.1350357551377761</v>
      </c>
      <c r="C161" s="2">
        <v>2.6018689143070861</v>
      </c>
      <c r="D161" s="2">
        <v>3.9664778124133311</v>
      </c>
      <c r="E161" s="2">
        <v>11.874288206949812</v>
      </c>
      <c r="F161" s="2">
        <v>29.420567365072504</v>
      </c>
      <c r="I161" s="2">
        <v>6.8946162733523968</v>
      </c>
      <c r="J161" s="2">
        <v>7.220582295507719</v>
      </c>
      <c r="K161" s="2">
        <v>27.26931289035258</v>
      </c>
      <c r="L161" s="2">
        <v>10.025524589968793</v>
      </c>
      <c r="M161" s="2">
        <v>3.6905525891583673</v>
      </c>
      <c r="P161" s="2">
        <v>43.49626185351012</v>
      </c>
      <c r="Q161" s="2">
        <v>14.888244890993507</v>
      </c>
      <c r="R161" s="2">
        <v>22.558324069670203</v>
      </c>
      <c r="S161" s="2">
        <v>5.2287000639040508</v>
      </c>
      <c r="T161" s="2">
        <v>22.493587697583063</v>
      </c>
      <c r="U161" s="2">
        <v>5.2288235421217202</v>
      </c>
      <c r="W161" s="2">
        <v>65.758977390767669</v>
      </c>
      <c r="X161" s="2">
        <v>14.601230412614848</v>
      </c>
      <c r="Y161" s="2">
        <v>53.055758843725485</v>
      </c>
      <c r="AA161" s="2">
        <v>7.6989530355972011</v>
      </c>
      <c r="AB161" s="2">
        <v>15.874915019439447</v>
      </c>
      <c r="AC161" s="2">
        <v>1.75641991820633</v>
      </c>
      <c r="AD161" s="2">
        <v>18.331943782315633</v>
      </c>
      <c r="AF161" s="2">
        <v>59.097380748371229</v>
      </c>
      <c r="AI161" s="2">
        <v>7.398881942916538</v>
      </c>
      <c r="AJ161" s="2">
        <v>30.497095067379458</v>
      </c>
      <c r="AL161" s="2">
        <v>4.3083754185177154</v>
      </c>
      <c r="AM161" s="2">
        <v>20.472051122244451</v>
      </c>
      <c r="AN161" s="2">
        <v>30.51825411011438</v>
      </c>
      <c r="AO161" s="2">
        <v>7.3838826160041728</v>
      </c>
      <c r="AQ161" s="2">
        <v>3.9133966291479441</v>
      </c>
      <c r="AR161" s="2">
        <v>3.9814170554077677</v>
      </c>
      <c r="AS161" s="2">
        <v>1.4335716677012147</v>
      </c>
      <c r="AT161" s="2">
        <v>1.6636905932446417</v>
      </c>
      <c r="AU161" s="2">
        <v>52.734980396897114</v>
      </c>
      <c r="AV161" s="2">
        <v>10.363611743851225</v>
      </c>
      <c r="AX161" s="2">
        <v>3.1545378389947221</v>
      </c>
      <c r="AY161" s="2">
        <v>25.618096595183772</v>
      </c>
      <c r="AZ161" s="2">
        <v>10.727055484314256</v>
      </c>
      <c r="BA161" s="2">
        <v>4.1620591657727894</v>
      </c>
      <c r="BB161" s="2">
        <v>3.2852687183249722</v>
      </c>
      <c r="BC161" s="2">
        <v>5.9108024467918776</v>
      </c>
      <c r="BD161" s="2">
        <v>3.9070882363994071</v>
      </c>
      <c r="BE161" s="2">
        <v>2.7037175598311891</v>
      </c>
      <c r="BG161" s="2">
        <v>148.0641165671924</v>
      </c>
      <c r="BH161" s="2">
        <v>5.0838151830438516</v>
      </c>
      <c r="BJ161" s="2">
        <v>3.9986002013551243</v>
      </c>
      <c r="BK161" s="2">
        <v>21.935216398217705</v>
      </c>
      <c r="BL161" s="2">
        <v>7.2520544417471813</v>
      </c>
      <c r="BM161" s="2">
        <v>37.371033537794389</v>
      </c>
      <c r="BN161" s="2">
        <v>23.04000032164554</v>
      </c>
      <c r="BO161" s="2">
        <v>24.409604906696757</v>
      </c>
      <c r="BP161" s="2">
        <v>5.4191251988576816</v>
      </c>
      <c r="BQ161" s="2">
        <v>7.920062522102211</v>
      </c>
      <c r="BR161" s="2">
        <v>8.8132418857500134</v>
      </c>
      <c r="BS161" s="2">
        <v>29.999988550137516</v>
      </c>
      <c r="BV161" s="2">
        <v>20.513920408189012</v>
      </c>
      <c r="BW161" s="2">
        <v>10.863148071959236</v>
      </c>
      <c r="BX161" s="2">
        <v>4.3545366212761838</v>
      </c>
      <c r="BY161" s="2">
        <v>1.6056633927478259</v>
      </c>
      <c r="BZ161" s="2">
        <v>8.530974934776788</v>
      </c>
      <c r="CA161" s="2">
        <v>4.6757239202309258</v>
      </c>
      <c r="CB161" s="2">
        <v>7.7173626107177595</v>
      </c>
      <c r="CD161" s="2">
        <v>12.656945386147402</v>
      </c>
      <c r="CE161" s="2">
        <v>23.197622802202069</v>
      </c>
      <c r="CF161" s="2">
        <v>14.932355310385775</v>
      </c>
      <c r="CH161" s="9">
        <v>111.38317847464192</v>
      </c>
      <c r="CI161" s="9">
        <v>107.31173069750093</v>
      </c>
      <c r="CK161" s="1">
        <v>1780</v>
      </c>
      <c r="CL161" s="2">
        <v>0.32508638438219106</v>
      </c>
      <c r="CM161" s="2">
        <v>0.39616767820074522</v>
      </c>
      <c r="CN161" s="2">
        <v>3.9100068235568104</v>
      </c>
      <c r="CO161" s="2">
        <v>1.4025933171843459</v>
      </c>
      <c r="CP161" s="2">
        <v>13.154883341868105</v>
      </c>
      <c r="CQ161" s="2"/>
      <c r="CR161" s="2"/>
      <c r="CS161" s="2">
        <v>6.7964571969234324</v>
      </c>
      <c r="CT161" s="2">
        <v>7.1177824207495339</v>
      </c>
      <c r="CU161" s="2">
        <v>26.881078003588105</v>
      </c>
      <c r="CV161" s="2">
        <v>0.12720948320751449</v>
      </c>
      <c r="CW161" s="2">
        <v>3.6380099646957929</v>
      </c>
      <c r="CX161" s="2"/>
      <c r="CY161" s="2"/>
      <c r="CZ161" s="2">
        <v>233.38295691859304</v>
      </c>
      <c r="DA161" s="2">
        <v>78.626147947871033</v>
      </c>
      <c r="DB161" s="2">
        <v>119.1325195645375</v>
      </c>
      <c r="DC161" s="2">
        <v>27.6132309623857</v>
      </c>
      <c r="DD161" s="2">
        <v>118.79064101494359</v>
      </c>
      <c r="DE161" s="2">
        <v>27.613883061856246</v>
      </c>
      <c r="DF161" s="2"/>
      <c r="DG161" s="2">
        <v>64.822762780458064</v>
      </c>
      <c r="DH161" s="2">
        <v>14.393351796140101</v>
      </c>
      <c r="DI161" s="2">
        <v>52.300400738087845</v>
      </c>
      <c r="DJ161" s="2"/>
      <c r="DK161" s="2">
        <v>3.4424498950363094</v>
      </c>
      <c r="DL161" s="2">
        <v>83.836840817509781</v>
      </c>
      <c r="DM161" s="2">
        <v>1.7314136596769136</v>
      </c>
      <c r="DN161" s="2">
        <v>18.070950769872773</v>
      </c>
      <c r="DO161" s="2"/>
      <c r="DP161" s="2">
        <v>312.09853384827215</v>
      </c>
      <c r="DR161" s="2"/>
      <c r="DS161" s="2">
        <v>7.2935436050991536</v>
      </c>
      <c r="DT161" s="2">
        <v>163.63480264633543</v>
      </c>
      <c r="DU161" s="2"/>
      <c r="DV161" s="2">
        <v>4.2470368123902826</v>
      </c>
      <c r="DW161" s="2">
        <v>10.010622798446015</v>
      </c>
      <c r="DX161" s="11"/>
      <c r="DY161" s="2">
        <v>0.87218570339395929</v>
      </c>
      <c r="DZ161" s="2"/>
      <c r="EA161" s="2">
        <v>3.8576813603661173</v>
      </c>
      <c r="EB161" s="2">
        <v>3.924733375628831</v>
      </c>
      <c r="EC161" s="2">
        <v>1.4131618195940538</v>
      </c>
      <c r="ED161" s="2">
        <v>0.25331808068650441</v>
      </c>
      <c r="EE161" s="2">
        <v>6.2290665172877091</v>
      </c>
      <c r="EF161" s="2">
        <v>92.678092709135058</v>
      </c>
      <c r="EG161" s="9">
        <f t="shared" si="9"/>
        <v>41.660584943769848</v>
      </c>
      <c r="EH161" s="2"/>
      <c r="EI161" s="2">
        <v>0.48031856047742311</v>
      </c>
      <c r="EJ161" s="2">
        <v>25.253370176489476</v>
      </c>
      <c r="EK161" s="2">
        <v>10.574333734851242</v>
      </c>
      <c r="EL161" s="2">
        <v>4.1028036731453055</v>
      </c>
      <c r="EM161" s="2">
        <v>0.3469822762586251</v>
      </c>
      <c r="EN161" s="2">
        <v>5.8266499883913117</v>
      </c>
      <c r="EO161" s="2">
        <v>3.851462780593589</v>
      </c>
      <c r="EP161" s="2">
        <v>0.41167543157114128</v>
      </c>
      <c r="EQ161" s="2"/>
      <c r="ER161" s="2">
        <v>1.3031816827275451</v>
      </c>
      <c r="ET161" s="2"/>
      <c r="EU161" s="2">
        <v>21.454835398739704</v>
      </c>
      <c r="EV161" s="2">
        <v>21.622923371665905</v>
      </c>
      <c r="EW161" s="2">
        <v>85.785677953260546</v>
      </c>
      <c r="EX161" s="2">
        <v>16.70979286206278</v>
      </c>
      <c r="EY161" s="2">
        <v>10.301926290778171</v>
      </c>
      <c r="EZ161" s="2">
        <v>130.97184740899198</v>
      </c>
      <c r="FA161" s="2">
        <v>5.3419727797116412</v>
      </c>
      <c r="FB161" s="2">
        <v>7.8073041042865672</v>
      </c>
      <c r="FC161" s="2">
        <v>104.25320662002478</v>
      </c>
      <c r="FD161" s="2">
        <v>29.572876865859669</v>
      </c>
      <c r="FE161" s="2"/>
      <c r="FF161" s="2"/>
      <c r="FG161" s="2">
        <v>29.077300977354412</v>
      </c>
      <c r="FH161" s="2">
        <v>15.397886886790907</v>
      </c>
      <c r="FI161" s="2">
        <v>0.66303365761627098</v>
      </c>
      <c r="FJ161" s="2">
        <f t="shared" si="10"/>
        <v>32.11371111983869</v>
      </c>
      <c r="FK161" s="2">
        <v>1.5828034641543975</v>
      </c>
      <c r="FL161" s="2">
        <v>134.78705606417805</v>
      </c>
      <c r="FM161" s="2">
        <v>4.6091553508646248</v>
      </c>
      <c r="FN161" s="2">
        <v>45.284396349249548</v>
      </c>
      <c r="FO161" s="2"/>
      <c r="FP161" s="2">
        <v>5.6593279780467789</v>
      </c>
      <c r="FQ161" s="2">
        <v>10.372404379050481</v>
      </c>
      <c r="FR161" s="2">
        <v>6.6767370489479845</v>
      </c>
    </row>
    <row r="162" spans="1:174">
      <c r="A162" s="1">
        <v>1781</v>
      </c>
      <c r="B162" s="2">
        <v>2.0782504161663353</v>
      </c>
      <c r="C162" s="2">
        <v>2.7039265652765208</v>
      </c>
      <c r="D162" s="2">
        <v>3.959376249074654</v>
      </c>
      <c r="E162" s="2">
        <v>12.089186890578068</v>
      </c>
      <c r="F162" s="2">
        <v>30.243521613384967</v>
      </c>
      <c r="I162" s="2">
        <v>6.6434994935099336</v>
      </c>
      <c r="J162" s="2">
        <v>7.4730603451060995</v>
      </c>
      <c r="K162" s="2">
        <v>28.706827888695415</v>
      </c>
      <c r="L162" s="2">
        <v>10.604021330743887</v>
      </c>
      <c r="M162" s="2">
        <v>3.5867740313185528</v>
      </c>
      <c r="P162" s="2">
        <v>41.5450341866906</v>
      </c>
      <c r="Q162" s="2">
        <v>15.193108974122104</v>
      </c>
      <c r="R162" s="2">
        <v>22.525548100376923</v>
      </c>
      <c r="S162" s="2">
        <v>5.8580729034385177</v>
      </c>
      <c r="T162" s="2">
        <v>21.753013015184116</v>
      </c>
      <c r="U162" s="2">
        <v>4.9756096639901068</v>
      </c>
      <c r="W162" s="2">
        <v>61.074223305380841</v>
      </c>
      <c r="X162" s="2">
        <v>24.46692731262058</v>
      </c>
      <c r="Y162" s="2">
        <v>60.429609853893709</v>
      </c>
      <c r="AA162" s="2">
        <v>7.0529597414918594</v>
      </c>
      <c r="AB162" s="2">
        <v>15.110837349495938</v>
      </c>
      <c r="AC162" s="2">
        <v>2.2333899764572855</v>
      </c>
      <c r="AD162" s="2">
        <v>18.000002557869216</v>
      </c>
      <c r="AF162" s="2">
        <v>63.044486016779089</v>
      </c>
      <c r="AI162" s="2">
        <v>7.520426862642335</v>
      </c>
      <c r="AJ162" s="2">
        <v>30.497095067379458</v>
      </c>
      <c r="AL162" s="2">
        <v>4.1963239834262556</v>
      </c>
      <c r="AM162" s="2">
        <v>20.389877893766055</v>
      </c>
      <c r="AO162" s="2">
        <v>7.4830959244568307</v>
      </c>
      <c r="AQ162" s="2">
        <v>3.9232551318627253</v>
      </c>
      <c r="AR162" s="2">
        <v>3.8053386931246567</v>
      </c>
      <c r="AS162" s="2">
        <v>1.4100004168100528</v>
      </c>
      <c r="AT162" s="2">
        <v>1.68537380772895</v>
      </c>
      <c r="AU162" s="2">
        <v>60.404523830981717</v>
      </c>
      <c r="AV162" s="2">
        <v>11.043989021519483</v>
      </c>
      <c r="AX162" s="2">
        <v>3.4092932099408442</v>
      </c>
      <c r="AY162" s="2">
        <v>26.071845092752884</v>
      </c>
      <c r="AZ162" s="2">
        <v>11.167995018849568</v>
      </c>
      <c r="BA162" s="2">
        <v>3.9800267627288197</v>
      </c>
      <c r="BB162" s="2">
        <v>5.2106059292998559</v>
      </c>
      <c r="BC162" s="2">
        <v>5.6133915992157828</v>
      </c>
      <c r="BD162" s="2">
        <v>3.3251254409576778</v>
      </c>
      <c r="BE162" s="2">
        <v>3.5337728633457757</v>
      </c>
      <c r="BG162" s="2">
        <v>150.61929078131155</v>
      </c>
      <c r="BH162" s="2">
        <v>5.0838202668615775</v>
      </c>
      <c r="BJ162" s="2">
        <v>3.9986002013551243</v>
      </c>
      <c r="BK162" s="2">
        <v>21.128347030359187</v>
      </c>
      <c r="BL162" s="2">
        <v>7.806742629794833</v>
      </c>
      <c r="BM162" s="2">
        <v>53.268379501765729</v>
      </c>
      <c r="BN162" s="2">
        <v>21.322476472273351</v>
      </c>
      <c r="BO162" s="2">
        <v>23.805477435782198</v>
      </c>
      <c r="BP162" s="2">
        <v>5.6121135754571689</v>
      </c>
      <c r="BQ162" s="2">
        <v>7.7293965996589815</v>
      </c>
      <c r="BR162" s="2">
        <v>9.828262367397544</v>
      </c>
      <c r="BS162" s="2">
        <v>32.999981471611363</v>
      </c>
      <c r="BV162" s="2">
        <v>22.673653235669384</v>
      </c>
      <c r="BW162" s="2">
        <v>13.120529621741731</v>
      </c>
      <c r="BX162" s="2">
        <v>5.7053264482155583</v>
      </c>
      <c r="BY162" s="2">
        <v>2.03099942604304</v>
      </c>
      <c r="BZ162" s="2">
        <v>9.0769537822440078</v>
      </c>
      <c r="CA162" s="2">
        <v>4.3083543075298865</v>
      </c>
      <c r="CB162" s="2">
        <v>7.8347555449469146</v>
      </c>
      <c r="CD162" s="2">
        <v>13.476926929266321</v>
      </c>
      <c r="CE162" s="2">
        <v>22.828729487826834</v>
      </c>
      <c r="CF162" s="2">
        <v>15.372287202330606</v>
      </c>
      <c r="CH162" s="9">
        <v>111.38317847464192</v>
      </c>
      <c r="CI162" s="9">
        <v>101.69768469423828</v>
      </c>
      <c r="CK162" s="1">
        <v>1781</v>
      </c>
      <c r="CL162" s="2">
        <v>0.29988543309820581</v>
      </c>
      <c r="CM162" s="2">
        <v>0.39016866436599557</v>
      </c>
      <c r="CN162" s="2">
        <v>3.6988193942055787</v>
      </c>
      <c r="CO162" s="2">
        <v>1.3532721295500776</v>
      </c>
      <c r="CP162" s="2">
        <v>12.815400521172519</v>
      </c>
      <c r="CQ162" s="2"/>
      <c r="CR162" s="2"/>
      <c r="CS162" s="2">
        <v>6.2063070610509579</v>
      </c>
      <c r="CT162" s="2">
        <v>6.9812765445080327</v>
      </c>
      <c r="CU162" s="2">
        <v>26.817701845244901</v>
      </c>
      <c r="CV162" s="2">
        <v>0.12751076196176689</v>
      </c>
      <c r="CW162" s="2">
        <v>3.3507372159376319</v>
      </c>
      <c r="CX162" s="2"/>
      <c r="CY162" s="2"/>
      <c r="CZ162" s="2">
        <v>211.25168936647054</v>
      </c>
      <c r="DA162" s="2">
        <v>76.038582971233836</v>
      </c>
      <c r="DB162" s="2">
        <v>112.73602796638929</v>
      </c>
      <c r="DC162" s="2">
        <v>29.318526134338153</v>
      </c>
      <c r="DD162" s="2">
        <v>108.86963871889054</v>
      </c>
      <c r="DE162" s="2">
        <v>24.901967656007418</v>
      </c>
      <c r="DF162" s="2"/>
      <c r="DG162" s="2">
        <v>57.055078233795207</v>
      </c>
      <c r="DH162" s="2">
        <v>22.856818743025404</v>
      </c>
      <c r="DI162" s="2">
        <v>56.452885214962095</v>
      </c>
      <c r="DJ162" s="2"/>
      <c r="DK162" s="2">
        <v>2.9886236497974812</v>
      </c>
      <c r="DL162" s="2">
        <v>75.626829342271506</v>
      </c>
      <c r="DM162" s="2">
        <v>2.086416051436184</v>
      </c>
      <c r="DN162" s="2">
        <v>16.81546646958768</v>
      </c>
      <c r="DO162" s="2"/>
      <c r="DP162" s="2">
        <v>315.52550495298789</v>
      </c>
      <c r="DR162" s="2"/>
      <c r="DS162" s="2">
        <v>7.025525987520667</v>
      </c>
      <c r="DT162" s="2">
        <v>155.07419791262828</v>
      </c>
      <c r="DU162" s="2"/>
      <c r="DV162" s="2">
        <v>3.9201741784187751</v>
      </c>
      <c r="DW162" s="2">
        <v>9.4488342674351102</v>
      </c>
      <c r="DX162" s="11"/>
      <c r="DY162" s="2">
        <v>0.83766304954798942</v>
      </c>
      <c r="DZ162" s="2"/>
      <c r="EA162" s="2">
        <v>3.6650753192606729</v>
      </c>
      <c r="EB162" s="2">
        <v>3.5549186725914015</v>
      </c>
      <c r="EC162" s="2">
        <v>1.3172117423177072</v>
      </c>
      <c r="ED162" s="2">
        <v>0.24319449202637217</v>
      </c>
      <c r="EE162" s="2">
        <v>6.7617251134499003</v>
      </c>
      <c r="EF162" s="2">
        <v>93.595676106426467</v>
      </c>
      <c r="EG162" s="9">
        <f t="shared" si="9"/>
        <v>42.073056326686896</v>
      </c>
      <c r="EH162" s="2"/>
      <c r="EI162" s="2">
        <v>0.49195100016284737</v>
      </c>
      <c r="EJ162" s="2">
        <v>24.356120814316586</v>
      </c>
      <c r="EK162" s="2">
        <v>10.433056615866265</v>
      </c>
      <c r="EL162" s="2">
        <v>3.7181109481270291</v>
      </c>
      <c r="EM162" s="2">
        <v>0.52154104057307316</v>
      </c>
      <c r="EN162" s="2">
        <v>5.2439880446579208</v>
      </c>
      <c r="EO162" s="2">
        <v>3.1063070785594178</v>
      </c>
      <c r="EP162" s="2">
        <v>0.50991304866425591</v>
      </c>
      <c r="EQ162" s="2"/>
      <c r="ER162" s="2">
        <v>1.2563180864555541</v>
      </c>
      <c r="ET162" s="2"/>
      <c r="EU162" s="2">
        <v>20.332419124786558</v>
      </c>
      <c r="EV162" s="2">
        <v>19.737942253319027</v>
      </c>
      <c r="EW162" s="2">
        <v>87.516000182317015</v>
      </c>
      <c r="EX162" s="2">
        <v>22.571961928098322</v>
      </c>
      <c r="EY162" s="2">
        <v>9.0351937049065381</v>
      </c>
      <c r="EZ162" s="2">
        <v>121.0480969129991</v>
      </c>
      <c r="FA162" s="2">
        <v>5.2427941245131198</v>
      </c>
      <c r="FB162" s="2">
        <v>7.2207439378884439</v>
      </c>
      <c r="FC162" s="2">
        <v>110.17786187215805</v>
      </c>
      <c r="FD162" s="2">
        <v>30.828333504336129</v>
      </c>
      <c r="FE162" s="2"/>
      <c r="FF162" s="2"/>
      <c r="FG162" s="2">
        <v>30.457257325878384</v>
      </c>
      <c r="FH162" s="2">
        <v>17.62465637044043</v>
      </c>
      <c r="FI162" s="2">
        <v>0.82326185505877625</v>
      </c>
      <c r="FJ162" s="2">
        <f t="shared" si="10"/>
        <v>26.961531117626379</v>
      </c>
      <c r="FK162" s="2">
        <v>1.8973443275122173</v>
      </c>
      <c r="FL162" s="2">
        <v>135.91065720418504</v>
      </c>
      <c r="FM162" s="2">
        <v>4.0248320612432451</v>
      </c>
      <c r="FN162" s="2">
        <v>43.568137357202815</v>
      </c>
      <c r="FO162" s="2"/>
      <c r="FP162" s="2">
        <v>5.7107177729158973</v>
      </c>
      <c r="FQ162" s="2">
        <v>9.6734538892628059</v>
      </c>
      <c r="FR162" s="2">
        <v>6.5138584038828835</v>
      </c>
    </row>
    <row r="163" spans="1:174">
      <c r="A163" s="1">
        <v>1782</v>
      </c>
      <c r="B163" s="2">
        <v>2.6925249424368287</v>
      </c>
      <c r="C163" s="2">
        <v>2.8593776607018619</v>
      </c>
      <c r="D163" s="2">
        <v>4.011625416647763</v>
      </c>
      <c r="E163" s="2">
        <v>11.845042287271186</v>
      </c>
      <c r="F163" s="2">
        <v>29.53966687624882</v>
      </c>
      <c r="I163" s="2">
        <v>6.6386913406379984</v>
      </c>
      <c r="J163" s="2">
        <v>7.4054528464813192</v>
      </c>
      <c r="K163" s="2">
        <v>27.26931289035258</v>
      </c>
      <c r="L163" s="2">
        <v>10.907670965324392</v>
      </c>
      <c r="M163" s="2">
        <v>3.4649465263085544</v>
      </c>
      <c r="P163" s="2">
        <v>41.607981007168469</v>
      </c>
      <c r="Q163" s="2">
        <v>14.502143529032216</v>
      </c>
      <c r="R163" s="2">
        <v>23.336371129665199</v>
      </c>
      <c r="S163" s="2">
        <v>4.5609762632760606</v>
      </c>
      <c r="T163" s="2">
        <v>22.75032150475236</v>
      </c>
      <c r="U163" s="2">
        <v>5.2288235421217202</v>
      </c>
      <c r="W163" s="2">
        <v>71.253247709666979</v>
      </c>
      <c r="X163" s="2">
        <v>23.677674501021251</v>
      </c>
      <c r="Y163" s="2">
        <v>58.07891064257965</v>
      </c>
      <c r="AA163" s="2">
        <v>7.6989530355972011</v>
      </c>
      <c r="AB163" s="2">
        <v>15.749068043162987</v>
      </c>
      <c r="AC163" s="2">
        <v>2.2837905855439837</v>
      </c>
      <c r="AD163" s="2">
        <v>18.000002557869216</v>
      </c>
      <c r="AF163" s="2">
        <v>62.592759248011909</v>
      </c>
      <c r="AI163" s="2">
        <v>7.523443158541161</v>
      </c>
      <c r="AJ163" s="2">
        <v>30.497095067379458</v>
      </c>
      <c r="AK163" s="2">
        <v>0.85287541266072564</v>
      </c>
      <c r="AL163" s="2">
        <v>3.6029029661539123</v>
      </c>
      <c r="AM163" s="2">
        <v>20.817804289650699</v>
      </c>
      <c r="AN163" s="2">
        <v>29.080504464868078</v>
      </c>
      <c r="AO163" s="2">
        <v>7.3838826160041728</v>
      </c>
      <c r="AQ163" s="2">
        <v>3.7782830996246628</v>
      </c>
      <c r="AR163" s="2">
        <v>4.2996395774980822</v>
      </c>
      <c r="AS163" s="2">
        <v>1.4100004168100528</v>
      </c>
      <c r="AT163" s="2">
        <v>1.7637643911389846</v>
      </c>
      <c r="AU163" s="2">
        <v>58.48147281152567</v>
      </c>
      <c r="AV163" s="2">
        <v>11.655558608541869</v>
      </c>
      <c r="AX163" s="2">
        <v>3.1239305480745085</v>
      </c>
      <c r="AY163" s="2">
        <v>27.474052120892043</v>
      </c>
      <c r="AZ163" s="2">
        <v>9.9415714327575309</v>
      </c>
      <c r="BA163" s="2">
        <v>4.228726329488766</v>
      </c>
      <c r="BB163" s="2">
        <v>4.1041056479376596</v>
      </c>
      <c r="BC163" s="2">
        <v>5.9017711454116677</v>
      </c>
      <c r="BD163" s="2">
        <v>2.9926862636350102</v>
      </c>
      <c r="BE163" s="2">
        <v>3.6124691008353831</v>
      </c>
      <c r="BG163" s="2">
        <v>159.75867573766476</v>
      </c>
      <c r="BH163" s="2">
        <v>5.0838202668615775</v>
      </c>
      <c r="BJ163" s="2">
        <v>3.9128278591138392</v>
      </c>
      <c r="BK163" s="2">
        <v>26.795007959541312</v>
      </c>
      <c r="BL163" s="2">
        <v>7.9483376009370961</v>
      </c>
      <c r="BM163" s="2">
        <v>20.802681569329984</v>
      </c>
      <c r="BN163" s="2">
        <v>21.322476472273351</v>
      </c>
      <c r="BO163" s="2">
        <v>23.058482326480554</v>
      </c>
      <c r="BP163" s="2">
        <v>5.395835217603735</v>
      </c>
      <c r="BQ163" s="2">
        <v>8.2274539110286842</v>
      </c>
      <c r="BR163" s="2">
        <v>11.124539681050182</v>
      </c>
      <c r="BS163" s="2">
        <v>37.999993930397814</v>
      </c>
      <c r="BT163" s="2">
        <v>1.2947577344428685</v>
      </c>
      <c r="BV163" s="2">
        <v>21.8091324107993</v>
      </c>
      <c r="BW163" s="2">
        <v>12.842425088024466</v>
      </c>
      <c r="BX163" s="2">
        <v>6.0957828930897078</v>
      </c>
      <c r="BY163" s="2">
        <v>2.1052284740804534</v>
      </c>
      <c r="BZ163" s="2">
        <v>12.024517011098991</v>
      </c>
      <c r="CA163" s="2">
        <v>3.8687068348531439</v>
      </c>
      <c r="CB163" s="2">
        <v>7.6383504862886999</v>
      </c>
      <c r="CD163" s="2">
        <v>13.640797342312664</v>
      </c>
      <c r="CE163" s="2">
        <v>22.860803534739937</v>
      </c>
      <c r="CF163" s="2">
        <v>15.721628188976823</v>
      </c>
      <c r="CH163" s="9">
        <v>111.38317847464192</v>
      </c>
      <c r="CI163" s="9">
        <v>98.663494513031537</v>
      </c>
      <c r="CK163" s="1">
        <v>1782</v>
      </c>
      <c r="CL163" s="2">
        <v>0.37693169483287925</v>
      </c>
      <c r="CM163" s="2">
        <v>0.40028972464789458</v>
      </c>
      <c r="CN163" s="2">
        <v>3.6358181607083164</v>
      </c>
      <c r="CO163" s="2">
        <v>1.2863823998309372</v>
      </c>
      <c r="CP163" s="2">
        <v>12.143694836506478</v>
      </c>
      <c r="CQ163" s="2"/>
      <c r="CR163" s="2"/>
      <c r="CS163" s="2">
        <v>6.0167817362664806</v>
      </c>
      <c r="CT163" s="2">
        <v>6.7117133707875274</v>
      </c>
      <c r="CU163" s="2">
        <v>24.714735983408676</v>
      </c>
      <c r="CV163" s="2">
        <v>0.12724880275135939</v>
      </c>
      <c r="CW163" s="2">
        <v>3.1403519017393804</v>
      </c>
      <c r="CX163" s="2"/>
      <c r="CY163" s="2"/>
      <c r="CZ163" s="2">
        <v>205.25944028995434</v>
      </c>
      <c r="DA163" s="2">
        <v>70.414968430308349</v>
      </c>
      <c r="DB163" s="2">
        <v>113.30944512331644</v>
      </c>
      <c r="DC163" s="2">
        <v>22.145760655797474</v>
      </c>
      <c r="DD163" s="2">
        <v>110.46388882646839</v>
      </c>
      <c r="DE163" s="2">
        <v>25.388484392605143</v>
      </c>
      <c r="DF163" s="2"/>
      <c r="DG163" s="2">
        <v>64.578275667805769</v>
      </c>
      <c r="DH163" s="2">
        <v>21.459560655114906</v>
      </c>
      <c r="DI163" s="2">
        <v>52.638104542896734</v>
      </c>
      <c r="DJ163" s="2"/>
      <c r="DK163" s="2">
        <v>3.1650233774322163</v>
      </c>
      <c r="DL163" s="2">
        <v>76.469394117223018</v>
      </c>
      <c r="DM163" s="2">
        <v>2.0698461156710164</v>
      </c>
      <c r="DN163" s="2">
        <v>16.313770453519727</v>
      </c>
      <c r="DO163" s="2"/>
      <c r="DP163" s="2">
        <v>303.91832473532122</v>
      </c>
      <c r="DR163" s="2"/>
      <c r="DS163" s="2">
        <v>6.8186504037404418</v>
      </c>
      <c r="DT163" s="2">
        <v>150.44749859218973</v>
      </c>
      <c r="DU163" s="2">
        <v>0.77297842946779227</v>
      </c>
      <c r="DV163" s="2">
        <v>3.2653846446507453</v>
      </c>
      <c r="DW163" s="2">
        <v>9.3593126608765136</v>
      </c>
      <c r="DX163" s="11"/>
      <c r="DY163" s="2">
        <v>0.80189638916296457</v>
      </c>
      <c r="DZ163" s="2"/>
      <c r="EA163" s="2">
        <v>3.4243352464826691</v>
      </c>
      <c r="EB163" s="2">
        <v>3.8968512851409063</v>
      </c>
      <c r="EC163" s="2">
        <v>1.2779122150263345</v>
      </c>
      <c r="ED163" s="2">
        <v>0.24691273635378652</v>
      </c>
      <c r="EE163" s="2">
        <v>6.35114130590995</v>
      </c>
      <c r="EF163" s="2">
        <v>95.831511901682347</v>
      </c>
      <c r="EG163" s="9">
        <f t="shared" si="9"/>
        <v>43.078107513496633</v>
      </c>
      <c r="EH163" s="2"/>
      <c r="EI163" s="2">
        <v>0.43732498721450797</v>
      </c>
      <c r="EJ163" s="2">
        <v>24.90029533536504</v>
      </c>
      <c r="EK163" s="2">
        <v>9.010249514124208</v>
      </c>
      <c r="EL163" s="2">
        <v>3.8325811581551883</v>
      </c>
      <c r="EM163" s="2">
        <v>0.3985329367704018</v>
      </c>
      <c r="EN163" s="2">
        <v>5.3488958918708889</v>
      </c>
      <c r="EO163" s="2">
        <v>2.7123327670305941</v>
      </c>
      <c r="EP163" s="2">
        <v>0.50571642967843566</v>
      </c>
      <c r="EQ163" s="2"/>
      <c r="ER163" s="2">
        <v>1.2927927072303806</v>
      </c>
      <c r="ET163" s="2"/>
      <c r="EU163" s="2">
        <v>19.30266350040576</v>
      </c>
      <c r="EV163" s="2">
        <v>24.284863724149201</v>
      </c>
      <c r="EW163" s="2">
        <v>86.444891121693544</v>
      </c>
      <c r="EX163" s="2">
        <v>8.5519385786330453</v>
      </c>
      <c r="EY163" s="2">
        <v>8.7656251684432753</v>
      </c>
      <c r="EZ163" s="2">
        <v>113.75152222487743</v>
      </c>
      <c r="FA163" s="2">
        <v>4.8903558131174663</v>
      </c>
      <c r="FB163" s="2">
        <v>7.4567097471192643</v>
      </c>
      <c r="FC163" s="2">
        <v>120.98877397884613</v>
      </c>
      <c r="FD163" s="2">
        <v>34.440171673455438</v>
      </c>
      <c r="FE163" s="2">
        <v>1.1734654150582859</v>
      </c>
      <c r="FF163" s="2"/>
      <c r="FG163" s="2">
        <v>28.421900141951642</v>
      </c>
      <c r="FH163" s="2">
        <v>16.736388984074612</v>
      </c>
      <c r="FI163" s="2">
        <v>0.85336025713696184</v>
      </c>
      <c r="FJ163" s="2">
        <f t="shared" si="10"/>
        <v>29.057978031554942</v>
      </c>
      <c r="FK163" s="2">
        <v>1.9080116221065517</v>
      </c>
      <c r="FL163" s="2">
        <v>174.67327269529147</v>
      </c>
      <c r="FM163" s="2">
        <v>3.5062881270628101</v>
      </c>
      <c r="FN163" s="2">
        <v>41.208665701852652</v>
      </c>
      <c r="FO163" s="2"/>
      <c r="FP163" s="2">
        <v>5.6077030572360034</v>
      </c>
      <c r="FQ163" s="2">
        <v>9.3980281838054402</v>
      </c>
      <c r="FR163" s="2">
        <v>6.4631282356626532</v>
      </c>
    </row>
    <row r="164" spans="1:174">
      <c r="A164" s="1">
        <v>1783</v>
      </c>
      <c r="B164" s="2">
        <v>3.6229926879403336</v>
      </c>
      <c r="C164" s="2">
        <v>4.271017118803111</v>
      </c>
      <c r="D164" s="2">
        <v>4.0355213487300379</v>
      </c>
      <c r="E164" s="2">
        <v>12.076004779829395</v>
      </c>
      <c r="F164" s="2">
        <v>31.628986675877847</v>
      </c>
      <c r="I164" s="2">
        <v>6.7558301418728037</v>
      </c>
      <c r="J164" s="2">
        <v>6.9980714223338865</v>
      </c>
      <c r="L164" s="2">
        <v>11.364327697120293</v>
      </c>
      <c r="M164" s="2">
        <v>3.7622839255474796</v>
      </c>
      <c r="P164" s="2">
        <v>43.399069465959883</v>
      </c>
      <c r="Q164" s="2">
        <v>14.295239459478275</v>
      </c>
      <c r="R164" s="2">
        <v>20.135010910657087</v>
      </c>
      <c r="T164" s="2">
        <v>21.865351865545843</v>
      </c>
      <c r="U164" s="2">
        <v>4.7022466663849594</v>
      </c>
      <c r="W164" s="2">
        <v>81.43229998382256</v>
      </c>
      <c r="X164" s="2">
        <v>19.336764881522697</v>
      </c>
      <c r="Y164" s="2">
        <v>54.242173470425683</v>
      </c>
      <c r="AA164" s="2">
        <v>6.7657447903019721</v>
      </c>
      <c r="AB164" s="2">
        <v>14.289245503867406</v>
      </c>
      <c r="AC164" s="2">
        <v>2.3953769287411033</v>
      </c>
      <c r="AD164" s="2">
        <v>13.416410206898609</v>
      </c>
      <c r="AF164" s="2">
        <v>70.077558302794955</v>
      </c>
      <c r="AI164" s="2">
        <v>14.452825040748699</v>
      </c>
      <c r="AJ164" s="2">
        <v>30.497095067379458</v>
      </c>
      <c r="AK164" s="2">
        <v>0.75136306647360618</v>
      </c>
      <c r="AL164" s="2">
        <v>3.5320544541760341</v>
      </c>
      <c r="AM164" s="2">
        <v>21.303270297696045</v>
      </c>
      <c r="AO164" s="2">
        <v>7.3220738449532918</v>
      </c>
      <c r="AQ164" s="2">
        <v>3.9386959840009741</v>
      </c>
      <c r="AR164" s="2">
        <v>3.8047458675385797</v>
      </c>
      <c r="AS164" s="2">
        <v>1.4100004168100528</v>
      </c>
      <c r="AT164" s="2">
        <v>2.4267657009772807</v>
      </c>
      <c r="AU164" s="2">
        <v>61.144138311517445</v>
      </c>
      <c r="AV164" s="2">
        <v>12.656342842707438</v>
      </c>
      <c r="AX164" s="2">
        <v>4.0865169264241095</v>
      </c>
      <c r="AY164" s="2">
        <v>22.812873413050546</v>
      </c>
      <c r="AZ164" s="2">
        <v>11.175211874425116</v>
      </c>
      <c r="BA164" s="2">
        <v>4.625524378059958</v>
      </c>
      <c r="BB164" s="2">
        <v>4.6081531117229266</v>
      </c>
      <c r="BC164" s="2">
        <v>5.8988664185339683</v>
      </c>
      <c r="BD164" s="2">
        <v>3.0202674890573222</v>
      </c>
      <c r="BE164" s="2">
        <v>4.2689308095657159</v>
      </c>
      <c r="BG164" s="2">
        <v>175.39391724433577</v>
      </c>
      <c r="BH164" s="2">
        <v>4.9523885720312535</v>
      </c>
      <c r="BJ164" s="2">
        <v>3.9128278591138392</v>
      </c>
      <c r="BK164" s="2">
        <v>22.077606185064347</v>
      </c>
      <c r="BL164" s="2">
        <v>7.1710479390091972</v>
      </c>
      <c r="BM164" s="2">
        <v>24.631273105079604</v>
      </c>
      <c r="BN164" s="2">
        <v>21.322476472273351</v>
      </c>
      <c r="BO164" s="2">
        <v>22.477834685320708</v>
      </c>
      <c r="BP164" s="2">
        <v>5.0925434436976964</v>
      </c>
      <c r="BQ164" s="2">
        <v>7.6782641540133394</v>
      </c>
      <c r="BR164" s="2">
        <v>9.828262367397544</v>
      </c>
      <c r="BS164" s="2">
        <v>34.999997847870588</v>
      </c>
      <c r="BV164" s="2">
        <v>19.822374005331266</v>
      </c>
      <c r="BW164" s="2">
        <v>12.056140922054993</v>
      </c>
      <c r="BX164" s="2">
        <v>6.5470476206977741</v>
      </c>
      <c r="BY164" s="2">
        <v>2.2629629625709713</v>
      </c>
      <c r="BZ164" s="2">
        <v>9.8722979673703808</v>
      </c>
      <c r="CA164" s="2">
        <v>4.4996769261047387</v>
      </c>
      <c r="CB164" s="2">
        <v>7.7753904459386618</v>
      </c>
      <c r="CD164" s="2">
        <v>13.608221156217187</v>
      </c>
      <c r="CE164" s="2">
        <v>22.955505711079752</v>
      </c>
      <c r="CF164" s="2">
        <v>15.192355230941388</v>
      </c>
      <c r="CH164" s="9">
        <v>111.38317847464192</v>
      </c>
      <c r="CI164" s="9">
        <v>101.94994684620838</v>
      </c>
      <c r="CK164" s="1">
        <v>1783</v>
      </c>
      <c r="CL164" s="2">
        <v>0.52408398643508425</v>
      </c>
      <c r="CM164" s="2">
        <v>0.61782395675419743</v>
      </c>
      <c r="CN164" s="2">
        <v>3.7793049798989409</v>
      </c>
      <c r="CO164" s="2">
        <v>1.3551496598974184</v>
      </c>
      <c r="CP164" s="2">
        <v>13.435722960021582</v>
      </c>
      <c r="CQ164" s="2"/>
      <c r="CR164" s="2"/>
      <c r="CS164" s="2">
        <v>6.3269006138614969</v>
      </c>
      <c r="CT164" s="2">
        <v>6.5537619282916078</v>
      </c>
      <c r="CU164" s="2"/>
      <c r="CV164" s="2">
        <v>0.13699222980508194</v>
      </c>
      <c r="CW164" s="2">
        <v>3.5234154764389807</v>
      </c>
      <c r="CX164" s="2"/>
      <c r="CY164" s="2"/>
      <c r="CZ164" s="2">
        <v>221.22664126147575</v>
      </c>
      <c r="DA164" s="2">
        <v>71.722386961005455</v>
      </c>
      <c r="DB164" s="2">
        <v>101.02181555557655</v>
      </c>
      <c r="DC164" s="2"/>
      <c r="DD164" s="2">
        <v>109.70331990482489</v>
      </c>
      <c r="DE164" s="2">
        <v>23.592214453528896</v>
      </c>
      <c r="DF164" s="2"/>
      <c r="DG164" s="2">
        <v>76.26214068978598</v>
      </c>
      <c r="DH164" s="2">
        <v>18.109068320223731</v>
      </c>
      <c r="DI164" s="2">
        <v>50.798322844168311</v>
      </c>
      <c r="DJ164" s="2"/>
      <c r="DK164" s="2">
        <v>2.8740305072762387</v>
      </c>
      <c r="DL164" s="2">
        <v>71.69231395628465</v>
      </c>
      <c r="DM164" s="2">
        <v>2.2432937836830376</v>
      </c>
      <c r="DN164" s="2">
        <v>12.564598604652522</v>
      </c>
      <c r="DO164" s="2"/>
      <c r="DP164" s="2">
        <v>351.59465275994165</v>
      </c>
      <c r="DR164" s="2"/>
      <c r="DS164" s="2">
        <v>13.535211173470529</v>
      </c>
      <c r="DT164" s="2">
        <v>155.45886105415497</v>
      </c>
      <c r="DU164" s="2">
        <v>0.70365881715121104</v>
      </c>
      <c r="DV164" s="2">
        <v>3.307803338010467</v>
      </c>
      <c r="DW164" s="2">
        <v>9.89659555674268</v>
      </c>
      <c r="DX164" s="11"/>
      <c r="DY164" s="2">
        <v>0.82167124488935639</v>
      </c>
      <c r="DZ164" s="2"/>
      <c r="EA164" s="2">
        <v>3.6886270844106073</v>
      </c>
      <c r="EB164" s="2">
        <v>3.5631814979652074</v>
      </c>
      <c r="EC164" s="2">
        <v>1.3204790995807205</v>
      </c>
      <c r="ED164" s="2">
        <v>0.35104377851646673</v>
      </c>
      <c r="EE164" s="2">
        <v>6.8614959788666283</v>
      </c>
      <c r="EF164" s="2">
        <v>107.52612334011776</v>
      </c>
      <c r="EG164" s="9">
        <f t="shared" si="9"/>
        <v>48.335060251447167</v>
      </c>
      <c r="EH164" s="2"/>
      <c r="EI164" s="2">
        <v>0.59113508248683111</v>
      </c>
      <c r="EJ164" s="2">
        <v>21.364477757719744</v>
      </c>
      <c r="EK164" s="2">
        <v>10.465694575431165</v>
      </c>
      <c r="EL164" s="2">
        <v>4.3318485533838729</v>
      </c>
      <c r="EM164" s="2">
        <v>0.46238432030170279</v>
      </c>
      <c r="EN164" s="2">
        <v>5.5243457548154877</v>
      </c>
      <c r="EO164" s="2">
        <v>2.8285098691432542</v>
      </c>
      <c r="EP164" s="2">
        <v>0.61752216170346219</v>
      </c>
      <c r="EQ164" s="2"/>
      <c r="ER164" s="2">
        <v>1.4665925669107764</v>
      </c>
      <c r="ET164" s="2"/>
      <c r="EU164" s="2">
        <v>19.945629612750963</v>
      </c>
      <c r="EV164" s="2">
        <v>20.675892849809593</v>
      </c>
      <c r="EW164" s="2">
        <v>80.589073415816031</v>
      </c>
      <c r="EX164" s="2">
        <v>10.463154099238782</v>
      </c>
      <c r="EY164" s="2">
        <v>9.0576055957408208</v>
      </c>
      <c r="EZ164" s="2">
        <v>114.58070256931526</v>
      </c>
      <c r="FA164" s="2">
        <v>4.7692164491150892</v>
      </c>
      <c r="FB164" s="2">
        <v>7.1907690349288194</v>
      </c>
      <c r="FC164" s="2">
        <v>110.45115919076366</v>
      </c>
      <c r="FD164" s="2">
        <v>32.777838284645952</v>
      </c>
      <c r="FE164" s="2"/>
      <c r="FF164" s="2"/>
      <c r="FG164" s="2">
        <v>26.693215726332557</v>
      </c>
      <c r="FH164" s="2">
        <v>16.235046840147728</v>
      </c>
      <c r="FI164" s="2">
        <v>0.94706313591437497</v>
      </c>
      <c r="FJ164" s="2">
        <f t="shared" si="10"/>
        <v>24.919187190365726</v>
      </c>
      <c r="FK164" s="2">
        <v>2.1192868169221173</v>
      </c>
      <c r="FL164" s="2">
        <v>148.18613854878407</v>
      </c>
      <c r="FM164" s="2">
        <v>4.213991191030523</v>
      </c>
      <c r="FN164" s="2">
        <v>43.345267491624263</v>
      </c>
      <c r="FO164" s="2"/>
      <c r="FP164" s="2">
        <v>5.7806559314491279</v>
      </c>
      <c r="FQ164" s="2">
        <v>9.751302446135055</v>
      </c>
      <c r="FR164" s="2">
        <v>6.4535825344299589</v>
      </c>
    </row>
    <row r="165" spans="1:174">
      <c r="A165" s="1">
        <v>1784</v>
      </c>
      <c r="B165" s="2">
        <v>3.4577856328326351</v>
      </c>
      <c r="C165" s="2">
        <v>3.9142862453027938</v>
      </c>
      <c r="D165" s="2">
        <v>4.2034032718808607</v>
      </c>
      <c r="E165" s="2">
        <v>12.455576168457391</v>
      </c>
      <c r="F165" s="2">
        <v>29.355883906560802</v>
      </c>
      <c r="I165" s="2">
        <v>6.8170911059290242</v>
      </c>
      <c r="J165" s="2">
        <v>7.1717206148538812</v>
      </c>
      <c r="K165" s="2">
        <v>26.012625075690622</v>
      </c>
      <c r="L165" s="2">
        <v>9.9904066745992477</v>
      </c>
      <c r="M165" s="2">
        <v>3.7940543626698191</v>
      </c>
      <c r="P165" s="2">
        <v>43.243762356255367</v>
      </c>
      <c r="Q165" s="2">
        <v>13.243013999770866</v>
      </c>
      <c r="R165" s="2">
        <v>19.075525695320366</v>
      </c>
      <c r="S165" s="2">
        <v>5.0060675835878143</v>
      </c>
      <c r="T165" s="2">
        <v>19.665843085929907</v>
      </c>
      <c r="U165" s="2">
        <v>4.1849071136445701</v>
      </c>
      <c r="W165" s="2">
        <v>73.209712749521003</v>
      </c>
      <c r="X165" s="2">
        <v>14.601230412614848</v>
      </c>
      <c r="Y165" s="2">
        <v>52.153568889500342</v>
      </c>
      <c r="AA165" s="2">
        <v>7.1326536792600672</v>
      </c>
      <c r="AB165" s="2">
        <v>14.445662430243718</v>
      </c>
      <c r="AC165" s="2">
        <v>2.1625424722979028</v>
      </c>
      <c r="AD165" s="2">
        <v>12.000001802544134</v>
      </c>
      <c r="AF165" s="2">
        <v>77.908386509075001</v>
      </c>
      <c r="AI165" s="2">
        <v>12.62472130416317</v>
      </c>
      <c r="AJ165" s="2">
        <v>30.497095067379458</v>
      </c>
      <c r="AK165" s="2">
        <v>0.5585038315872477</v>
      </c>
      <c r="AL165" s="2">
        <v>3.732499438515557</v>
      </c>
      <c r="AM165" s="2">
        <v>20.596611995532054</v>
      </c>
      <c r="AN165" s="2">
        <v>21.005136435871737</v>
      </c>
      <c r="AO165" s="2">
        <v>7.1194793660179663</v>
      </c>
      <c r="AQ165" s="2">
        <v>4.1258732733041708</v>
      </c>
      <c r="AR165" s="2">
        <v>3.7859286240207415</v>
      </c>
      <c r="AS165" s="2">
        <v>1.4100004168100528</v>
      </c>
      <c r="AT165" s="2">
        <v>2.2464796333726404</v>
      </c>
      <c r="AU165" s="2">
        <v>52.791700982676311</v>
      </c>
      <c r="AV165" s="2">
        <v>11.96662948837181</v>
      </c>
      <c r="AX165" s="2">
        <v>3.7279854726708752</v>
      </c>
      <c r="AY165" s="2">
        <v>21.663179020800523</v>
      </c>
      <c r="AZ165" s="2">
        <v>10.714383595293556</v>
      </c>
      <c r="BA165" s="2">
        <v>4.1844009167602669</v>
      </c>
      <c r="BB165" s="2">
        <v>3.5699948392847443</v>
      </c>
      <c r="BC165" s="2">
        <v>5.7433611203839243</v>
      </c>
      <c r="BD165" s="2">
        <v>2.3939341488226318</v>
      </c>
      <c r="BE165" s="2">
        <v>4.2252887429475123</v>
      </c>
      <c r="BG165" s="2">
        <v>172.87458683185037</v>
      </c>
      <c r="BH165" s="2">
        <v>4.9030673545960566</v>
      </c>
      <c r="BJ165" s="2">
        <v>3.6797114920646123</v>
      </c>
      <c r="BK165" s="2">
        <v>21.566718149839176</v>
      </c>
      <c r="BL165" s="2">
        <v>7.3817061682331362</v>
      </c>
      <c r="BN165" s="2">
        <v>21.322476472273351</v>
      </c>
      <c r="BO165" s="2">
        <v>34.790268210886758</v>
      </c>
      <c r="BP165" s="2">
        <v>5.7991154656514547</v>
      </c>
      <c r="BQ165" s="2">
        <v>6.6826906609206214</v>
      </c>
      <c r="BR165" s="2">
        <v>9.2487494723992985</v>
      </c>
      <c r="BS165" s="2">
        <v>34.999997847870588</v>
      </c>
      <c r="BV165" s="2">
        <v>21.941104600460378</v>
      </c>
      <c r="BW165" s="2">
        <v>11.570620272830176</v>
      </c>
      <c r="BX165" s="2">
        <v>6.2017977090756231</v>
      </c>
      <c r="BY165" s="2">
        <v>1.9810044221587195</v>
      </c>
      <c r="BZ165" s="2">
        <v>11.032810984371583</v>
      </c>
      <c r="CA165" s="2">
        <v>5.1800261265800787</v>
      </c>
      <c r="CB165" s="2">
        <v>7.6155611592458028</v>
      </c>
      <c r="CD165" s="2">
        <v>13.282841730514237</v>
      </c>
      <c r="CE165" s="2">
        <v>23.514113327276437</v>
      </c>
      <c r="CF165" s="2">
        <v>15.811829398383001</v>
      </c>
      <c r="CH165" s="9">
        <v>111.38317847464192</v>
      </c>
      <c r="CI165" s="9">
        <v>108.28105005645466</v>
      </c>
      <c r="CK165" s="1">
        <v>1784</v>
      </c>
      <c r="CL165" s="2">
        <v>0.53124756547183571</v>
      </c>
      <c r="CM165" s="2">
        <v>0.60138344570351576</v>
      </c>
      <c r="CN165" s="2">
        <v>4.1809868685560083</v>
      </c>
      <c r="CO165" s="2">
        <v>1.4845446392485144</v>
      </c>
      <c r="CP165" s="2">
        <v>13.244524728074092</v>
      </c>
      <c r="CQ165" s="2"/>
      <c r="CR165" s="2"/>
      <c r="CS165" s="2">
        <v>6.7807361207304737</v>
      </c>
      <c r="CT165" s="2">
        <v>7.1334744197026394</v>
      </c>
      <c r="CU165" s="2">
        <v>25.873901889377375</v>
      </c>
      <c r="CV165" s="2">
        <v>0.12790891309068314</v>
      </c>
      <c r="CW165" s="2">
        <v>3.7738209833509782</v>
      </c>
      <c r="CX165" s="2"/>
      <c r="CY165" s="2"/>
      <c r="CZ165" s="2">
        <v>234.12399981635588</v>
      </c>
      <c r="DA165" s="2">
        <v>70.569264852732232</v>
      </c>
      <c r="DB165" s="2">
        <v>101.64950554469348</v>
      </c>
      <c r="DC165" s="2">
        <v>26.676292057306455</v>
      </c>
      <c r="DD165" s="2">
        <v>104.79518403493893</v>
      </c>
      <c r="DE165" s="2">
        <v>22.300498851090595</v>
      </c>
      <c r="DF165" s="2"/>
      <c r="DG165" s="2">
        <v>72.819291383275186</v>
      </c>
      <c r="DH165" s="2">
        <v>14.523363253839523</v>
      </c>
      <c r="DI165" s="2">
        <v>51.875438203615808</v>
      </c>
      <c r="DJ165" s="2"/>
      <c r="DK165" s="2">
        <v>3.2180467919971454</v>
      </c>
      <c r="DL165" s="2">
        <v>76.977927987591855</v>
      </c>
      <c r="DM165" s="2">
        <v>2.1510098114679415</v>
      </c>
      <c r="DN165" s="2">
        <v>11.936006781627567</v>
      </c>
      <c r="DO165" s="2"/>
      <c r="DP165" s="2">
        <v>415.15757378970312</v>
      </c>
      <c r="DR165" s="2"/>
      <c r="DS165" s="2">
        <v>12.557394705615955</v>
      </c>
      <c r="DT165" s="2">
        <v>165.11287387836859</v>
      </c>
      <c r="DU165" s="2">
        <v>0.55552537666928004</v>
      </c>
      <c r="DV165" s="2">
        <v>3.7125943265356378</v>
      </c>
      <c r="DW165" s="2">
        <v>10.162505351786148</v>
      </c>
      <c r="DX165" s="11"/>
      <c r="DY165" s="2">
        <v>0.84855046319156879</v>
      </c>
      <c r="DZ165" s="2"/>
      <c r="EA165" s="2">
        <v>4.1038703310739271</v>
      </c>
      <c r="EB165" s="2">
        <v>3.765738578596626</v>
      </c>
      <c r="EC165" s="2">
        <v>1.4024810007590487</v>
      </c>
      <c r="ED165" s="2">
        <v>0.34514483048898781</v>
      </c>
      <c r="EE165" s="2">
        <v>6.2920924436327299</v>
      </c>
      <c r="EF165" s="2">
        <v>107.97993388645286</v>
      </c>
      <c r="EG165" s="9">
        <f t="shared" si="9"/>
        <v>48.53905681915068</v>
      </c>
      <c r="EH165" s="2"/>
      <c r="EI165" s="2">
        <v>0.57276055162747364</v>
      </c>
      <c r="EJ165" s="2">
        <v>21.547651071941257</v>
      </c>
      <c r="EK165" s="2">
        <v>10.657244670352432</v>
      </c>
      <c r="EL165" s="2">
        <v>4.1620858514296435</v>
      </c>
      <c r="EM165" s="2">
        <v>0.38046020815506887</v>
      </c>
      <c r="EN165" s="2">
        <v>5.7127322487322187</v>
      </c>
      <c r="EO165" s="2">
        <v>2.3811674952464372</v>
      </c>
      <c r="EP165" s="2">
        <v>0.64916527409698632</v>
      </c>
      <c r="EQ165" s="2"/>
      <c r="ER165" s="2">
        <v>1.5352940328980247</v>
      </c>
      <c r="ET165" s="2"/>
      <c r="EU165" s="2">
        <v>19.922151213277985</v>
      </c>
      <c r="EV165" s="2">
        <v>21.451704618857203</v>
      </c>
      <c r="EW165" s="2">
        <v>88.108081649120621</v>
      </c>
      <c r="EX165" s="2"/>
      <c r="EY165" s="2">
        <v>9.6200839259241988</v>
      </c>
      <c r="EZ165" s="2">
        <v>188.35633868102562</v>
      </c>
      <c r="FA165" s="2">
        <v>5.7681892606701126</v>
      </c>
      <c r="FB165" s="2">
        <v>6.6470524222218668</v>
      </c>
      <c r="FC165" s="2">
        <v>110.39311984175986</v>
      </c>
      <c r="FD165" s="2">
        <v>34.813345743045119</v>
      </c>
      <c r="FE165" s="2"/>
      <c r="FF165" s="2"/>
      <c r="FG165" s="2">
        <v>31.381173000691575</v>
      </c>
      <c r="FH165" s="2">
        <v>16.548831206035736</v>
      </c>
      <c r="FI165" s="2">
        <v>0.95283232806893425</v>
      </c>
      <c r="FJ165" s="2">
        <f t="shared" si="10"/>
        <v>26.306421598637314</v>
      </c>
      <c r="FK165" s="2">
        <v>1.9704398887929846</v>
      </c>
      <c r="FL165" s="2">
        <v>175.88992321291846</v>
      </c>
      <c r="FM165" s="2">
        <v>5.1524014740363953</v>
      </c>
      <c r="FN165" s="2">
        <v>45.090686353645772</v>
      </c>
      <c r="FO165" s="2"/>
      <c r="FP165" s="2">
        <v>5.9928335429740702</v>
      </c>
      <c r="FQ165" s="2">
        <v>10.608887009266532</v>
      </c>
      <c r="FR165" s="2">
        <v>7.1338395440434628</v>
      </c>
    </row>
    <row r="166" spans="1:174">
      <c r="A166" s="1">
        <v>1785</v>
      </c>
      <c r="B166" s="2">
        <v>3.0101785431943617</v>
      </c>
      <c r="C166" s="2">
        <v>3.7877417606761994</v>
      </c>
      <c r="D166" s="2">
        <v>4.277854077084382</v>
      </c>
      <c r="E166" s="2">
        <v>12.333022335983143</v>
      </c>
      <c r="F166" s="2">
        <v>32.141306186198285</v>
      </c>
      <c r="I166" s="2">
        <v>6.7647807849988704</v>
      </c>
      <c r="J166" s="2">
        <v>7.3963275500229644</v>
      </c>
      <c r="K166" s="2">
        <v>23.928135879657873</v>
      </c>
      <c r="L166" s="2">
        <v>9.8404584458078137</v>
      </c>
      <c r="M166" s="2">
        <v>3.7318653407290849</v>
      </c>
      <c r="P166" s="2">
        <v>43.721588669022772</v>
      </c>
      <c r="Q166" s="2">
        <v>13.186898094734874</v>
      </c>
      <c r="R166" s="2">
        <v>20.021588896122072</v>
      </c>
      <c r="S166" s="2">
        <v>4.5313218381666145</v>
      </c>
      <c r="T166" s="2">
        <v>20.220385473342358</v>
      </c>
      <c r="U166" s="2">
        <v>5.2288235421217202</v>
      </c>
      <c r="W166" s="2">
        <v>65.465710385536681</v>
      </c>
      <c r="X166" s="2">
        <v>16.179742551869222</v>
      </c>
      <c r="Y166" s="2">
        <v>50.371634756123747</v>
      </c>
      <c r="AA166" s="2">
        <v>7.6427566045250392</v>
      </c>
      <c r="AB166" s="2">
        <v>13.86532600590002</v>
      </c>
      <c r="AC166" s="2">
        <v>1.7385068280316518</v>
      </c>
      <c r="AD166" s="2">
        <v>14.420821504024456</v>
      </c>
      <c r="AE166" s="2">
        <v>6.8887186823304862</v>
      </c>
      <c r="AF166" s="2">
        <v>83.848081213834632</v>
      </c>
      <c r="AI166" s="2">
        <v>12.460690136655034</v>
      </c>
      <c r="AJ166" s="2">
        <v>32.420768054374761</v>
      </c>
      <c r="AK166" s="2">
        <v>0.60782449392149307</v>
      </c>
      <c r="AL166" s="2">
        <v>3.6890427239783681</v>
      </c>
      <c r="AM166" s="2">
        <v>20.596611995532054</v>
      </c>
      <c r="AN166" s="2">
        <v>34.573240953428694</v>
      </c>
      <c r="AO166" s="2">
        <v>7.3356982401827358</v>
      </c>
      <c r="AQ166" s="2">
        <v>4.2213741373159221</v>
      </c>
      <c r="AR166" s="2">
        <v>2.5794151830426975</v>
      </c>
      <c r="AS166" s="2">
        <v>1.4427918192790246</v>
      </c>
      <c r="AT166" s="2">
        <v>2.072219766218494</v>
      </c>
      <c r="AU166" s="2">
        <v>58.120706818932867</v>
      </c>
      <c r="AV166" s="2">
        <v>13.908748073780503</v>
      </c>
      <c r="AX166" s="2">
        <v>3.6776905969167615</v>
      </c>
      <c r="AY166" s="2">
        <v>31.334226546538396</v>
      </c>
      <c r="AZ166" s="2">
        <v>12.378883779689167</v>
      </c>
      <c r="BA166" s="2">
        <v>4.5895677318839185</v>
      </c>
      <c r="BB166" s="2">
        <v>2.8495846596720349</v>
      </c>
      <c r="BC166" s="2">
        <v>5.3847780854466736</v>
      </c>
      <c r="BD166" s="2">
        <v>2.3853639207103887</v>
      </c>
      <c r="BE166" s="2">
        <v>3.6393842308888016</v>
      </c>
      <c r="BG166" s="2">
        <v>167.1375957797122</v>
      </c>
      <c r="BH166" s="2">
        <v>4.9030673545960566</v>
      </c>
      <c r="BJ166" s="2">
        <v>3.6797114920646123</v>
      </c>
      <c r="BK166" s="2">
        <v>21.944128293001953</v>
      </c>
      <c r="BL166" s="2">
        <v>5.50369013004976</v>
      </c>
      <c r="BM166" s="2">
        <v>44.000011707598063</v>
      </c>
      <c r="BN166" s="2">
        <v>21.322476472273351</v>
      </c>
      <c r="BO166" s="2">
        <v>23.527282343588638</v>
      </c>
      <c r="BP166" s="2">
        <v>5.4071405275940343</v>
      </c>
      <c r="BQ166" s="2">
        <v>6.6343453715479273</v>
      </c>
      <c r="BR166" s="2">
        <v>5.3310400486022322</v>
      </c>
      <c r="BV166" s="2">
        <v>21.469969686728295</v>
      </c>
      <c r="BW166" s="2">
        <v>10.90857470561331</v>
      </c>
      <c r="BX166" s="2">
        <v>5.6220378396457162</v>
      </c>
      <c r="BY166" s="2">
        <v>1.7144940113976825</v>
      </c>
      <c r="BZ166" s="2">
        <v>9.9465489298692233</v>
      </c>
      <c r="CA166" s="2">
        <v>4.7968962778932811</v>
      </c>
      <c r="CB166" s="2">
        <v>7.592832232244132</v>
      </c>
      <c r="CD166" s="2">
        <v>12.850080898031951</v>
      </c>
      <c r="CE166" s="2">
        <v>23.408092782993879</v>
      </c>
      <c r="CF166" s="2">
        <v>15.452075887986407</v>
      </c>
      <c r="CH166" s="9">
        <v>111.38317847464192</v>
      </c>
      <c r="CI166" s="9">
        <v>111.34007352941177</v>
      </c>
      <c r="CK166" s="1">
        <v>1785</v>
      </c>
      <c r="CL166" s="2">
        <v>0.4755434324695903</v>
      </c>
      <c r="CM166" s="2">
        <v>0.59838168810708547</v>
      </c>
      <c r="CN166" s="2">
        <v>4.3752488250280086</v>
      </c>
      <c r="CO166" s="2">
        <v>1.5114646775860774</v>
      </c>
      <c r="CP166" s="2">
        <v>14.910897475427728</v>
      </c>
      <c r="CQ166" s="2"/>
      <c r="CR166" s="2"/>
      <c r="CS166" s="2">
        <v>6.918795884059449</v>
      </c>
      <c r="CT166" s="2">
        <v>7.564721198909174</v>
      </c>
      <c r="CU166" s="2">
        <v>24.472912471090485</v>
      </c>
      <c r="CV166" s="2">
        <v>0.12954838944060124</v>
      </c>
      <c r="CW166" s="2">
        <v>3.8168294553693829</v>
      </c>
      <c r="CX166" s="2"/>
      <c r="CY166" s="2"/>
      <c r="CZ166" s="2">
        <v>243.3982448615846</v>
      </c>
      <c r="DA166" s="2">
        <v>72.255423400228395</v>
      </c>
      <c r="DB166" s="2">
        <v>109.7049793243054</v>
      </c>
      <c r="DC166" s="2">
        <v>24.828627295615167</v>
      </c>
      <c r="DD166" s="2">
        <v>110.7942522340053</v>
      </c>
      <c r="DE166" s="2">
        <v>28.650472325401161</v>
      </c>
      <c r="DF166" s="2"/>
      <c r="DG166" s="2">
        <v>66.956181132564936</v>
      </c>
      <c r="DH166" s="2">
        <v>16.548109943378304</v>
      </c>
      <c r="DI166" s="2">
        <v>51.518455704706632</v>
      </c>
      <c r="DJ166" s="2"/>
      <c r="DK166" s="2">
        <v>3.5456045096467301</v>
      </c>
      <c r="DL166" s="2">
        <v>75.972756742429794</v>
      </c>
      <c r="DM166" s="2">
        <v>1.7780877560538202</v>
      </c>
      <c r="DN166" s="2">
        <v>14.749143192940442</v>
      </c>
      <c r="DO166" s="2">
        <v>3.1957935192254538</v>
      </c>
      <c r="DP166" s="2">
        <v>459.43166966773805</v>
      </c>
      <c r="DR166" s="2"/>
      <c r="DS166" s="2">
        <v>12.744385127927455</v>
      </c>
      <c r="DT166" s="2">
        <v>180.48653495270449</v>
      </c>
      <c r="DU166" s="2">
        <v>0.62166295411969452</v>
      </c>
      <c r="DV166" s="2">
        <v>3.7730318876526985</v>
      </c>
      <c r="DW166" s="2">
        <v>10.449603993690323</v>
      </c>
      <c r="DX166" s="11"/>
      <c r="DY166" s="2">
        <v>0.89902121908244215</v>
      </c>
      <c r="DZ166" s="2"/>
      <c r="EA166" s="2">
        <v>4.3174829953253671</v>
      </c>
      <c r="EB166" s="2">
        <v>2.6381412375241138</v>
      </c>
      <c r="EC166" s="2">
        <v>1.475640145341979</v>
      </c>
      <c r="ED166" s="2">
        <v>0.32736613005458104</v>
      </c>
      <c r="EE166" s="2">
        <v>7.1229414007341472</v>
      </c>
      <c r="EF166" s="2">
        <v>129.05008610306547</v>
      </c>
      <c r="EG166" s="9">
        <f t="shared" si="9"/>
        <v>58.010495435752986</v>
      </c>
      <c r="EH166" s="2"/>
      <c r="EI166" s="2">
        <v>0.58099597247245749</v>
      </c>
      <c r="EJ166" s="2">
        <v>32.047619065665316</v>
      </c>
      <c r="EK166" s="2">
        <v>12.660716269489283</v>
      </c>
      <c r="EL166" s="2">
        <v>4.6940593261184027</v>
      </c>
      <c r="EM166" s="2">
        <v>0.31226424701406258</v>
      </c>
      <c r="EN166" s="2">
        <v>5.5073743907236148</v>
      </c>
      <c r="EO166" s="2">
        <v>2.4396719718091653</v>
      </c>
      <c r="EP166" s="2">
        <v>0.57494439097156691</v>
      </c>
      <c r="EQ166" s="2"/>
      <c r="ER166" s="2">
        <v>1.5262778535328545</v>
      </c>
      <c r="ET166" s="2"/>
      <c r="EU166" s="2">
        <v>20.484967404674769</v>
      </c>
      <c r="EV166" s="2">
        <v>22.443734592194883</v>
      </c>
      <c r="EW166" s="2">
        <v>67.547924751740354</v>
      </c>
      <c r="EX166" s="2">
        <v>20.412352245078942</v>
      </c>
      <c r="EY166" s="2">
        <v>9.8918587427169467</v>
      </c>
      <c r="EZ166" s="2">
        <v>130.9764673041195</v>
      </c>
      <c r="FA166" s="2">
        <v>5.530245963004238</v>
      </c>
      <c r="FB166" s="2">
        <v>6.7853908218109868</v>
      </c>
      <c r="FC166" s="2">
        <v>65.428954672679239</v>
      </c>
      <c r="FD166" s="2"/>
      <c r="FE166" s="2"/>
      <c r="FF166" s="2"/>
      <c r="FG166" s="2">
        <v>31.574840222890185</v>
      </c>
      <c r="FH166" s="2">
        <v>16.042710279284449</v>
      </c>
      <c r="FI166" s="2">
        <v>0.88816099556072736</v>
      </c>
      <c r="FJ166" s="2"/>
      <c r="FK166" s="2">
        <v>1.7535282348849743</v>
      </c>
      <c r="FL166" s="2">
        <v>163.0520449375046</v>
      </c>
      <c r="FM166" s="2">
        <v>4.9061081620479543</v>
      </c>
      <c r="FN166" s="2">
        <v>46.226156460458668</v>
      </c>
      <c r="FO166" s="2"/>
      <c r="FP166" s="2">
        <v>5.9613706335240293</v>
      </c>
      <c r="FQ166" s="2">
        <v>10.859411548507632</v>
      </c>
      <c r="FR166" s="2">
        <v>7.1684802731269048</v>
      </c>
    </row>
    <row r="167" spans="1:174">
      <c r="A167" s="1">
        <v>1786</v>
      </c>
      <c r="B167" s="2">
        <v>3.0907055360874622</v>
      </c>
      <c r="C167" s="2">
        <v>4.3369832381639357</v>
      </c>
      <c r="D167" s="2">
        <v>4.3166105526204568</v>
      </c>
      <c r="E167" s="2">
        <v>12.121689973240912</v>
      </c>
      <c r="F167" s="2">
        <v>34.184420522473062</v>
      </c>
      <c r="I167" s="2">
        <v>7.0374497759694803</v>
      </c>
      <c r="J167" s="2">
        <v>7.696391633519605</v>
      </c>
      <c r="K167" s="2">
        <v>23.928135879657873</v>
      </c>
      <c r="L167" s="2">
        <v>9.1904352820899859</v>
      </c>
      <c r="M167" s="2">
        <v>3.8408557756015531</v>
      </c>
      <c r="P167" s="2">
        <v>40.854215067098238</v>
      </c>
      <c r="Q167" s="2">
        <v>14.50847654729427</v>
      </c>
      <c r="R167" s="2">
        <v>20.161001835273915</v>
      </c>
      <c r="S167" s="2">
        <v>6.2408830914594464</v>
      </c>
      <c r="T167" s="2">
        <v>20.089138128302881</v>
      </c>
      <c r="U167" s="2">
        <v>4.5315140391317588</v>
      </c>
      <c r="W167" s="2">
        <v>64.467227893276359</v>
      </c>
      <c r="X167" s="2">
        <v>25.256185600568237</v>
      </c>
      <c r="Y167" s="2">
        <v>52.808006326411487</v>
      </c>
      <c r="AA167" s="2">
        <v>6.9990494726385224</v>
      </c>
      <c r="AB167" s="2">
        <v>13.686626547486341</v>
      </c>
      <c r="AC167" s="2">
        <v>1.3425215507872876</v>
      </c>
      <c r="AD167" s="2">
        <v>13.85640803998897</v>
      </c>
      <c r="AF167" s="2">
        <v>79.125294661028477</v>
      </c>
      <c r="AI167" s="2">
        <v>11.740658463409567</v>
      </c>
      <c r="AJ167" s="2">
        <v>32.420768054374761</v>
      </c>
      <c r="AK167" s="2">
        <v>0.60782449392149307</v>
      </c>
      <c r="AL167" s="2">
        <v>3.7171472283974589</v>
      </c>
      <c r="AM167" s="2">
        <v>19.173892652329325</v>
      </c>
      <c r="AN167" s="2">
        <v>42.651395789396823</v>
      </c>
      <c r="AO167" s="2">
        <v>7.6618893134139636</v>
      </c>
      <c r="AQ167" s="2">
        <v>4.2377213189353089</v>
      </c>
      <c r="AR167" s="2">
        <v>4.1553223228841087</v>
      </c>
      <c r="AS167" s="2">
        <v>1.4588551729287709</v>
      </c>
      <c r="AT167" s="2">
        <v>2.304955530297748</v>
      </c>
      <c r="AU167" s="2">
        <v>62.392869623997122</v>
      </c>
      <c r="AV167" s="2">
        <v>11.486344557117896</v>
      </c>
      <c r="AX167" s="2">
        <v>3.9317239743046239</v>
      </c>
      <c r="AY167" s="2">
        <v>20.372317621872533</v>
      </c>
      <c r="AZ167" s="2">
        <v>12.848012113043504</v>
      </c>
      <c r="BA167" s="2">
        <v>4.6915763915165076</v>
      </c>
      <c r="BB167" s="2">
        <v>3.4511839642409203</v>
      </c>
      <c r="BC167" s="2">
        <v>6.0402934789715168</v>
      </c>
      <c r="BD167" s="2">
        <v>2.0528896787747062</v>
      </c>
      <c r="BE167" s="2">
        <v>3.4517909075732458</v>
      </c>
      <c r="BG167" s="2">
        <v>166.69426732612328</v>
      </c>
      <c r="BH167" s="2">
        <v>4.9030673545960566</v>
      </c>
      <c r="BJ167" s="2">
        <v>3.5817028731502201</v>
      </c>
      <c r="BK167" s="2">
        <v>18.575992106027641</v>
      </c>
      <c r="BL167" s="2">
        <v>6.1414802735520295</v>
      </c>
      <c r="BM167" s="2">
        <v>41.983509070455241</v>
      </c>
      <c r="BN167" s="2">
        <v>21.38429661848155</v>
      </c>
      <c r="BO167" s="2">
        <v>25.432927647855745</v>
      </c>
      <c r="BP167" s="2">
        <v>4.3421881366134265</v>
      </c>
      <c r="BQ167" s="2">
        <v>6.5379548336774134</v>
      </c>
      <c r="BR167" s="2">
        <v>6.7548607052291203</v>
      </c>
      <c r="BT167" s="2">
        <v>1.2947577344428685</v>
      </c>
      <c r="BV167" s="2">
        <v>21.939511734088139</v>
      </c>
      <c r="BW167" s="2">
        <v>11.906139009085917</v>
      </c>
      <c r="BX167" s="2">
        <v>4.9902359993275063</v>
      </c>
      <c r="BY167" s="2">
        <v>1.3620705429021622</v>
      </c>
      <c r="BZ167" s="2">
        <v>8.7548221356661191</v>
      </c>
      <c r="CA167" s="2">
        <v>5.0429392670396984</v>
      </c>
      <c r="CB167" s="2">
        <v>7.7713094373130431</v>
      </c>
      <c r="CD167" s="2">
        <v>12.680433129303331</v>
      </c>
      <c r="CE167" s="2">
        <v>23.511033180184601</v>
      </c>
      <c r="CF167" s="2">
        <v>15.187783020169118</v>
      </c>
      <c r="CH167" s="9">
        <v>111.38317847464192</v>
      </c>
      <c r="CI167" s="9">
        <v>109.26804025826056</v>
      </c>
      <c r="CK167" s="1">
        <v>1786</v>
      </c>
      <c r="CL167" s="2">
        <v>0.47917837756978582</v>
      </c>
      <c r="CM167" s="2">
        <v>0.67239941409673687</v>
      </c>
      <c r="CN167" s="2">
        <v>4.3327268352014343</v>
      </c>
      <c r="CO167" s="2">
        <v>1.4579187007914634</v>
      </c>
      <c r="CP167" s="2">
        <v>15.563602657728728</v>
      </c>
      <c r="CQ167" s="2"/>
      <c r="CR167" s="2"/>
      <c r="CS167" s="2">
        <v>7.0637244486221027</v>
      </c>
      <c r="CT167" s="2">
        <v>7.7251264987356416</v>
      </c>
      <c r="CU167" s="2">
        <v>24.017472778312882</v>
      </c>
      <c r="CV167" s="2">
        <v>0.11873928180831217</v>
      </c>
      <c r="CW167" s="2">
        <v>3.855195803796776</v>
      </c>
      <c r="CX167" s="2"/>
      <c r="CY167" s="2"/>
      <c r="CZ167" s="2">
        <v>223.20300083356628</v>
      </c>
      <c r="DA167" s="2">
        <v>78.017362177941891</v>
      </c>
      <c r="DB167" s="2">
        <v>108.41304922163263</v>
      </c>
      <c r="DC167" s="2">
        <v>33.559501224640179</v>
      </c>
      <c r="DD167" s="2">
        <v>108.02661189749786</v>
      </c>
      <c r="DE167" s="2">
        <v>24.367601302102454</v>
      </c>
      <c r="DF167" s="2"/>
      <c r="DG167" s="2">
        <v>64.707919530679121</v>
      </c>
      <c r="DH167" s="2">
        <v>25.350480839644014</v>
      </c>
      <c r="DI167" s="2">
        <v>53.005167673750968</v>
      </c>
      <c r="DJ167" s="2"/>
      <c r="DK167" s="2">
        <v>3.1865517481075973</v>
      </c>
      <c r="DL167" s="2">
        <v>73.597975422761579</v>
      </c>
      <c r="DM167" s="2">
        <v>1.3475339225126926</v>
      </c>
      <c r="DN167" s="2">
        <v>13.908141636246391</v>
      </c>
      <c r="DO167" s="2"/>
      <c r="DP167" s="2">
        <v>425.4855257120073</v>
      </c>
      <c r="DR167" s="2"/>
      <c r="DS167" s="2">
        <v>11.784492802221575</v>
      </c>
      <c r="DT167" s="2">
        <v>177.12768944845746</v>
      </c>
      <c r="DU167" s="2">
        <v>0.61009383723710253</v>
      </c>
      <c r="DV167" s="2">
        <v>3.7310253845103802</v>
      </c>
      <c r="DW167" s="2">
        <v>9.5467595975607278</v>
      </c>
      <c r="DX167" s="11"/>
      <c r="DY167" s="2">
        <v>0.92152263736158802</v>
      </c>
      <c r="DZ167" s="2"/>
      <c r="EA167" s="2">
        <v>4.2535430645949752</v>
      </c>
      <c r="EB167" s="2">
        <v>4.1708364277481644</v>
      </c>
      <c r="EC167" s="2">
        <v>1.4643018820828704</v>
      </c>
      <c r="ED167" s="2">
        <v>0.3573568683533509</v>
      </c>
      <c r="EE167" s="2">
        <v>7.5042120052298742</v>
      </c>
      <c r="EF167" s="2">
        <v>104.59086329061752</v>
      </c>
      <c r="EG167" s="9">
        <f t="shared" si="9"/>
        <v>47.015604411888162</v>
      </c>
      <c r="EH167" s="2"/>
      <c r="EI167" s="2">
        <v>0.60956862213554008</v>
      </c>
      <c r="EJ167" s="2">
        <v>20.448378694239651</v>
      </c>
      <c r="EK167" s="2">
        <v>12.895980812395344</v>
      </c>
      <c r="EL167" s="2">
        <v>4.7090926279140719</v>
      </c>
      <c r="EM167" s="2">
        <v>0.37115084872971554</v>
      </c>
      <c r="EN167" s="2">
        <v>6.0628452184422095</v>
      </c>
      <c r="EO167" s="2">
        <v>2.0605542456304353</v>
      </c>
      <c r="EP167" s="2">
        <v>0.53516051512785723</v>
      </c>
      <c r="EQ167" s="2"/>
      <c r="ER167" s="2">
        <v>1.4939008235414031</v>
      </c>
      <c r="ET167" s="2"/>
      <c r="EU167" s="2">
        <v>19.568282686825288</v>
      </c>
      <c r="EV167" s="2">
        <v>18.645346506743962</v>
      </c>
      <c r="EW167" s="2">
        <v>73.972917588107791</v>
      </c>
      <c r="EX167" s="2">
        <v>19.114398997056462</v>
      </c>
      <c r="EY167" s="2">
        <v>9.7359174325117781</v>
      </c>
      <c r="EZ167" s="2">
        <v>138.95030810556648</v>
      </c>
      <c r="FA167" s="2">
        <v>4.3583999143905405</v>
      </c>
      <c r="FB167" s="2">
        <v>6.5623646168433396</v>
      </c>
      <c r="FC167" s="2">
        <v>81.360963808496422</v>
      </c>
      <c r="FD167" s="2"/>
      <c r="FE167" s="2">
        <v>1.2995917775579047</v>
      </c>
      <c r="FF167" s="2"/>
      <c r="FG167" s="2">
        <v>31.66491587952294</v>
      </c>
      <c r="FH167" s="2">
        <v>17.183923450167043</v>
      </c>
      <c r="FI167" s="2">
        <v>0.77367874808130077</v>
      </c>
      <c r="FJ167" s="2"/>
      <c r="FK167" s="2">
        <v>1.3671559017727488</v>
      </c>
      <c r="FL167" s="2">
        <v>140.84544428355068</v>
      </c>
      <c r="FM167" s="2">
        <v>5.0617673344031022</v>
      </c>
      <c r="FN167" s="2">
        <v>46.43226112215509</v>
      </c>
      <c r="FO167" s="2"/>
      <c r="FP167" s="2">
        <v>5.773191990270405</v>
      </c>
      <c r="FQ167" s="2">
        <v>10.70418550019046</v>
      </c>
      <c r="FR167" s="2">
        <v>6.9147470270065217</v>
      </c>
    </row>
    <row r="168" spans="1:174">
      <c r="A168" s="1">
        <v>1787</v>
      </c>
      <c r="B168" s="2">
        <v>2.8320346011512876</v>
      </c>
      <c r="C168" s="2">
        <v>4.012851155434614</v>
      </c>
      <c r="D168" s="2">
        <v>4.5564166853686006</v>
      </c>
      <c r="E168" s="2">
        <v>12.315324825762172</v>
      </c>
      <c r="F168" s="2">
        <v>35.704723822854788</v>
      </c>
      <c r="I168" s="2">
        <v>6.8288607364745966</v>
      </c>
      <c r="J168" s="2">
        <v>8.2068945518267924</v>
      </c>
      <c r="L168" s="2">
        <v>9.1295581679304441</v>
      </c>
      <c r="M168" s="2">
        <v>3.8947917036078623</v>
      </c>
      <c r="P168" s="2">
        <v>41.249789098335683</v>
      </c>
      <c r="Q168" s="2">
        <v>14.31964639425842</v>
      </c>
      <c r="R168" s="2">
        <v>20.310401341470556</v>
      </c>
      <c r="S168" s="2">
        <v>5.7470155968607246</v>
      </c>
      <c r="T168" s="2">
        <v>20.56768752119369</v>
      </c>
      <c r="U168" s="2">
        <v>4.6292775010316465</v>
      </c>
      <c r="W168" s="2">
        <v>64.467227893276359</v>
      </c>
      <c r="X168" s="2">
        <v>24.072302362401466</v>
      </c>
      <c r="Y168" s="2">
        <v>48.908309681778768</v>
      </c>
      <c r="AA168" s="2">
        <v>6.9990494726385224</v>
      </c>
      <c r="AB168" s="2">
        <v>13.65984069139216</v>
      </c>
      <c r="AC168" s="2">
        <v>1.765481751204294</v>
      </c>
      <c r="AD168" s="2">
        <v>12.000001802544134</v>
      </c>
      <c r="AE168" s="2">
        <v>2.9999985339960293</v>
      </c>
      <c r="AF168" s="2">
        <v>60.000962541481442</v>
      </c>
      <c r="AI168" s="2">
        <v>14.459098928151471</v>
      </c>
      <c r="AJ168" s="2">
        <v>32.420768054374761</v>
      </c>
      <c r="AK168" s="2">
        <v>0.5805537439262628</v>
      </c>
      <c r="AL168" s="2">
        <v>3.8085978384579464</v>
      </c>
      <c r="AM168" s="2">
        <v>19.649533469695051</v>
      </c>
      <c r="AN168" s="2">
        <v>24.911162594911808</v>
      </c>
      <c r="AO168" s="2">
        <v>7.6618893134139636</v>
      </c>
      <c r="AQ168" s="2">
        <v>4.3979067979885373</v>
      </c>
      <c r="AR168" s="2">
        <v>3.4531128513817473</v>
      </c>
      <c r="AS168" s="2">
        <v>1.3822491620306738</v>
      </c>
      <c r="AT168" s="2">
        <v>2.0517977981706026</v>
      </c>
      <c r="AU168" s="2">
        <v>55.634193320064661</v>
      </c>
      <c r="AV168" s="2">
        <v>11.258815254600169</v>
      </c>
      <c r="AX168" s="2">
        <v>4.0036241963793033</v>
      </c>
      <c r="AY168" s="2">
        <v>20.661953212457053</v>
      </c>
      <c r="AZ168" s="2">
        <v>12.912425954181471</v>
      </c>
      <c r="BA168" s="2">
        <v>4.6092075472012421</v>
      </c>
      <c r="BB168" s="2">
        <v>3.3738625665807835</v>
      </c>
      <c r="BC168" s="2">
        <v>5.3392494998727145</v>
      </c>
      <c r="BD168" s="2">
        <v>2.0696950963938465</v>
      </c>
      <c r="BE168" s="2">
        <v>3.6607403193306398</v>
      </c>
      <c r="BG168" s="2">
        <v>172.02768101528503</v>
      </c>
      <c r="BH168" s="2">
        <v>4.9030673545960566</v>
      </c>
      <c r="BJ168" s="2">
        <v>3.6664810136665853</v>
      </c>
      <c r="BK168" s="2">
        <v>18.055674281450838</v>
      </c>
      <c r="BL168" s="2">
        <v>9.611254927071581</v>
      </c>
      <c r="BM168" s="2">
        <v>40.473316292680281</v>
      </c>
      <c r="BN168" s="2">
        <v>21.38429661848155</v>
      </c>
      <c r="BO168" s="2">
        <v>25.21383113609884</v>
      </c>
      <c r="BP168" s="2">
        <v>5.4620075208978127</v>
      </c>
      <c r="BQ168" s="2">
        <v>7.0081531010046403</v>
      </c>
      <c r="BR168" s="2">
        <v>6.8145385383318748</v>
      </c>
      <c r="BS168" s="2">
        <v>33.999982163055186</v>
      </c>
      <c r="BV168" s="2">
        <v>20.058840915859911</v>
      </c>
      <c r="BW168" s="2">
        <v>11.29450303423177</v>
      </c>
      <c r="BX168" s="2">
        <v>5.221105719382015</v>
      </c>
      <c r="BY168" s="2">
        <v>1.6793251226522348</v>
      </c>
      <c r="BZ168" s="2">
        <v>8.649726048840634</v>
      </c>
      <c r="CA168" s="2">
        <v>6.438471067173448</v>
      </c>
      <c r="CB168" s="2">
        <v>7.4832835649275866</v>
      </c>
      <c r="CD168" s="2">
        <v>12.892156547667321</v>
      </c>
      <c r="CE168" s="2">
        <v>23.75943721555722</v>
      </c>
      <c r="CF168" s="2">
        <v>15.318945892919418</v>
      </c>
      <c r="CH168" s="9">
        <v>111.38317847464192</v>
      </c>
      <c r="CI168" s="9">
        <v>108.81344553706505</v>
      </c>
      <c r="CK168" s="1">
        <v>1787</v>
      </c>
      <c r="CL168" s="2">
        <v>0.43724771252228983</v>
      </c>
      <c r="CM168" s="2">
        <v>0.61955810416049406</v>
      </c>
      <c r="CN168" s="2">
        <v>4.5544011739449974</v>
      </c>
      <c r="CO168" s="2">
        <v>1.4750454896877228</v>
      </c>
      <c r="CP168" s="2">
        <v>16.188141754642327</v>
      </c>
      <c r="CQ168" s="2"/>
      <c r="CR168" s="2"/>
      <c r="CS168" s="2">
        <v>6.8258400191489059</v>
      </c>
      <c r="CT168" s="2">
        <v>8.2032642671395664</v>
      </c>
      <c r="CU168" s="2"/>
      <c r="CV168" s="2">
        <v>0.1174620307617941</v>
      </c>
      <c r="CW168" s="2">
        <v>3.8930688591638094</v>
      </c>
      <c r="CX168" s="2"/>
      <c r="CY168" s="2"/>
      <c r="CZ168" s="2">
        <v>224.42658397335848</v>
      </c>
      <c r="DA168" s="2">
        <v>76.681597590141166</v>
      </c>
      <c r="DB168" s="2">
        <v>108.7620447936043</v>
      </c>
      <c r="DC168" s="2">
        <v>30.775224835121449</v>
      </c>
      <c r="DD168" s="2">
        <v>110.13981033025503</v>
      </c>
      <c r="DE168" s="2">
        <v>24.789745828467897</v>
      </c>
      <c r="DF168" s="2"/>
      <c r="DG168" s="2">
        <v>64.438711090876751</v>
      </c>
      <c r="DH168" s="2">
        <v>24.061654082458226</v>
      </c>
      <c r="DI168" s="2">
        <v>48.886675300272508</v>
      </c>
      <c r="DJ168" s="2"/>
      <c r="DK168" s="2">
        <v>3.1732945358423992</v>
      </c>
      <c r="DL168" s="2">
        <v>73.148343066820175</v>
      </c>
      <c r="DM168" s="2">
        <v>1.7647007979062468</v>
      </c>
      <c r="DN168" s="2">
        <v>11.994693653095476</v>
      </c>
      <c r="DO168" s="2">
        <v>1.3601674045427166</v>
      </c>
      <c r="DP168" s="2">
        <v>321.30469831097304</v>
      </c>
      <c r="DR168" s="2"/>
      <c r="DS168" s="2">
        <v>14.45270300761192</v>
      </c>
      <c r="DT168" s="2">
        <v>176.39077394772633</v>
      </c>
      <c r="DU168" s="2">
        <v>0.58029693846185992</v>
      </c>
      <c r="DV168" s="2">
        <v>3.8069131215013141</v>
      </c>
      <c r="DW168" s="2">
        <v>9.7428798485044812</v>
      </c>
      <c r="DX168" s="11"/>
      <c r="DY168" s="2">
        <v>0.91768876859798065</v>
      </c>
      <c r="DZ168" s="2"/>
      <c r="EA168" s="2">
        <v>4.3959614027353435</v>
      </c>
      <c r="EB168" s="2">
        <v>3.4515853816880071</v>
      </c>
      <c r="EC168" s="2">
        <v>1.3816377300285734</v>
      </c>
      <c r="ED168" s="2">
        <v>0.31678422765161734</v>
      </c>
      <c r="EE168" s="2">
        <v>6.6634836750314852</v>
      </c>
      <c r="EF168" s="2">
        <v>102.09254004319273</v>
      </c>
      <c r="EG168" s="9">
        <f t="shared" si="9"/>
        <v>45.892560067492887</v>
      </c>
      <c r="EH168" s="2"/>
      <c r="EI168" s="2">
        <v>0.61813352172819214</v>
      </c>
      <c r="EJ168" s="2">
        <v>20.652813485867213</v>
      </c>
      <c r="EK168" s="2">
        <v>12.906714197813653</v>
      </c>
      <c r="EL168" s="2">
        <v>4.6071686839658019</v>
      </c>
      <c r="EM168" s="2">
        <v>0.36132594252015732</v>
      </c>
      <c r="EN168" s="2">
        <v>5.3368877057034023</v>
      </c>
      <c r="EO168" s="2">
        <v>2.0687795756243013</v>
      </c>
      <c r="EP168" s="2">
        <v>0.5651944824808065</v>
      </c>
      <c r="EQ168" s="2"/>
      <c r="ER168" s="2">
        <v>1.535284429338766</v>
      </c>
      <c r="ET168" s="2"/>
      <c r="EU168" s="2">
        <v>19.948121604664603</v>
      </c>
      <c r="EV168" s="2">
        <v>18.047687431193708</v>
      </c>
      <c r="EW168" s="2">
        <v>115.28404115498046</v>
      </c>
      <c r="EX168" s="2">
        <v>18.350170825491556</v>
      </c>
      <c r="EY168" s="2">
        <v>9.6954124810149445</v>
      </c>
      <c r="EZ168" s="2">
        <v>137.18019205543229</v>
      </c>
      <c r="FA168" s="2">
        <v>5.4595914252431887</v>
      </c>
      <c r="FB168" s="2">
        <v>7.0050530744687016</v>
      </c>
      <c r="FC168" s="2">
        <v>81.738289876430954</v>
      </c>
      <c r="FD168" s="2">
        <v>33.984942416433242</v>
      </c>
      <c r="FE168" s="2"/>
      <c r="FF168" s="2"/>
      <c r="FG168" s="2">
        <v>28.830131472692116</v>
      </c>
      <c r="FH168" s="2">
        <v>16.233341136783363</v>
      </c>
      <c r="FI168" s="2">
        <v>0.80610474593381454</v>
      </c>
      <c r="FJ168" s="2">
        <f>FD168/(FI168/0.72)</f>
        <v>30.35481265091197</v>
      </c>
      <c r="FK168" s="2">
        <v>1.6785822803701584</v>
      </c>
      <c r="FL168" s="2">
        <v>138.57575004800549</v>
      </c>
      <c r="FM168" s="2">
        <v>6.4356230370474723</v>
      </c>
      <c r="FN168" s="2">
        <v>44.525339717658909</v>
      </c>
      <c r="FO168" s="2"/>
      <c r="FP168" s="2">
        <v>5.8451665598121441</v>
      </c>
      <c r="FQ168" s="2">
        <v>10.772275947693135</v>
      </c>
      <c r="FR168" s="2">
        <v>6.9454470191851394</v>
      </c>
    </row>
    <row r="169" spans="1:174">
      <c r="A169" s="1">
        <v>1788</v>
      </c>
      <c r="B169" s="2">
        <v>2.7969188307208821</v>
      </c>
      <c r="C169" s="2">
        <v>3.1372668784244246</v>
      </c>
      <c r="D169" s="2">
        <v>4.5302018635854475</v>
      </c>
      <c r="E169" s="2">
        <v>12.315324825762172</v>
      </c>
      <c r="F169" s="2">
        <v>32.804542609738277</v>
      </c>
      <c r="I169" s="2">
        <v>6.580290259897863</v>
      </c>
      <c r="J169" s="2">
        <v>7.7939173301311016</v>
      </c>
      <c r="L169" s="2">
        <v>9.0252959867775573</v>
      </c>
      <c r="M169" s="2">
        <v>3.8784252195610427</v>
      </c>
      <c r="P169" s="2">
        <v>41.241663690262286</v>
      </c>
      <c r="Q169" s="2">
        <v>12.365424956689846</v>
      </c>
      <c r="R169" s="2">
        <v>19.464652652433074</v>
      </c>
      <c r="S169" s="2">
        <v>3.8365736645756821</v>
      </c>
      <c r="T169" s="2">
        <v>19.923028572540002</v>
      </c>
      <c r="U169" s="2">
        <v>4.8131045313474017</v>
      </c>
      <c r="W169" s="2">
        <v>50.895188978356337</v>
      </c>
      <c r="X169" s="2">
        <v>17.407767244871195</v>
      </c>
      <c r="Y169" s="2">
        <v>49.837878840161345</v>
      </c>
      <c r="AA169" s="2">
        <v>6.9990494726385224</v>
      </c>
      <c r="AB169" s="2">
        <v>15.092654849388683</v>
      </c>
      <c r="AC169" s="2">
        <v>1.7603745519211098</v>
      </c>
      <c r="AD169" s="2">
        <v>15.000002983467144</v>
      </c>
      <c r="AE169" s="2">
        <v>4.6879913165441955</v>
      </c>
      <c r="AF169" s="2">
        <v>64.495445212736925</v>
      </c>
      <c r="AI169" s="2">
        <v>20.752233926700985</v>
      </c>
      <c r="AJ169" s="2">
        <v>32.420768054374761</v>
      </c>
      <c r="AK169" s="2">
        <v>0.5692798147020468</v>
      </c>
      <c r="AL169" s="2">
        <v>4.0035517314371596</v>
      </c>
      <c r="AM169" s="2">
        <v>19.868361576811466</v>
      </c>
      <c r="AO169" s="2">
        <v>7.8961444812940416</v>
      </c>
      <c r="AQ169" s="2">
        <v>4.372175450506278</v>
      </c>
      <c r="AR169" s="2">
        <v>3.5934185796640352</v>
      </c>
      <c r="AS169" s="2">
        <v>1.3987933889971538</v>
      </c>
      <c r="AT169" s="2">
        <v>1.9883942104073153</v>
      </c>
      <c r="AU169" s="2">
        <v>50.877816326519536</v>
      </c>
      <c r="AV169" s="2">
        <v>12.953076143811023</v>
      </c>
      <c r="AX169" s="2">
        <v>3.4718861313842564</v>
      </c>
      <c r="AY169" s="2">
        <v>20.661953212457053</v>
      </c>
      <c r="AZ169" s="2">
        <v>11.769131155696371</v>
      </c>
      <c r="BA169" s="2">
        <v>4.9274008771045006</v>
      </c>
      <c r="BB169" s="2">
        <v>2.5233246819250947</v>
      </c>
      <c r="BC169" s="2">
        <v>5.5799035985585705</v>
      </c>
      <c r="BD169" s="2">
        <v>2.0145771051551211</v>
      </c>
      <c r="BE169" s="2">
        <v>3.4751463734994505</v>
      </c>
      <c r="BG169" s="2">
        <v>169.26243833616891</v>
      </c>
      <c r="BH169" s="2">
        <v>4.9030673545960566</v>
      </c>
      <c r="BJ169" s="2">
        <v>3.9087098199063441</v>
      </c>
      <c r="BK169" s="2">
        <v>19.431722285672603</v>
      </c>
      <c r="BL169" s="2">
        <v>8.7403374608212339</v>
      </c>
      <c r="BN169" s="2">
        <v>20.560995317264364</v>
      </c>
      <c r="BO169" s="2">
        <v>25.994284802208234</v>
      </c>
      <c r="BP169" s="2">
        <v>5.6286430962285694</v>
      </c>
      <c r="BQ169" s="2">
        <v>6.7179510179634701</v>
      </c>
      <c r="BR169" s="2">
        <v>6.1914193038519922</v>
      </c>
      <c r="BV169" s="2">
        <v>20.058840915859911</v>
      </c>
      <c r="BW169" s="2">
        <v>12.115082333135394</v>
      </c>
      <c r="BX169" s="2">
        <v>5.6173734842140863</v>
      </c>
      <c r="BY169" s="2">
        <v>1.7579001497314095</v>
      </c>
      <c r="BZ169" s="2">
        <v>9.2318148081429516</v>
      </c>
      <c r="CA169" s="2">
        <v>6.4494709229910612</v>
      </c>
      <c r="CB169" s="2">
        <v>7.4769105226318047</v>
      </c>
      <c r="CD169" s="2">
        <v>13.111531456907091</v>
      </c>
      <c r="CE169" s="2">
        <v>23.916911623099821</v>
      </c>
      <c r="CF169" s="2">
        <v>15.388159591467499</v>
      </c>
      <c r="CH169" s="9">
        <v>111.38317847464192</v>
      </c>
      <c r="CI169" s="9">
        <v>108.24031226486082</v>
      </c>
      <c r="CK169" s="1">
        <v>1788</v>
      </c>
      <c r="CL169" s="2">
        <v>0.4295515871856434</v>
      </c>
      <c r="CM169" s="2">
        <v>0.48182233686946985</v>
      </c>
      <c r="CN169" s="2">
        <v>4.5043473946491988</v>
      </c>
      <c r="CO169" s="2">
        <v>1.4672762508406094</v>
      </c>
      <c r="CP169" s="2">
        <v>14.794891399100013</v>
      </c>
      <c r="CQ169" s="2"/>
      <c r="CR169" s="2"/>
      <c r="CS169" s="2">
        <v>6.5427356618382131</v>
      </c>
      <c r="CT169" s="2">
        <v>7.7494363997947922</v>
      </c>
      <c r="CU169" s="2"/>
      <c r="CV169" s="2">
        <v>0.11550895975713439</v>
      </c>
      <c r="CW169" s="2">
        <v>3.8562905272492656</v>
      </c>
      <c r="CX169" s="2"/>
      <c r="CY169" s="2"/>
      <c r="CZ169" s="2">
        <v>223.20052780781813</v>
      </c>
      <c r="DA169" s="2">
        <v>65.867985167313591</v>
      </c>
      <c r="DB169" s="2">
        <v>103.68405911547282</v>
      </c>
      <c r="DC169" s="2">
        <v>20.436610801221125</v>
      </c>
      <c r="DD169" s="2">
        <v>106.12573001739538</v>
      </c>
      <c r="DE169" s="2">
        <v>25.638382747857253</v>
      </c>
      <c r="DF169" s="2"/>
      <c r="DG169" s="2">
        <v>50.604723316544977</v>
      </c>
      <c r="DH169" s="2">
        <v>17.308418785126012</v>
      </c>
      <c r="DI169" s="2">
        <v>49.553447388954076</v>
      </c>
      <c r="DJ169" s="2"/>
      <c r="DK169" s="2">
        <v>3.1565804186483462</v>
      </c>
      <c r="DL169" s="2">
        <v>80.395357962775449</v>
      </c>
      <c r="DM169" s="2">
        <v>1.7503278585199498</v>
      </c>
      <c r="DN169" s="2">
        <v>14.914395956924459</v>
      </c>
      <c r="DO169" s="2">
        <v>2.1142901833237486</v>
      </c>
      <c r="DP169" s="2">
        <v>343.55350046692263</v>
      </c>
      <c r="DR169" s="2"/>
      <c r="DS169" s="2">
        <v>20.63379814755206</v>
      </c>
      <c r="DT169" s="2">
        <v>175.46170290360743</v>
      </c>
      <c r="DU169" s="2">
        <v>0.56603085853442958</v>
      </c>
      <c r="DV169" s="2">
        <v>3.9807029253591932</v>
      </c>
      <c r="DW169" s="2">
        <v>9.7994935716737572</v>
      </c>
      <c r="DX169" s="11"/>
      <c r="DY169" s="2">
        <v>0.94076489532559815</v>
      </c>
      <c r="DZ169" s="2"/>
      <c r="EA169" s="2">
        <v>4.3472228594799089</v>
      </c>
      <c r="EB169" s="2">
        <v>3.5729104584278368</v>
      </c>
      <c r="EC169" s="2">
        <v>1.3908102877330009</v>
      </c>
      <c r="ED169" s="2">
        <v>0.30537814671263264</v>
      </c>
      <c r="EE169" s="2">
        <v>6.0617005760473441</v>
      </c>
      <c r="EF169" s="2">
        <v>116.83708388305202</v>
      </c>
      <c r="EG169" s="9">
        <f t="shared" si="9"/>
        <v>52.520516072429629</v>
      </c>
      <c r="EH169" s="2"/>
      <c r="EI169" s="2">
        <v>0.53321325663195829</v>
      </c>
      <c r="EJ169" s="2">
        <v>20.544032677439024</v>
      </c>
      <c r="EK169" s="2">
        <v>11.701963147507271</v>
      </c>
      <c r="EL169" s="2">
        <v>4.8992795401862574</v>
      </c>
      <c r="EM169" s="2">
        <v>0.26881368008858203</v>
      </c>
      <c r="EN169" s="2">
        <v>5.5480583411946931</v>
      </c>
      <c r="EO169" s="2">
        <v>2.003079643727721</v>
      </c>
      <c r="EP169" s="2">
        <v>0.53371396554056483</v>
      </c>
      <c r="EQ169" s="2"/>
      <c r="ER169" s="2">
        <v>1.5026491066804024</v>
      </c>
      <c r="ET169" s="2"/>
      <c r="EU169" s="2">
        <v>21.153998572969531</v>
      </c>
      <c r="EV169" s="2">
        <v>19.320822843364947</v>
      </c>
      <c r="EW169" s="2">
        <v>104.28546220811208</v>
      </c>
      <c r="EX169" s="2"/>
      <c r="EY169" s="2">
        <v>9.273035640070983</v>
      </c>
      <c r="EZ169" s="2">
        <v>140.68147520463725</v>
      </c>
      <c r="FA169" s="2">
        <v>5.5965196760219715</v>
      </c>
      <c r="FB169" s="2">
        <v>6.6796107715154438</v>
      </c>
      <c r="FC169" s="2">
        <v>73.873008533215781</v>
      </c>
      <c r="FD169" s="2"/>
      <c r="FE169" s="2"/>
      <c r="FF169" s="2"/>
      <c r="FG169" s="2">
        <v>28.678279764408565</v>
      </c>
      <c r="FH169" s="2">
        <v>17.321026771980158</v>
      </c>
      <c r="FI169" s="2">
        <v>0.86271781270706038</v>
      </c>
      <c r="FJ169" s="2"/>
      <c r="FK169" s="2">
        <v>1.7478675780750363</v>
      </c>
      <c r="FL169" s="2">
        <v>147.1222787992873</v>
      </c>
      <c r="FM169" s="2">
        <v>6.4126629284127059</v>
      </c>
      <c r="FN169" s="2">
        <v>44.253099786081087</v>
      </c>
      <c r="FO169" s="2"/>
      <c r="FP169" s="2">
        <v>5.9133177465257045</v>
      </c>
      <c r="FQ169" s="2">
        <v>10.786558260397516</v>
      </c>
      <c r="FR169" s="2">
        <v>6.9400799973414804</v>
      </c>
    </row>
    <row r="170" spans="1:174">
      <c r="A170" s="1">
        <v>1789</v>
      </c>
      <c r="B170" s="2">
        <v>2.7396697766811413</v>
      </c>
      <c r="C170" s="2">
        <v>3.0214474359671777</v>
      </c>
      <c r="D170" s="2">
        <v>4.5688315779710518</v>
      </c>
      <c r="E170" s="2">
        <v>12.315324825762172</v>
      </c>
      <c r="F170" s="2">
        <v>34.830554345528753</v>
      </c>
      <c r="I170" s="2">
        <v>6.352782188120055</v>
      </c>
      <c r="J170" s="2">
        <v>8.0253204525439141</v>
      </c>
      <c r="L170" s="2">
        <v>9.1369743797373086</v>
      </c>
      <c r="M170" s="2">
        <v>3.7649410358484863</v>
      </c>
      <c r="P170" s="2">
        <v>41.516004354902307</v>
      </c>
      <c r="Q170" s="2">
        <v>13.68477181269189</v>
      </c>
      <c r="R170" s="2">
        <v>20.04556908731189</v>
      </c>
      <c r="S170" s="2">
        <v>5.313430614670037</v>
      </c>
      <c r="T170" s="2">
        <v>19.668635833928526</v>
      </c>
      <c r="U170" s="2">
        <v>4.6292775010316465</v>
      </c>
      <c r="W170" s="2">
        <v>54.366317581657448</v>
      </c>
      <c r="X170" s="2">
        <v>13.038493230319659</v>
      </c>
      <c r="Y170" s="2">
        <v>51.267115035783306</v>
      </c>
      <c r="AA170" s="2">
        <v>6.9990494726385224</v>
      </c>
      <c r="AB170" s="2">
        <v>13.768566327335625</v>
      </c>
      <c r="AC170" s="2">
        <v>2.1117745225742981</v>
      </c>
      <c r="AD170" s="2">
        <v>12.000001802544134</v>
      </c>
      <c r="AE170" s="2">
        <v>6.1000148158244736</v>
      </c>
      <c r="AF170" s="2">
        <v>72.687876098641254</v>
      </c>
      <c r="AI170" s="2">
        <v>16.62713334810633</v>
      </c>
      <c r="AJ170" s="2">
        <v>32.420768054374761</v>
      </c>
      <c r="AK170" s="2">
        <v>0.66753977664751918</v>
      </c>
      <c r="AL170" s="2">
        <v>3.7536252262398273</v>
      </c>
      <c r="AM170" s="2">
        <v>19.097312073881721</v>
      </c>
      <c r="AN170" s="2">
        <v>41.539716762637092</v>
      </c>
      <c r="AO170" s="2">
        <v>7.8961444812940416</v>
      </c>
      <c r="AQ170" s="2">
        <v>4.4041958992955301</v>
      </c>
      <c r="AR170" s="2">
        <v>4.3932848294162872</v>
      </c>
      <c r="AS170" s="2">
        <v>1.3591697018999991</v>
      </c>
      <c r="AT170" s="2">
        <v>1.9041798359247175</v>
      </c>
      <c r="AU170" s="2">
        <v>50.613533449054849</v>
      </c>
      <c r="AV170" s="2">
        <v>11.069343051297633</v>
      </c>
      <c r="AX170" s="2">
        <v>3.3052562356638617</v>
      </c>
      <c r="AY170" s="2">
        <v>22.812873413050546</v>
      </c>
      <c r="AZ170" s="2">
        <v>12.06283333170769</v>
      </c>
      <c r="BA170" s="2">
        <v>4.6170060023468018</v>
      </c>
      <c r="BB170" s="2">
        <v>3.0966362762974655</v>
      </c>
      <c r="BC170" s="2">
        <v>5.7711496109081946</v>
      </c>
      <c r="BD170" s="2">
        <v>2.0145771051551211</v>
      </c>
      <c r="BE170" s="2">
        <v>3.8263498232766477</v>
      </c>
      <c r="BG170" s="2">
        <v>169.79272017170192</v>
      </c>
      <c r="BH170" s="2">
        <v>4.9030673545960566</v>
      </c>
      <c r="BJ170" s="2">
        <v>3.9699295550112228</v>
      </c>
      <c r="BK170" s="2">
        <v>22.056869603141187</v>
      </c>
      <c r="BL170" s="2">
        <v>8.2294056945687561</v>
      </c>
      <c r="BN170" s="2">
        <v>21.634793951645968</v>
      </c>
      <c r="BO170" s="2">
        <v>29.187271262246124</v>
      </c>
      <c r="BP170" s="2">
        <v>5.0448877308001006</v>
      </c>
      <c r="BQ170" s="2">
        <v>6.7179510179634701</v>
      </c>
      <c r="BR170" s="2">
        <v>6.8145385383318748</v>
      </c>
      <c r="BV170" s="2">
        <v>21.714323241142946</v>
      </c>
      <c r="BW170" s="2">
        <v>12.165075106656142</v>
      </c>
      <c r="BX170" s="2">
        <v>6.3090001117375492</v>
      </c>
      <c r="BY170" s="2">
        <v>1.9640722570221758</v>
      </c>
      <c r="BZ170" s="2">
        <v>9.1594089343645777</v>
      </c>
      <c r="CA170" s="2">
        <v>6.4477878307332546</v>
      </c>
      <c r="CB170" s="2">
        <v>7.746008472881595</v>
      </c>
      <c r="CD170" s="2">
        <v>13.062938609056197</v>
      </c>
      <c r="CE170" s="2">
        <v>24.143128561575445</v>
      </c>
      <c r="CF170" s="2">
        <v>14.91507365094834</v>
      </c>
      <c r="CH170" s="9">
        <v>111.38317847464192</v>
      </c>
      <c r="CI170" s="9">
        <v>109.39268060836504</v>
      </c>
      <c r="CK170" s="1">
        <v>1789</v>
      </c>
      <c r="CL170" s="2">
        <v>0.42523882751052944</v>
      </c>
      <c r="CM170" s="2">
        <v>0.46897504801174983</v>
      </c>
      <c r="CN170" s="2">
        <v>4.591120593142116</v>
      </c>
      <c r="CO170" s="2">
        <v>1.4828974428647679</v>
      </c>
      <c r="CP170" s="2">
        <v>15.875865445553034</v>
      </c>
      <c r="CQ170" s="2"/>
      <c r="CR170" s="2"/>
      <c r="CS170" s="2">
        <v>6.3837741947530411</v>
      </c>
      <c r="CT170" s="2">
        <v>8.0644719262340079</v>
      </c>
      <c r="CU170" s="2"/>
      <c r="CV170" s="2">
        <v>0.11818322976075488</v>
      </c>
      <c r="CW170" s="2">
        <v>3.7833082762323951</v>
      </c>
      <c r="CX170" s="2"/>
      <c r="CY170" s="2"/>
      <c r="CZ170" s="2">
        <v>227.07735022656601</v>
      </c>
      <c r="DA170" s="2">
        <v>73.671942524811058</v>
      </c>
      <c r="DB170" s="2">
        <v>107.91528232191069</v>
      </c>
      <c r="DC170" s="2">
        <v>28.604843413647053</v>
      </c>
      <c r="DD170" s="2">
        <v>105.88606288303086</v>
      </c>
      <c r="DE170" s="2">
        <v>24.921706452649861</v>
      </c>
      <c r="DF170" s="2"/>
      <c r="DG170" s="2">
        <v>54.631543308781012</v>
      </c>
      <c r="DH170" s="2">
        <v>13.102101434837337</v>
      </c>
      <c r="DI170" s="2">
        <v>51.517221323421232</v>
      </c>
      <c r="DJ170" s="2"/>
      <c r="DK170" s="2">
        <v>3.1901865980103823</v>
      </c>
      <c r="DL170" s="2">
        <v>74.123050131954514</v>
      </c>
      <c r="DM170" s="2">
        <v>2.1220768008632316</v>
      </c>
      <c r="DN170" s="2">
        <v>12.058543733378116</v>
      </c>
      <c r="DO170" s="2">
        <v>2.7804040518907556</v>
      </c>
      <c r="DP170" s="2">
        <v>391.31504006688357</v>
      </c>
      <c r="DR170" s="2"/>
      <c r="DS170" s="2">
        <v>16.708248710124519</v>
      </c>
      <c r="DT170" s="2">
        <v>177.32973624250513</v>
      </c>
      <c r="DU170" s="2">
        <v>0.67079636511112639</v>
      </c>
      <c r="DV170" s="2">
        <v>3.7719372625200749</v>
      </c>
      <c r="DW170" s="2">
        <v>9.5194761600339763</v>
      </c>
      <c r="DX170" s="11"/>
      <c r="DY170" s="2">
        <v>0.9507806432606235</v>
      </c>
      <c r="DZ170" s="2"/>
      <c r="EA170" s="2">
        <v>4.4256817403777546</v>
      </c>
      <c r="EB170" s="2">
        <v>4.4147174409149912</v>
      </c>
      <c r="EC170" s="2">
        <v>1.365800402460678</v>
      </c>
      <c r="ED170" s="2">
        <v>0.29555795654275324</v>
      </c>
      <c r="EE170" s="2">
        <v>6.094413293017535</v>
      </c>
      <c r="EF170" s="2">
        <v>100.90875907958558</v>
      </c>
      <c r="EG170" s="9">
        <f t="shared" si="9"/>
        <v>45.360427759332943</v>
      </c>
      <c r="EH170" s="2"/>
      <c r="EI170" s="2">
        <v>0.51302653270067788</v>
      </c>
      <c r="EJ170" s="2">
        <v>22.924165867789018</v>
      </c>
      <c r="EK170" s="2">
        <v>12.121681785748503</v>
      </c>
      <c r="EL170" s="2">
        <v>4.6395300361342109</v>
      </c>
      <c r="EM170" s="2">
        <v>0.33340158176182583</v>
      </c>
      <c r="EN170" s="2">
        <v>5.7993041267919105</v>
      </c>
      <c r="EO170" s="2">
        <v>2.0244052064746318</v>
      </c>
      <c r="EP170" s="2">
        <v>0.59390826089499771</v>
      </c>
      <c r="EQ170" s="2"/>
      <c r="ER170" s="2">
        <v>1.5234046565890196</v>
      </c>
      <c r="ET170" s="2"/>
      <c r="EU170" s="2">
        <v>21.714061792452576</v>
      </c>
      <c r="EV170" s="2">
        <v>22.164473898204502</v>
      </c>
      <c r="EW170" s="2">
        <v>99.234633561434379</v>
      </c>
      <c r="EX170" s="2"/>
      <c r="EY170" s="2">
        <v>9.8612004365841468</v>
      </c>
      <c r="EZ170" s="2">
        <v>159.64369215103008</v>
      </c>
      <c r="FA170" s="2">
        <v>5.0694991828199747</v>
      </c>
      <c r="FB170" s="2">
        <v>6.7507244983604755</v>
      </c>
      <c r="FC170" s="2">
        <v>82.173398643834034</v>
      </c>
      <c r="FD170" s="2"/>
      <c r="FE170" s="2"/>
      <c r="FF170" s="2"/>
      <c r="FG170" s="2">
        <v>31.375654183773822</v>
      </c>
      <c r="FH170" s="2">
        <v>17.577669146182803</v>
      </c>
      <c r="FI170" s="2">
        <v>0.97925371631068581</v>
      </c>
      <c r="FJ170" s="2"/>
      <c r="FK170" s="2">
        <v>1.9736539707681822</v>
      </c>
      <c r="FL170" s="2">
        <v>147.52242286783707</v>
      </c>
      <c r="FM170" s="2">
        <v>6.4792433217765106</v>
      </c>
      <c r="FN170" s="2">
        <v>46.333884253938486</v>
      </c>
      <c r="FO170" s="2"/>
      <c r="FP170" s="2">
        <v>5.9541244627798537</v>
      </c>
      <c r="FQ170" s="2">
        <v>11.004506465096325</v>
      </c>
      <c r="FR170" s="2">
        <v>6.7983328672851373</v>
      </c>
    </row>
    <row r="171" spans="1:174">
      <c r="A171" s="1">
        <v>1790</v>
      </c>
      <c r="B171" s="2">
        <v>3.0075638342958864</v>
      </c>
      <c r="C171" s="2">
        <v>3.824011490413934</v>
      </c>
      <c r="D171" s="2">
        <v>4.442229988406047</v>
      </c>
      <c r="E171" s="2">
        <v>12.204264107210173</v>
      </c>
      <c r="F171" s="2">
        <v>44.648914691240527</v>
      </c>
      <c r="I171" s="2">
        <v>6.5649169470781512</v>
      </c>
      <c r="J171" s="2">
        <v>7.8077716262828236</v>
      </c>
      <c r="L171" s="2">
        <v>9.0035532051931995</v>
      </c>
      <c r="M171" s="2">
        <v>3.7821105485820898</v>
      </c>
      <c r="P171" s="2">
        <v>42.00812281747541</v>
      </c>
      <c r="Q171" s="2">
        <v>13.665883453168087</v>
      </c>
      <c r="R171" s="2">
        <v>20.442460528115127</v>
      </c>
      <c r="S171" s="2">
        <v>4.5901637252958665</v>
      </c>
      <c r="T171" s="2">
        <v>21.555031668091061</v>
      </c>
      <c r="U171" s="2">
        <v>5.2288235421217202</v>
      </c>
      <c r="W171" s="2">
        <v>50.895188978356337</v>
      </c>
      <c r="X171" s="2">
        <v>13.342741111481118</v>
      </c>
      <c r="Y171" s="2">
        <v>48.8057197599625</v>
      </c>
      <c r="AA171" s="2">
        <v>6.9990494726385224</v>
      </c>
      <c r="AB171" s="2">
        <v>14.842314536634044</v>
      </c>
      <c r="AC171" s="2">
        <v>2.4168199360471272</v>
      </c>
      <c r="AD171" s="2">
        <v>12.000001802544134</v>
      </c>
      <c r="AF171" s="2">
        <v>62.029470605141157</v>
      </c>
      <c r="AI171" s="2">
        <v>14.046635487203833</v>
      </c>
      <c r="AJ171" s="2">
        <v>38.204974596945796</v>
      </c>
      <c r="AK171" s="2">
        <v>0.72008832563707448</v>
      </c>
      <c r="AL171" s="2">
        <v>4.0987616848285704</v>
      </c>
      <c r="AM171" s="2">
        <v>20.294777684557864</v>
      </c>
      <c r="AO171" s="2">
        <v>7.8961444812940416</v>
      </c>
      <c r="AQ171" s="2">
        <v>4.3612324960760551</v>
      </c>
      <c r="AR171" s="2">
        <v>3.9495596828370254</v>
      </c>
      <c r="AS171" s="2">
        <v>1.3358262309488493</v>
      </c>
      <c r="AT171" s="2">
        <v>2.3197243954341342</v>
      </c>
      <c r="AU171" s="2">
        <v>45.020952836837182</v>
      </c>
      <c r="AV171" s="2">
        <v>11.177610332238688</v>
      </c>
      <c r="AX171" s="2">
        <v>3.665544896486399</v>
      </c>
      <c r="AY171" s="2">
        <v>41.584603891427278</v>
      </c>
      <c r="AZ171" s="2">
        <v>12.737852852121343</v>
      </c>
      <c r="BA171" s="2">
        <v>4.7795334807813754</v>
      </c>
      <c r="BB171" s="2">
        <v>2.7081427022584434</v>
      </c>
      <c r="BC171" s="2">
        <v>6.0235729707788384</v>
      </c>
      <c r="BD171" s="2">
        <v>2.0145771051551211</v>
      </c>
      <c r="BE171" s="2">
        <v>4.1541087304873932</v>
      </c>
      <c r="BG171" s="2">
        <v>173.0158830809502</v>
      </c>
      <c r="BH171" s="2">
        <v>4.9030673545960566</v>
      </c>
      <c r="BJ171" s="2">
        <v>4.066356339547446</v>
      </c>
      <c r="BK171" s="2">
        <v>22.750852108176755</v>
      </c>
      <c r="BL171" s="2">
        <v>8.0994875966129332</v>
      </c>
      <c r="BN171" s="2">
        <v>24.473119446816142</v>
      </c>
      <c r="BO171" s="2">
        <v>22.350388390483907</v>
      </c>
      <c r="BP171" s="2">
        <v>5.008124030676508</v>
      </c>
      <c r="BQ171" s="2">
        <v>6.7771455298170427</v>
      </c>
      <c r="BR171" s="2">
        <v>6.8145385383318748</v>
      </c>
      <c r="BS171" s="2">
        <v>31.999983910412791</v>
      </c>
      <c r="BV171" s="2">
        <v>21.714323241142946</v>
      </c>
      <c r="BW171" s="2">
        <v>10.372884588178481</v>
      </c>
      <c r="BX171" s="2">
        <v>6.6408050798208151</v>
      </c>
      <c r="BY171" s="2">
        <v>2.1337308067351248</v>
      </c>
      <c r="BZ171" s="2">
        <v>9.7218861673699948</v>
      </c>
      <c r="CA171" s="2">
        <v>6.7829974091390728</v>
      </c>
      <c r="CB171" s="2">
        <v>7.6073484003352112</v>
      </c>
      <c r="CD171" s="2">
        <v>14.702037753846556</v>
      </c>
      <c r="CE171" s="2">
        <v>24.035762081512178</v>
      </c>
      <c r="CF171" s="2">
        <v>16.337978320800694</v>
      </c>
      <c r="CH171" s="9">
        <v>111.38317847464192</v>
      </c>
      <c r="CI171" s="9">
        <v>109.89409854851034</v>
      </c>
      <c r="CK171" s="1">
        <v>1790</v>
      </c>
      <c r="CL171" s="2">
        <v>0.46895984051341955</v>
      </c>
      <c r="CM171" s="2">
        <v>0.59626592068189344</v>
      </c>
      <c r="CN171" s="2">
        <v>4.4843623474305181</v>
      </c>
      <c r="CO171" s="2">
        <v>1.4762603275191113</v>
      </c>
      <c r="CP171" s="2">
        <v>20.444384296513409</v>
      </c>
      <c r="CQ171" s="2"/>
      <c r="CR171" s="2"/>
      <c r="CS171" s="2">
        <v>6.6271819442759616</v>
      </c>
      <c r="CT171" s="2">
        <v>7.8818244867151277</v>
      </c>
      <c r="CU171" s="2"/>
      <c r="CV171" s="2">
        <v>0.11699127898283362</v>
      </c>
      <c r="CW171" s="2">
        <v>3.8179820005147884</v>
      </c>
      <c r="CX171" s="2"/>
      <c r="CY171" s="2"/>
      <c r="CZ171" s="2">
        <v>230.82223943707842</v>
      </c>
      <c r="DA171" s="2">
        <v>73.907477507623554</v>
      </c>
      <c r="DB171" s="2">
        <v>110.55638640997621</v>
      </c>
      <c r="DC171" s="2">
        <v>24.824404762867189</v>
      </c>
      <c r="DD171" s="2">
        <v>116.57336487940259</v>
      </c>
      <c r="DE171" s="2">
        <v>28.278388269227129</v>
      </c>
      <c r="DF171" s="2"/>
      <c r="DG171" s="2">
        <v>51.37790472703459</v>
      </c>
      <c r="DH171" s="2">
        <v>13.469290425754961</v>
      </c>
      <c r="DI171" s="2">
        <v>49.268617924339694</v>
      </c>
      <c r="DJ171" s="2"/>
      <c r="DK171" s="2">
        <v>3.2048093020501542</v>
      </c>
      <c r="DL171" s="2">
        <v>80.269821672089037</v>
      </c>
      <c r="DM171" s="2">
        <v>2.4397422803446531</v>
      </c>
      <c r="DN171" s="2">
        <v>12.113815897167475</v>
      </c>
      <c r="DO171" s="2"/>
      <c r="DP171" s="2">
        <v>335.4661789169935</v>
      </c>
      <c r="DR171" s="2"/>
      <c r="DS171" s="2">
        <v>14.179860892231794</v>
      </c>
      <c r="DT171" s="2">
        <v>209.92506217000479</v>
      </c>
      <c r="DU171" s="2">
        <v>0.72691800801377604</v>
      </c>
      <c r="DV171" s="2">
        <v>4.1376364165087525</v>
      </c>
      <c r="DW171" s="2">
        <v>10.162749247625539</v>
      </c>
      <c r="DX171" s="11"/>
      <c r="DY171" s="2">
        <v>0.9551386905177387</v>
      </c>
      <c r="DZ171" s="2"/>
      <c r="EA171" s="2">
        <v>4.402596633861231</v>
      </c>
      <c r="EB171" s="2">
        <v>3.9870193071653857</v>
      </c>
      <c r="EC171" s="2">
        <v>1.3484958834665115</v>
      </c>
      <c r="ED171" s="2">
        <v>0.36170722965637836</v>
      </c>
      <c r="EE171" s="2">
        <v>5.4458544977624799</v>
      </c>
      <c r="EF171" s="2">
        <v>102.3627842823238</v>
      </c>
      <c r="EG171" s="9">
        <f t="shared" si="9"/>
        <v>46.014040049986903</v>
      </c>
      <c r="EH171" s="2"/>
      <c r="EI171" s="2">
        <v>0.57155672988516348</v>
      </c>
      <c r="EJ171" s="2">
        <v>41.979013335696663</v>
      </c>
      <c r="EK171" s="2">
        <v>12.858665099791352</v>
      </c>
      <c r="EL171" s="2">
        <v>4.8248649969584605</v>
      </c>
      <c r="EM171" s="2">
        <v>0.29291061474491015</v>
      </c>
      <c r="EN171" s="2">
        <v>6.0807035875360356</v>
      </c>
      <c r="EO171" s="2">
        <v>2.033684374724325</v>
      </c>
      <c r="EP171" s="2">
        <v>0.6477369309705282</v>
      </c>
      <c r="EQ171" s="2"/>
      <c r="ER171" s="2">
        <v>1.5594386462602756</v>
      </c>
      <c r="ET171" s="2"/>
      <c r="EU171" s="2">
        <v>22.343428215579344</v>
      </c>
      <c r="EV171" s="2">
        <v>22.966632711980722</v>
      </c>
      <c r="EW171" s="2">
        <v>98.115686868605891</v>
      </c>
      <c r="EX171" s="2"/>
      <c r="EY171" s="2">
        <v>11.206047501157824</v>
      </c>
      <c r="EZ171" s="2">
        <v>122.808789219066</v>
      </c>
      <c r="FA171" s="2">
        <v>5.0556236154009042</v>
      </c>
      <c r="FB171" s="2">
        <v>6.8414234103789626</v>
      </c>
      <c r="FC171" s="2">
        <v>82.550052877495617</v>
      </c>
      <c r="FD171" s="2">
        <v>32.30348796454993</v>
      </c>
      <c r="FE171" s="2"/>
      <c r="FF171" s="2"/>
      <c r="FG171" s="2">
        <v>31.519469252607013</v>
      </c>
      <c r="FH171" s="2">
        <v>15.056781333090429</v>
      </c>
      <c r="FI171" s="2">
        <v>1.0354795650887894</v>
      </c>
      <c r="FJ171" s="2">
        <f>FD171/(FI171/0.72)</f>
        <v>22.461584099423149</v>
      </c>
      <c r="FK171" s="2">
        <v>2.1539681903567676</v>
      </c>
      <c r="FL171" s="2">
        <v>157.29945767879235</v>
      </c>
      <c r="FM171" s="2">
        <v>6.8473307918882291</v>
      </c>
      <c r="FN171" s="2">
        <v>45.713045352972586</v>
      </c>
      <c r="FO171" s="2"/>
      <c r="FP171" s="2">
        <v>6.7319466074380534</v>
      </c>
      <c r="FQ171" s="2">
        <v>11.005785028642697</v>
      </c>
      <c r="FR171" s="2">
        <v>7.4810308319562369</v>
      </c>
    </row>
    <row r="172" spans="1:174">
      <c r="A172" s="1">
        <v>1791</v>
      </c>
      <c r="B172" s="2">
        <v>3.1549555075077262</v>
      </c>
      <c r="C172" s="2">
        <v>3.5450490631959144</v>
      </c>
      <c r="D172" s="2">
        <v>4.5475084974203259</v>
      </c>
      <c r="E172" s="2">
        <v>12.315324825762172</v>
      </c>
      <c r="F172" s="2">
        <v>37.935183272392621</v>
      </c>
      <c r="I172" s="2">
        <v>6.7012284263734045</v>
      </c>
      <c r="J172" s="2">
        <v>7.6237364706877591</v>
      </c>
      <c r="L172" s="2">
        <v>9.1489882554600399</v>
      </c>
      <c r="M172" s="2">
        <v>4.0389921781558016</v>
      </c>
      <c r="P172" s="2">
        <v>42.715335459145251</v>
      </c>
      <c r="Q172" s="2">
        <v>13.531799960233554</v>
      </c>
      <c r="R172" s="2">
        <v>20.947622096486903</v>
      </c>
      <c r="S172" s="2">
        <v>4.5609762632760606</v>
      </c>
      <c r="T172" s="2">
        <v>20.747697514726465</v>
      </c>
      <c r="U172" s="2">
        <v>5.2288235421217202</v>
      </c>
      <c r="W172" s="2">
        <v>54.366317581657448</v>
      </c>
      <c r="X172" s="2">
        <v>14.586502283946196</v>
      </c>
      <c r="Y172" s="2">
        <v>50.195702435914406</v>
      </c>
      <c r="AA172" s="2">
        <v>6.9990494726385224</v>
      </c>
      <c r="AB172" s="2">
        <v>14.364590592230075</v>
      </c>
      <c r="AC172" s="2">
        <v>2.1172405214749794</v>
      </c>
      <c r="AD172" s="2">
        <v>12.000001802544134</v>
      </c>
      <c r="AF172" s="2">
        <v>56.41502955362818</v>
      </c>
      <c r="AI172" s="2">
        <v>12.245480130914226</v>
      </c>
      <c r="AJ172" s="2">
        <v>38.204974596945796</v>
      </c>
      <c r="AK172" s="2">
        <v>0.79536352873045757</v>
      </c>
      <c r="AL172" s="2">
        <v>3.5384663542134556</v>
      </c>
      <c r="AM172" s="2">
        <v>20.361738906837367</v>
      </c>
      <c r="AN172" s="2">
        <v>14.003425804465735</v>
      </c>
      <c r="AO172" s="2">
        <v>7.8961444812940416</v>
      </c>
      <c r="AQ172" s="2">
        <v>4.3725471012145016</v>
      </c>
      <c r="AR172" s="2">
        <v>4.50232576532024</v>
      </c>
      <c r="AS172" s="2">
        <v>1.5550193666640877</v>
      </c>
      <c r="AT172" s="2">
        <v>2.2552850739104051</v>
      </c>
      <c r="AU172" s="2">
        <v>52.149469040253329</v>
      </c>
      <c r="AV172" s="2">
        <v>10.626552268517608</v>
      </c>
      <c r="AX172" s="2">
        <v>3.7039728987314589</v>
      </c>
      <c r="AY172" s="2">
        <v>27.179907351066827</v>
      </c>
      <c r="AZ172" s="2">
        <v>12.258077408735543</v>
      </c>
      <c r="BA172" s="2">
        <v>4.3865715048805232</v>
      </c>
      <c r="BB172" s="2">
        <v>4.2351529798902652</v>
      </c>
      <c r="BC172" s="2">
        <v>6.1325938454425621</v>
      </c>
      <c r="BD172" s="2">
        <v>2.0145771051551211</v>
      </c>
      <c r="BE172" s="2">
        <v>4.1278347669830175</v>
      </c>
      <c r="BG172" s="2">
        <v>170.16854719967779</v>
      </c>
      <c r="BH172" s="2">
        <v>4.9030673545960566</v>
      </c>
      <c r="BJ172" s="2">
        <v>4.1792063087248126</v>
      </c>
      <c r="BK172" s="2">
        <v>22.750852108176755</v>
      </c>
      <c r="BL172" s="2">
        <v>7.596987597747443</v>
      </c>
      <c r="BN172" s="2">
        <v>21.92539271380689</v>
      </c>
      <c r="BO172" s="2">
        <v>22.567384463016424</v>
      </c>
      <c r="BP172" s="2">
        <v>4.9337650578530425</v>
      </c>
      <c r="BQ172" s="2">
        <v>7.480912675617569</v>
      </c>
      <c r="BR172" s="2">
        <v>6.0409866436984041</v>
      </c>
      <c r="BV172" s="2">
        <v>20.058840915859911</v>
      </c>
      <c r="BW172" s="2">
        <v>10.217410226943299</v>
      </c>
      <c r="BX172" s="2">
        <v>5.9692435038332654</v>
      </c>
      <c r="BY172" s="2">
        <v>1.8810347041703013</v>
      </c>
      <c r="BZ172" s="2">
        <v>10.721902906110444</v>
      </c>
      <c r="CA172" s="2">
        <v>6.6536800993644087</v>
      </c>
      <c r="CB172" s="2">
        <v>7.8606450848051725</v>
      </c>
      <c r="CD172" s="2">
        <v>15.525364516818604</v>
      </c>
      <c r="CE172" s="2">
        <v>24.899925412892223</v>
      </c>
      <c r="CF172" s="2">
        <v>15.921801857254708</v>
      </c>
      <c r="CH172" s="9">
        <v>111.38317847464192</v>
      </c>
      <c r="CI172" s="9">
        <v>109.6428163109756</v>
      </c>
      <c r="CK172" s="1">
        <v>1791</v>
      </c>
      <c r="CL172" s="2">
        <v>0.49081728649929129</v>
      </c>
      <c r="CM172" s="2">
        <v>0.55150424706913626</v>
      </c>
      <c r="CN172" s="2">
        <v>4.5801424823377346</v>
      </c>
      <c r="CO172" s="2">
        <v>1.4862882144566838</v>
      </c>
      <c r="CP172" s="2">
        <v>17.330501380242243</v>
      </c>
      <c r="CQ172" s="2"/>
      <c r="CR172" s="2"/>
      <c r="CS172" s="2">
        <v>6.7493180093875829</v>
      </c>
      <c r="CT172" s="2">
        <v>7.6784461872588992</v>
      </c>
      <c r="CU172" s="2"/>
      <c r="CV172" s="2">
        <v>0.11860921596392709</v>
      </c>
      <c r="CW172" s="2">
        <v>4.0679769309931491</v>
      </c>
      <c r="CX172" s="2"/>
      <c r="CY172" s="2"/>
      <c r="CZ172" s="2">
        <v>234.17148397043826</v>
      </c>
      <c r="DA172" s="2">
        <v>73.014992982123744</v>
      </c>
      <c r="DB172" s="2">
        <v>113.02934457071098</v>
      </c>
      <c r="DC172" s="2">
        <v>24.610151704384695</v>
      </c>
      <c r="DD172" s="2">
        <v>111.95058993517907</v>
      </c>
      <c r="DE172" s="2">
        <v>28.213727320440778</v>
      </c>
      <c r="DF172" s="2"/>
      <c r="DG172" s="2">
        <v>54.756462996224847</v>
      </c>
      <c r="DH172" s="2">
        <v>14.691178437009366</v>
      </c>
      <c r="DI172" s="2">
        <v>50.555918540434405</v>
      </c>
      <c r="DJ172" s="2"/>
      <c r="DK172" s="2">
        <v>3.1974812319997339</v>
      </c>
      <c r="DL172" s="2">
        <v>77.508571244402091</v>
      </c>
      <c r="DM172" s="2">
        <v>2.1324343348089259</v>
      </c>
      <c r="DN172" s="2">
        <v>12.086116623012364</v>
      </c>
      <c r="DO172" s="2"/>
      <c r="DP172" s="2">
        <v>304.40466154166904</v>
      </c>
      <c r="DR172" s="2"/>
      <c r="DS172" s="2">
        <v>12.33335656129921</v>
      </c>
      <c r="DT172" s="2">
        <v>209.44505059492084</v>
      </c>
      <c r="DU172" s="2">
        <v>0.80107124349672365</v>
      </c>
      <c r="DV172" s="2">
        <v>3.5638592166346394</v>
      </c>
      <c r="DW172" s="2">
        <v>10.172965873498171</v>
      </c>
      <c r="DX172" s="11"/>
      <c r="DY172" s="2">
        <v>0.9529546843656399</v>
      </c>
      <c r="DZ172" s="2"/>
      <c r="EA172" s="2">
        <v>4.4039255222185822</v>
      </c>
      <c r="EB172" s="2">
        <v>4.5346355083810979</v>
      </c>
      <c r="EC172" s="2">
        <v>1.5661785494532525</v>
      </c>
      <c r="ED172" s="2">
        <v>0.35085531242039164</v>
      </c>
      <c r="EE172" s="2">
        <v>6.2937147270823486</v>
      </c>
      <c r="EF172" s="2">
        <v>97.09375986633809</v>
      </c>
      <c r="EG172" s="9">
        <f t="shared" si="9"/>
        <v>43.645512247608707</v>
      </c>
      <c r="EH172" s="2"/>
      <c r="EI172" s="2">
        <v>0.57622807139312304</v>
      </c>
      <c r="EJ172" s="2">
        <v>27.374956725258087</v>
      </c>
      <c r="EK172" s="2">
        <v>12.346044240133445</v>
      </c>
      <c r="EL172" s="2">
        <v>4.4180505682864757</v>
      </c>
      <c r="EM172" s="2">
        <v>0.45702344417836832</v>
      </c>
      <c r="EN172" s="2">
        <v>6.1766027736656302</v>
      </c>
      <c r="EO172" s="2">
        <v>2.0290341817943145</v>
      </c>
      <c r="EP172" s="2">
        <v>0.64216837753395084</v>
      </c>
      <c r="EQ172" s="2"/>
      <c r="ER172" s="2">
        <v>1.5302677357288963</v>
      </c>
      <c r="ET172" s="2"/>
      <c r="EU172" s="2">
        <v>22.910997481659251</v>
      </c>
      <c r="EV172" s="2">
        <v>22.914117545718568</v>
      </c>
      <c r="EW172" s="2">
        <v>91.818064297778022</v>
      </c>
      <c r="EX172" s="2"/>
      <c r="EY172" s="2">
        <v>10.016507524441382</v>
      </c>
      <c r="EZ172" s="2">
        <v>123.71757946488373</v>
      </c>
      <c r="FA172" s="2">
        <v>4.9691709102171115</v>
      </c>
      <c r="FB172" s="2">
        <v>7.5345974552200792</v>
      </c>
      <c r="FC172" s="2">
        <v>73.012058126510851</v>
      </c>
      <c r="FD172" s="2"/>
      <c r="FE172" s="2"/>
      <c r="FF172" s="2"/>
      <c r="FG172" s="2">
        <v>29.049873328429094</v>
      </c>
      <c r="FH172" s="2">
        <v>14.797189632358901</v>
      </c>
      <c r="FI172" s="2">
        <v>0.9286368356171788</v>
      </c>
      <c r="FJ172" s="2"/>
      <c r="FK172" s="2">
        <v>1.8945334492963055</v>
      </c>
      <c r="FL172" s="2">
        <v>173.0829845168997</v>
      </c>
      <c r="FM172" s="2">
        <v>6.7014284644595135</v>
      </c>
      <c r="FN172" s="2">
        <v>47.127114268343121</v>
      </c>
      <c r="FO172" s="2"/>
      <c r="FP172" s="2">
        <v>7.0926862078270023</v>
      </c>
      <c r="FQ172" s="2">
        <v>11.375408117511398</v>
      </c>
      <c r="FR172" s="2">
        <v>7.2737966515613675</v>
      </c>
    </row>
    <row r="173" spans="1:174" s="22" customFormat="1">
      <c r="A173" s="53">
        <v>1792</v>
      </c>
      <c r="B173" s="54">
        <v>3.4275317429893533</v>
      </c>
      <c r="C173" s="54">
        <v>3.9466298018631862</v>
      </c>
      <c r="D173" s="54">
        <v>4.6573960294890249</v>
      </c>
      <c r="E173" s="54">
        <v>12.405865781525762</v>
      </c>
      <c r="F173" s="54">
        <v>40.395847700729604</v>
      </c>
      <c r="G173" s="53"/>
      <c r="H173" s="53"/>
      <c r="I173" s="54">
        <v>7.0644407614986449</v>
      </c>
      <c r="J173" s="54">
        <v>7.5048133898539326</v>
      </c>
      <c r="K173" s="54">
        <v>23.492776713324769</v>
      </c>
      <c r="L173" s="54">
        <v>9.5983412779680553</v>
      </c>
      <c r="M173" s="54">
        <v>3.9940318123621608</v>
      </c>
      <c r="N173" s="53"/>
      <c r="O173" s="53"/>
      <c r="P173" s="54">
        <v>42.054399231188512</v>
      </c>
      <c r="Q173" s="54">
        <v>13.559660808666354</v>
      </c>
      <c r="R173" s="54">
        <v>20.429075100675256</v>
      </c>
      <c r="S173" s="54">
        <v>5.0157285921085411</v>
      </c>
      <c r="T173" s="54">
        <v>19.788387532158215</v>
      </c>
      <c r="U173" s="54">
        <v>5.2465499522287642</v>
      </c>
      <c r="V173" s="53"/>
      <c r="W173" s="54">
        <v>50.895188978356337</v>
      </c>
      <c r="X173" s="54">
        <v>19.731396538141716</v>
      </c>
      <c r="Y173" s="54">
        <v>49.067284741772305</v>
      </c>
      <c r="Z173" s="53"/>
      <c r="AA173" s="54">
        <v>6.9990494726385224</v>
      </c>
      <c r="AB173" s="54">
        <v>13.908722922033419</v>
      </c>
      <c r="AC173" s="54">
        <v>2.0767176616468768</v>
      </c>
      <c r="AD173" s="54">
        <v>15.960001723334358</v>
      </c>
      <c r="AE173" s="53"/>
      <c r="AF173" s="54">
        <v>70.934194160809994</v>
      </c>
      <c r="AG173" s="53"/>
      <c r="AH173" s="53"/>
      <c r="AI173" s="54">
        <v>13.065052273527874</v>
      </c>
      <c r="AJ173" s="54">
        <v>38.204974596945796</v>
      </c>
      <c r="AK173" s="54">
        <v>0.78922794198937551</v>
      </c>
      <c r="AL173" s="54">
        <v>4.949957051112361</v>
      </c>
      <c r="AM173" s="54">
        <v>20.525060357847067</v>
      </c>
      <c r="AN173" s="53"/>
      <c r="AO173" s="54">
        <v>7.8961444812940416</v>
      </c>
      <c r="AP173" s="53"/>
      <c r="AQ173" s="54">
        <v>4.6045028263383507</v>
      </c>
      <c r="AR173" s="54">
        <v>4.5951647070157238</v>
      </c>
      <c r="AS173" s="54">
        <v>1.5836938528557647</v>
      </c>
      <c r="AT173" s="54">
        <v>2.2263831959097491</v>
      </c>
      <c r="AU173" s="54">
        <v>52.791700982676311</v>
      </c>
      <c r="AV173" s="54">
        <v>12.971188128097698</v>
      </c>
      <c r="AW173" s="53"/>
      <c r="AX173" s="54">
        <v>3.9210324530350276</v>
      </c>
      <c r="AY173" s="54">
        <v>26.071845092752884</v>
      </c>
      <c r="AZ173" s="53"/>
      <c r="BA173" s="54">
        <v>5.0331933503508699</v>
      </c>
      <c r="BB173" s="54">
        <v>2.9696531165290936</v>
      </c>
      <c r="BC173" s="54">
        <v>6.3770391081365183</v>
      </c>
      <c r="BD173" s="54">
        <v>2.0145771051551211</v>
      </c>
      <c r="BE173" s="54">
        <v>3.7214593881700471</v>
      </c>
      <c r="BF173" s="53"/>
      <c r="BG173" s="54">
        <v>169.07381589397721</v>
      </c>
      <c r="BH173" s="54">
        <v>4.9834578625657953</v>
      </c>
      <c r="BI173" s="53"/>
      <c r="BJ173" s="54">
        <v>4.0736253412561849</v>
      </c>
      <c r="BK173" s="54">
        <v>21.566718149839176</v>
      </c>
      <c r="BL173" s="54">
        <v>8.1778542534533862</v>
      </c>
      <c r="BM173" s="53"/>
      <c r="BN173" s="54">
        <v>22.38469686651068</v>
      </c>
      <c r="BO173" s="54">
        <v>25.822306168268582</v>
      </c>
      <c r="BP173" s="54">
        <v>4.3421881366134265</v>
      </c>
      <c r="BQ173" s="54">
        <v>8.5997608952925866</v>
      </c>
      <c r="BR173" s="54">
        <v>5.7648454798413322</v>
      </c>
      <c r="BS173" s="54">
        <v>31.999983910412791</v>
      </c>
      <c r="BT173" s="53"/>
      <c r="BU173" s="53"/>
      <c r="BV173" s="54">
        <v>21.714323241142946</v>
      </c>
      <c r="BW173" s="54">
        <v>10.725961919027082</v>
      </c>
      <c r="BX173" s="54">
        <v>5.4944703912887736</v>
      </c>
      <c r="BY173" s="54">
        <v>1.8307798067583754</v>
      </c>
      <c r="BZ173" s="54">
        <v>10.09697273577226</v>
      </c>
      <c r="CA173" s="54">
        <v>8.455956463821602</v>
      </c>
      <c r="CB173" s="54">
        <v>7.9294817064667669</v>
      </c>
      <c r="CC173" s="53"/>
      <c r="CD173" s="54">
        <v>14.398875408324201</v>
      </c>
      <c r="CE173" s="54">
        <v>25.514803369003591</v>
      </c>
      <c r="CF173" s="54">
        <v>16.564293024997323</v>
      </c>
      <c r="CG173" s="53"/>
      <c r="CH173" s="55">
        <v>111.38317847464192</v>
      </c>
      <c r="CI173" s="55">
        <v>107.79421131509929</v>
      </c>
      <c r="CJ173" s="53"/>
      <c r="CK173" s="53">
        <v>1792</v>
      </c>
      <c r="CL173" s="54">
        <v>0.52423179005222187</v>
      </c>
      <c r="CM173" s="54">
        <v>0.6036264463300729</v>
      </c>
      <c r="CN173" s="54">
        <v>4.6117302316045725</v>
      </c>
      <c r="CO173" s="54">
        <v>1.4719718277246652</v>
      </c>
      <c r="CP173" s="54">
        <v>18.143493930437561</v>
      </c>
      <c r="CQ173" s="54"/>
      <c r="CR173" s="54"/>
      <c r="CS173" s="54">
        <v>6.9951738746076293</v>
      </c>
      <c r="CT173" s="54">
        <v>7.4312286465227544</v>
      </c>
      <c r="CU173" s="54">
        <v>23.262429887256609</v>
      </c>
      <c r="CV173" s="54">
        <v>0.12233671358340298</v>
      </c>
      <c r="CW173" s="54">
        <v>3.9548703048733049</v>
      </c>
      <c r="CX173" s="54"/>
      <c r="CY173" s="54"/>
      <c r="CZ173" s="54">
        <v>226.6610398728142</v>
      </c>
      <c r="DA173" s="54">
        <v>71.931739299726928</v>
      </c>
      <c r="DB173" s="54">
        <v>108.37283653416446</v>
      </c>
      <c r="DC173" s="54">
        <v>26.607603728195549</v>
      </c>
      <c r="DD173" s="54">
        <v>104.97409582807769</v>
      </c>
      <c r="DE173" s="54">
        <v>27.832072550480881</v>
      </c>
      <c r="DF173" s="54"/>
      <c r="DG173" s="54">
        <v>50.396161324607171</v>
      </c>
      <c r="DH173" s="54">
        <v>19.537930068770503</v>
      </c>
      <c r="DI173" s="54">
        <v>48.586179700764554</v>
      </c>
      <c r="DJ173" s="54"/>
      <c r="DK173" s="54">
        <v>3.1435709077434626</v>
      </c>
      <c r="DL173" s="54">
        <v>73.783455599450576</v>
      </c>
      <c r="DM173" s="54">
        <v>2.0563554316798789</v>
      </c>
      <c r="DN173" s="54">
        <v>15.803513804265716</v>
      </c>
      <c r="DO173" s="54"/>
      <c r="DP173" s="54">
        <v>376.29407061203909</v>
      </c>
      <c r="DQ173" s="53"/>
      <c r="DR173" s="54"/>
      <c r="DS173" s="54">
        <v>12.93694935234722</v>
      </c>
      <c r="DT173" s="54">
        <v>205.91375524955876</v>
      </c>
      <c r="DU173" s="54">
        <v>0.78148955696575895</v>
      </c>
      <c r="DV173" s="54">
        <v>4.9014226905380012</v>
      </c>
      <c r="DW173" s="54">
        <v>10.081668732998569</v>
      </c>
      <c r="DX173" s="56"/>
      <c r="DY173" s="54">
        <v>0.93688763273714459</v>
      </c>
      <c r="DZ173" s="54"/>
      <c r="EA173" s="54">
        <v>4.5593556466493981</v>
      </c>
      <c r="EB173" s="54">
        <v>4.5501090876465096</v>
      </c>
      <c r="EC173" s="54">
        <v>1.5681657244901606</v>
      </c>
      <c r="ED173" s="54">
        <v>0.34051934034490428</v>
      </c>
      <c r="EE173" s="54">
        <v>6.2638027810911057</v>
      </c>
      <c r="EF173" s="54">
        <v>116.51824950733919</v>
      </c>
      <c r="EG173" s="55">
        <f t="shared" si="9"/>
        <v>52.377193889116413</v>
      </c>
      <c r="EH173" s="54"/>
      <c r="EI173" s="54">
        <v>0.59971140045946247</v>
      </c>
      <c r="EJ173" s="54">
        <v>25.816210484713977</v>
      </c>
      <c r="EK173" s="54"/>
      <c r="EL173" s="54">
        <v>4.9838428573296216</v>
      </c>
      <c r="EM173" s="54">
        <v>0.31505788706712362</v>
      </c>
      <c r="EN173" s="54">
        <v>6.3145121988572663</v>
      </c>
      <c r="EO173" s="54">
        <v>1.994824163742331</v>
      </c>
      <c r="EP173" s="54">
        <v>0.56918723529181059</v>
      </c>
      <c r="EQ173" s="54"/>
      <c r="ER173" s="54">
        <v>1.4947884793188566</v>
      </c>
      <c r="ES173" s="53"/>
      <c r="ET173" s="54"/>
      <c r="EU173" s="54">
        <v>21.955661542695633</v>
      </c>
      <c r="EV173" s="54">
        <v>21.355256340316064</v>
      </c>
      <c r="EW173" s="54">
        <v>97.172044081752006</v>
      </c>
      <c r="EX173" s="54"/>
      <c r="EY173" s="54">
        <v>10.053919767721222</v>
      </c>
      <c r="EZ173" s="54">
        <v>139.17475638727677</v>
      </c>
      <c r="FA173" s="54">
        <v>4.2996129541364905</v>
      </c>
      <c r="FB173" s="54">
        <v>8.5154401846610419</v>
      </c>
      <c r="FC173" s="54">
        <v>68.49985359607922</v>
      </c>
      <c r="FD173" s="54">
        <v>31.686223863316485</v>
      </c>
      <c r="FE173" s="54"/>
      <c r="FF173" s="54"/>
      <c r="FG173" s="54">
        <v>30.917186400646358</v>
      </c>
      <c r="FH173" s="54">
        <v>15.2717890534331</v>
      </c>
      <c r="FI173" s="54">
        <v>0.84036451434935511</v>
      </c>
      <c r="FJ173" s="54">
        <f>FD173/(FI173/0.72)</f>
        <v>27.14783976718897</v>
      </c>
      <c r="FK173" s="54">
        <v>1.8128289990329829</v>
      </c>
      <c r="FL173" s="54">
        <v>160.24664498271954</v>
      </c>
      <c r="FM173" s="54">
        <v>8.3730457565612255</v>
      </c>
      <c r="FN173" s="54">
        <v>46.738279131308893</v>
      </c>
      <c r="FO173" s="54"/>
      <c r="FP173" s="54">
        <v>6.4671475769361892</v>
      </c>
      <c r="FQ173" s="54">
        <v>11.459783775089919</v>
      </c>
      <c r="FR173" s="54">
        <v>7.439728760924111</v>
      </c>
    </row>
    <row r="174" spans="1:174" s="22" customFormat="1">
      <c r="A174" s="53">
        <v>1793</v>
      </c>
      <c r="B174" s="54">
        <v>3.951014548589558</v>
      </c>
      <c r="C174" s="54">
        <v>4.1814454993555437</v>
      </c>
      <c r="D174" s="54">
        <v>4.7604895043296205</v>
      </c>
      <c r="E174" s="54">
        <v>12.405865781525762</v>
      </c>
      <c r="F174" s="54">
        <v>40.395847700729604</v>
      </c>
      <c r="G174" s="53"/>
      <c r="H174" s="53"/>
      <c r="I174" s="54">
        <v>7.2655780248571897</v>
      </c>
      <c r="J174" s="54">
        <v>7.5304786083667077</v>
      </c>
      <c r="K174" s="54">
        <v>34.00001616305434</v>
      </c>
      <c r="L174" s="54">
        <v>9.5329603093280557</v>
      </c>
      <c r="M174" s="54">
        <v>4.3191438511021234</v>
      </c>
      <c r="N174" s="53"/>
      <c r="O174" s="53"/>
      <c r="P174" s="54">
        <v>39.985824347900078</v>
      </c>
      <c r="Q174" s="54">
        <v>16.237658902454847</v>
      </c>
      <c r="R174" s="54">
        <v>22.603395450787865</v>
      </c>
      <c r="S174" s="54">
        <v>6.6369909688517952</v>
      </c>
      <c r="T174" s="54">
        <v>23.330564390807304</v>
      </c>
      <c r="U174" s="54">
        <v>4.9054856956162514</v>
      </c>
      <c r="V174" s="53"/>
      <c r="W174" s="54">
        <v>50.895188978356337</v>
      </c>
      <c r="X174" s="54">
        <v>15.839816472704536</v>
      </c>
      <c r="Y174" s="54">
        <v>39.288074075620273</v>
      </c>
      <c r="Z174" s="53"/>
      <c r="AA174" s="54">
        <v>6.9990494726385224</v>
      </c>
      <c r="AB174" s="54">
        <v>13.294403958137931</v>
      </c>
      <c r="AC174" s="54">
        <v>2.2806091994090538</v>
      </c>
      <c r="AD174" s="54">
        <v>18.000002557869216</v>
      </c>
      <c r="AE174" s="53"/>
      <c r="AF174" s="54">
        <v>78.801623894636236</v>
      </c>
      <c r="AG174" s="53"/>
      <c r="AH174" s="53"/>
      <c r="AI174" s="54">
        <v>12.284015937535115</v>
      </c>
      <c r="AJ174" s="54">
        <v>38.204974596945796</v>
      </c>
      <c r="AK174" s="54">
        <v>0.78922794198937551</v>
      </c>
      <c r="AL174" s="54">
        <v>5.1161996111999111</v>
      </c>
      <c r="AM174" s="54">
        <v>20.615672675833494</v>
      </c>
      <c r="AN174" s="54">
        <v>44.59010618499623</v>
      </c>
      <c r="AO174" s="54">
        <v>7.8961444812940416</v>
      </c>
      <c r="AP174" s="53"/>
      <c r="AQ174" s="54">
        <v>4.6774388226006076</v>
      </c>
      <c r="AR174" s="54">
        <v>4.5946064284199322</v>
      </c>
      <c r="AS174" s="54">
        <v>1.619691987509345</v>
      </c>
      <c r="AT174" s="54">
        <v>2.60741519415539</v>
      </c>
      <c r="AU174" s="54">
        <v>55.348136997144081</v>
      </c>
      <c r="AV174" s="53"/>
      <c r="AW174" s="53"/>
      <c r="AX174" s="54">
        <v>4.7230746669034795</v>
      </c>
      <c r="AY174" s="54">
        <v>24.442367512288545</v>
      </c>
      <c r="AZ174" s="54">
        <v>13.694867121962147</v>
      </c>
      <c r="BA174" s="54">
        <v>5.1698596625500652</v>
      </c>
      <c r="BB174" s="54">
        <v>2.5094950314437314</v>
      </c>
      <c r="BC174" s="54">
        <v>6.4248873657175389</v>
      </c>
      <c r="BD174" s="54">
        <v>2.0250451568725172</v>
      </c>
      <c r="BE174" s="54">
        <v>4.5227607826141396</v>
      </c>
      <c r="BF174" s="53"/>
      <c r="BG174" s="54">
        <v>170.16854719967779</v>
      </c>
      <c r="BH174" s="54">
        <v>4.9834578625657953</v>
      </c>
      <c r="BI174" s="53"/>
      <c r="BJ174" s="54">
        <v>4.0399097402936057</v>
      </c>
      <c r="BK174" s="54">
        <v>25.534579694815669</v>
      </c>
      <c r="BL174" s="54">
        <v>9.0761927135018485</v>
      </c>
      <c r="BM174" s="54">
        <v>48.112879194877181</v>
      </c>
      <c r="BN174" s="54">
        <v>22.1397259640122</v>
      </c>
      <c r="BO174" s="53"/>
      <c r="BP174" s="54">
        <v>4.6186913158545444</v>
      </c>
      <c r="BQ174" s="54">
        <v>9.3053648553262605</v>
      </c>
      <c r="BR174" s="54">
        <v>6.5275347826652865</v>
      </c>
      <c r="BS174" s="53"/>
      <c r="BT174" s="54">
        <v>1.2828247725992654</v>
      </c>
      <c r="BU174" s="53"/>
      <c r="BV174" s="54">
        <v>23.272057686870312</v>
      </c>
      <c r="BW174" s="54">
        <v>12.875112060138493</v>
      </c>
      <c r="BX174" s="54">
        <v>5.9839459194094244</v>
      </c>
      <c r="BY174" s="54">
        <v>2.0168966133030963</v>
      </c>
      <c r="BZ174" s="54">
        <v>11.316294178505423</v>
      </c>
      <c r="CA174" s="54">
        <v>6.5970732255182707</v>
      </c>
      <c r="CB174" s="54">
        <v>7.9851189236033555</v>
      </c>
      <c r="CC174" s="53"/>
      <c r="CD174" s="54">
        <v>14.867209853005194</v>
      </c>
      <c r="CE174" s="54">
        <v>26.59639839669649</v>
      </c>
      <c r="CF174" s="54">
        <v>17.238346604068408</v>
      </c>
      <c r="CG174" s="53"/>
      <c r="CH174" s="55">
        <v>111.38317847464192</v>
      </c>
      <c r="CI174" s="55">
        <v>110.95362514462013</v>
      </c>
      <c r="CJ174" s="53"/>
      <c r="CK174" s="53">
        <v>1793</v>
      </c>
      <c r="CL174" s="54">
        <v>0.62200883561557707</v>
      </c>
      <c r="CM174" s="54">
        <v>0.6582856160761571</v>
      </c>
      <c r="CN174" s="54">
        <v>4.8519732207526554</v>
      </c>
      <c r="CO174" s="54">
        <v>1.5151148508280492</v>
      </c>
      <c r="CP174" s="54">
        <v>18.675273929941323</v>
      </c>
      <c r="CQ174" s="54"/>
      <c r="CR174" s="54"/>
      <c r="CS174" s="54">
        <v>7.4052027586310896</v>
      </c>
      <c r="CT174" s="54">
        <v>7.6751940139801391</v>
      </c>
      <c r="CU174" s="54">
        <v>34.653404398489066</v>
      </c>
      <c r="CV174" s="54">
        <v>0.12506461882664652</v>
      </c>
      <c r="CW174" s="54">
        <v>4.4021460992753738</v>
      </c>
      <c r="CX174" s="54"/>
      <c r="CY174" s="54"/>
      <c r="CZ174" s="54">
        <v>221.82860828977653</v>
      </c>
      <c r="DA174" s="54">
        <v>88.662751923680077</v>
      </c>
      <c r="DB174" s="54">
        <v>123.42168631113823</v>
      </c>
      <c r="DC174" s="54">
        <v>36.240069293612763</v>
      </c>
      <c r="DD174" s="54">
        <v>127.39225865305397</v>
      </c>
      <c r="DE174" s="54">
        <v>26.785503003134927</v>
      </c>
      <c r="DF174" s="54"/>
      <c r="DG174" s="54">
        <v>51.873256681595272</v>
      </c>
      <c r="DH174" s="54">
        <v>16.144214849607557</v>
      </c>
      <c r="DI174" s="54">
        <v>40.04308446357981</v>
      </c>
      <c r="DJ174" s="54"/>
      <c r="DK174" s="54">
        <v>3.2357079648157745</v>
      </c>
      <c r="DL174" s="54">
        <v>72.5916492762003</v>
      </c>
      <c r="DM174" s="54">
        <v>2.3244363321189878</v>
      </c>
      <c r="DN174" s="54">
        <v>18.345913861343437</v>
      </c>
      <c r="DO174" s="54"/>
      <c r="DP174" s="54">
        <v>430.28178338547292</v>
      </c>
      <c r="DQ174" s="53"/>
      <c r="DR174" s="54"/>
      <c r="DS174" s="54">
        <v>12.520081457592124</v>
      </c>
      <c r="DT174" s="54">
        <v>211.94902150446293</v>
      </c>
      <c r="DU174" s="54">
        <v>0.80439476573143498</v>
      </c>
      <c r="DV174" s="54">
        <v>5.2145191125808017</v>
      </c>
      <c r="DW174" s="54">
        <v>10.422971430166491</v>
      </c>
      <c r="DX174" s="56"/>
      <c r="DY174" s="54">
        <v>0.9643475093619126</v>
      </c>
      <c r="DZ174" s="54"/>
      <c r="EA174" s="54">
        <v>4.7673265298298126</v>
      </c>
      <c r="EB174" s="54">
        <v>4.6829023213508449</v>
      </c>
      <c r="EC174" s="54">
        <v>1.6508180812321023</v>
      </c>
      <c r="ED174" s="54">
        <v>0.4104857800288092</v>
      </c>
      <c r="EE174" s="54">
        <v>6.7596075765156973</v>
      </c>
      <c r="EF174" s="54"/>
      <c r="EG174" s="54"/>
      <c r="EH174" s="54"/>
      <c r="EI174" s="54">
        <v>0.7435543802628628</v>
      </c>
      <c r="EJ174" s="54">
        <v>24.912083623660731</v>
      </c>
      <c r="EK174" s="54">
        <v>13.95804538106707</v>
      </c>
      <c r="EL174" s="54">
        <v>5.2692103648014754</v>
      </c>
      <c r="EM174" s="54">
        <v>0.2740419383302769</v>
      </c>
      <c r="EN174" s="54">
        <v>6.5483563016915953</v>
      </c>
      <c r="EO174" s="54">
        <v>2.0639610407761944</v>
      </c>
      <c r="EP174" s="54">
        <v>0.71201893426737162</v>
      </c>
      <c r="EQ174" s="54"/>
      <c r="ER174" s="54">
        <v>1.5485624907646063</v>
      </c>
      <c r="ES174" s="53"/>
      <c r="ET174" s="54"/>
      <c r="EU174" s="54">
        <v>22.412131547131821</v>
      </c>
      <c r="EV174" s="54">
        <v>26.025285166523425</v>
      </c>
      <c r="EW174" s="54">
        <v>111.00735069933386</v>
      </c>
      <c r="EX174" s="54">
        <v>22.242909845069981</v>
      </c>
      <c r="EY174" s="54">
        <v>10.23534523089843</v>
      </c>
      <c r="EZ174" s="54"/>
      <c r="FA174" s="54">
        <v>4.7074500550978255</v>
      </c>
      <c r="FB174" s="54">
        <v>9.4841887680485346</v>
      </c>
      <c r="FC174" s="54">
        <v>79.83571588817145</v>
      </c>
      <c r="FD174" s="54"/>
      <c r="FE174" s="54">
        <v>1.3074771907193306</v>
      </c>
      <c r="FF174" s="54"/>
      <c r="FG174" s="54">
        <v>34.106292134688331</v>
      </c>
      <c r="FH174" s="54">
        <v>18.86908064161759</v>
      </c>
      <c r="FI174" s="54">
        <v>0.94205353788108737</v>
      </c>
      <c r="FJ174" s="54"/>
      <c r="FK174" s="54">
        <v>2.0556559042663864</v>
      </c>
      <c r="FL174" s="54">
        <v>184.86217054006738</v>
      </c>
      <c r="FM174" s="54">
        <v>6.7238511074223082</v>
      </c>
      <c r="FN174" s="54">
        <v>48.445714111733253</v>
      </c>
      <c r="FO174" s="54"/>
      <c r="FP174" s="54">
        <v>6.8732117874030889</v>
      </c>
      <c r="FQ174" s="54">
        <v>12.295695074600159</v>
      </c>
      <c r="FR174" s="54">
        <v>7.969404363420173</v>
      </c>
    </row>
    <row r="175" spans="1:174" s="22" customFormat="1">
      <c r="A175" s="53">
        <v>1794</v>
      </c>
      <c r="B175" s="54">
        <v>4.1007602923501372</v>
      </c>
      <c r="C175" s="54">
        <v>4.2096436482894273</v>
      </c>
      <c r="D175" s="54">
        <v>4.7021671585169527</v>
      </c>
      <c r="E175" s="54">
        <v>12.315324825762172</v>
      </c>
      <c r="F175" s="54">
        <v>39.037510828644976</v>
      </c>
      <c r="G175" s="53"/>
      <c r="H175" s="53"/>
      <c r="I175" s="54">
        <v>7.5844860882285356</v>
      </c>
      <c r="J175" s="54">
        <v>7.5926114743758415</v>
      </c>
      <c r="K175" s="53"/>
      <c r="L175" s="54">
        <v>9.0938039772794479</v>
      </c>
      <c r="M175" s="54">
        <v>4.2486326425285679</v>
      </c>
      <c r="N175" s="53"/>
      <c r="O175" s="53"/>
      <c r="P175" s="54">
        <v>42.261309565229077</v>
      </c>
      <c r="Q175" s="54">
        <v>16.236681424811291</v>
      </c>
      <c r="R175" s="54">
        <v>24.520123216017975</v>
      </c>
      <c r="S175" s="54">
        <v>6.3128213070661019</v>
      </c>
      <c r="T175" s="54">
        <v>22.785520703768704</v>
      </c>
      <c r="U175" s="54">
        <v>4.850589813702844</v>
      </c>
      <c r="V175" s="53"/>
      <c r="W175" s="54">
        <v>61.543620511226131</v>
      </c>
      <c r="X175" s="54">
        <v>14.267030272713205</v>
      </c>
      <c r="Y175" s="54">
        <v>43.10689297715674</v>
      </c>
      <c r="Z175" s="53"/>
      <c r="AA175" s="54">
        <v>6.9990494726385224</v>
      </c>
      <c r="AB175" s="54">
        <v>13.97968482239204</v>
      </c>
      <c r="AC175" s="54">
        <v>2.3200914430286037</v>
      </c>
      <c r="AD175" s="54">
        <v>36.000005815580515</v>
      </c>
      <c r="AE175" s="53"/>
      <c r="AF175" s="54">
        <v>79.862755442450435</v>
      </c>
      <c r="AG175" s="53"/>
      <c r="AH175" s="53"/>
      <c r="AI175" s="54">
        <v>23.247553483952444</v>
      </c>
      <c r="AJ175" s="54">
        <v>38.204974596945796</v>
      </c>
      <c r="AK175" s="54">
        <v>0.81468690923308995</v>
      </c>
      <c r="AL175" s="54">
        <v>3.999998155520863</v>
      </c>
      <c r="AM175" s="54">
        <v>20.359417800907543</v>
      </c>
      <c r="AN175" s="53"/>
      <c r="AO175" s="54">
        <v>7.921983370157232</v>
      </c>
      <c r="AP175" s="53"/>
      <c r="AQ175" s="54">
        <v>4.614583893648537</v>
      </c>
      <c r="AR175" s="54">
        <v>3.666479729621162</v>
      </c>
      <c r="AS175" s="54">
        <v>1.6422446581135794</v>
      </c>
      <c r="AT175" s="54">
        <v>2.8328701459098822</v>
      </c>
      <c r="AU175" s="54">
        <v>55.830370750268749</v>
      </c>
      <c r="AV175" s="54">
        <v>9.5735912853744551</v>
      </c>
      <c r="AW175" s="53"/>
      <c r="AX175" s="54">
        <v>5.5574590588473907</v>
      </c>
      <c r="AY175" s="54">
        <v>26.071845092752884</v>
      </c>
      <c r="AZ175" s="54">
        <v>14.653029413642791</v>
      </c>
      <c r="BA175" s="54">
        <v>5.2452292205782909</v>
      </c>
      <c r="BB175" s="54">
        <v>3.6680612407708533</v>
      </c>
      <c r="BC175" s="54">
        <v>6.6718080823036692</v>
      </c>
      <c r="BD175" s="54">
        <v>2.0145771051551211</v>
      </c>
      <c r="BE175" s="54">
        <v>4.8821656394486022</v>
      </c>
      <c r="BF175" s="53"/>
      <c r="BG175" s="54">
        <v>177.15470670569644</v>
      </c>
      <c r="BH175" s="54">
        <v>4.9834578625657953</v>
      </c>
      <c r="BI175" s="53"/>
      <c r="BJ175" s="54">
        <v>4.1092410422865155</v>
      </c>
      <c r="BK175" s="54">
        <v>25.753509266027539</v>
      </c>
      <c r="BL175" s="54">
        <v>8.1451511558726679</v>
      </c>
      <c r="BM175" s="54">
        <v>70.101830051645337</v>
      </c>
      <c r="BN175" s="54">
        <v>22.193138172880957</v>
      </c>
      <c r="BO175" s="54">
        <v>29.757604077007798</v>
      </c>
      <c r="BP175" s="54">
        <v>4.6186913158545444</v>
      </c>
      <c r="BQ175" s="54">
        <v>9.465357928948487</v>
      </c>
      <c r="BR175" s="54">
        <v>7.1200329285675243</v>
      </c>
      <c r="BS175" s="54">
        <v>29.999988550137516</v>
      </c>
      <c r="BT175" s="53"/>
      <c r="BU175" s="53"/>
      <c r="BV175" s="54">
        <v>23.454151137151232</v>
      </c>
      <c r="BW175" s="54">
        <v>10.728418445568092</v>
      </c>
      <c r="BX175" s="54">
        <v>6.2438451535067943</v>
      </c>
      <c r="BY175" s="54">
        <v>2.0396250664324285</v>
      </c>
      <c r="BZ175" s="54">
        <v>11.95545488298689</v>
      </c>
      <c r="CA175" s="54">
        <v>6.807167491931807</v>
      </c>
      <c r="CB175" s="54">
        <v>7.8062654567011327</v>
      </c>
      <c r="CC175" s="53"/>
      <c r="CD175" s="54">
        <v>14.409822713083408</v>
      </c>
      <c r="CE175" s="54">
        <v>26.501380023639374</v>
      </c>
      <c r="CF175" s="54">
        <v>17.587868172831147</v>
      </c>
      <c r="CG175" s="53"/>
      <c r="CH175" s="55">
        <v>111.38317847464192</v>
      </c>
      <c r="CI175" s="55">
        <v>112.55976134585291</v>
      </c>
      <c r="CJ175" s="53"/>
      <c r="CK175" s="53">
        <v>1794</v>
      </c>
      <c r="CL175" s="54">
        <v>0.65492862998876455</v>
      </c>
      <c r="CM175" s="54">
        <v>0.67231828996643428</v>
      </c>
      <c r="CN175" s="54">
        <v>4.86190551278849</v>
      </c>
      <c r="CO175" s="54">
        <v>1.5258295284563141</v>
      </c>
      <c r="CP175" s="54">
        <v>18.308553760035114</v>
      </c>
      <c r="CQ175" s="54"/>
      <c r="CR175" s="54"/>
      <c r="CS175" s="54">
        <v>7.8421403325134431</v>
      </c>
      <c r="CT175" s="54">
        <v>7.8505417479398529</v>
      </c>
      <c r="CU175" s="54"/>
      <c r="CV175" s="54">
        <v>0.12103025121415463</v>
      </c>
      <c r="CW175" s="54">
        <v>4.3929638760519412</v>
      </c>
      <c r="CX175" s="54"/>
      <c r="CY175" s="54"/>
      <c r="CZ175" s="54">
        <v>237.84614594126978</v>
      </c>
      <c r="DA175" s="54">
        <v>89.940796566210722</v>
      </c>
      <c r="DB175" s="54">
        <v>135.82574888611666</v>
      </c>
      <c r="DC175" s="54">
        <v>34.968979318030293</v>
      </c>
      <c r="DD175" s="54">
        <v>126.217164003799</v>
      </c>
      <c r="DE175" s="54">
        <v>26.869155109105179</v>
      </c>
      <c r="DF175" s="54"/>
      <c r="DG175" s="54">
        <v>63.634332373429665</v>
      </c>
      <c r="DH175" s="54">
        <v>14.751698694587047</v>
      </c>
      <c r="DI175" s="54">
        <v>44.571286715150116</v>
      </c>
      <c r="DJ175" s="54"/>
      <c r="DK175" s="54">
        <v>3.2825472428667068</v>
      </c>
      <c r="DL175" s="54">
        <v>77.438483626904031</v>
      </c>
      <c r="DM175" s="54">
        <v>2.3989077794911622</v>
      </c>
      <c r="DN175" s="54">
        <v>37.222969927422156</v>
      </c>
      <c r="DO175" s="54"/>
      <c r="DP175" s="54">
        <v>442.38841993230494</v>
      </c>
      <c r="DQ175" s="53"/>
      <c r="DR175" s="54"/>
      <c r="DS175" s="54">
        <v>24.037301234123316</v>
      </c>
      <c r="DT175" s="54">
        <v>215.01714114282959</v>
      </c>
      <c r="DU175" s="54">
        <v>0.8423628173283062</v>
      </c>
      <c r="DV175" s="54">
        <v>4.1358829722260211</v>
      </c>
      <c r="DW175" s="54">
        <v>10.4424176546126</v>
      </c>
      <c r="DX175" s="56"/>
      <c r="DY175" s="54">
        <v>0.98150851245433501</v>
      </c>
      <c r="DZ175" s="54"/>
      <c r="EA175" s="54">
        <v>4.7713469375748288</v>
      </c>
      <c r="EB175" s="54">
        <v>3.7910345185590266</v>
      </c>
      <c r="EC175" s="54">
        <v>1.6980337124272131</v>
      </c>
      <c r="ED175" s="54">
        <v>0.45243506845740211</v>
      </c>
      <c r="EE175" s="54">
        <v>6.9172051472992031</v>
      </c>
      <c r="EF175" s="54">
        <v>89.800095858707152</v>
      </c>
      <c r="EG175" s="55">
        <f t="shared" si="9"/>
        <v>40.366870013409226</v>
      </c>
      <c r="EH175" s="54"/>
      <c r="EI175" s="54">
        <v>0.88757664143876192</v>
      </c>
      <c r="EJ175" s="54">
        <v>26.95753747406166</v>
      </c>
      <c r="EK175" s="54">
        <v>15.150810697191623</v>
      </c>
      <c r="EL175" s="54">
        <v>5.4234160555474702</v>
      </c>
      <c r="EM175" s="54">
        <v>0.4063581137190862</v>
      </c>
      <c r="EN175" s="54">
        <v>6.8984575414051745</v>
      </c>
      <c r="EO175" s="54">
        <v>2.0830147468811746</v>
      </c>
      <c r="EP175" s="54">
        <v>0.77972615458335659</v>
      </c>
      <c r="EQ175" s="54"/>
      <c r="ER175" s="54">
        <v>1.6354746128833313</v>
      </c>
      <c r="ES175" s="53"/>
      <c r="ET175" s="54"/>
      <c r="EU175" s="54">
        <v>23.126759551617699</v>
      </c>
      <c r="EV175" s="54">
        <v>26.628387390983335</v>
      </c>
      <c r="EW175" s="54">
        <v>101.06222251713282</v>
      </c>
      <c r="EX175" s="54">
        <v>32.87768858550308</v>
      </c>
      <c r="EY175" s="54">
        <v>10.40855973439591</v>
      </c>
      <c r="EZ175" s="54">
        <v>167.47544065661887</v>
      </c>
      <c r="FA175" s="54">
        <v>4.7755938939235767</v>
      </c>
      <c r="FB175" s="54">
        <v>9.7869076840274101</v>
      </c>
      <c r="FC175" s="54">
        <v>88.342909589516381</v>
      </c>
      <c r="FD175" s="54">
        <v>31.019124756404452</v>
      </c>
      <c r="FE175" s="54"/>
      <c r="FF175" s="54"/>
      <c r="FG175" s="54">
        <v>34.870735649697615</v>
      </c>
      <c r="FH175" s="54">
        <v>15.950602576366972</v>
      </c>
      <c r="FI175" s="54">
        <v>0.99719872919093211</v>
      </c>
      <c r="FJ175" s="54">
        <f t="shared" ref="FJ175:FJ238" si="11">FD175/(FI175/0.72)</f>
        <v>22.39650851012566</v>
      </c>
      <c r="FK175" s="54">
        <v>2.1089136179576045</v>
      </c>
      <c r="FL175" s="54">
        <v>198.13061666815611</v>
      </c>
      <c r="FM175" s="54">
        <v>7.0384152752953497</v>
      </c>
      <c r="FN175" s="54">
        <v>48.046190219585647</v>
      </c>
      <c r="FO175" s="54"/>
      <c r="FP175" s="54">
        <v>6.7581925234196625</v>
      </c>
      <c r="FQ175" s="54">
        <v>12.429120878319173</v>
      </c>
      <c r="FR175" s="54">
        <v>8.2486926838174828</v>
      </c>
    </row>
    <row r="176" spans="1:174" s="22" customFormat="1">
      <c r="A176" s="53">
        <v>1795</v>
      </c>
      <c r="B176" s="54">
        <v>4.1865181318341405</v>
      </c>
      <c r="C176" s="54">
        <v>5.2948412632918069</v>
      </c>
      <c r="D176" s="54">
        <v>5.0370948639054776</v>
      </c>
      <c r="E176" s="54">
        <v>12.757322336475434</v>
      </c>
      <c r="F176" s="54">
        <v>40.791347995964308</v>
      </c>
      <c r="G176" s="53"/>
      <c r="H176" s="53"/>
      <c r="I176" s="54">
        <v>7.792259403664338</v>
      </c>
      <c r="J176" s="54">
        <v>8.7240501776315309</v>
      </c>
      <c r="K176" s="53"/>
      <c r="L176" s="54">
        <v>10.074780288480802</v>
      </c>
      <c r="M176" s="54">
        <v>4.2619687439856859</v>
      </c>
      <c r="N176" s="53"/>
      <c r="O176" s="53"/>
      <c r="P176" s="54">
        <v>46.063735875777844</v>
      </c>
      <c r="Q176" s="54">
        <v>17.68610731717737</v>
      </c>
      <c r="R176" s="54">
        <v>27.280226512323836</v>
      </c>
      <c r="S176" s="53"/>
      <c r="T176" s="54">
        <v>25.270034265486885</v>
      </c>
      <c r="U176" s="54">
        <v>4.6035608811484829</v>
      </c>
      <c r="V176" s="53"/>
      <c r="W176" s="54">
        <v>68.489537748179771</v>
      </c>
      <c r="X176" s="54">
        <v>18.258285919909856</v>
      </c>
      <c r="Y176" s="54">
        <v>51.64612735696776</v>
      </c>
      <c r="Z176" s="53"/>
      <c r="AA176" s="54">
        <v>7.6406322134930118</v>
      </c>
      <c r="AB176" s="54">
        <v>13.787138869826157</v>
      </c>
      <c r="AC176" s="54">
        <v>3.3708252645236203</v>
      </c>
      <c r="AD176" s="54">
        <v>25.455847987520588</v>
      </c>
      <c r="AE176" s="53"/>
      <c r="AF176" s="54">
        <v>82.726716614816411</v>
      </c>
      <c r="AG176" s="53"/>
      <c r="AH176" s="53"/>
      <c r="AI176" s="54">
        <v>11.310334892610028</v>
      </c>
      <c r="AJ176" s="54">
        <v>41.541892220708782</v>
      </c>
      <c r="AK176" s="54">
        <v>0.81468690923308995</v>
      </c>
      <c r="AL176" s="53"/>
      <c r="AM176" s="54">
        <v>19.095860733315742</v>
      </c>
      <c r="AN176" s="53"/>
      <c r="AO176" s="54">
        <v>7.8961444812940416</v>
      </c>
      <c r="AP176" s="53"/>
      <c r="AQ176" s="54">
        <v>4.8864237673013111</v>
      </c>
      <c r="AR176" s="54">
        <v>4.3238836869288217</v>
      </c>
      <c r="AS176" s="54">
        <v>2.0318099565041052</v>
      </c>
      <c r="AT176" s="54">
        <v>3.1064773009757163</v>
      </c>
      <c r="AU176" s="54">
        <v>85.160183943645919</v>
      </c>
      <c r="AV176" s="54">
        <v>17.316138016347352</v>
      </c>
      <c r="AW176" s="53"/>
      <c r="AX176" s="54">
        <v>6.2572075042301813</v>
      </c>
      <c r="AY176" s="54">
        <v>25.014483572152518</v>
      </c>
      <c r="AZ176" s="53"/>
      <c r="BA176" s="54">
        <v>5.4964379863121842</v>
      </c>
      <c r="BB176" s="54">
        <v>5.7953504540670204</v>
      </c>
      <c r="BC176" s="54">
        <v>6.5382810857635345</v>
      </c>
      <c r="BD176" s="54">
        <v>2.8538181516117094</v>
      </c>
      <c r="BE176" s="54">
        <v>5.9953381966045347</v>
      </c>
      <c r="BF176" s="53"/>
      <c r="BG176" s="54">
        <v>184.45848046027405</v>
      </c>
      <c r="BH176" s="54">
        <v>5.1368908322808746</v>
      </c>
      <c r="BI176" s="53"/>
      <c r="BJ176" s="54">
        <v>4.1445298246030244</v>
      </c>
      <c r="BK176" s="54">
        <v>22.383558638360146</v>
      </c>
      <c r="BL176" s="54">
        <v>9.79588892290489</v>
      </c>
      <c r="BM176" s="53"/>
      <c r="BN176" s="54">
        <v>22.193138172880957</v>
      </c>
      <c r="BO176" s="54">
        <v>49.992735184363028</v>
      </c>
      <c r="BP176" s="54">
        <v>4.3421881366134265</v>
      </c>
      <c r="BQ176" s="54">
        <v>10.067411268028623</v>
      </c>
      <c r="BR176" s="54">
        <v>7.357030231901704</v>
      </c>
      <c r="BS176" s="54">
        <v>29.999988550137516</v>
      </c>
      <c r="BT176" s="54">
        <v>1.2614300024437113</v>
      </c>
      <c r="BU176" s="53"/>
      <c r="BV176" s="54">
        <v>24.484383349262693</v>
      </c>
      <c r="BW176" s="54">
        <v>12.482431181912517</v>
      </c>
      <c r="BX176" s="54">
        <v>8.0484232533737678</v>
      </c>
      <c r="BY176" s="54">
        <v>3.047885282070109</v>
      </c>
      <c r="BZ176" s="54">
        <v>12.983244607345766</v>
      </c>
      <c r="CA176" s="54">
        <v>7.4639077190702618</v>
      </c>
      <c r="CB176" s="54">
        <v>8.2026122854345207</v>
      </c>
      <c r="CC176" s="53"/>
      <c r="CD176" s="54">
        <v>14.480893732174335</v>
      </c>
      <c r="CE176" s="54">
        <v>26.889417507579083</v>
      </c>
      <c r="CF176" s="54">
        <v>17.836472111519541</v>
      </c>
      <c r="CG176" s="53"/>
      <c r="CH176" s="55">
        <v>111.38317847464192</v>
      </c>
      <c r="CI176" s="55">
        <v>109.6428163109756</v>
      </c>
      <c r="CJ176" s="53"/>
      <c r="CK176" s="53">
        <v>1795</v>
      </c>
      <c r="CL176" s="54">
        <v>0.65129776456661581</v>
      </c>
      <c r="CM176" s="54">
        <v>0.82371989560838521</v>
      </c>
      <c r="CN176" s="54">
        <v>5.0732422351329296</v>
      </c>
      <c r="CO176" s="54">
        <v>1.5396311591444345</v>
      </c>
      <c r="CP176" s="54">
        <v>18.635326147494155</v>
      </c>
      <c r="CQ176" s="54"/>
      <c r="CR176" s="54"/>
      <c r="CS176" s="54">
        <v>7.8481784802303229</v>
      </c>
      <c r="CT176" s="54">
        <v>8.7866560027942651</v>
      </c>
      <c r="CU176" s="54"/>
      <c r="CV176" s="54">
        <v>0.1306113591644838</v>
      </c>
      <c r="CW176" s="54">
        <v>4.292553628827263</v>
      </c>
      <c r="CX176" s="54"/>
      <c r="CY176" s="54"/>
      <c r="CZ176" s="54">
        <v>252.52788656126037</v>
      </c>
      <c r="DA176" s="54">
        <v>95.430837393379932</v>
      </c>
      <c r="DB176" s="54">
        <v>147.19886143762446</v>
      </c>
      <c r="DC176" s="54"/>
      <c r="DD176" s="54">
        <v>136.35225025309242</v>
      </c>
      <c r="DE176" s="54">
        <v>24.839930121464377</v>
      </c>
      <c r="DF176" s="54"/>
      <c r="DG176" s="54">
        <v>68.981034694945734</v>
      </c>
      <c r="DH176" s="54">
        <v>18.389311651399105</v>
      </c>
      <c r="DI176" s="54">
        <v>52.016752050064191</v>
      </c>
      <c r="DJ176" s="54"/>
      <c r="DK176" s="54">
        <v>3.4905851428489054</v>
      </c>
      <c r="DL176" s="54">
        <v>74.392752684953791</v>
      </c>
      <c r="DM176" s="54">
        <v>3.3950150952637026</v>
      </c>
      <c r="DN176" s="54">
        <v>25.63852510835628</v>
      </c>
      <c r="DO176" s="54"/>
      <c r="DP176" s="54">
        <v>446.37747016773864</v>
      </c>
      <c r="DQ176" s="53"/>
      <c r="DR176" s="54"/>
      <c r="DS176" s="54">
        <v>11.391500501977367</v>
      </c>
      <c r="DT176" s="54">
        <v>227.73850289827595</v>
      </c>
      <c r="DU176" s="54">
        <v>0.82053329309876155</v>
      </c>
      <c r="DV176" s="54"/>
      <c r="DW176" s="54">
        <v>9.5405181479791388</v>
      </c>
      <c r="DX176" s="56"/>
      <c r="DY176" s="54">
        <v>0.9529546843656399</v>
      </c>
      <c r="DZ176" s="54"/>
      <c r="EA176" s="54">
        <v>4.9214898874883621</v>
      </c>
      <c r="EB176" s="54">
        <v>4.3549128878866448</v>
      </c>
      <c r="EC176" s="54">
        <v>2.0463907001163952</v>
      </c>
      <c r="ED176" s="54">
        <v>0.48327551872229035</v>
      </c>
      <c r="EE176" s="54">
        <v>10.277648338729135</v>
      </c>
      <c r="EF176" s="54">
        <v>158.21584497848951</v>
      </c>
      <c r="EG176" s="55">
        <f t="shared" si="9"/>
        <v>71.121064930234468</v>
      </c>
      <c r="EH176" s="54"/>
      <c r="EI176" s="54">
        <v>0.97343547348955417</v>
      </c>
      <c r="EJ176" s="54">
        <v>25.193993358681439</v>
      </c>
      <c r="EK176" s="54"/>
      <c r="EL176" s="54">
        <v>5.5358817112544321</v>
      </c>
      <c r="EM176" s="54">
        <v>0.62538733248001988</v>
      </c>
      <c r="EN176" s="54">
        <v>6.5852013205381636</v>
      </c>
      <c r="EO176" s="54">
        <v>2.8742978183500019</v>
      </c>
      <c r="EP176" s="54">
        <v>0.93269639406976201</v>
      </c>
      <c r="EQ176" s="54"/>
      <c r="ER176" s="54">
        <v>1.6587722342056341</v>
      </c>
      <c r="ES176" s="53"/>
      <c r="ET176" s="54"/>
      <c r="EU176" s="54">
        <v>22.720896112715469</v>
      </c>
      <c r="EV176" s="54">
        <v>22.544188292030181</v>
      </c>
      <c r="EW176" s="54">
        <v>118.39423816406683</v>
      </c>
      <c r="EX176" s="54"/>
      <c r="EY176" s="54">
        <v>10.138825716888698</v>
      </c>
      <c r="EZ176" s="54">
        <v>274.06721403511813</v>
      </c>
      <c r="FA176" s="54">
        <v>4.3733486945847142</v>
      </c>
      <c r="FB176" s="54">
        <v>10.139657366670233</v>
      </c>
      <c r="FC176" s="54">
        <v>88.917912025253287</v>
      </c>
      <c r="FD176" s="54">
        <v>30.215275486802501</v>
      </c>
      <c r="FE176" s="54">
        <v>1.2704823192667511</v>
      </c>
      <c r="FF176" s="54"/>
      <c r="FG176" s="54">
        <v>35.459089476022598</v>
      </c>
      <c r="FH176" s="54">
        <v>18.077467496074764</v>
      </c>
      <c r="FI176" s="54">
        <v>1.2520953948219937</v>
      </c>
      <c r="FJ176" s="54">
        <f t="shared" si="11"/>
        <v>17.374872905423182</v>
      </c>
      <c r="FK176" s="54">
        <v>3.0697576199407233</v>
      </c>
      <c r="FL176" s="54">
        <v>209.58767720902185</v>
      </c>
      <c r="FM176" s="54">
        <v>7.517470467126091</v>
      </c>
      <c r="FN176" s="54">
        <v>49.17731843940247</v>
      </c>
      <c r="FO176" s="54"/>
      <c r="FP176" s="54">
        <v>6.6155248812314529</v>
      </c>
      <c r="FQ176" s="54">
        <v>12.284297768719272</v>
      </c>
      <c r="FR176" s="54">
        <v>8.1485043139965665</v>
      </c>
    </row>
    <row r="177" spans="1:174" s="22" customFormat="1">
      <c r="A177" s="53">
        <v>1796</v>
      </c>
      <c r="B177" s="54">
        <v>4.3433910618673828</v>
      </c>
      <c r="C177" s="54">
        <v>4.559997156720982</v>
      </c>
      <c r="D177" s="54">
        <v>6.0778954927602902</v>
      </c>
      <c r="E177" s="54">
        <v>12.374728980593339</v>
      </c>
      <c r="F177" s="54">
        <v>40.433756782452697</v>
      </c>
      <c r="G177" s="54">
        <v>10.829703865790295</v>
      </c>
      <c r="H177" s="53"/>
      <c r="I177" s="54">
        <v>7.9474160987486639</v>
      </c>
      <c r="J177" s="54">
        <v>9.4180833325150761</v>
      </c>
      <c r="K177" s="53"/>
      <c r="L177" s="54">
        <v>10.723990129916844</v>
      </c>
      <c r="M177" s="54">
        <v>4.575931113059891</v>
      </c>
      <c r="N177" s="53"/>
      <c r="O177" s="53"/>
      <c r="P177" s="54">
        <v>43.076344718506554</v>
      </c>
      <c r="Q177" s="54">
        <v>18.273604984582558</v>
      </c>
      <c r="R177" s="54">
        <v>24.390998155580153</v>
      </c>
      <c r="S177" s="54">
        <v>10.290979074110863</v>
      </c>
      <c r="T177" s="54">
        <v>21.306949292615563</v>
      </c>
      <c r="U177" s="54">
        <v>4.5048509661082212</v>
      </c>
      <c r="V177" s="53"/>
      <c r="W177" s="54">
        <v>62.770737405612429</v>
      </c>
      <c r="X177" s="54">
        <v>18.517460541003015</v>
      </c>
      <c r="Y177" s="54">
        <v>47.890340012170704</v>
      </c>
      <c r="Z177" s="53"/>
      <c r="AA177" s="54">
        <v>7.3490007397890746</v>
      </c>
      <c r="AB177" s="54">
        <v>13.523449676531042</v>
      </c>
      <c r="AC177" s="54">
        <v>3.2649864087200804</v>
      </c>
      <c r="AD177" s="54">
        <v>25.455847987520588</v>
      </c>
      <c r="AE177" s="53"/>
      <c r="AF177" s="54">
        <v>98.689011157556692</v>
      </c>
      <c r="AG177" s="53"/>
      <c r="AH177" s="53"/>
      <c r="AI177" s="54">
        <v>13.037996473190869</v>
      </c>
      <c r="AJ177" s="54">
        <v>41.541892220708782</v>
      </c>
      <c r="AK177" s="54">
        <v>0.81468690923308995</v>
      </c>
      <c r="AL177" s="54">
        <v>4.9999999378294993</v>
      </c>
      <c r="AM177" s="54">
        <v>19.27433842750613</v>
      </c>
      <c r="AN177" s="53"/>
      <c r="AO177" s="54">
        <v>8.4792720249123796</v>
      </c>
      <c r="AP177" s="53"/>
      <c r="AQ177" s="54">
        <v>5.6352905058721356</v>
      </c>
      <c r="AR177" s="54">
        <v>4.5168985643494235</v>
      </c>
      <c r="AS177" s="54">
        <v>1.8502837394397815</v>
      </c>
      <c r="AT177" s="54">
        <v>2.7919335474213693</v>
      </c>
      <c r="AU177" s="54">
        <v>84.225775775402056</v>
      </c>
      <c r="AV177" s="54">
        <v>13.598553135678014</v>
      </c>
      <c r="AW177" s="53"/>
      <c r="AX177" s="54">
        <v>5.3874436716660652</v>
      </c>
      <c r="AY177" s="54">
        <v>22.812873413050546</v>
      </c>
      <c r="AZ177" s="54">
        <v>13.859336208357909</v>
      </c>
      <c r="BA177" s="54">
        <v>7.1689424238897281</v>
      </c>
      <c r="BB177" s="54">
        <v>3.8776563987952835</v>
      </c>
      <c r="BC177" s="54">
        <v>7.4267065747769268</v>
      </c>
      <c r="BD177" s="54">
        <v>2.5842496628420801</v>
      </c>
      <c r="BE177" s="54">
        <v>6.0288428892778008</v>
      </c>
      <c r="BF177" s="53"/>
      <c r="BG177" s="54">
        <v>202.48673940851464</v>
      </c>
      <c r="BH177" s="54">
        <v>4.9523885720312535</v>
      </c>
      <c r="BI177" s="53"/>
      <c r="BJ177" s="54">
        <v>4.1012973488716513</v>
      </c>
      <c r="BK177" s="54">
        <v>22.547022109500396</v>
      </c>
      <c r="BL177" s="54">
        <v>9.8072293255465475</v>
      </c>
      <c r="BM177" s="54">
        <v>51.872091006740845</v>
      </c>
      <c r="BN177" s="54">
        <v>22.299580124431838</v>
      </c>
      <c r="BO177" s="54">
        <v>44.247713533468087</v>
      </c>
      <c r="BP177" s="54">
        <v>5.3781120902686901</v>
      </c>
      <c r="BQ177" s="54">
        <v>10.01643055344659</v>
      </c>
      <c r="BR177" s="54">
        <v>6.8145385383318748</v>
      </c>
      <c r="BS177" s="54">
        <v>37.999993930397814</v>
      </c>
      <c r="BT177" s="54">
        <v>1.2614300024437113</v>
      </c>
      <c r="BU177" s="53"/>
      <c r="BV177" s="54">
        <v>26.829069969260587</v>
      </c>
      <c r="BW177" s="54">
        <v>19.669164393092338</v>
      </c>
      <c r="BX177" s="54">
        <v>9.7399813522526024</v>
      </c>
      <c r="BY177" s="54">
        <v>2.9007316550028239</v>
      </c>
      <c r="BZ177" s="54">
        <v>13.317083035322726</v>
      </c>
      <c r="CA177" s="54">
        <v>7.7547154228675064</v>
      </c>
      <c r="CB177" s="54">
        <v>7.9025830543200755</v>
      </c>
      <c r="CC177" s="53"/>
      <c r="CD177" s="54">
        <v>15.696850810064181</v>
      </c>
      <c r="CE177" s="54">
        <v>27.726477082165204</v>
      </c>
      <c r="CF177" s="54">
        <v>18.275682590652416</v>
      </c>
      <c r="CG177" s="53"/>
      <c r="CH177" s="55">
        <v>111.38317847464192</v>
      </c>
      <c r="CI177" s="55">
        <v>108.56707547169812</v>
      </c>
      <c r="CJ177" s="53"/>
      <c r="CK177" s="53">
        <v>1796</v>
      </c>
      <c r="CL177" s="54">
        <v>0.66907299471729509</v>
      </c>
      <c r="CM177" s="54">
        <v>0.702439847135923</v>
      </c>
      <c r="CN177" s="54">
        <v>6.0614517761230795</v>
      </c>
      <c r="CO177" s="54">
        <v>1.4788046784772713</v>
      </c>
      <c r="CP177" s="54">
        <v>18.290728017520113</v>
      </c>
      <c r="CQ177" s="54">
        <v>58.787463846669795</v>
      </c>
      <c r="CR177" s="54"/>
      <c r="CS177" s="54">
        <v>7.9259144032223929</v>
      </c>
      <c r="CT177" s="54">
        <v>9.3926027539546215</v>
      </c>
      <c r="CU177" s="54"/>
      <c r="CV177" s="54">
        <v>0.13766379174972188</v>
      </c>
      <c r="CW177" s="54">
        <v>4.5635509537326735</v>
      </c>
      <c r="CX177" s="54"/>
      <c r="CY177" s="54"/>
      <c r="CZ177" s="54">
        <v>233.83363840494931</v>
      </c>
      <c r="DA177" s="54">
        <v>97.633457258916025</v>
      </c>
      <c r="DB177" s="54">
        <v>130.31788078675788</v>
      </c>
      <c r="DC177" s="54">
        <v>54.983341624835631</v>
      </c>
      <c r="DD177" s="54">
        <v>113.84021515369285</v>
      </c>
      <c r="DE177" s="54">
        <v>24.068823564282649</v>
      </c>
      <c r="DF177" s="54"/>
      <c r="DG177" s="54">
        <v>62.600911481452307</v>
      </c>
      <c r="DH177" s="54">
        <v>18.467361641747559</v>
      </c>
      <c r="DI177" s="54">
        <v>47.760772930644244</v>
      </c>
      <c r="DJ177" s="54"/>
      <c r="DK177" s="54">
        <v>3.3244146581593572</v>
      </c>
      <c r="DL177" s="54">
        <v>72.254005003428006</v>
      </c>
      <c r="DM177" s="54">
        <v>3.2561530039020332</v>
      </c>
      <c r="DN177" s="54">
        <v>25.386977314840337</v>
      </c>
      <c r="DO177" s="54"/>
      <c r="DP177" s="54">
        <v>527.2823485516592</v>
      </c>
      <c r="DQ177" s="53"/>
      <c r="DR177" s="54"/>
      <c r="DS177" s="54">
        <v>13.002722237268669</v>
      </c>
      <c r="DT177" s="54">
        <v>225.50408739814196</v>
      </c>
      <c r="DU177" s="54">
        <v>0.81248277777024536</v>
      </c>
      <c r="DV177" s="54">
        <v>4.9864724623634151</v>
      </c>
      <c r="DW177" s="54">
        <v>9.5352077624950304</v>
      </c>
      <c r="DX177" s="56"/>
      <c r="DY177" s="54">
        <v>1.0132898393319518</v>
      </c>
      <c r="DZ177" s="54"/>
      <c r="EA177" s="54">
        <v>5.6200442548700744</v>
      </c>
      <c r="EB177" s="54">
        <v>4.5046781172950681</v>
      </c>
      <c r="EC177" s="54">
        <v>1.8452778057994241</v>
      </c>
      <c r="ED177" s="54">
        <v>0.43008039410150928</v>
      </c>
      <c r="EE177" s="54">
        <v>10.065147403258131</v>
      </c>
      <c r="EF177" s="54">
        <v>123.02959538225434</v>
      </c>
      <c r="EG177" s="55">
        <f t="shared" si="9"/>
        <v>55.304169078080683</v>
      </c>
      <c r="EH177" s="54"/>
      <c r="EI177" s="54">
        <v>0.82990295368950906</v>
      </c>
      <c r="EJ177" s="54">
        <v>22.751153295201927</v>
      </c>
      <c r="EK177" s="54">
        <v>13.821839841784723</v>
      </c>
      <c r="EL177" s="54">
        <v>7.1495468850971751</v>
      </c>
      <c r="EM177" s="54">
        <v>0.41433980443813301</v>
      </c>
      <c r="EN177" s="54">
        <v>7.4066136563302702</v>
      </c>
      <c r="EO177" s="54">
        <v>2.5772579879726787</v>
      </c>
      <c r="EP177" s="54">
        <v>0.92870660485149081</v>
      </c>
      <c r="EQ177" s="54"/>
      <c r="ER177" s="54">
        <v>1.8030288439581021</v>
      </c>
      <c r="ES177" s="53"/>
      <c r="ET177" s="54"/>
      <c r="EU177" s="54">
        <v>22.263292940341202</v>
      </c>
      <c r="EV177" s="54">
        <v>22.486021251058002</v>
      </c>
      <c r="EW177" s="54">
        <v>117.36835097277972</v>
      </c>
      <c r="EX177" s="54">
        <v>23.465005080015111</v>
      </c>
      <c r="EY177" s="54">
        <v>10.087500826484877</v>
      </c>
      <c r="EZ177" s="54">
        <v>240.19224273190542</v>
      </c>
      <c r="FA177" s="54">
        <v>5.3635616342167758</v>
      </c>
      <c r="FB177" s="54">
        <v>9.9893311493957366</v>
      </c>
      <c r="FC177" s="54">
        <v>81.553222050295659</v>
      </c>
      <c r="FD177" s="54">
        <v>37.897185131998519</v>
      </c>
      <c r="FE177" s="54">
        <v>1.2580172097192284</v>
      </c>
      <c r="FF177" s="54"/>
      <c r="FG177" s="54">
        <v>38.473525442333489</v>
      </c>
      <c r="FH177" s="54">
        <v>28.206050287025057</v>
      </c>
      <c r="FI177" s="54">
        <v>1.5003849294289575</v>
      </c>
      <c r="FJ177" s="54">
        <f t="shared" si="11"/>
        <v>18.185981983585972</v>
      </c>
      <c r="FK177" s="54">
        <v>2.8928837396458933</v>
      </c>
      <c r="FL177" s="54">
        <v>212.8676029091215</v>
      </c>
      <c r="FM177" s="54">
        <v>7.7337350780807741</v>
      </c>
      <c r="FN177" s="54">
        <v>46.913699872669085</v>
      </c>
      <c r="FO177" s="54"/>
      <c r="FP177" s="54">
        <v>7.1006716106842651</v>
      </c>
      <c r="FQ177" s="54">
        <v>12.542427208098907</v>
      </c>
      <c r="FR177" s="54">
        <v>8.2672392129840002</v>
      </c>
    </row>
    <row r="178" spans="1:174" s="22" customFormat="1">
      <c r="A178" s="53">
        <v>1797</v>
      </c>
      <c r="B178" s="54">
        <v>3.605871155942165</v>
      </c>
      <c r="C178" s="54">
        <v>3.0999996543776067</v>
      </c>
      <c r="D178" s="54">
        <v>6.8559130575894693</v>
      </c>
      <c r="E178" s="54">
        <v>12.445665474806669</v>
      </c>
      <c r="F178" s="54">
        <v>61.006596642088255</v>
      </c>
      <c r="G178" s="54">
        <v>9.7513400516459487</v>
      </c>
      <c r="H178" s="53"/>
      <c r="I178" s="54">
        <v>9.1018424204071469</v>
      </c>
      <c r="J178" s="54">
        <v>9.1324463039135892</v>
      </c>
      <c r="K178" s="53"/>
      <c r="L178" s="54">
        <v>10.754952003556795</v>
      </c>
      <c r="M178" s="54">
        <v>5.1732142130815539</v>
      </c>
      <c r="N178" s="53"/>
      <c r="O178" s="53"/>
      <c r="P178" s="54">
        <v>44.993408443145235</v>
      </c>
      <c r="Q178" s="54">
        <v>18.525859522643284</v>
      </c>
      <c r="R178" s="54">
        <v>24.219137736205504</v>
      </c>
      <c r="S178" s="54">
        <v>10.290979074110863</v>
      </c>
      <c r="T178" s="54">
        <v>22.167145879279428</v>
      </c>
      <c r="U178" s="54">
        <v>6.009237139506558</v>
      </c>
      <c r="V178" s="53"/>
      <c r="W178" s="54">
        <v>61.074223305380841</v>
      </c>
      <c r="X178" s="54">
        <v>22.143761301472139</v>
      </c>
      <c r="Y178" s="54">
        <v>49.21776886976528</v>
      </c>
      <c r="Z178" s="53"/>
      <c r="AA178" s="54">
        <v>7.9322549350426224</v>
      </c>
      <c r="AB178" s="54">
        <v>14.891181493361296</v>
      </c>
      <c r="AC178" s="54">
        <v>2.549669135582457</v>
      </c>
      <c r="AD178" s="54">
        <v>25.455847987520588</v>
      </c>
      <c r="AE178" s="54">
        <v>0.99612851360227272</v>
      </c>
      <c r="AF178" s="54">
        <v>83.302586944880531</v>
      </c>
      <c r="AG178" s="53"/>
      <c r="AH178" s="53"/>
      <c r="AI178" s="54">
        <v>13.747347549321093</v>
      </c>
      <c r="AJ178" s="54">
        <v>41.541892220708782</v>
      </c>
      <c r="AK178" s="54">
        <v>0.81468690923308995</v>
      </c>
      <c r="AL178" s="54">
        <v>4.9999999378294993</v>
      </c>
      <c r="AM178" s="54">
        <v>19.942748549513638</v>
      </c>
      <c r="AN178" s="53"/>
      <c r="AO178" s="54">
        <v>10.425915692098371</v>
      </c>
      <c r="AP178" s="53"/>
      <c r="AQ178" s="54">
        <v>6.4378568663314857</v>
      </c>
      <c r="AR178" s="54">
        <v>4.1231053286381734</v>
      </c>
      <c r="AS178" s="54">
        <v>1.6687819682722365</v>
      </c>
      <c r="AT178" s="54">
        <v>2.2102273500183398</v>
      </c>
      <c r="AU178" s="54">
        <v>87.572322953425669</v>
      </c>
      <c r="AV178" s="54">
        <v>12.781144513672247</v>
      </c>
      <c r="AW178" s="53"/>
      <c r="AX178" s="54">
        <v>3.7885069617945679</v>
      </c>
      <c r="AY178" s="54">
        <v>26.16077103579428</v>
      </c>
      <c r="AZ178" s="54">
        <v>13.8030295406402</v>
      </c>
      <c r="BA178" s="54">
        <v>6.3760975668694444</v>
      </c>
      <c r="BB178" s="54">
        <v>3.829122827547792</v>
      </c>
      <c r="BC178" s="54">
        <v>9.092791893220296</v>
      </c>
      <c r="BD178" s="54">
        <v>1.8474980160812591</v>
      </c>
      <c r="BE178" s="54">
        <v>4.1563326045355611</v>
      </c>
      <c r="BF178" s="53"/>
      <c r="BG178" s="54">
        <v>208.39960198155245</v>
      </c>
      <c r="BH178" s="54">
        <v>5.1747136278152048</v>
      </c>
      <c r="BI178" s="53"/>
      <c r="BJ178" s="54">
        <v>4.0949780218130103</v>
      </c>
      <c r="BK178" s="54">
        <v>23.762487933059873</v>
      </c>
      <c r="BL178" s="53"/>
      <c r="BM178" s="54">
        <v>59.555872169537572</v>
      </c>
      <c r="BN178" s="54">
        <v>22.299580124431838</v>
      </c>
      <c r="BO178" s="54">
        <v>38.378012273720962</v>
      </c>
      <c r="BP178" s="54">
        <v>5.8929716791599622</v>
      </c>
      <c r="BQ178" s="54">
        <v>10.206797296898955</v>
      </c>
      <c r="BR178" s="54">
        <v>6.9536475567510792</v>
      </c>
      <c r="BS178" s="53"/>
      <c r="BT178" s="54">
        <v>1.2828247725992654</v>
      </c>
      <c r="BU178" s="53"/>
      <c r="BV178" s="54">
        <v>26.872256566750714</v>
      </c>
      <c r="BW178" s="54">
        <v>15.275788900103818</v>
      </c>
      <c r="BX178" s="54">
        <v>6.7333595082778448</v>
      </c>
      <c r="BY178" s="54">
        <v>2.2652179965021699</v>
      </c>
      <c r="BZ178" s="54">
        <v>13.953643399913522</v>
      </c>
      <c r="CA178" s="54">
        <v>7.5281783985267943</v>
      </c>
      <c r="CB178" s="54">
        <v>8.3500846366034622</v>
      </c>
      <c r="CC178" s="53"/>
      <c r="CD178" s="54">
        <v>16.043938374798191</v>
      </c>
      <c r="CE178" s="54">
        <v>28.234081385694964</v>
      </c>
      <c r="CF178" s="54">
        <v>19.757187634477926</v>
      </c>
      <c r="CG178" s="53"/>
      <c r="CH178" s="55">
        <v>111.38317847464192</v>
      </c>
      <c r="CI178" s="55">
        <v>109.30955547112464</v>
      </c>
      <c r="CJ178" s="53"/>
      <c r="CK178" s="53">
        <v>1797</v>
      </c>
      <c r="CL178" s="54">
        <v>0.5592612916685894</v>
      </c>
      <c r="CM178" s="54">
        <v>0.48080192993651388</v>
      </c>
      <c r="CN178" s="54">
        <v>6.8841245092280827</v>
      </c>
      <c r="CO178" s="54">
        <v>1.4974531099679476</v>
      </c>
      <c r="CP178" s="54">
        <v>27.785849832303636</v>
      </c>
      <c r="CQ178" s="54">
        <v>53.29573231465961</v>
      </c>
      <c r="CR178" s="54"/>
      <c r="CS178" s="54">
        <v>9.1392956647976007</v>
      </c>
      <c r="CT178" s="54">
        <v>9.1700254804697874</v>
      </c>
      <c r="CU178" s="54"/>
      <c r="CV178" s="54">
        <v>0.13900543699476844</v>
      </c>
      <c r="CW178" s="54">
        <v>5.1945015137463395</v>
      </c>
      <c r="CX178" s="54"/>
      <c r="CY178" s="54"/>
      <c r="CZ178" s="54">
        <v>245.91047380254756</v>
      </c>
      <c r="DA178" s="54">
        <v>99.65814316637001</v>
      </c>
      <c r="DB178" s="54">
        <v>130.28460530701591</v>
      </c>
      <c r="DC178" s="54">
        <v>55.359367517406703</v>
      </c>
      <c r="DD178" s="54">
        <v>119.24610541966567</v>
      </c>
      <c r="DE178" s="54">
        <v>32.326133879922949</v>
      </c>
      <c r="DF178" s="54"/>
      <c r="DG178" s="54">
        <v>61.325538116795826</v>
      </c>
      <c r="DH178" s="54">
        <v>22.234880842488185</v>
      </c>
      <c r="DI178" s="54">
        <v>49.420295461711014</v>
      </c>
      <c r="DJ178" s="54"/>
      <c r="DK178" s="54">
        <v>3.6127969201380989</v>
      </c>
      <c r="DL178" s="54">
        <v>80.105729797202812</v>
      </c>
      <c r="DM178" s="54">
        <v>2.5601607895618383</v>
      </c>
      <c r="DN178" s="54">
        <v>25.560596460610522</v>
      </c>
      <c r="DO178" s="54">
        <v>0.45369318755823568</v>
      </c>
      <c r="DP178" s="54">
        <v>448.11854077458662</v>
      </c>
      <c r="DQ178" s="53"/>
      <c r="DR178" s="54"/>
      <c r="DS178" s="54">
        <v>13.803916620032625</v>
      </c>
      <c r="DT178" s="54">
        <v>227.04628860375234</v>
      </c>
      <c r="DU178" s="54">
        <v>0.81803927093128836</v>
      </c>
      <c r="DV178" s="54">
        <v>5.0205744776835308</v>
      </c>
      <c r="DW178" s="54">
        <v>9.9333487296758882</v>
      </c>
      <c r="DX178" s="56"/>
      <c r="DY178" s="54">
        <v>1.2544383350974531</v>
      </c>
      <c r="DZ178" s="54"/>
      <c r="EA178" s="54">
        <v>6.4643480551950567</v>
      </c>
      <c r="EB178" s="54">
        <v>4.1400715278304192</v>
      </c>
      <c r="EC178" s="54">
        <v>1.675648852580401</v>
      </c>
      <c r="ED178" s="54">
        <v>0.34280054644091285</v>
      </c>
      <c r="EE178" s="54">
        <v>10.536636037597001</v>
      </c>
      <c r="EF178" s="54">
        <v>116.42510210014308</v>
      </c>
      <c r="EG178" s="55">
        <f t="shared" si="9"/>
        <v>52.335322338285472</v>
      </c>
      <c r="EH178" s="54"/>
      <c r="EI178" s="54">
        <v>0.58758763286844862</v>
      </c>
      <c r="EJ178" s="54">
        <v>26.268420202390427</v>
      </c>
      <c r="EK178" s="54">
        <v>13.859827737624489</v>
      </c>
      <c r="EL178" s="54">
        <v>6.4023346218962276</v>
      </c>
      <c r="EM178" s="54">
        <v>0.41195200397974974</v>
      </c>
      <c r="EN178" s="54">
        <v>9.1302078955238244</v>
      </c>
      <c r="EO178" s="54">
        <v>1.8551003004882083</v>
      </c>
      <c r="EP178" s="54">
        <v>0.64463643887727218</v>
      </c>
      <c r="EQ178" s="54"/>
      <c r="ER178" s="54">
        <v>1.8683703276907409</v>
      </c>
      <c r="ES178" s="53"/>
      <c r="ET178" s="54"/>
      <c r="EU178" s="54">
        <v>22.381011361420274</v>
      </c>
      <c r="EV178" s="54">
        <v>23.860268385277621</v>
      </c>
      <c r="EW178" s="54"/>
      <c r="EX178" s="54">
        <v>27.125107968946981</v>
      </c>
      <c r="EY178" s="54">
        <v>10.156488294143211</v>
      </c>
      <c r="EZ178" s="54">
        <v>209.75417307529017</v>
      </c>
      <c r="FA178" s="54">
        <v>5.9172207155957883</v>
      </c>
      <c r="FB178" s="54">
        <v>10.2487973289746</v>
      </c>
      <c r="FC178" s="54">
        <v>83.787134122371782</v>
      </c>
      <c r="FD178" s="54"/>
      <c r="FE178" s="54">
        <v>1.2881034785468177</v>
      </c>
      <c r="FF178" s="54"/>
      <c r="FG178" s="54">
        <v>38.798996404838732</v>
      </c>
      <c r="FH178" s="54">
        <v>22.055657184724048</v>
      </c>
      <c r="FI178" s="54">
        <v>1.0443266475738837</v>
      </c>
      <c r="FJ178" s="54"/>
      <c r="FK178" s="54">
        <v>2.2745391602074907</v>
      </c>
      <c r="FL178" s="54">
        <v>224.56810324604527</v>
      </c>
      <c r="FM178" s="54">
        <v>7.5591561602097244</v>
      </c>
      <c r="FN178" s="54">
        <v>49.909300466828938</v>
      </c>
      <c r="FO178" s="54"/>
      <c r="FP178" s="54">
        <v>7.3073157156471176</v>
      </c>
      <c r="FQ178" s="54">
        <v>12.859395355857798</v>
      </c>
      <c r="FR178" s="54">
        <v>8.9985391570182607</v>
      </c>
    </row>
    <row r="179" spans="1:174" s="22" customFormat="1">
      <c r="A179" s="53">
        <v>1798</v>
      </c>
      <c r="B179" s="54">
        <v>3.6939021542561021</v>
      </c>
      <c r="C179" s="54">
        <v>3.4174785053050281</v>
      </c>
      <c r="D179" s="54">
        <v>6.3211964376709702</v>
      </c>
      <c r="E179" s="54">
        <v>12.648990475197987</v>
      </c>
      <c r="F179" s="54">
        <v>48.620536335624713</v>
      </c>
      <c r="G179" s="54">
        <v>8.5751091064904976</v>
      </c>
      <c r="H179" s="53"/>
      <c r="I179" s="54">
        <v>9.0507701796158209</v>
      </c>
      <c r="J179" s="54">
        <v>8.9031540357720864</v>
      </c>
      <c r="K179" s="54">
        <v>34.00001616305434</v>
      </c>
      <c r="L179" s="54">
        <v>10.091185297866447</v>
      </c>
      <c r="M179" s="54">
        <v>5.3670166742499914</v>
      </c>
      <c r="N179" s="53"/>
      <c r="O179" s="53"/>
      <c r="P179" s="54">
        <v>43.231699029470313</v>
      </c>
      <c r="Q179" s="54">
        <v>18.540217066692087</v>
      </c>
      <c r="R179" s="54">
        <v>25.447795951924427</v>
      </c>
      <c r="S179" s="54">
        <v>10.589327914503388</v>
      </c>
      <c r="T179" s="54">
        <v>20.947080423029313</v>
      </c>
      <c r="U179" s="54">
        <v>5.6777158264895373</v>
      </c>
      <c r="V179" s="53"/>
      <c r="W179" s="54">
        <v>61.074223305380841</v>
      </c>
      <c r="X179" s="54">
        <v>28.965747174886967</v>
      </c>
      <c r="Y179" s="54">
        <v>50.678127851207556</v>
      </c>
      <c r="Z179" s="53"/>
      <c r="AA179" s="54">
        <v>7.3490007397890746</v>
      </c>
      <c r="AB179" s="54">
        <v>14.986580864362947</v>
      </c>
      <c r="AC179" s="54">
        <v>2.5293076268257848</v>
      </c>
      <c r="AD179" s="54">
        <v>24.000004071643744</v>
      </c>
      <c r="AE179" s="54">
        <v>2.755487560761031</v>
      </c>
      <c r="AF179" s="54">
        <v>60.071024537990908</v>
      </c>
      <c r="AG179" s="53"/>
      <c r="AH179" s="53"/>
      <c r="AI179" s="54">
        <v>13.771908478804809</v>
      </c>
      <c r="AJ179" s="54">
        <v>41.541892220708782</v>
      </c>
      <c r="AK179" s="54">
        <v>0.81468690923308995</v>
      </c>
      <c r="AL179" s="54">
        <v>4.9999999378294993</v>
      </c>
      <c r="AM179" s="54">
        <v>20.015932792562115</v>
      </c>
      <c r="AN179" s="53"/>
      <c r="AO179" s="54">
        <v>10.425915692098371</v>
      </c>
      <c r="AP179" s="53"/>
      <c r="AQ179" s="54">
        <v>6.1061453592569208</v>
      </c>
      <c r="AR179" s="54">
        <v>4.5353692385540398</v>
      </c>
      <c r="AS179" s="54">
        <v>1.680324618420717</v>
      </c>
      <c r="AT179" s="54">
        <v>2.4224741248518451</v>
      </c>
      <c r="AU179" s="54">
        <v>86.345267753097033</v>
      </c>
      <c r="AV179" s="54">
        <v>13.346265394769789</v>
      </c>
      <c r="AW179" s="53"/>
      <c r="AX179" s="54">
        <v>3.6404598278406519</v>
      </c>
      <c r="AY179" s="54">
        <v>26.16077103579428</v>
      </c>
      <c r="AZ179" s="54">
        <v>13.409388554233237</v>
      </c>
      <c r="BA179" s="54">
        <v>4.9870958361670459</v>
      </c>
      <c r="BB179" s="54">
        <v>3.1456698307084907</v>
      </c>
      <c r="BC179" s="54">
        <v>8.8313006257211075</v>
      </c>
      <c r="BD179" s="54">
        <v>1.6484415064391591</v>
      </c>
      <c r="BE179" s="54">
        <v>4.0437614063548573</v>
      </c>
      <c r="BF179" s="53"/>
      <c r="BG179" s="54">
        <v>286.27199776410612</v>
      </c>
      <c r="BH179" s="54">
        <v>5.2247136890738632</v>
      </c>
      <c r="BI179" s="53"/>
      <c r="BJ179" s="54">
        <v>4.2122559117944229</v>
      </c>
      <c r="BK179" s="54">
        <v>24.732780264954513</v>
      </c>
      <c r="BL179" s="54">
        <v>9.7845714180881238</v>
      </c>
      <c r="BM179" s="54">
        <v>66.000010426256722</v>
      </c>
      <c r="BN179" s="54">
        <v>24.960000156917861</v>
      </c>
      <c r="BO179" s="54">
        <v>23.378778251922597</v>
      </c>
      <c r="BP179" s="54">
        <v>5.2726569468883744</v>
      </c>
      <c r="BQ179" s="54">
        <v>10.703323492336635</v>
      </c>
      <c r="BR179" s="54">
        <v>7.0874056033368706</v>
      </c>
      <c r="BS179" s="54">
        <v>47.999999476421245</v>
      </c>
      <c r="BT179" s="54">
        <v>1.2828247725992654</v>
      </c>
      <c r="BU179" s="53"/>
      <c r="BV179" s="54">
        <v>24.710459116052352</v>
      </c>
      <c r="BW179" s="54">
        <v>16.950547771585867</v>
      </c>
      <c r="BX179" s="54">
        <v>6.5568558906443117</v>
      </c>
      <c r="BY179" s="54">
        <v>2.2487038869697957</v>
      </c>
      <c r="BZ179" s="54">
        <v>17.272569235351906</v>
      </c>
      <c r="CA179" s="54">
        <v>7.208011386443081</v>
      </c>
      <c r="CB179" s="54">
        <v>8.1463964404822153</v>
      </c>
      <c r="CC179" s="53"/>
      <c r="CD179" s="54">
        <v>16.356446596629581</v>
      </c>
      <c r="CE179" s="54">
        <v>29.063491764632811</v>
      </c>
      <c r="CF179" s="54">
        <v>19.741230274510858</v>
      </c>
      <c r="CG179" s="53"/>
      <c r="CH179" s="55">
        <v>111.38317847464192</v>
      </c>
      <c r="CI179" s="55">
        <v>113.7165019762846</v>
      </c>
      <c r="CJ179" s="53"/>
      <c r="CK179" s="53">
        <v>1798</v>
      </c>
      <c r="CL179" s="54">
        <v>0.59601241752698164</v>
      </c>
      <c r="CM179" s="54">
        <v>0.55141136411707126</v>
      </c>
      <c r="CN179" s="54">
        <v>6.6031029049443895</v>
      </c>
      <c r="CO179" s="54">
        <v>1.583274940529025</v>
      </c>
      <c r="CP179" s="54">
        <v>23.037322151242019</v>
      </c>
      <c r="CQ179" s="54">
        <v>48.756570582754144</v>
      </c>
      <c r="CR179" s="54"/>
      <c r="CS179" s="54">
        <v>9.4544074771745059</v>
      </c>
      <c r="CT179" s="54">
        <v>9.3002080945351047</v>
      </c>
      <c r="CU179" s="54">
        <v>35.516315259004806</v>
      </c>
      <c r="CV179" s="54">
        <v>0.13568469272537578</v>
      </c>
      <c r="CW179" s="54">
        <v>5.6063695760865313</v>
      </c>
      <c r="CX179" s="54"/>
      <c r="CY179" s="54"/>
      <c r="CZ179" s="54">
        <v>245.80787940614513</v>
      </c>
      <c r="DA179" s="54">
        <v>103.75633025124195</v>
      </c>
      <c r="DB179" s="54">
        <v>142.41310721747547</v>
      </c>
      <c r="DC179" s="54">
        <v>59.260892161277084</v>
      </c>
      <c r="DD179" s="54">
        <v>117.22582245683098</v>
      </c>
      <c r="DE179" s="54">
        <v>31.774113336800191</v>
      </c>
      <c r="DF179" s="54"/>
      <c r="DG179" s="54">
        <v>63.797951115970996</v>
      </c>
      <c r="DH179" s="54">
        <v>30.257532921228368</v>
      </c>
      <c r="DI179" s="54">
        <v>52.93822087812643</v>
      </c>
      <c r="DJ179" s="54"/>
      <c r="DK179" s="54">
        <v>3.4820944047914222</v>
      </c>
      <c r="DL179" s="54">
        <v>83.869170889767631</v>
      </c>
      <c r="DM179" s="54">
        <v>2.6421071869655237</v>
      </c>
      <c r="DN179" s="54">
        <v>25.070332518022102</v>
      </c>
      <c r="DO179" s="54">
        <v>1.3056016943704558</v>
      </c>
      <c r="DP179" s="54">
        <v>336.1745462889707</v>
      </c>
      <c r="DQ179" s="53"/>
      <c r="DR179" s="54"/>
      <c r="DS179" s="54">
        <v>14.386094433181377</v>
      </c>
      <c r="DT179" s="54">
        <v>236.19993344074163</v>
      </c>
      <c r="DU179" s="54">
        <v>0.85101951031270784</v>
      </c>
      <c r="DV179" s="54">
        <v>5.2229849902225496</v>
      </c>
      <c r="DW179" s="54">
        <v>10.371745866882517</v>
      </c>
      <c r="DX179" s="56"/>
      <c r="DY179" s="54">
        <v>1.3050125288444649</v>
      </c>
      <c r="DZ179" s="54"/>
      <c r="EA179" s="54">
        <v>6.3784611912136215</v>
      </c>
      <c r="EB179" s="54">
        <v>4.7376331505251699</v>
      </c>
      <c r="EC179" s="54">
        <v>1.7552620739676721</v>
      </c>
      <c r="ED179" s="54">
        <v>0.39086705582765291</v>
      </c>
      <c r="EE179" s="54">
        <v>10.807842644423181</v>
      </c>
      <c r="EF179" s="54">
        <v>126.47421792836313</v>
      </c>
      <c r="EG179" s="55">
        <f t="shared" si="9"/>
        <v>56.852593155297846</v>
      </c>
      <c r="EH179" s="54"/>
      <c r="EI179" s="54">
        <v>0.5873894792803801</v>
      </c>
      <c r="EJ179" s="54">
        <v>27.32746323031289</v>
      </c>
      <c r="EK179" s="54">
        <v>14.007407203533957</v>
      </c>
      <c r="EL179" s="54">
        <v>5.2095054041958839</v>
      </c>
      <c r="EM179" s="54">
        <v>0.35206740829150529</v>
      </c>
      <c r="EN179" s="54">
        <v>9.2251502371633141</v>
      </c>
      <c r="EO179" s="54">
        <v>1.7219570704893021</v>
      </c>
      <c r="EP179" s="54">
        <v>0.65246233144722554</v>
      </c>
      <c r="EQ179" s="54"/>
      <c r="ER179" s="54">
        <v>2.6699941438900794</v>
      </c>
      <c r="ES179" s="53"/>
      <c r="ET179" s="54"/>
      <c r="EU179" s="54">
        <v>23.950150385909353</v>
      </c>
      <c r="EV179" s="54">
        <v>25.835788339310767</v>
      </c>
      <c r="EW179" s="54">
        <v>122.65120869090106</v>
      </c>
      <c r="EX179" s="54">
        <v>31.272042983634279</v>
      </c>
      <c r="EY179" s="54">
        <v>11.826516279884226</v>
      </c>
      <c r="EZ179" s="54">
        <v>132.9276441643938</v>
      </c>
      <c r="FA179" s="54">
        <v>5.5078016869226856</v>
      </c>
      <c r="FB179" s="54">
        <v>11.180659728215572</v>
      </c>
      <c r="FC179" s="54">
        <v>88.841792510702163</v>
      </c>
      <c r="FD179" s="54">
        <v>50.140655982661627</v>
      </c>
      <c r="FE179" s="54">
        <v>1.3400349231364523</v>
      </c>
      <c r="FF179" s="54"/>
      <c r="FG179" s="54">
        <v>37.116116829205204</v>
      </c>
      <c r="FH179" s="54">
        <v>25.460413683714417</v>
      </c>
      <c r="FI179" s="54">
        <v>1.0579510142834181</v>
      </c>
      <c r="FJ179" s="57">
        <f t="shared" si="11"/>
        <v>34.123765486409447</v>
      </c>
      <c r="FK179" s="54">
        <v>2.3489893590272386</v>
      </c>
      <c r="FL179" s="54">
        <v>289.18965747753356</v>
      </c>
      <c r="FM179" s="54">
        <v>7.5294671497712375</v>
      </c>
      <c r="FN179" s="54">
        <v>50.65490556444103</v>
      </c>
      <c r="FO179" s="54"/>
      <c r="FP179" s="54">
        <v>7.7499912155442559</v>
      </c>
      <c r="FQ179" s="54">
        <v>13.770827577877494</v>
      </c>
      <c r="FR179" s="54">
        <v>9.3537652146904318</v>
      </c>
    </row>
    <row r="180" spans="1:174" s="22" customFormat="1">
      <c r="A180" s="53">
        <v>1799</v>
      </c>
      <c r="B180" s="54">
        <v>4.1253356809573765</v>
      </c>
      <c r="C180" s="54">
        <v>5.1376922497596489</v>
      </c>
      <c r="D180" s="54">
        <v>6.4680036109892889</v>
      </c>
      <c r="E180" s="54">
        <v>12.671246958169828</v>
      </c>
      <c r="F180" s="54">
        <v>50.244847280508282</v>
      </c>
      <c r="G180" s="54">
        <v>9.4691838117269231</v>
      </c>
      <c r="H180" s="53"/>
      <c r="I180" s="54">
        <v>9.4479884537548067</v>
      </c>
      <c r="J180" s="54">
        <v>9.322805474701811</v>
      </c>
      <c r="K180" s="54">
        <v>34.00001616305434</v>
      </c>
      <c r="L180" s="54">
        <v>10.256650249183833</v>
      </c>
      <c r="M180" s="54">
        <v>5.2917774959084287</v>
      </c>
      <c r="N180" s="53"/>
      <c r="O180" s="53"/>
      <c r="P180" s="54">
        <v>43.488955095303609</v>
      </c>
      <c r="Q180" s="54">
        <v>21.529861276477128</v>
      </c>
      <c r="R180" s="54">
        <v>30.934038159046509</v>
      </c>
      <c r="S180" s="54">
        <v>10.971321077596279</v>
      </c>
      <c r="T180" s="54">
        <v>25.603940806036739</v>
      </c>
      <c r="U180" s="54">
        <v>6.0801800475780752</v>
      </c>
      <c r="V180" s="53"/>
      <c r="W180" s="54">
        <v>80.159908831153587</v>
      </c>
      <c r="X180" s="54">
        <v>31.766046524105874</v>
      </c>
      <c r="Y180" s="54">
        <v>54.71140092826758</v>
      </c>
      <c r="Z180" s="53"/>
      <c r="AA180" s="54">
        <v>8.5155112227146716</v>
      </c>
      <c r="AB180" s="54">
        <v>16.166435200180953</v>
      </c>
      <c r="AC180" s="54">
        <v>3.216187333221332</v>
      </c>
      <c r="AD180" s="54">
        <v>24.000004071643744</v>
      </c>
      <c r="AE180" s="54">
        <v>2.9281027860260225</v>
      </c>
      <c r="AF180" s="54">
        <v>78.004662804789362</v>
      </c>
      <c r="AG180" s="53"/>
      <c r="AH180" s="53"/>
      <c r="AI180" s="54">
        <v>29.59090054356874</v>
      </c>
      <c r="AJ180" s="54">
        <v>41.541892220708782</v>
      </c>
      <c r="AK180" s="54">
        <v>0.81468690923308995</v>
      </c>
      <c r="AL180" s="53"/>
      <c r="AM180" s="54">
        <v>21.243428405430681</v>
      </c>
      <c r="AN180" s="53"/>
      <c r="AO180" s="54">
        <v>10.614761216613086</v>
      </c>
      <c r="AP180" s="53"/>
      <c r="AQ180" s="54">
        <v>6.2150309199338922</v>
      </c>
      <c r="AR180" s="54">
        <v>4.804674508685971</v>
      </c>
      <c r="AS180" s="54">
        <v>1.7749353504812719</v>
      </c>
      <c r="AT180" s="54">
        <v>3.2332841440659656</v>
      </c>
      <c r="AU180" s="54">
        <v>86.246200261336895</v>
      </c>
      <c r="AV180" s="53"/>
      <c r="AW180" s="53"/>
      <c r="AX180" s="54">
        <v>4.7341727416430137</v>
      </c>
      <c r="AY180" s="54">
        <v>27.01872110525083</v>
      </c>
      <c r="AZ180" s="54">
        <v>14.1924921080817</v>
      </c>
      <c r="BA180" s="54">
        <v>5.1575365029243718</v>
      </c>
      <c r="BB180" s="54">
        <v>4.1583948656554286</v>
      </c>
      <c r="BC180" s="54">
        <v>8.0856355623394567</v>
      </c>
      <c r="BD180" s="54">
        <v>2.1591428192645505</v>
      </c>
      <c r="BE180" s="54">
        <v>4.5578371418160666</v>
      </c>
      <c r="BF180" s="53"/>
      <c r="BG180" s="54">
        <v>373.44786133151541</v>
      </c>
      <c r="BH180" s="54">
        <v>5.9180559018221146</v>
      </c>
      <c r="BI180" s="53"/>
      <c r="BJ180" s="54">
        <v>4.5973789619035612</v>
      </c>
      <c r="BK180" s="54">
        <v>23.527327079373375</v>
      </c>
      <c r="BL180" s="54">
        <v>10.018323837730918</v>
      </c>
      <c r="BM180" s="54">
        <v>59.115070978531847</v>
      </c>
      <c r="BN180" s="54">
        <v>22.193138172880957</v>
      </c>
      <c r="BO180" s="54">
        <v>37.998044525950505</v>
      </c>
      <c r="BP180" s="54">
        <v>4.8074240494035179</v>
      </c>
      <c r="BQ180" s="54">
        <v>11.328893395842444</v>
      </c>
      <c r="BR180" s="54">
        <v>7.0874056033368706</v>
      </c>
      <c r="BS180" s="54">
        <v>47.999999476421245</v>
      </c>
      <c r="BT180" s="54">
        <v>1.2828247725992654</v>
      </c>
      <c r="BU180" s="53"/>
      <c r="BV180" s="54">
        <v>28.325843901730114</v>
      </c>
      <c r="BW180" s="54">
        <v>16.512243733991806</v>
      </c>
      <c r="BX180" s="54">
        <v>7.8420415566666719</v>
      </c>
      <c r="BY180" s="54">
        <v>2.8573767967234653</v>
      </c>
      <c r="BZ180" s="54">
        <v>18.420029821282807</v>
      </c>
      <c r="CA180" s="54">
        <v>9.2474339293964736</v>
      </c>
      <c r="CB180" s="54">
        <v>8.0684845369951717</v>
      </c>
      <c r="CC180" s="53"/>
      <c r="CD180" s="54">
        <v>16.843622641162412</v>
      </c>
      <c r="CE180" s="54">
        <v>28.478482667494273</v>
      </c>
      <c r="CF180" s="54">
        <v>19.626885902615179</v>
      </c>
      <c r="CG180" s="53"/>
      <c r="CH180" s="55">
        <v>111.38317847464192</v>
      </c>
      <c r="CI180" s="55">
        <v>105.92884756995581</v>
      </c>
      <c r="CJ180" s="53"/>
      <c r="CK180" s="53">
        <v>1799</v>
      </c>
      <c r="CL180" s="54">
        <v>0.62004037362444142</v>
      </c>
      <c r="CM180" s="54">
        <v>0.77219815997351404</v>
      </c>
      <c r="CN180" s="54">
        <v>6.2937543503899276</v>
      </c>
      <c r="CO180" s="54">
        <v>1.4774424846705301</v>
      </c>
      <c r="CP180" s="54">
        <v>22.176578203136124</v>
      </c>
      <c r="CQ180" s="54">
        <v>50.152986430215719</v>
      </c>
      <c r="CR180" s="54"/>
      <c r="CS180" s="54">
        <v>9.1934578286603852</v>
      </c>
      <c r="CT180" s="54">
        <v>9.0716473031265163</v>
      </c>
      <c r="CU180" s="54">
        <v>33.084049191930092</v>
      </c>
      <c r="CV180" s="54">
        <v>0.12846504592735128</v>
      </c>
      <c r="CW180" s="54">
        <v>5.1492159929507411</v>
      </c>
      <c r="CX180" s="54"/>
      <c r="CY180" s="54"/>
      <c r="CZ180" s="54">
        <v>230.33674476335347</v>
      </c>
      <c r="DA180" s="54">
        <v>112.23589534243307</v>
      </c>
      <c r="DB180" s="54">
        <v>161.26018764137962</v>
      </c>
      <c r="DC180" s="54">
        <v>57.19386801524309</v>
      </c>
      <c r="DD180" s="54">
        <v>133.47420978508057</v>
      </c>
      <c r="DE180" s="54">
        <v>31.696184323709868</v>
      </c>
      <c r="DF180" s="54"/>
      <c r="DG180" s="54">
        <v>78.000385478413165</v>
      </c>
      <c r="DH180" s="54">
        <v>30.910263124482242</v>
      </c>
      <c r="DI180" s="54">
        <v>53.237465270299126</v>
      </c>
      <c r="DJ180" s="54"/>
      <c r="DK180" s="54">
        <v>3.7584928762132939</v>
      </c>
      <c r="DL180" s="54">
        <v>84.276173723894487</v>
      </c>
      <c r="DM180" s="54">
        <v>3.1295426282291015</v>
      </c>
      <c r="DN180" s="54">
        <v>23.353439348525733</v>
      </c>
      <c r="DO180" s="54">
        <v>1.2923773070421396</v>
      </c>
      <c r="DP180" s="54">
        <v>406.64094665326445</v>
      </c>
      <c r="DQ180" s="53"/>
      <c r="DR180" s="54"/>
      <c r="DS180" s="54">
        <v>28.793715994780673</v>
      </c>
      <c r="DT180" s="54">
        <v>220.02423844074968</v>
      </c>
      <c r="DU180" s="54">
        <v>0.79273908729423792</v>
      </c>
      <c r="DV180" s="54"/>
      <c r="DW180" s="54">
        <v>10.253954730889728</v>
      </c>
      <c r="DX180" s="56"/>
      <c r="DY180" s="54">
        <v>1.2376602900905302</v>
      </c>
      <c r="DZ180" s="54"/>
      <c r="EA180" s="54">
        <v>6.0475967922595251</v>
      </c>
      <c r="EB180" s="54">
        <v>4.6752356538379791</v>
      </c>
      <c r="EC180" s="54">
        <v>1.7271182509503511</v>
      </c>
      <c r="ED180" s="54">
        <v>0.48596450416742643</v>
      </c>
      <c r="EE180" s="54">
        <v>10.056137397380988</v>
      </c>
      <c r="EF180" s="54"/>
      <c r="EG180" s="55"/>
      <c r="EH180" s="54"/>
      <c r="EI180" s="54">
        <v>0.71154894111544409</v>
      </c>
      <c r="EJ180" s="54">
        <v>26.290831564971146</v>
      </c>
      <c r="EK180" s="54">
        <v>13.81014364252213</v>
      </c>
      <c r="EL180" s="54">
        <v>5.0185914781223016</v>
      </c>
      <c r="EM180" s="54">
        <v>0.43353999435032164</v>
      </c>
      <c r="EN180" s="54">
        <v>7.8678069860195903</v>
      </c>
      <c r="EO180" s="54">
        <v>2.100975096669893</v>
      </c>
      <c r="EP180" s="54">
        <v>0.68504559698645995</v>
      </c>
      <c r="EQ180" s="54"/>
      <c r="ER180" s="54">
        <v>3.2445328250128025</v>
      </c>
      <c r="ES180" s="53"/>
      <c r="ET180" s="54"/>
      <c r="EU180" s="54">
        <v>24.349752763840204</v>
      </c>
      <c r="EV180" s="54">
        <v>22.893496365287998</v>
      </c>
      <c r="EW180" s="54">
        <v>116.98113921310579</v>
      </c>
      <c r="EX180" s="54">
        <v>26.091630594883409</v>
      </c>
      <c r="EY180" s="54">
        <v>9.7953897942253096</v>
      </c>
      <c r="EZ180" s="54">
        <v>201.25445332729024</v>
      </c>
      <c r="FA180" s="54">
        <v>4.6779111214000615</v>
      </c>
      <c r="FB180" s="54">
        <v>11.023690830049103</v>
      </c>
      <c r="FC180" s="54">
        <v>82.757634407981016</v>
      </c>
      <c r="FD180" s="54">
        <v>46.706870263672265</v>
      </c>
      <c r="FE180" s="54">
        <v>1.2482652266329983</v>
      </c>
      <c r="FF180" s="54"/>
      <c r="FG180" s="54">
        <v>39.632852551338452</v>
      </c>
      <c r="FH180" s="54">
        <v>23.103541891688806</v>
      </c>
      <c r="FI180" s="54">
        <v>1.1786634477331976</v>
      </c>
      <c r="FJ180" s="58">
        <f t="shared" si="11"/>
        <v>28.531424007861727</v>
      </c>
      <c r="FK180" s="54">
        <v>2.7803985165572485</v>
      </c>
      <c r="FL180" s="54">
        <v>287.28099693355517</v>
      </c>
      <c r="FM180" s="54">
        <v>8.998306281740085</v>
      </c>
      <c r="FN180" s="54">
        <v>46.734617831864426</v>
      </c>
      <c r="FO180" s="54"/>
      <c r="FP180" s="54">
        <v>7.4342730636731229</v>
      </c>
      <c r="FQ180" s="54">
        <v>12.569553539619287</v>
      </c>
      <c r="FR180" s="54">
        <v>8.6627225210459908</v>
      </c>
    </row>
    <row r="181" spans="1:174" s="22" customFormat="1">
      <c r="A181" s="53">
        <v>1800</v>
      </c>
      <c r="B181" s="54">
        <v>6.9165105984706159</v>
      </c>
      <c r="C181" s="54">
        <v>7.4253513244973819</v>
      </c>
      <c r="D181" s="54">
        <v>7.4912337231026624</v>
      </c>
      <c r="E181" s="54">
        <v>15.332785940587184</v>
      </c>
      <c r="F181" s="54">
        <v>48.57266868602175</v>
      </c>
      <c r="G181" s="54">
        <v>10.733328534222609</v>
      </c>
      <c r="H181" s="53"/>
      <c r="I181" s="54">
        <v>10.926640138535545</v>
      </c>
      <c r="J181" s="54">
        <v>9.8299377354134876</v>
      </c>
      <c r="K181" s="54">
        <v>44.941201407990867</v>
      </c>
      <c r="L181" s="54">
        <v>10.899318888618717</v>
      </c>
      <c r="M181" s="54">
        <v>6.4196281791216068</v>
      </c>
      <c r="N181" s="53"/>
      <c r="O181" s="53"/>
      <c r="P181" s="54">
        <v>46.610460957250829</v>
      </c>
      <c r="Q181" s="54">
        <v>21.733420002230552</v>
      </c>
      <c r="R181" s="54">
        <v>31.50669730779298</v>
      </c>
      <c r="S181" s="54">
        <v>11.102681918742652</v>
      </c>
      <c r="T181" s="54">
        <v>25.625508402879472</v>
      </c>
      <c r="U181" s="54">
        <v>6.3077069341464034</v>
      </c>
      <c r="V181" s="53"/>
      <c r="W181" s="54">
        <v>81.117709216291999</v>
      </c>
      <c r="X181" s="54">
        <v>23.852742494242374</v>
      </c>
      <c r="Y181" s="54">
        <v>52.317776815451154</v>
      </c>
      <c r="Z181" s="53"/>
      <c r="AA181" s="54">
        <v>8.9821147506912435</v>
      </c>
      <c r="AB181" s="54">
        <v>15.039050601940396</v>
      </c>
      <c r="AC181" s="54">
        <v>5.4976822811732218</v>
      </c>
      <c r="AD181" s="54">
        <v>24.000004071643744</v>
      </c>
      <c r="AE181" s="54">
        <v>3.0927411462091969</v>
      </c>
      <c r="AF181" s="54">
        <v>104.77650988571793</v>
      </c>
      <c r="AG181" s="53"/>
      <c r="AH181" s="53"/>
      <c r="AI181" s="54">
        <v>39.49819205104744</v>
      </c>
      <c r="AJ181" s="54">
        <v>51.823686888419694</v>
      </c>
      <c r="AK181" s="54">
        <v>0.86410602809909276</v>
      </c>
      <c r="AL181" s="54">
        <v>4.3625855602457415</v>
      </c>
      <c r="AM181" s="54">
        <v>21.439298062258299</v>
      </c>
      <c r="AN181" s="53"/>
      <c r="AO181" s="54">
        <v>10.704183003721985</v>
      </c>
      <c r="AP181" s="53"/>
      <c r="AQ181" s="54">
        <v>7.0718258517726955</v>
      </c>
      <c r="AR181" s="54">
        <v>5.234646417413094</v>
      </c>
      <c r="AS181" s="54">
        <v>3.4593094907304138</v>
      </c>
      <c r="AT181" s="54">
        <v>4.4434779129877864</v>
      </c>
      <c r="AU181" s="54">
        <v>87.806277868143027</v>
      </c>
      <c r="AV181" s="54">
        <v>16.967755369655375</v>
      </c>
      <c r="AW181" s="53"/>
      <c r="AX181" s="54">
        <v>7.856136923007405</v>
      </c>
      <c r="AY181" s="54">
        <v>27.01872110525083</v>
      </c>
      <c r="AZ181" s="54">
        <v>14.809844076998337</v>
      </c>
      <c r="BA181" s="54">
        <v>6.3133184622161433</v>
      </c>
      <c r="BB181" s="54">
        <v>9.9094212914306361</v>
      </c>
      <c r="BC181" s="54">
        <v>8.3939339821933263</v>
      </c>
      <c r="BD181" s="54">
        <v>3.0784074451524948</v>
      </c>
      <c r="BE181" s="54">
        <v>7.1110691128461365</v>
      </c>
      <c r="BF181" s="53"/>
      <c r="BG181" s="54">
        <v>388.50591697476608</v>
      </c>
      <c r="BH181" s="54">
        <v>5.5815024699669511</v>
      </c>
      <c r="BI181" s="53"/>
      <c r="BJ181" s="54">
        <v>5.2472091784869308</v>
      </c>
      <c r="BK181" s="54">
        <v>26.468244667357578</v>
      </c>
      <c r="BL181" s="54">
        <v>9.7845714180881238</v>
      </c>
      <c r="BM181" s="54">
        <v>44.336306446143141</v>
      </c>
      <c r="BN181" s="54">
        <v>22.510956579834001</v>
      </c>
      <c r="BO181" s="54">
        <v>43.497727639548337</v>
      </c>
      <c r="BP181" s="54">
        <v>6.7030818617197463</v>
      </c>
      <c r="BQ181" s="54">
        <v>9.6325905698319652</v>
      </c>
      <c r="BR181" s="54">
        <v>7.5328341354745323</v>
      </c>
      <c r="BS181" s="54">
        <v>40.473927444370474</v>
      </c>
      <c r="BT181" s="53"/>
      <c r="BU181" s="53"/>
      <c r="BV181" s="54">
        <v>28.416688618677554</v>
      </c>
      <c r="BW181" s="54">
        <v>17.322394604905707</v>
      </c>
      <c r="BX181" s="54">
        <v>12.856418786704849</v>
      </c>
      <c r="BY181" s="54">
        <v>4.8466076179671056</v>
      </c>
      <c r="BZ181" s="54">
        <v>17.681902339124882</v>
      </c>
      <c r="CA181" s="54">
        <v>9.1271282029888248</v>
      </c>
      <c r="CB181" s="54">
        <v>8.2619420501799361</v>
      </c>
      <c r="CC181" s="53"/>
      <c r="CD181" s="54">
        <v>17.83270457058541</v>
      </c>
      <c r="CE181" s="54">
        <v>30.381011513846488</v>
      </c>
      <c r="CF181" s="54">
        <v>19.983380477960765</v>
      </c>
      <c r="CG181" s="53"/>
      <c r="CH181" s="55">
        <v>111.38317847464192</v>
      </c>
      <c r="CI181" s="55">
        <v>100.50251256281406</v>
      </c>
      <c r="CJ181" s="53"/>
      <c r="CK181" s="53">
        <v>1800</v>
      </c>
      <c r="CL181" s="54">
        <v>0.9863030921899455</v>
      </c>
      <c r="CM181" s="54">
        <v>1.0588644183626186</v>
      </c>
      <c r="CN181" s="54">
        <v>6.9160090552325313</v>
      </c>
      <c r="CO181" s="54">
        <v>1.6961918507255975</v>
      </c>
      <c r="CP181" s="54">
        <v>20.340313520109607</v>
      </c>
      <c r="CQ181" s="54">
        <v>53.936324292575925</v>
      </c>
      <c r="CR181" s="54"/>
      <c r="CS181" s="54">
        <v>10.087623071794987</v>
      </c>
      <c r="CT181" s="54">
        <v>9.0751324686122015</v>
      </c>
      <c r="CU181" s="54">
        <v>41.490329547742817</v>
      </c>
      <c r="CV181" s="54">
        <v>0.12952137942922134</v>
      </c>
      <c r="CW181" s="54">
        <v>5.9266882144003441</v>
      </c>
      <c r="CX181" s="54"/>
      <c r="CY181" s="54"/>
      <c r="CZ181" s="54">
        <v>234.2234218957328</v>
      </c>
      <c r="DA181" s="54">
        <v>107.49327346491587</v>
      </c>
      <c r="DB181" s="54">
        <v>155.83180324750217</v>
      </c>
      <c r="DC181" s="54">
        <v>54.913751428118211</v>
      </c>
      <c r="DD181" s="54">
        <v>126.74350296205175</v>
      </c>
      <c r="DE181" s="54">
        <v>31.197854103917241</v>
      </c>
      <c r="DF181" s="54"/>
      <c r="DG181" s="54">
        <v>74.888974528916393</v>
      </c>
      <c r="DH181" s="54">
        <v>22.021176908893153</v>
      </c>
      <c r="DI181" s="54">
        <v>48.300484483540401</v>
      </c>
      <c r="DJ181" s="54"/>
      <c r="DK181" s="54">
        <v>3.7613545857166009</v>
      </c>
      <c r="DL181" s="54">
        <v>74.38299075070428</v>
      </c>
      <c r="DM181" s="54">
        <v>5.0755351981779802</v>
      </c>
      <c r="DN181" s="54">
        <v>22.157130803864394</v>
      </c>
      <c r="DO181" s="54">
        <v>1.295117732918424</v>
      </c>
      <c r="DP181" s="54">
        <v>518.22354828135713</v>
      </c>
      <c r="DQ181" s="53"/>
      <c r="DR181" s="54"/>
      <c r="DS181" s="54">
        <v>36.465269138234582</v>
      </c>
      <c r="DT181" s="54">
        <v>260.42053712773713</v>
      </c>
      <c r="DU181" s="54">
        <v>0.79775446020114016</v>
      </c>
      <c r="DV181" s="54">
        <v>4.0275984376028724</v>
      </c>
      <c r="DW181" s="54">
        <v>9.8183841992929342</v>
      </c>
      <c r="DX181" s="56"/>
      <c r="DY181" s="54">
        <v>1.1841519245062493</v>
      </c>
      <c r="DZ181" s="54"/>
      <c r="EA181" s="54">
        <v>6.5288059932043865</v>
      </c>
      <c r="EB181" s="54">
        <v>4.8326969043992474</v>
      </c>
      <c r="EC181" s="54">
        <v>3.1936816614012224</v>
      </c>
      <c r="ED181" s="54">
        <v>0.63364552735980284</v>
      </c>
      <c r="EE181" s="54">
        <v>9.7135832678811873</v>
      </c>
      <c r="EF181" s="54">
        <v>142.10850393346209</v>
      </c>
      <c r="EG181" s="55">
        <f t="shared" si="9"/>
        <v>63.880505373936089</v>
      </c>
      <c r="EH181" s="54"/>
      <c r="EI181" s="54">
        <v>1.1202949853851405</v>
      </c>
      <c r="EJ181" s="54">
        <v>24.944051504953457</v>
      </c>
      <c r="EK181" s="54">
        <v>13.67264986369705</v>
      </c>
      <c r="EL181" s="54">
        <v>5.8285416350845836</v>
      </c>
      <c r="EM181" s="54">
        <v>0.98019934041201606</v>
      </c>
      <c r="EN181" s="54">
        <v>7.7493942354036385</v>
      </c>
      <c r="EO181" s="54">
        <v>2.8420277024212295</v>
      </c>
      <c r="EP181" s="54">
        <v>1.0140473805284742</v>
      </c>
      <c r="EQ181" s="54"/>
      <c r="ER181" s="54">
        <v>3.202451084724685</v>
      </c>
      <c r="ES181" s="53"/>
      <c r="ET181" s="54"/>
      <c r="EU181" s="54">
        <v>26.367885319029803</v>
      </c>
      <c r="EV181" s="54">
        <v>24.435844156219837</v>
      </c>
      <c r="EW181" s="54">
        <v>108.39899599507849</v>
      </c>
      <c r="EX181" s="54">
        <v>18.566292481634481</v>
      </c>
      <c r="EY181" s="54">
        <v>9.4266987352738703</v>
      </c>
      <c r="EZ181" s="54">
        <v>218.58154592737856</v>
      </c>
      <c r="FA181" s="54">
        <v>6.1883765167612808</v>
      </c>
      <c r="FB181" s="54">
        <v>8.8929388761232744</v>
      </c>
      <c r="FC181" s="54">
        <v>83.452981473811576</v>
      </c>
      <c r="FD181" s="54">
        <v>37.366081349569257</v>
      </c>
      <c r="FE181" s="54"/>
      <c r="FF181" s="54"/>
      <c r="FG181" s="54">
        <v>37.723207651664509</v>
      </c>
      <c r="FH181" s="54">
        <v>22.995511457145327</v>
      </c>
      <c r="FI181" s="54">
        <v>1.8333414549555933</v>
      </c>
      <c r="FJ181" s="58">
        <f t="shared" si="11"/>
        <v>14.674614212736227</v>
      </c>
      <c r="FK181" s="54">
        <v>4.47445419699664</v>
      </c>
      <c r="FL181" s="54">
        <v>261.64246348238368</v>
      </c>
      <c r="FM181" s="54">
        <v>8.4262891311839887</v>
      </c>
      <c r="FN181" s="54">
        <v>45.403730881895875</v>
      </c>
      <c r="FO181" s="54"/>
      <c r="FP181" s="54">
        <v>7.4676317297258823</v>
      </c>
      <c r="FQ181" s="54">
        <v>12.722366630588981</v>
      </c>
      <c r="FR181" s="54">
        <v>8.3682497813906043</v>
      </c>
    </row>
    <row r="182" spans="1:174" s="22" customFormat="1">
      <c r="A182" s="53">
        <v>1801</v>
      </c>
      <c r="B182" s="54">
        <v>8.6856774041710647</v>
      </c>
      <c r="C182" s="54">
        <v>7.8394525177161976</v>
      </c>
      <c r="D182" s="54">
        <v>8.5729123012594517</v>
      </c>
      <c r="E182" s="54">
        <v>17.266883313919692</v>
      </c>
      <c r="F182" s="54">
        <v>57.703625202117259</v>
      </c>
      <c r="G182" s="54">
        <v>22.584158671424419</v>
      </c>
      <c r="H182" s="53"/>
      <c r="I182" s="54">
        <v>10.483618088985754</v>
      </c>
      <c r="J182" s="54">
        <v>10.304179606859302</v>
      </c>
      <c r="K182" s="54">
        <v>48.613486868954737</v>
      </c>
      <c r="L182" s="54">
        <v>11.069640820630687</v>
      </c>
      <c r="M182" s="54">
        <v>6.9468283298666034</v>
      </c>
      <c r="N182" s="53"/>
      <c r="O182" s="53"/>
      <c r="P182" s="54">
        <v>46.148801917761801</v>
      </c>
      <c r="Q182" s="54">
        <v>20.91434878386351</v>
      </c>
      <c r="R182" s="54">
        <v>27.049219101737641</v>
      </c>
      <c r="S182" s="54">
        <v>11.92796559937503</v>
      </c>
      <c r="T182" s="54">
        <v>24.734060896525129</v>
      </c>
      <c r="U182" s="54">
        <v>7.110901354949033</v>
      </c>
      <c r="V182" s="53"/>
      <c r="W182" s="54">
        <v>73.005939437777059</v>
      </c>
      <c r="X182" s="54">
        <v>22.047931765266227</v>
      </c>
      <c r="Y182" s="54">
        <v>54.141490494746634</v>
      </c>
      <c r="Z182" s="53"/>
      <c r="AA182" s="54">
        <v>10.323598077527352</v>
      </c>
      <c r="AB182" s="54">
        <v>14.638458242139237</v>
      </c>
      <c r="AC182" s="54">
        <v>5.1887229127974557</v>
      </c>
      <c r="AD182" s="54">
        <v>24.494901650554713</v>
      </c>
      <c r="AE182" s="54">
        <v>3.2225591146261432</v>
      </c>
      <c r="AF182" s="54">
        <v>103.65184141765199</v>
      </c>
      <c r="AG182" s="53"/>
      <c r="AH182" s="53"/>
      <c r="AI182" s="54">
        <v>34.283730081874502</v>
      </c>
      <c r="AJ182" s="54">
        <v>51.823686888419694</v>
      </c>
      <c r="AK182" s="54">
        <v>0.98137257548045065</v>
      </c>
      <c r="AL182" s="54">
        <v>4.9999999378294993</v>
      </c>
      <c r="AM182" s="54">
        <v>24.58753472539323</v>
      </c>
      <c r="AN182" s="53"/>
      <c r="AO182" s="54">
        <v>11.203369709843761</v>
      </c>
      <c r="AP182" s="53"/>
      <c r="AQ182" s="54">
        <v>8.2492451566753768</v>
      </c>
      <c r="AR182" s="54">
        <v>4.2953717249865964</v>
      </c>
      <c r="AS182" s="54">
        <v>3.7026100874773773</v>
      </c>
      <c r="AT182" s="54">
        <v>4.4853448561136195</v>
      </c>
      <c r="AU182" s="54">
        <v>93.652394765060677</v>
      </c>
      <c r="AV182" s="54">
        <v>18.195630812223015</v>
      </c>
      <c r="AW182" s="53"/>
      <c r="AX182" s="54">
        <v>7.9177731629698807</v>
      </c>
      <c r="AY182" s="54">
        <v>28.827765425725431</v>
      </c>
      <c r="AZ182" s="54">
        <v>15.799417938201497</v>
      </c>
      <c r="BA182" s="54">
        <v>8.8594177307236652</v>
      </c>
      <c r="BB182" s="54">
        <v>6.924119875543699</v>
      </c>
      <c r="BC182" s="54">
        <v>8.6816838344273126</v>
      </c>
      <c r="BD182" s="54">
        <v>2.5313658025960528</v>
      </c>
      <c r="BE182" s="54">
        <v>9.8700014464941042</v>
      </c>
      <c r="BF182" s="53"/>
      <c r="BG182" s="54">
        <v>385.22184919292482</v>
      </c>
      <c r="BH182" s="54">
        <v>5.5174180152558607</v>
      </c>
      <c r="BI182" s="53"/>
      <c r="BJ182" s="54">
        <v>5.2192167889796393</v>
      </c>
      <c r="BK182" s="54">
        <v>35.643720917466688</v>
      </c>
      <c r="BL182" s="54">
        <v>9.8172083512450961</v>
      </c>
      <c r="BM182" s="53"/>
      <c r="BN182" s="54">
        <v>22.510956579834001</v>
      </c>
      <c r="BO182" s="54">
        <v>48.997471687194597</v>
      </c>
      <c r="BP182" s="54">
        <v>6.9472534887701212</v>
      </c>
      <c r="BQ182" s="54">
        <v>10.188368230344272</v>
      </c>
      <c r="BR182" s="54">
        <v>7.5328341354745323</v>
      </c>
      <c r="BS182" s="54">
        <v>40.9767158792164</v>
      </c>
      <c r="BT182" s="53"/>
      <c r="BU182" s="53"/>
      <c r="BV182" s="54">
        <v>32.595622492981946</v>
      </c>
      <c r="BW182" s="54">
        <v>18.143713738322084</v>
      </c>
      <c r="BX182" s="54">
        <v>14.83697243482078</v>
      </c>
      <c r="BY182" s="54">
        <v>4.5924929362483757</v>
      </c>
      <c r="BZ182" s="54">
        <v>17.804418374602321</v>
      </c>
      <c r="CA182" s="54">
        <v>10.132459677590521</v>
      </c>
      <c r="CB182" s="54">
        <v>8.3622010415972596</v>
      </c>
      <c r="CC182" s="53"/>
      <c r="CD182" s="54">
        <v>17.911699575141007</v>
      </c>
      <c r="CE182" s="54">
        <v>32.801189894387306</v>
      </c>
      <c r="CF182" s="54">
        <v>20.76680818938021</v>
      </c>
      <c r="CG182" s="53"/>
      <c r="CH182" s="55">
        <v>111.38317847464192</v>
      </c>
      <c r="CI182" s="55">
        <v>97.131245779878469</v>
      </c>
      <c r="CJ182" s="53"/>
      <c r="CK182" s="53">
        <v>1801</v>
      </c>
      <c r="CL182" s="54">
        <v>1.1970411571118316</v>
      </c>
      <c r="CM182" s="54">
        <v>1.0804162849087364</v>
      </c>
      <c r="CN182" s="54">
        <v>7.6491403009231478</v>
      </c>
      <c r="CO182" s="54">
        <v>1.8460773487355102</v>
      </c>
      <c r="CP182" s="54">
        <v>23.353437507903504</v>
      </c>
      <c r="CQ182" s="54">
        <v>109.68137333229495</v>
      </c>
      <c r="CR182" s="54"/>
      <c r="CS182" s="54">
        <v>9.3539584689519089</v>
      </c>
      <c r="CT182" s="54">
        <v>9.1938553351582417</v>
      </c>
      <c r="CU182" s="54">
        <v>43.37515286644085</v>
      </c>
      <c r="CV182" s="54">
        <v>0.12713281724363806</v>
      </c>
      <c r="CW182" s="54">
        <v>6.1982745972766864</v>
      </c>
      <c r="CX182" s="54"/>
      <c r="CY182" s="54"/>
      <c r="CZ182" s="54">
        <v>224.12453107605242</v>
      </c>
      <c r="DA182" s="54">
        <v>99.972281104899068</v>
      </c>
      <c r="DB182" s="54">
        <v>129.29745810652867</v>
      </c>
      <c r="DC182" s="54">
        <v>57.016641647973991</v>
      </c>
      <c r="DD182" s="54">
        <v>118.23081437376298</v>
      </c>
      <c r="DE182" s="54">
        <v>33.990684410631175</v>
      </c>
      <c r="DF182" s="54"/>
      <c r="DG182" s="54">
        <v>65.139202867876691</v>
      </c>
      <c r="DH182" s="54">
        <v>19.672162445068452</v>
      </c>
      <c r="DI182" s="54">
        <v>48.307487857372934</v>
      </c>
      <c r="DJ182" s="54"/>
      <c r="DK182" s="54">
        <v>4.1780997591707925</v>
      </c>
      <c r="DL182" s="54">
        <v>69.973016011600095</v>
      </c>
      <c r="DM182" s="54">
        <v>4.6296133854969668</v>
      </c>
      <c r="DN182" s="54">
        <v>21.855459708234868</v>
      </c>
      <c r="DO182" s="54">
        <v>1.3042132558455812</v>
      </c>
      <c r="DP182" s="54">
        <v>495.46419706077478</v>
      </c>
      <c r="DQ182" s="53"/>
      <c r="DR182" s="54"/>
      <c r="DS182" s="54">
        <v>30.589495403646147</v>
      </c>
      <c r="DT182" s="54">
        <v>251.68496341892796</v>
      </c>
      <c r="DU182" s="54">
        <v>0.87562502140905507</v>
      </c>
      <c r="DV182" s="54">
        <v>4.4612262070435689</v>
      </c>
      <c r="DW182" s="54">
        <v>10.882445130383614</v>
      </c>
      <c r="DX182" s="56"/>
      <c r="DY182" s="54">
        <v>1.1978008233934769</v>
      </c>
      <c r="DZ182" s="54"/>
      <c r="EA182" s="54">
        <v>7.3603498277768118</v>
      </c>
      <c r="EB182" s="54">
        <v>3.8325250293548292</v>
      </c>
      <c r="EC182" s="54">
        <v>3.3036362724213357</v>
      </c>
      <c r="ED182" s="54">
        <v>0.61816046656642598</v>
      </c>
      <c r="EE182" s="54">
        <v>10.012783516712581</v>
      </c>
      <c r="EF182" s="54">
        <v>147.28035737849694</v>
      </c>
      <c r="EG182" s="55">
        <f t="shared" si="9"/>
        <v>66.205352956199349</v>
      </c>
      <c r="EH182" s="54"/>
      <c r="EI182" s="54">
        <v>1.0912102657875555</v>
      </c>
      <c r="EJ182" s="54">
        <v>25.721436841373084</v>
      </c>
      <c r="EK182" s="54">
        <v>14.096955647670717</v>
      </c>
      <c r="EL182" s="54">
        <v>7.9047734101789207</v>
      </c>
      <c r="EM182" s="54">
        <v>0.66193101594501857</v>
      </c>
      <c r="EN182" s="54">
        <v>7.7461911849996428</v>
      </c>
      <c r="EO182" s="54">
        <v>2.2585991197147255</v>
      </c>
      <c r="EP182" s="54">
        <v>1.360262119167932</v>
      </c>
      <c r="EQ182" s="54"/>
      <c r="ER182" s="54">
        <v>3.0688652442929794</v>
      </c>
      <c r="ES182" s="53"/>
      <c r="ET182" s="54"/>
      <c r="EU182" s="54">
        <v>25.347451435442473</v>
      </c>
      <c r="EV182" s="54">
        <v>31.802940770150837</v>
      </c>
      <c r="EW182" s="54">
        <v>105.11229053077263</v>
      </c>
      <c r="EX182" s="54"/>
      <c r="EY182" s="54">
        <v>9.11048856790012</v>
      </c>
      <c r="EZ182" s="54">
        <v>237.95927325207677</v>
      </c>
      <c r="FA182" s="54">
        <v>6.1986539432899104</v>
      </c>
      <c r="FB182" s="54">
        <v>9.0905231842768703</v>
      </c>
      <c r="FC182" s="54">
        <v>80.653625943234559</v>
      </c>
      <c r="FD182" s="54">
        <v>36.561280206394329</v>
      </c>
      <c r="FE182" s="54"/>
      <c r="FF182" s="54"/>
      <c r="FG182" s="54">
        <v>41.819271671606231</v>
      </c>
      <c r="FH182" s="54">
        <v>23.277877086658215</v>
      </c>
      <c r="FI182" s="54">
        <v>2.0447992511079476</v>
      </c>
      <c r="FJ182" s="58">
        <f t="shared" si="11"/>
        <v>12.873694928409495</v>
      </c>
      <c r="FK182" s="54">
        <v>4.0976300195210866</v>
      </c>
      <c r="FL182" s="54">
        <v>254.61798249577186</v>
      </c>
      <c r="FM182" s="54">
        <v>9.0406390435080244</v>
      </c>
      <c r="FN182" s="54">
        <v>44.413197448787685</v>
      </c>
      <c r="FO182" s="54"/>
      <c r="FP182" s="54">
        <v>7.2491070573681915</v>
      </c>
      <c r="FQ182" s="54">
        <v>13.275085156267497</v>
      </c>
      <c r="FR182" s="54">
        <v>8.4046081262761767</v>
      </c>
    </row>
    <row r="183" spans="1:174" s="22" customFormat="1">
      <c r="A183" s="53">
        <v>1802</v>
      </c>
      <c r="B183" s="54">
        <v>4.5464576608870528</v>
      </c>
      <c r="C183" s="54">
        <v>4.166331864951176</v>
      </c>
      <c r="D183" s="54">
        <v>8.4851832891273169</v>
      </c>
      <c r="E183" s="54">
        <v>17.428144642571716</v>
      </c>
      <c r="F183" s="54">
        <v>55.733811974231081</v>
      </c>
      <c r="G183" s="54">
        <v>14.144724345018014</v>
      </c>
      <c r="H183" s="53"/>
      <c r="I183" s="54">
        <v>10.124779721055308</v>
      </c>
      <c r="J183" s="54">
        <v>10.40898733711226</v>
      </c>
      <c r="K183" s="54">
        <v>47.66946279946518</v>
      </c>
      <c r="L183" s="54">
        <v>11.145884203165213</v>
      </c>
      <c r="M183" s="54">
        <v>6.9371165120336915</v>
      </c>
      <c r="N183" s="53"/>
      <c r="O183" s="53"/>
      <c r="P183" s="54">
        <v>47.079374669134012</v>
      </c>
      <c r="Q183" s="54">
        <v>20.307706978065124</v>
      </c>
      <c r="R183" s="54">
        <v>26.845659114690474</v>
      </c>
      <c r="S183" s="54">
        <v>12.125730633431173</v>
      </c>
      <c r="T183" s="54">
        <v>22.826594402319511</v>
      </c>
      <c r="U183" s="54">
        <v>6.9239090975759128</v>
      </c>
      <c r="V183" s="53"/>
      <c r="W183" s="54">
        <v>67.694605884440094</v>
      </c>
      <c r="X183" s="54">
        <v>19.929652538930526</v>
      </c>
      <c r="Y183" s="54">
        <v>49.240261606436263</v>
      </c>
      <c r="Z183" s="53"/>
      <c r="AA183" s="54">
        <v>10.440248138337203</v>
      </c>
      <c r="AB183" s="54">
        <v>15.397839258074262</v>
      </c>
      <c r="AC183" s="54">
        <v>2.9155707551452958</v>
      </c>
      <c r="AD183" s="54">
        <v>24.494901650554713</v>
      </c>
      <c r="AE183" s="54">
        <v>3.0966259019268332</v>
      </c>
      <c r="AF183" s="54">
        <v>89.977856795361717</v>
      </c>
      <c r="AG183" s="53"/>
      <c r="AH183" s="53"/>
      <c r="AI183" s="54">
        <v>11.627115344057524</v>
      </c>
      <c r="AJ183" s="54">
        <v>51.823686888419694</v>
      </c>
      <c r="AK183" s="54">
        <v>0.9252469538191247</v>
      </c>
      <c r="AL183" s="54">
        <v>2.2499999635132606</v>
      </c>
      <c r="AM183" s="54">
        <v>24.590362454477955</v>
      </c>
      <c r="AN183" s="53"/>
      <c r="AO183" s="54">
        <v>10.949760676540881</v>
      </c>
      <c r="AP183" s="53"/>
      <c r="AQ183" s="54">
        <v>8.1241629388678138</v>
      </c>
      <c r="AR183" s="54">
        <v>5.4403603528134861</v>
      </c>
      <c r="AS183" s="54">
        <v>2.3050537614129003</v>
      </c>
      <c r="AT183" s="54">
        <v>2.4674380448743443</v>
      </c>
      <c r="AU183" s="54">
        <v>87.102971566617285</v>
      </c>
      <c r="AV183" s="54">
        <v>15.893587086904773</v>
      </c>
      <c r="AW183" s="53"/>
      <c r="AX183" s="54">
        <v>4.5542688412954808</v>
      </c>
      <c r="AY183" s="54">
        <v>30.636343491307077</v>
      </c>
      <c r="AZ183" s="54">
        <v>16.518535268044872</v>
      </c>
      <c r="BA183" s="54">
        <v>8.2920617673706296</v>
      </c>
      <c r="BB183" s="54">
        <v>3.5379354479193443</v>
      </c>
      <c r="BC183" s="54">
        <v>8.6136279983854553</v>
      </c>
      <c r="BD183" s="54">
        <v>2.5982753551816908</v>
      </c>
      <c r="BE183" s="54">
        <v>5.3799996009455455</v>
      </c>
      <c r="BF183" s="53"/>
      <c r="BG183" s="54">
        <v>367.6555152905521</v>
      </c>
      <c r="BH183" s="54">
        <v>6.3060847461286329</v>
      </c>
      <c r="BI183" s="53"/>
      <c r="BJ183" s="54">
        <v>5.1159461108743072</v>
      </c>
      <c r="BK183" s="53"/>
      <c r="BL183" s="54">
        <v>9.6161290688101282</v>
      </c>
      <c r="BM183" s="53"/>
      <c r="BN183" s="54">
        <v>22.510956579834001</v>
      </c>
      <c r="BO183" s="54">
        <v>38.118003318035719</v>
      </c>
      <c r="BP183" s="54">
        <v>6.8190311387719564</v>
      </c>
      <c r="BQ183" s="54">
        <v>10.265276640643895</v>
      </c>
      <c r="BR183" s="54">
        <v>7.5328341354745323</v>
      </c>
      <c r="BS183" s="54">
        <v>40.473927444370474</v>
      </c>
      <c r="BT183" s="53"/>
      <c r="BU183" s="53"/>
      <c r="BV183" s="54">
        <v>33.169175637595231</v>
      </c>
      <c r="BW183" s="54">
        <v>17.803074199307069</v>
      </c>
      <c r="BX183" s="54">
        <v>8.2189149825540841</v>
      </c>
      <c r="BY183" s="54">
        <v>2.6023060650043206</v>
      </c>
      <c r="BZ183" s="54">
        <v>16.510155060270108</v>
      </c>
      <c r="CA183" s="54">
        <v>10.522545018901713</v>
      </c>
      <c r="CB183" s="54">
        <v>8.6739967864431513</v>
      </c>
      <c r="CC183" s="53"/>
      <c r="CD183" s="54">
        <v>17.8128856244792</v>
      </c>
      <c r="CE183" s="54">
        <v>33.861165321941392</v>
      </c>
      <c r="CF183" s="54">
        <v>21.501763434941946</v>
      </c>
      <c r="CG183" s="53"/>
      <c r="CH183" s="55">
        <v>111.38317847464192</v>
      </c>
      <c r="CI183" s="55">
        <v>102.02225177304967</v>
      </c>
      <c r="CJ183" s="53"/>
      <c r="CK183" s="53">
        <v>1802</v>
      </c>
      <c r="CL183" s="54">
        <v>0.65813423785369829</v>
      </c>
      <c r="CM183" s="54">
        <v>0.60310814508943011</v>
      </c>
      <c r="CN183" s="54">
        <v>7.9520924353842029</v>
      </c>
      <c r="CO183" s="54">
        <v>1.9571451725286391</v>
      </c>
      <c r="CP183" s="54">
        <v>23.692037489611725</v>
      </c>
      <c r="CQ183" s="54">
        <v>72.153831419390642</v>
      </c>
      <c r="CR183" s="54"/>
      <c r="CS183" s="54">
        <v>9.4886794411268287</v>
      </c>
      <c r="CT183" s="54">
        <v>9.7550314050992544</v>
      </c>
      <c r="CU183" s="54">
        <v>44.674577037385653</v>
      </c>
      <c r="CV183" s="54">
        <v>0.13445427466828641</v>
      </c>
      <c r="CW183" s="54">
        <v>6.5012846345238495</v>
      </c>
      <c r="CX183" s="54"/>
      <c r="CY183" s="54"/>
      <c r="CZ183" s="54">
        <v>240.15719079060636</v>
      </c>
      <c r="DA183" s="54">
        <v>101.96053121306485</v>
      </c>
      <c r="DB183" s="54">
        <v>134.78615124076856</v>
      </c>
      <c r="DC183" s="54">
        <v>60.880627146461435</v>
      </c>
      <c r="DD183" s="54">
        <v>114.60731108438618</v>
      </c>
      <c r="DE183" s="54">
        <v>34.76342505937987</v>
      </c>
      <c r="DF183" s="54"/>
      <c r="DG183" s="54">
        <v>63.441618763822298</v>
      </c>
      <c r="DH183" s="54">
        <v>18.677550477635538</v>
      </c>
      <c r="DI183" s="54">
        <v>46.146688703662925</v>
      </c>
      <c r="DJ183" s="54"/>
      <c r="DK183" s="54">
        <v>4.4380734339272978</v>
      </c>
      <c r="DL183" s="54">
        <v>77.309165036820914</v>
      </c>
      <c r="DM183" s="54">
        <v>2.7323968565919841</v>
      </c>
      <c r="DN183" s="54">
        <v>22.955982856663717</v>
      </c>
      <c r="DO183" s="54">
        <v>1.3163531142221934</v>
      </c>
      <c r="DP183" s="54">
        <v>451.75903346337606</v>
      </c>
      <c r="DQ183" s="53"/>
      <c r="DR183" s="54"/>
      <c r="DS183" s="54">
        <v>10.896629197308561</v>
      </c>
      <c r="DT183" s="54">
        <v>264.35846157690236</v>
      </c>
      <c r="DU183" s="54">
        <v>0.86711730926958652</v>
      </c>
      <c r="DV183" s="54">
        <v>2.1086412726517199</v>
      </c>
      <c r="DW183" s="54">
        <v>11.431740984622419</v>
      </c>
      <c r="DX183" s="56"/>
      <c r="DY183" s="54">
        <v>1.2296358383489774</v>
      </c>
      <c r="DZ183" s="54"/>
      <c r="EA183" s="54">
        <v>7.6137535806423138</v>
      </c>
      <c r="EB183" s="54">
        <v>5.0985638062535807</v>
      </c>
      <c r="EC183" s="54">
        <v>2.1602362559183597</v>
      </c>
      <c r="ED183" s="54">
        <v>0.35718037607277708</v>
      </c>
      <c r="EE183" s="54">
        <v>9.7814864296047705</v>
      </c>
      <c r="EF183" s="54">
        <v>135.12496194642418</v>
      </c>
      <c r="EG183" s="55">
        <f t="shared" si="9"/>
        <v>60.741268951878176</v>
      </c>
      <c r="EH183" s="54"/>
      <c r="EI183" s="54">
        <v>0.6592649654768904</v>
      </c>
      <c r="EJ183" s="54">
        <v>28.711581945109778</v>
      </c>
      <c r="EK183" s="54">
        <v>15.480740353241863</v>
      </c>
      <c r="EL183" s="54">
        <v>7.771103982932142</v>
      </c>
      <c r="EM183" s="54">
        <v>0.35524993211332689</v>
      </c>
      <c r="EN183" s="54">
        <v>8.0724674663120037</v>
      </c>
      <c r="EO183" s="54">
        <v>2.4350358846650844</v>
      </c>
      <c r="EP183" s="54">
        <v>0.77879575729528838</v>
      </c>
      <c r="EQ183" s="54"/>
      <c r="ER183" s="54">
        <v>3.0764080438699115</v>
      </c>
      <c r="ES183" s="53"/>
      <c r="ET183" s="54"/>
      <c r="EU183" s="54">
        <v>26.097017109048643</v>
      </c>
      <c r="EV183" s="54"/>
      <c r="EW183" s="54">
        <v>108.14382382110372</v>
      </c>
      <c r="EX183" s="54"/>
      <c r="EY183" s="54">
        <v>9.569243666000057</v>
      </c>
      <c r="EZ183" s="54">
        <v>194.44422657992916</v>
      </c>
      <c r="FA183" s="54">
        <v>6.3906181030598317</v>
      </c>
      <c r="FB183" s="54">
        <v>9.6203494891842212</v>
      </c>
      <c r="FC183" s="54">
        <v>84.714907816971902</v>
      </c>
      <c r="FD183" s="54">
        <v>37.931109004219209</v>
      </c>
      <c r="FE183" s="54"/>
      <c r="FF183" s="54"/>
      <c r="FG183" s="54">
        <v>44.697970993861226</v>
      </c>
      <c r="FH183" s="54">
        <v>23.990987984043834</v>
      </c>
      <c r="FI183" s="54">
        <v>1.1897502960518505</v>
      </c>
      <c r="FJ183" s="59">
        <f t="shared" si="11"/>
        <v>22.954731403443684</v>
      </c>
      <c r="FK183" s="54">
        <v>2.4388133607663764</v>
      </c>
      <c r="FL183" s="54">
        <v>247.99811489560767</v>
      </c>
      <c r="FM183" s="54">
        <v>9.8614547022241119</v>
      </c>
      <c r="FN183" s="54">
        <v>48.388999072835944</v>
      </c>
      <c r="FO183" s="54"/>
      <c r="FP183" s="54">
        <v>7.5721279249381421</v>
      </c>
      <c r="FQ183" s="54">
        <v>14.39413472418318</v>
      </c>
      <c r="FR183" s="54">
        <v>9.1402430113508348</v>
      </c>
    </row>
    <row r="184" spans="1:174" s="22" customFormat="1">
      <c r="A184" s="53">
        <v>1803</v>
      </c>
      <c r="B184" s="54">
        <v>3.260779879723553</v>
      </c>
      <c r="C184" s="54">
        <v>3.8670888932002132</v>
      </c>
      <c r="D184" s="54">
        <v>7.9780298897669022</v>
      </c>
      <c r="E184" s="54">
        <v>17.528995712694766</v>
      </c>
      <c r="F184" s="54">
        <v>60.250086014722854</v>
      </c>
      <c r="G184" s="54">
        <v>10.34988819005755</v>
      </c>
      <c r="H184" s="53"/>
      <c r="I184" s="54">
        <v>10.620922291433821</v>
      </c>
      <c r="J184" s="54">
        <v>10.367320507591439</v>
      </c>
      <c r="K184" s="54">
        <v>48.613486868954737</v>
      </c>
      <c r="L184" s="54">
        <v>11.069640820630687</v>
      </c>
      <c r="M184" s="54">
        <v>6.8632713414363007</v>
      </c>
      <c r="N184" s="53"/>
      <c r="O184" s="53"/>
      <c r="P184" s="54">
        <v>47.445135435469943</v>
      </c>
      <c r="Q184" s="54">
        <v>23.921543822860741</v>
      </c>
      <c r="R184" s="54">
        <v>30.978212542425876</v>
      </c>
      <c r="S184" s="54">
        <v>14.916376352116183</v>
      </c>
      <c r="T184" s="54">
        <v>26.433741398461038</v>
      </c>
      <c r="U184" s="54">
        <v>7.2487446969585374</v>
      </c>
      <c r="V184" s="53"/>
      <c r="W184" s="54">
        <v>61.929385970192428</v>
      </c>
      <c r="X184" s="54">
        <v>15.325645474666647</v>
      </c>
      <c r="Y184" s="54">
        <v>45.93478228989671</v>
      </c>
      <c r="Z184" s="53"/>
      <c r="AA184" s="54">
        <v>10.148616088304639</v>
      </c>
      <c r="AB184" s="54">
        <v>16.793723101078967</v>
      </c>
      <c r="AC184" s="54">
        <v>2.8553933230175912</v>
      </c>
      <c r="AD184" s="54">
        <v>24.534061074756529</v>
      </c>
      <c r="AE184" s="54">
        <v>3.1898822375920766</v>
      </c>
      <c r="AF184" s="54">
        <v>102.59729875349596</v>
      </c>
      <c r="AG184" s="53"/>
      <c r="AH184" s="53"/>
      <c r="AI184" s="54">
        <v>19.826330946072282</v>
      </c>
      <c r="AJ184" s="54">
        <v>51.823686888419694</v>
      </c>
      <c r="AK184" s="54">
        <v>0.9252469538191247</v>
      </c>
      <c r="AL184" s="53"/>
      <c r="AM184" s="54">
        <v>21.28125410054372</v>
      </c>
      <c r="AN184" s="53"/>
      <c r="AO184" s="54">
        <v>11.08479777743276</v>
      </c>
      <c r="AP184" s="53"/>
      <c r="AQ184" s="54">
        <v>7.9274125805277844</v>
      </c>
      <c r="AR184" s="54">
        <v>4.9762221563050923</v>
      </c>
      <c r="AS184" s="54">
        <v>1.9293014608148267</v>
      </c>
      <c r="AT184" s="54">
        <v>2.6072926485211099</v>
      </c>
      <c r="AU184" s="54">
        <v>96.629782388401111</v>
      </c>
      <c r="AV184" s="54">
        <v>15.789988500659559</v>
      </c>
      <c r="AW184" s="53"/>
      <c r="AX184" s="54">
        <v>4.5721291794212293</v>
      </c>
      <c r="AY184" s="54">
        <v>30.636343491307077</v>
      </c>
      <c r="AZ184" s="54">
        <v>16.219984612299836</v>
      </c>
      <c r="BA184" s="54">
        <v>6.5312179604594256</v>
      </c>
      <c r="BB184" s="54">
        <v>4.192340836841514</v>
      </c>
      <c r="BC184" s="54">
        <v>9.1382947679309279</v>
      </c>
      <c r="BD184" s="54">
        <v>2.6734888370736281</v>
      </c>
      <c r="BE184" s="54">
        <v>4.6199995144673736</v>
      </c>
      <c r="BF184" s="53"/>
      <c r="BG184" s="54">
        <v>373.85215059852703</v>
      </c>
      <c r="BH184" s="54">
        <v>5.7370836138288936</v>
      </c>
      <c r="BI184" s="53"/>
      <c r="BJ184" s="54">
        <v>4.9622553756155305</v>
      </c>
      <c r="BK184" s="54">
        <v>26.958396303950131</v>
      </c>
      <c r="BL184" s="54">
        <v>10.503796886110612</v>
      </c>
      <c r="BM184" s="53"/>
      <c r="BN184" s="54">
        <v>22.510956579834001</v>
      </c>
      <c r="BO184" s="54">
        <v>50.167414307980096</v>
      </c>
      <c r="BP184" s="54">
        <v>7.0166324853369533</v>
      </c>
      <c r="BQ184" s="54">
        <v>9.7365758460774821</v>
      </c>
      <c r="BR184" s="54">
        <v>7.8753163096672099</v>
      </c>
      <c r="BS184" s="54">
        <v>39.449090794812605</v>
      </c>
      <c r="BT184" s="54">
        <v>1.2947577344428685</v>
      </c>
      <c r="BU184" s="53"/>
      <c r="BV184" s="54">
        <v>32.771918323115763</v>
      </c>
      <c r="BW184" s="54">
        <v>20.33080350976185</v>
      </c>
      <c r="BX184" s="54">
        <v>7.1509213110665817</v>
      </c>
      <c r="BY184" s="54">
        <v>2.5361850419964194</v>
      </c>
      <c r="BZ184" s="54">
        <v>20.141928749050784</v>
      </c>
      <c r="CA184" s="54">
        <v>10.457799880074543</v>
      </c>
      <c r="CB184" s="54">
        <v>8.70213741117397</v>
      </c>
      <c r="CC184" s="53"/>
      <c r="CD184" s="54">
        <v>18.379521941692268</v>
      </c>
      <c r="CE184" s="54">
        <v>33.864077507381253</v>
      </c>
      <c r="CF184" s="54">
        <v>22.853858197665694</v>
      </c>
      <c r="CG184" s="53"/>
      <c r="CH184" s="55">
        <v>111.38317847464192</v>
      </c>
      <c r="CI184" s="55">
        <v>102.714298464834</v>
      </c>
      <c r="CJ184" s="53"/>
      <c r="CK184" s="53">
        <v>1803</v>
      </c>
      <c r="CL184" s="54">
        <v>0.47522449245729254</v>
      </c>
      <c r="CM184" s="54">
        <v>0.56358767667387188</v>
      </c>
      <c r="CN184" s="54">
        <v>7.5275188244420841</v>
      </c>
      <c r="CO184" s="54">
        <v>1.9818232523010844</v>
      </c>
      <c r="CP184" s="54">
        <v>25.785605489367352</v>
      </c>
      <c r="CQ184" s="54">
        <v>53.154075231561592</v>
      </c>
      <c r="CR184" s="54"/>
      <c r="CS184" s="54">
        <v>10.021169835958153</v>
      </c>
      <c r="CT184" s="54">
        <v>9.7818886815676169</v>
      </c>
      <c r="CU184" s="54">
        <v>45.868333734522608</v>
      </c>
      <c r="CV184" s="54">
        <v>0.13444034440401859</v>
      </c>
      <c r="CW184" s="54">
        <v>6.475709534026965</v>
      </c>
      <c r="CX184" s="54"/>
      <c r="CY184" s="54"/>
      <c r="CZ184" s="54">
        <v>243.66469009116659</v>
      </c>
      <c r="DA184" s="54">
        <v>120.91951732091164</v>
      </c>
      <c r="DB184" s="54">
        <v>156.58983115107264</v>
      </c>
      <c r="DC184" s="54">
        <v>75.399858890012467</v>
      </c>
      <c r="DD184" s="54">
        <v>133.61826789093334</v>
      </c>
      <c r="DE184" s="54">
        <v>36.641226687932182</v>
      </c>
      <c r="DF184" s="54"/>
      <c r="DG184" s="54">
        <v>58.432297837678753</v>
      </c>
      <c r="DH184" s="54">
        <v>14.460222185335716</v>
      </c>
      <c r="DI184" s="54">
        <v>43.340892822093572</v>
      </c>
      <c r="DJ184" s="54"/>
      <c r="DK184" s="54">
        <v>4.3433665912464114</v>
      </c>
      <c r="DL184" s="54">
        <v>84.889541680118256</v>
      </c>
      <c r="DM184" s="54">
        <v>2.6941522264501261</v>
      </c>
      <c r="DN184" s="54">
        <v>23.148648116388223</v>
      </c>
      <c r="DO184" s="54">
        <v>1.3651938175821043</v>
      </c>
      <c r="DP184" s="54">
        <v>518.61267548485864</v>
      </c>
      <c r="DQ184" s="53"/>
      <c r="DR184" s="54"/>
      <c r="DS184" s="54">
        <v>18.706758620647165</v>
      </c>
      <c r="DT184" s="54">
        <v>266.15168213026226</v>
      </c>
      <c r="DU184" s="54">
        <v>0.87299921890047605</v>
      </c>
      <c r="DV184" s="54"/>
      <c r="DW184" s="54">
        <v>9.9604890519704181</v>
      </c>
      <c r="DX184" s="56"/>
      <c r="DY184" s="54">
        <v>1.2532440729882766</v>
      </c>
      <c r="DZ184" s="54"/>
      <c r="EA184" s="54">
        <v>7.4797598221063328</v>
      </c>
      <c r="EB184" s="54">
        <v>4.6952200573024934</v>
      </c>
      <c r="EC184" s="54">
        <v>1.8203558102652759</v>
      </c>
      <c r="ED184" s="54">
        <v>0.3799855774644072</v>
      </c>
      <c r="EE184" s="54">
        <v>10.924935617585758</v>
      </c>
      <c r="EF184" s="54">
        <v>135.15479930108691</v>
      </c>
      <c r="EG184" s="55">
        <f t="shared" si="9"/>
        <v>60.754681416594359</v>
      </c>
      <c r="EH184" s="54"/>
      <c r="EI184" s="54">
        <v>0.66633990912745655</v>
      </c>
      <c r="EJ184" s="54">
        <v>28.906340980081957</v>
      </c>
      <c r="EK184" s="54">
        <v>15.304058920342714</v>
      </c>
      <c r="EL184" s="54">
        <v>6.1624068627460353</v>
      </c>
      <c r="EM184" s="54">
        <v>0.42381534977131929</v>
      </c>
      <c r="EN184" s="54">
        <v>8.6222647494882345</v>
      </c>
      <c r="EO184" s="54">
        <v>2.5225196979796602</v>
      </c>
      <c r="EP184" s="54">
        <v>0.67331650874938287</v>
      </c>
      <c r="EQ184" s="54"/>
      <c r="ER184" s="54">
        <v>3.1494791361804304</v>
      </c>
      <c r="ES184" s="53"/>
      <c r="ET184" s="54"/>
      <c r="EU184" s="54">
        <v>25.484728985485031</v>
      </c>
      <c r="EV184" s="54">
        <v>25.436083652061072</v>
      </c>
      <c r="EW184" s="54">
        <v>118.92790056812976</v>
      </c>
      <c r="EX184" s="54"/>
      <c r="EY184" s="54">
        <v>9.634154636958284</v>
      </c>
      <c r="EZ184" s="54">
        <v>257.64553832194258</v>
      </c>
      <c r="FA184" s="54">
        <v>6.620410533346468</v>
      </c>
      <c r="FB184" s="54">
        <v>9.1867615162692466</v>
      </c>
      <c r="FC184" s="54">
        <v>89.167264482917716</v>
      </c>
      <c r="FD184" s="54">
        <v>37.221441592487317</v>
      </c>
      <c r="FE184" s="54">
        <v>1.2216441093573591</v>
      </c>
      <c r="FF184" s="54"/>
      <c r="FG184" s="54">
        <v>44.462204785566584</v>
      </c>
      <c r="FH184" s="54">
        <v>27.58313810603336</v>
      </c>
      <c r="FI184" s="54">
        <v>1.042171834960463</v>
      </c>
      <c r="FJ184" s="54">
        <f t="shared" si="11"/>
        <v>25.714989647179976</v>
      </c>
      <c r="FK184" s="54">
        <v>2.3929693056657975</v>
      </c>
      <c r="FL184" s="54">
        <v>304.60307437977372</v>
      </c>
      <c r="FM184" s="54">
        <v>9.8672587778195595</v>
      </c>
      <c r="FN184" s="54">
        <v>48.87528671971566</v>
      </c>
      <c r="FO184" s="54"/>
      <c r="FP184" s="54">
        <v>7.8659987598331043</v>
      </c>
      <c r="FQ184" s="54">
        <v>14.493020684705957</v>
      </c>
      <c r="FR184" s="54">
        <v>9.7809083832834478</v>
      </c>
    </row>
    <row r="185" spans="1:174" s="22" customFormat="1">
      <c r="A185" s="53">
        <v>1804</v>
      </c>
      <c r="B185" s="54">
        <v>3.7208286307349754</v>
      </c>
      <c r="C185" s="54">
        <v>4.45890401818047</v>
      </c>
      <c r="D185" s="54">
        <v>7.8992237882991896</v>
      </c>
      <c r="E185" s="54">
        <v>17.883337397289488</v>
      </c>
      <c r="F185" s="54">
        <v>58.004813588043454</v>
      </c>
      <c r="G185" s="54">
        <v>13.133257017386981</v>
      </c>
      <c r="H185" s="53"/>
      <c r="I185" s="54">
        <v>10.738504749516879</v>
      </c>
      <c r="J185" s="54">
        <v>11.227179729130333</v>
      </c>
      <c r="K185" s="54">
        <v>48.879886849610905</v>
      </c>
      <c r="L185" s="54">
        <v>11.069640820630687</v>
      </c>
      <c r="M185" s="54">
        <v>7.0924951224832613</v>
      </c>
      <c r="N185" s="53"/>
      <c r="O185" s="53"/>
      <c r="P185" s="54">
        <v>49.9539709283588</v>
      </c>
      <c r="Q185" s="54">
        <v>24.553729768280405</v>
      </c>
      <c r="R185" s="54">
        <v>32.883142359916214</v>
      </c>
      <c r="S185" s="54">
        <v>14.580845181240187</v>
      </c>
      <c r="T185" s="54">
        <v>27.444293996673007</v>
      </c>
      <c r="U185" s="54">
        <v>8.2545495473089172</v>
      </c>
      <c r="V185" s="53"/>
      <c r="W185" s="54">
        <v>63.180019246277475</v>
      </c>
      <c r="X185" s="54">
        <v>16.217561527607678</v>
      </c>
      <c r="Y185" s="54">
        <v>34.878518159768198</v>
      </c>
      <c r="Z185" s="53"/>
      <c r="AA185" s="54">
        <v>9.0987619081030253</v>
      </c>
      <c r="AB185" s="54">
        <v>17.218806568939474</v>
      </c>
      <c r="AC185" s="54">
        <v>3.0901807983782916</v>
      </c>
      <c r="AD185" s="54">
        <v>28.142500302621315</v>
      </c>
      <c r="AE185" s="54">
        <v>3.2275263244408277</v>
      </c>
      <c r="AF185" s="54">
        <v>96.022986397937984</v>
      </c>
      <c r="AG185" s="53"/>
      <c r="AH185" s="53"/>
      <c r="AI185" s="54">
        <v>13.420855799971985</v>
      </c>
      <c r="AJ185" s="54">
        <v>51.823686888419694</v>
      </c>
      <c r="AK185" s="54">
        <v>0.95391748975560209</v>
      </c>
      <c r="AL185" s="54">
        <v>8.28003255373544</v>
      </c>
      <c r="AM185" s="54">
        <v>22.205823982642404</v>
      </c>
      <c r="AN185" s="53"/>
      <c r="AO185" s="54">
        <v>11.625844569799495</v>
      </c>
      <c r="AP185" s="53"/>
      <c r="AQ185" s="54">
        <v>7.4589130511449788</v>
      </c>
      <c r="AR185" s="54">
        <v>5.1270184941397403</v>
      </c>
      <c r="AS185" s="54">
        <v>2.141027812610893</v>
      </c>
      <c r="AT185" s="54">
        <v>2.9369522193152959</v>
      </c>
      <c r="AU185" s="54">
        <v>94.115241049892191</v>
      </c>
      <c r="AV185" s="54">
        <v>20.644160605030624</v>
      </c>
      <c r="AW185" s="53"/>
      <c r="AX185" s="54">
        <v>4.7236603644746724</v>
      </c>
      <c r="AY185" s="54">
        <v>29.663519762016879</v>
      </c>
      <c r="AZ185" s="54">
        <v>15.772171663139606</v>
      </c>
      <c r="BA185" s="54">
        <v>5.8100771149780224</v>
      </c>
      <c r="BB185" s="54">
        <v>5.0319166245460778</v>
      </c>
      <c r="BC185" s="54">
        <v>9.4181454920701952</v>
      </c>
      <c r="BD185" s="54">
        <v>2.8183178503475363</v>
      </c>
      <c r="BE185" s="54">
        <v>4.6499999088634185</v>
      </c>
      <c r="BF185" s="53"/>
      <c r="BG185" s="54">
        <v>376.88624329813592</v>
      </c>
      <c r="BH185" s="54">
        <v>7.2178418826316149</v>
      </c>
      <c r="BI185" s="53"/>
      <c r="BJ185" s="54">
        <v>4.7758136160421563</v>
      </c>
      <c r="BK185" s="54">
        <v>26.958396303950131</v>
      </c>
      <c r="BL185" s="54">
        <v>10.511940483933898</v>
      </c>
      <c r="BM185" s="53"/>
      <c r="BN185" s="54">
        <v>25.680001822413104</v>
      </c>
      <c r="BO185" s="54">
        <v>34.248223630451548</v>
      </c>
      <c r="BP185" s="54">
        <v>7.3663357644958589</v>
      </c>
      <c r="BQ185" s="54">
        <v>10.489118641965353</v>
      </c>
      <c r="BR185" s="54">
        <v>8.0459378584426702</v>
      </c>
      <c r="BS185" s="54">
        <v>43.403452993340352</v>
      </c>
      <c r="BT185" s="54">
        <v>1.254025152719999</v>
      </c>
      <c r="BU185" s="53"/>
      <c r="BV185" s="54">
        <v>33.169175637595231</v>
      </c>
      <c r="BW185" s="54">
        <v>19.264887726486332</v>
      </c>
      <c r="BX185" s="54">
        <v>7.2450262800306504</v>
      </c>
      <c r="BY185" s="54">
        <v>2.7501872492588517</v>
      </c>
      <c r="BZ185" s="54">
        <v>20.21740060697406</v>
      </c>
      <c r="CA185" s="54">
        <v>11.552456519218039</v>
      </c>
      <c r="CB185" s="54">
        <v>9.1476560304243009</v>
      </c>
      <c r="CC185" s="53"/>
      <c r="CD185" s="54">
        <v>19.244072801169093</v>
      </c>
      <c r="CE185" s="54">
        <v>36.067053096226758</v>
      </c>
      <c r="CF185" s="54">
        <v>23.029452771496967</v>
      </c>
      <c r="CG185" s="53"/>
      <c r="CH185" s="55">
        <v>111.38317847464192</v>
      </c>
      <c r="CI185" s="55">
        <v>103.41579798705969</v>
      </c>
      <c r="CJ185" s="53"/>
      <c r="CK185" s="53">
        <v>1804</v>
      </c>
      <c r="CL185" s="54">
        <v>0.54597528593398814</v>
      </c>
      <c r="CM185" s="54">
        <v>0.65427667809506551</v>
      </c>
      <c r="CN185" s="54">
        <v>7.5040650839719918</v>
      </c>
      <c r="CO185" s="54">
        <v>2.0356937263482937</v>
      </c>
      <c r="CP185" s="54">
        <v>24.994225351242321</v>
      </c>
      <c r="CQ185" s="54">
        <v>67.909312731111299</v>
      </c>
      <c r="CR185" s="54"/>
      <c r="CS185" s="54">
        <v>10.201311002769744</v>
      </c>
      <c r="CT185" s="54">
        <v>10.665540014405025</v>
      </c>
      <c r="CU185" s="54">
        <v>46.434670297604455</v>
      </c>
      <c r="CV185" s="54">
        <v>0.13535852073172394</v>
      </c>
      <c r="CW185" s="54">
        <v>6.7376930231682719</v>
      </c>
      <c r="CX185" s="54"/>
      <c r="CY185" s="54"/>
      <c r="CZ185" s="54">
        <v>258.30148830893029</v>
      </c>
      <c r="DA185" s="54">
        <v>124.96277350124704</v>
      </c>
      <c r="DB185" s="54">
        <v>167.35415391106397</v>
      </c>
      <c r="DC185" s="54">
        <v>74.207172231482673</v>
      </c>
      <c r="DD185" s="54">
        <v>139.67389585912454</v>
      </c>
      <c r="DE185" s="54">
        <v>42.01037541627332</v>
      </c>
      <c r="DF185" s="54"/>
      <c r="DG185" s="54">
        <v>60.019438509002029</v>
      </c>
      <c r="DH185" s="54">
        <v>15.406277941733237</v>
      </c>
      <c r="DI185" s="54">
        <v>33.13372013729893</v>
      </c>
      <c r="DJ185" s="54"/>
      <c r="DK185" s="54">
        <v>3.920648847586401</v>
      </c>
      <c r="DL185" s="54">
        <v>87.6327077614026</v>
      </c>
      <c r="DM185" s="54">
        <v>2.9355944905143803</v>
      </c>
      <c r="DN185" s="54">
        <v>26.734671602719896</v>
      </c>
      <c r="DO185" s="54">
        <v>1.390738376526208</v>
      </c>
      <c r="DP185" s="54">
        <v>488.69555922457351</v>
      </c>
      <c r="DQ185" s="53"/>
      <c r="DR185" s="54"/>
      <c r="DS185" s="54">
        <v>12.749477430272577</v>
      </c>
      <c r="DT185" s="54">
        <v>267.96939670987223</v>
      </c>
      <c r="DU185" s="54">
        <v>0.90619776318636169</v>
      </c>
      <c r="DV185" s="54">
        <v>7.8658238892629013</v>
      </c>
      <c r="DW185" s="54">
        <v>10.46420698055716</v>
      </c>
      <c r="DX185" s="56"/>
      <c r="DY185" s="54">
        <v>1.3233916202815859</v>
      </c>
      <c r="DZ185" s="54"/>
      <c r="EA185" s="54">
        <v>7.0857808933568149</v>
      </c>
      <c r="EB185" s="54">
        <v>4.8705393716964887</v>
      </c>
      <c r="EC185" s="54">
        <v>2.0339228869835133</v>
      </c>
      <c r="ED185" s="54">
        <v>0.43095328671409139</v>
      </c>
      <c r="EE185" s="54">
        <v>10.713313824077463</v>
      </c>
      <c r="EF185" s="54">
        <v>177.91102856185523</v>
      </c>
      <c r="EG185" s="55">
        <f t="shared" si="9"/>
        <v>79.974428704487821</v>
      </c>
      <c r="EH185" s="54"/>
      <c r="EI185" s="54">
        <v>0.69312566476346305</v>
      </c>
      <c r="EJ185" s="54">
        <v>28.179602057051252</v>
      </c>
      <c r="EK185" s="54">
        <v>14.983168707170138</v>
      </c>
      <c r="EL185" s="54">
        <v>5.5194279820598426</v>
      </c>
      <c r="EM185" s="54">
        <v>0.51216455369058744</v>
      </c>
      <c r="EN185" s="54">
        <v>8.9470027229130231</v>
      </c>
      <c r="EO185" s="54">
        <v>2.6773314876399499</v>
      </c>
      <c r="EP185" s="54">
        <v>0.68231710777102828</v>
      </c>
      <c r="EQ185" s="54"/>
      <c r="ER185" s="54">
        <v>3.1967238495385559</v>
      </c>
      <c r="ES185" s="53"/>
      <c r="ET185" s="54"/>
      <c r="EU185" s="54">
        <v>24.694728807023232</v>
      </c>
      <c r="EV185" s="54">
        <v>25.609802411726481</v>
      </c>
      <c r="EW185" s="54">
        <v>119.83296738668209</v>
      </c>
      <c r="EX185" s="54"/>
      <c r="EY185" s="54">
        <v>11.06549116989166</v>
      </c>
      <c r="EZ185" s="54">
        <v>177.09036881912107</v>
      </c>
      <c r="FA185" s="54">
        <v>6.9978347858745105</v>
      </c>
      <c r="FB185" s="54">
        <v>9.9644004363319212</v>
      </c>
      <c r="FC185" s="54">
        <v>91.721277385429886</v>
      </c>
      <c r="FD185" s="54">
        <v>41.232195068785757</v>
      </c>
      <c r="FE185" s="54">
        <v>1.1912925390071714</v>
      </c>
      <c r="FF185" s="54"/>
      <c r="FG185" s="54">
        <v>45.308511215919722</v>
      </c>
      <c r="FH185" s="54">
        <v>26.315498195246157</v>
      </c>
      <c r="FI185" s="54">
        <v>1.063097951398434</v>
      </c>
      <c r="FJ185" s="54">
        <f t="shared" si="11"/>
        <v>27.92516005742862</v>
      </c>
      <c r="FK185" s="54">
        <v>2.6126091201667143</v>
      </c>
      <c r="FL185" s="54">
        <v>307.83254078243334</v>
      </c>
      <c r="FM185" s="54">
        <v>10.974544831655454</v>
      </c>
      <c r="FN185" s="54">
        <v>51.728417264043578</v>
      </c>
      <c r="FO185" s="54"/>
      <c r="FP185" s="54">
        <v>8.2922547718915531</v>
      </c>
      <c r="FQ185" s="54">
        <v>15.541262820783093</v>
      </c>
      <c r="FR185" s="54">
        <v>9.9233718148735939</v>
      </c>
    </row>
    <row r="186" spans="1:174" s="22" customFormat="1">
      <c r="A186" s="53">
        <v>1805</v>
      </c>
      <c r="B186" s="54">
        <v>5.9356847344267525</v>
      </c>
      <c r="C186" s="54">
        <v>5.2902367546444342</v>
      </c>
      <c r="D186" s="54">
        <v>7.9453551495274777</v>
      </c>
      <c r="E186" s="54">
        <v>18.436850523892574</v>
      </c>
      <c r="F186" s="54">
        <v>61.868984749910851</v>
      </c>
      <c r="G186" s="54">
        <v>12.744142021868123</v>
      </c>
      <c r="H186" s="53"/>
      <c r="I186" s="54">
        <v>10.849986728551938</v>
      </c>
      <c r="J186" s="54">
        <v>10.918314406247159</v>
      </c>
      <c r="K186" s="54">
        <v>53.06894939211103</v>
      </c>
      <c r="L186" s="54">
        <v>11.069640820630687</v>
      </c>
      <c r="M186" s="54">
        <v>7.0477484709968152</v>
      </c>
      <c r="N186" s="53"/>
      <c r="O186" s="53"/>
      <c r="P186" s="54">
        <v>47.03471753573433</v>
      </c>
      <c r="Q186" s="54">
        <v>23.176345501627203</v>
      </c>
      <c r="R186" s="54">
        <v>32.757571826854907</v>
      </c>
      <c r="S186" s="54">
        <v>12.53036242957006</v>
      </c>
      <c r="T186" s="54">
        <v>26.692010205228236</v>
      </c>
      <c r="U186" s="54">
        <v>7.9692589505866263</v>
      </c>
      <c r="V186" s="53"/>
      <c r="W186" s="54">
        <v>73.344168570213284</v>
      </c>
      <c r="X186" s="54">
        <v>18.170656268496533</v>
      </c>
      <c r="Y186" s="54">
        <v>32.712848269938611</v>
      </c>
      <c r="Z186" s="53"/>
      <c r="AA186" s="54">
        <v>10.20694478834937</v>
      </c>
      <c r="AB186" s="54">
        <v>17.375083403803664</v>
      </c>
      <c r="AC186" s="54">
        <v>3.979732476192023</v>
      </c>
      <c r="AD186" s="54">
        <v>33.94113158504517</v>
      </c>
      <c r="AE186" s="54">
        <v>3.5104070520539472</v>
      </c>
      <c r="AF186" s="54">
        <v>86.04191871786071</v>
      </c>
      <c r="AG186" s="53"/>
      <c r="AH186" s="53"/>
      <c r="AI186" s="54">
        <v>12.947813083192532</v>
      </c>
      <c r="AJ186" s="54">
        <v>62.191478054278747</v>
      </c>
      <c r="AK186" s="54">
        <v>1.0063279373315164</v>
      </c>
      <c r="AL186" s="53"/>
      <c r="AM186" s="54">
        <v>22.205823982642404</v>
      </c>
      <c r="AN186" s="53"/>
      <c r="AO186" s="54">
        <v>12.267354152781266</v>
      </c>
      <c r="AP186" s="53"/>
      <c r="AQ186" s="54">
        <v>7.193829897913993</v>
      </c>
      <c r="AR186" s="54">
        <v>5.3716563176274414</v>
      </c>
      <c r="AS186" s="54">
        <v>2.5374915136806306</v>
      </c>
      <c r="AT186" s="54">
        <v>3.4364342671553243</v>
      </c>
      <c r="AU186" s="54">
        <v>94.946160559953611</v>
      </c>
      <c r="AV186" s="54">
        <v>22.06978326773519</v>
      </c>
      <c r="AW186" s="53"/>
      <c r="AX186" s="54">
        <v>5.4243333115797627</v>
      </c>
      <c r="AY186" s="54">
        <v>24.442367512288545</v>
      </c>
      <c r="AZ186" s="54">
        <v>16.899686982298288</v>
      </c>
      <c r="BA186" s="54">
        <v>6.2166031709258283</v>
      </c>
      <c r="BB186" s="54">
        <v>3.1456698307084907</v>
      </c>
      <c r="BC186" s="54">
        <v>10.511246718756464</v>
      </c>
      <c r="BD186" s="54">
        <v>3.0710066288875315</v>
      </c>
      <c r="BE186" s="54">
        <v>6.7799999867633769</v>
      </c>
      <c r="BF186" s="53"/>
      <c r="BG186" s="54">
        <v>466.3084849586005</v>
      </c>
      <c r="BH186" s="54">
        <v>6.671955530891589</v>
      </c>
      <c r="BI186" s="53"/>
      <c r="BJ186" s="54">
        <v>5.5052068819929394</v>
      </c>
      <c r="BK186" s="54">
        <v>26.958396303950131</v>
      </c>
      <c r="BL186" s="54">
        <v>10.579231640270928</v>
      </c>
      <c r="BM186" s="54">
        <v>51.725707414992556</v>
      </c>
      <c r="BN186" s="54">
        <v>26.808418190716729</v>
      </c>
      <c r="BO186" s="54">
        <v>53.617242166496034</v>
      </c>
      <c r="BP186" s="54">
        <v>7.1537979679061365</v>
      </c>
      <c r="BQ186" s="54">
        <v>10.773723927777713</v>
      </c>
      <c r="BR186" s="54">
        <v>7.6628451953521282</v>
      </c>
      <c r="BS186" s="54">
        <v>43.403452993340352</v>
      </c>
      <c r="BT186" s="54">
        <v>1.254025152719999</v>
      </c>
      <c r="BU186" s="53"/>
      <c r="BV186" s="54">
        <v>35.181240492965081</v>
      </c>
      <c r="BW186" s="54">
        <v>20.94915162270685</v>
      </c>
      <c r="BX186" s="54">
        <v>10.489599087112929</v>
      </c>
      <c r="BY186" s="54">
        <v>3.5521284954626506</v>
      </c>
      <c r="BZ186" s="54">
        <v>21.089781831348866</v>
      </c>
      <c r="CA186" s="54">
        <v>12.831192236599868</v>
      </c>
      <c r="CB186" s="54">
        <v>8.4554286166363184</v>
      </c>
      <c r="CC186" s="53"/>
      <c r="CD186" s="54">
        <v>19.995977071335329</v>
      </c>
      <c r="CE186" s="54">
        <v>36.792307647247604</v>
      </c>
      <c r="CF186" s="54">
        <v>24.874544019443487</v>
      </c>
      <c r="CG186" s="53"/>
      <c r="CH186" s="55">
        <v>111.38317847464192</v>
      </c>
      <c r="CI186" s="55">
        <v>98.528339041095919</v>
      </c>
      <c r="CJ186" s="53"/>
      <c r="CK186" s="53">
        <v>1805</v>
      </c>
      <c r="CL186" s="54">
        <v>0.82980952631268845</v>
      </c>
      <c r="CM186" s="54">
        <v>0.73957581169907471</v>
      </c>
      <c r="CN186" s="54">
        <v>7.1911734346597953</v>
      </c>
      <c r="CO186" s="54">
        <v>1.999515968444654</v>
      </c>
      <c r="CP186" s="54">
        <v>25.399367939865041</v>
      </c>
      <c r="CQ186" s="54">
        <v>62.782957295925002</v>
      </c>
      <c r="CR186" s="54"/>
      <c r="CS186" s="54">
        <v>9.8200942387596406</v>
      </c>
      <c r="CT186" s="54">
        <v>9.8819361792955647</v>
      </c>
      <c r="CU186" s="54">
        <v>48.031587247116313</v>
      </c>
      <c r="CV186" s="54">
        <v>0.12896143995741646</v>
      </c>
      <c r="CW186" s="54">
        <v>6.3787685540791204</v>
      </c>
      <c r="CX186" s="54"/>
      <c r="CY186" s="54"/>
      <c r="CZ186" s="54">
        <v>231.71262980315058</v>
      </c>
      <c r="DA186" s="54">
        <v>112.37828874595981</v>
      </c>
      <c r="DB186" s="54">
        <v>158.83607987792382</v>
      </c>
      <c r="DC186" s="54">
        <v>60.757667213016198</v>
      </c>
      <c r="DD186" s="54">
        <v>129.42516885773227</v>
      </c>
      <c r="DE186" s="54">
        <v>38.641626367602726</v>
      </c>
      <c r="DF186" s="54"/>
      <c r="DG186" s="54">
        <v>66.382260664672074</v>
      </c>
      <c r="DH186" s="54">
        <v>16.445877898374093</v>
      </c>
      <c r="DI186" s="54">
        <v>29.607709287209076</v>
      </c>
      <c r="DJ186" s="54"/>
      <c r="DK186" s="54">
        <v>4.1903054861676408</v>
      </c>
      <c r="DL186" s="54">
        <v>84.248922661283771</v>
      </c>
      <c r="DM186" s="54">
        <v>3.6019719598748123</v>
      </c>
      <c r="DN186" s="54">
        <v>30.719402619930076</v>
      </c>
      <c r="DO186" s="54">
        <v>1.4411440674876057</v>
      </c>
      <c r="DP186" s="54">
        <v>417.20311708561997</v>
      </c>
      <c r="DQ186" s="53"/>
      <c r="DR186" s="54"/>
      <c r="DS186" s="54">
        <v>11.718792644068536</v>
      </c>
      <c r="DT186" s="54">
        <v>306.38115175994261</v>
      </c>
      <c r="DU186" s="54">
        <v>0.91080619976122323</v>
      </c>
      <c r="DV186" s="54"/>
      <c r="DW186" s="54">
        <v>9.9696656917500075</v>
      </c>
      <c r="DX186" s="56"/>
      <c r="DY186" s="54">
        <v>1.3304208594230778</v>
      </c>
      <c r="DZ186" s="54"/>
      <c r="EA186" s="54">
        <v>6.5109837737608336</v>
      </c>
      <c r="EB186" s="54">
        <v>4.8617728829581903</v>
      </c>
      <c r="EC186" s="54">
        <v>2.2966300713367143</v>
      </c>
      <c r="ED186" s="54">
        <v>0.48041397395885216</v>
      </c>
      <c r="EE186" s="54">
        <v>10.297114679978161</v>
      </c>
      <c r="EF186" s="54">
        <v>181.20825736390987</v>
      </c>
      <c r="EG186" s="55">
        <f t="shared" si="9"/>
        <v>81.456596459257554</v>
      </c>
      <c r="EH186" s="54"/>
      <c r="EI186" s="54">
        <v>0.75832252844184223</v>
      </c>
      <c r="EJ186" s="54">
        <v>22.122271519230232</v>
      </c>
      <c r="EK186" s="54">
        <v>15.295550393162335</v>
      </c>
      <c r="EL186" s="54">
        <v>5.6265164659432889</v>
      </c>
      <c r="EM186" s="54">
        <v>0.30504470649914667</v>
      </c>
      <c r="EN186" s="54">
        <v>9.513507797517617</v>
      </c>
      <c r="EO186" s="54">
        <v>2.7795033540613381</v>
      </c>
      <c r="EP186" s="54">
        <v>0.9478449124470727</v>
      </c>
      <c r="EQ186" s="54"/>
      <c r="ER186" s="54">
        <v>3.7682736000994685</v>
      </c>
      <c r="ES186" s="53"/>
      <c r="ET186" s="54"/>
      <c r="EU186" s="54">
        <v>27.120944508018741</v>
      </c>
      <c r="EV186" s="54">
        <v>24.399476133364068</v>
      </c>
      <c r="EW186" s="54">
        <v>114.90047419992761</v>
      </c>
      <c r="EX186" s="54">
        <v>21.235200155520481</v>
      </c>
      <c r="EY186" s="54">
        <v>11.005787152710088</v>
      </c>
      <c r="EZ186" s="54">
        <v>264.14089073145328</v>
      </c>
      <c r="FA186" s="54">
        <v>6.4747517179001495</v>
      </c>
      <c r="FB186" s="54">
        <v>9.7510703856203662</v>
      </c>
      <c r="FC186" s="54">
        <v>83.225755575198676</v>
      </c>
      <c r="FD186" s="54">
        <v>39.283550233343142</v>
      </c>
      <c r="FE186" s="54">
        <v>1.1349917272321752</v>
      </c>
      <c r="FF186" s="54"/>
      <c r="FG186" s="54">
        <v>45.785771532429806</v>
      </c>
      <c r="FH186" s="54">
        <v>27.263764908667316</v>
      </c>
      <c r="FI186" s="54">
        <v>1.466447366923342</v>
      </c>
      <c r="FJ186" s="54">
        <f t="shared" si="11"/>
        <v>19.287535854319962</v>
      </c>
      <c r="FK186" s="54">
        <v>3.2149566120512838</v>
      </c>
      <c r="FL186" s="54">
        <v>305.93951333655559</v>
      </c>
      <c r="FM186" s="54">
        <v>11.613241574523888</v>
      </c>
      <c r="FN186" s="54">
        <v>45.554288322950889</v>
      </c>
      <c r="FO186" s="54"/>
      <c r="FP186" s="54">
        <v>8.2090433680937807</v>
      </c>
      <c r="FQ186" s="54">
        <v>15.104520674884659</v>
      </c>
      <c r="FR186" s="54">
        <v>10.211864611001635</v>
      </c>
    </row>
    <row r="187" spans="1:174" s="22" customFormat="1">
      <c r="A187" s="53">
        <v>1806</v>
      </c>
      <c r="B187" s="54">
        <v>5.0955692808806958</v>
      </c>
      <c r="C187" s="54">
        <v>5.2593161037603728</v>
      </c>
      <c r="D187" s="54">
        <v>8.012962156325548</v>
      </c>
      <c r="E187" s="54">
        <v>18.399112093394582</v>
      </c>
      <c r="F187" s="54">
        <v>62.628346806686928</v>
      </c>
      <c r="G187" s="54">
        <v>13.601957507507999</v>
      </c>
      <c r="H187" s="53"/>
      <c r="I187" s="54">
        <v>10.773871063491532</v>
      </c>
      <c r="J187" s="54">
        <v>10.572894463479853</v>
      </c>
      <c r="K187" s="54">
        <v>51.970019279815972</v>
      </c>
      <c r="L187" s="54">
        <v>11.069640820630687</v>
      </c>
      <c r="M187" s="54">
        <v>6.7133642239866536</v>
      </c>
      <c r="N187" s="53"/>
      <c r="O187" s="53"/>
      <c r="P187" s="54">
        <v>50.06338987742815</v>
      </c>
      <c r="Q187" s="54">
        <v>23.647385711531555</v>
      </c>
      <c r="R187" s="54">
        <v>33.122278955028591</v>
      </c>
      <c r="S187" s="54">
        <v>12.53036242957006</v>
      </c>
      <c r="T187" s="54">
        <v>27.836866559066603</v>
      </c>
      <c r="U187" s="54">
        <v>8.0286509181147405</v>
      </c>
      <c r="V187" s="53"/>
      <c r="W187" s="54">
        <v>74.741321111630455</v>
      </c>
      <c r="X187" s="54">
        <v>16.653603176319582</v>
      </c>
      <c r="Y187" s="54">
        <v>30.433218151111578</v>
      </c>
      <c r="Z187" s="53"/>
      <c r="AA187" s="54">
        <v>9.3320652873932577</v>
      </c>
      <c r="AB187" s="54">
        <v>17.821688874575504</v>
      </c>
      <c r="AC187" s="54">
        <v>3.5127829971569549</v>
      </c>
      <c r="AD187" s="54">
        <v>37.947339652461174</v>
      </c>
      <c r="AE187" s="54">
        <v>3.507216139008881</v>
      </c>
      <c r="AF187" s="54">
        <v>81.81131869995103</v>
      </c>
      <c r="AG187" s="53"/>
      <c r="AH187" s="53"/>
      <c r="AI187" s="54">
        <v>17.536245316930245</v>
      </c>
      <c r="AJ187" s="54">
        <v>62.191478054278747</v>
      </c>
      <c r="AK187" s="54">
        <v>1.0279718670750624</v>
      </c>
      <c r="AL187" s="54">
        <v>6.1036191590141371</v>
      </c>
      <c r="AM187" s="54">
        <v>25.355726349667592</v>
      </c>
      <c r="AN187" s="53"/>
      <c r="AO187" s="54">
        <v>12.75501592343134</v>
      </c>
      <c r="AP187" s="53"/>
      <c r="AQ187" s="54">
        <v>7.2528877506752183</v>
      </c>
      <c r="AR187" s="54">
        <v>5.699997863409525</v>
      </c>
      <c r="AS187" s="54">
        <v>2.7074602003322057</v>
      </c>
      <c r="AT187" s="54">
        <v>3.336536802426922</v>
      </c>
      <c r="AU187" s="54">
        <v>88.878831650626637</v>
      </c>
      <c r="AV187" s="54">
        <v>22.543475741851697</v>
      </c>
      <c r="AW187" s="53"/>
      <c r="AX187" s="54">
        <v>5.5422413790815801</v>
      </c>
      <c r="AY187" s="54">
        <v>31.641102897883091</v>
      </c>
      <c r="AZ187" s="54">
        <v>16.440258280543961</v>
      </c>
      <c r="BA187" s="54">
        <v>6.6762085466623313</v>
      </c>
      <c r="BB187" s="54">
        <v>3.2968479660510361</v>
      </c>
      <c r="BC187" s="54">
        <v>9.4371601185674674</v>
      </c>
      <c r="BD187" s="54">
        <v>2.9303837876582239</v>
      </c>
      <c r="BE187" s="54">
        <v>6.0399993238418261</v>
      </c>
      <c r="BF187" s="53"/>
      <c r="BG187" s="54">
        <v>527.65538991049152</v>
      </c>
      <c r="BH187" s="54">
        <v>7.4634964690849825</v>
      </c>
      <c r="BI187" s="53"/>
      <c r="BJ187" s="54">
        <v>5.876447133017952</v>
      </c>
      <c r="BK187" s="54">
        <v>36.000002215580103</v>
      </c>
      <c r="BL187" s="54">
        <v>10.619424243665209</v>
      </c>
      <c r="BM187" s="53"/>
      <c r="BN187" s="54">
        <v>26.519999588153379</v>
      </c>
      <c r="BO187" s="54">
        <v>43.152428594761503</v>
      </c>
      <c r="BP187" s="54">
        <v>7.045170876076976</v>
      </c>
      <c r="BQ187" s="54">
        <v>10.214286729129711</v>
      </c>
      <c r="BR187" s="54">
        <v>7.8811225571268082</v>
      </c>
      <c r="BS187" s="54">
        <v>46.803968671438966</v>
      </c>
      <c r="BT187" s="54">
        <v>1.254025152719999</v>
      </c>
      <c r="BU187" s="53"/>
      <c r="BV187" s="54">
        <v>35.102979046852468</v>
      </c>
      <c r="BW187" s="54">
        <v>21.385543368384003</v>
      </c>
      <c r="BX187" s="54">
        <v>9.5599567510037105</v>
      </c>
      <c r="BY187" s="54">
        <v>3.1303849994281499</v>
      </c>
      <c r="BZ187" s="54">
        <v>22.354924889607648</v>
      </c>
      <c r="CA187" s="54">
        <v>11.925370434718642</v>
      </c>
      <c r="CB187" s="54">
        <v>9.2526562728377328</v>
      </c>
      <c r="CC187" s="53"/>
      <c r="CD187" s="54">
        <v>20.100468171095976</v>
      </c>
      <c r="CE187" s="54">
        <v>37.440042696248724</v>
      </c>
      <c r="CF187" s="54">
        <v>25.644880267846116</v>
      </c>
      <c r="CG187" s="53"/>
      <c r="CH187" s="55">
        <v>111.38317847464192</v>
      </c>
      <c r="CI187" s="55">
        <v>101.010101010101</v>
      </c>
      <c r="CJ187" s="53"/>
      <c r="CK187" s="53">
        <v>1806</v>
      </c>
      <c r="CL187" s="54">
        <v>0.73030444644531178</v>
      </c>
      <c r="CM187" s="54">
        <v>0.75377288073567095</v>
      </c>
      <c r="CN187" s="54">
        <v>7.4350378535733466</v>
      </c>
      <c r="CO187" s="54">
        <v>2.045684484081336</v>
      </c>
      <c r="CP187" s="54">
        <v>26.35873182099618</v>
      </c>
      <c r="CQ187" s="54">
        <v>68.696755088424226</v>
      </c>
      <c r="CR187" s="54"/>
      <c r="CS187" s="54">
        <v>9.9968198556064198</v>
      </c>
      <c r="CT187" s="54">
        <v>9.8103384271886274</v>
      </c>
      <c r="CU187" s="54">
        <v>48.221750341269164</v>
      </c>
      <c r="CV187" s="54">
        <v>0.13220976018963873</v>
      </c>
      <c r="CW187" s="54">
        <v>6.229171704094834</v>
      </c>
      <c r="CX187" s="54"/>
      <c r="CY187" s="54"/>
      <c r="CZ187" s="54">
        <v>252.84540342135426</v>
      </c>
      <c r="DA187" s="54">
        <v>117.55043402296366</v>
      </c>
      <c r="DB187" s="54">
        <v>164.64983971122936</v>
      </c>
      <c r="DC187" s="54">
        <v>62.288049936222755</v>
      </c>
      <c r="DD187" s="54">
        <v>138.37621569567031</v>
      </c>
      <c r="DE187" s="54">
        <v>39.910179144370581</v>
      </c>
      <c r="DF187" s="54"/>
      <c r="DG187" s="54">
        <v>69.350702131092945</v>
      </c>
      <c r="DH187" s="54">
        <v>15.452484062536097</v>
      </c>
      <c r="DI187" s="54">
        <v>28.238262523297653</v>
      </c>
      <c r="DJ187" s="54"/>
      <c r="DK187" s="54">
        <v>3.9276369054685421</v>
      </c>
      <c r="DL187" s="54">
        <v>88.591072509422474</v>
      </c>
      <c r="DM187" s="54">
        <v>3.2594281672269134</v>
      </c>
      <c r="DN187" s="54">
        <v>35.210437944690455</v>
      </c>
      <c r="DO187" s="54">
        <v>1.4761010686064313</v>
      </c>
      <c r="DP187" s="54">
        <v>406.6815731127765</v>
      </c>
      <c r="DQ187" s="53"/>
      <c r="DR187" s="54"/>
      <c r="DS187" s="54">
        <v>16.271466805568124</v>
      </c>
      <c r="DT187" s="54">
        <v>314.09837401150878</v>
      </c>
      <c r="DU187" s="54">
        <v>0.95383075509448845</v>
      </c>
      <c r="DV187" s="54">
        <v>5.6634036958781211</v>
      </c>
      <c r="DW187" s="54">
        <v>11.67060586069373</v>
      </c>
      <c r="DX187" s="56"/>
      <c r="DY187" s="54">
        <v>1.4181520301809214</v>
      </c>
      <c r="DZ187" s="54"/>
      <c r="EA187" s="54">
        <v>6.7297828096466343</v>
      </c>
      <c r="EB187" s="54">
        <v>5.2888930526499331</v>
      </c>
      <c r="EC187" s="54">
        <v>2.5121882125229131</v>
      </c>
      <c r="ED187" s="54">
        <v>0.47819733737771059</v>
      </c>
      <c r="EE187" s="54">
        <v>9.8818924493773874</v>
      </c>
      <c r="EF187" s="54">
        <v>189.75989681693343</v>
      </c>
      <c r="EG187" s="55">
        <f t="shared" si="9"/>
        <v>85.300722847996525</v>
      </c>
      <c r="EH187" s="54"/>
      <c r="EI187" s="54">
        <v>0.79432214524162426</v>
      </c>
      <c r="EJ187" s="54">
        <v>29.359030179477159</v>
      </c>
      <c r="EK187" s="54">
        <v>15.254526385336012</v>
      </c>
      <c r="EL187" s="54">
        <v>6.1946958308794073</v>
      </c>
      <c r="EM187" s="54">
        <v>0.32775771235951462</v>
      </c>
      <c r="EN187" s="54">
        <v>8.7565174205137222</v>
      </c>
      <c r="EO187" s="54">
        <v>2.7190337308079209</v>
      </c>
      <c r="EP187" s="54">
        <v>0.86566154232839287</v>
      </c>
      <c r="EQ187" s="54"/>
      <c r="ER187" s="54">
        <v>4.3714260128688318</v>
      </c>
      <c r="ES187" s="53"/>
      <c r="ET187" s="54"/>
      <c r="EU187" s="54">
        <v>29.679025924333086</v>
      </c>
      <c r="EV187" s="54">
        <v>33.403549646152598</v>
      </c>
      <c r="EW187" s="54">
        <v>118.24214770186052</v>
      </c>
      <c r="EX187" s="54"/>
      <c r="EY187" s="54">
        <v>11.16161598828004</v>
      </c>
      <c r="EZ187" s="54">
        <v>217.9415585594015</v>
      </c>
      <c r="FA187" s="54">
        <v>6.5370472400364967</v>
      </c>
      <c r="FB187" s="54">
        <v>9.4775948016153198</v>
      </c>
      <c r="FC187" s="54">
        <v>87.752484134170118</v>
      </c>
      <c r="FD187" s="54">
        <v>43.428294303736607</v>
      </c>
      <c r="FE187" s="54">
        <v>1.1635802463444818</v>
      </c>
      <c r="FF187" s="54"/>
      <c r="FG187" s="54">
        <v>46.834620638215604</v>
      </c>
      <c r="FH187" s="54">
        <v>28.532729642790244</v>
      </c>
      <c r="FI187" s="54">
        <v>1.370146992069982</v>
      </c>
      <c r="FJ187" s="54">
        <f t="shared" si="11"/>
        <v>22.82118055921206</v>
      </c>
      <c r="FK187" s="54">
        <v>2.9046101195714775</v>
      </c>
      <c r="FL187" s="54">
        <v>332.46072160961268</v>
      </c>
      <c r="FM187" s="54">
        <v>11.065268856913752</v>
      </c>
      <c r="FN187" s="54">
        <v>51.105037507768039</v>
      </c>
      <c r="FO187" s="54"/>
      <c r="FP187" s="54">
        <v>8.4597930013030194</v>
      </c>
      <c r="FQ187" s="54">
        <v>15.757593727377408</v>
      </c>
      <c r="FR187" s="54">
        <v>10.793299776029508</v>
      </c>
    </row>
    <row r="188" spans="1:174" s="22" customFormat="1">
      <c r="A188" s="53">
        <v>1807</v>
      </c>
      <c r="B188" s="54">
        <v>5.2393392532678682</v>
      </c>
      <c r="C188" s="54">
        <v>5.5555087330199422</v>
      </c>
      <c r="D188" s="54">
        <v>7.9509983547844456</v>
      </c>
      <c r="E188" s="54">
        <v>18.620300451167065</v>
      </c>
      <c r="F188" s="54">
        <v>70.522019895935003</v>
      </c>
      <c r="G188" s="54">
        <v>13.608106981977928</v>
      </c>
      <c r="H188" s="53"/>
      <c r="I188" s="54">
        <v>11.195476992840426</v>
      </c>
      <c r="J188" s="54">
        <v>9.3538460409402759</v>
      </c>
      <c r="K188" s="53"/>
      <c r="L188" s="54">
        <v>11.069640820630687</v>
      </c>
      <c r="M188" s="54">
        <v>6.7265824072365987</v>
      </c>
      <c r="N188" s="53"/>
      <c r="O188" s="53"/>
      <c r="P188" s="54">
        <v>52.988451840033541</v>
      </c>
      <c r="Q188" s="54">
        <v>23.031894393440464</v>
      </c>
      <c r="R188" s="54">
        <v>32.792641187471659</v>
      </c>
      <c r="S188" s="54">
        <v>12.53036242957006</v>
      </c>
      <c r="T188" s="54">
        <v>26.256964742624685</v>
      </c>
      <c r="U188" s="54">
        <v>7.7745758896935078</v>
      </c>
      <c r="V188" s="53"/>
      <c r="W188" s="54">
        <v>73.701024496427678</v>
      </c>
      <c r="X188" s="54">
        <v>14.813064087103092</v>
      </c>
      <c r="Y188" s="54">
        <v>30.889147671903729</v>
      </c>
      <c r="Z188" s="53"/>
      <c r="AA188" s="54">
        <v>9.6236956125109998</v>
      </c>
      <c r="AB188" s="54">
        <v>18.196880743205849</v>
      </c>
      <c r="AC188" s="54">
        <v>3.1107460970265359</v>
      </c>
      <c r="AD188" s="54">
        <v>42.000011832100206</v>
      </c>
      <c r="AE188" s="53"/>
      <c r="AF188" s="54">
        <v>90.015295370472245</v>
      </c>
      <c r="AG188" s="53"/>
      <c r="AH188" s="53"/>
      <c r="AI188" s="54">
        <v>13.734829418577972</v>
      </c>
      <c r="AJ188" s="54">
        <v>62.191478054278747</v>
      </c>
      <c r="AK188" s="54">
        <v>0.97672347675973559</v>
      </c>
      <c r="AL188" s="54">
        <v>5.5516984057604546</v>
      </c>
      <c r="AM188" s="54">
        <v>26.044030749089611</v>
      </c>
      <c r="AN188" s="53"/>
      <c r="AO188" s="54">
        <v>13.853080130475695</v>
      </c>
      <c r="AP188" s="53"/>
      <c r="AQ188" s="54">
        <v>7.4783688498186898</v>
      </c>
      <c r="AR188" s="54">
        <v>4.7013429408588543</v>
      </c>
      <c r="AS188" s="54">
        <v>2.4371175280287334</v>
      </c>
      <c r="AT188" s="54">
        <v>3.4364342671553243</v>
      </c>
      <c r="AU188" s="54">
        <v>79.752652396326852</v>
      </c>
      <c r="AV188" s="54">
        <v>22.783896669563898</v>
      </c>
      <c r="AW188" s="53"/>
      <c r="AX188" s="54">
        <v>7.3779439335036869</v>
      </c>
      <c r="AY188" s="54">
        <v>36.500574493042812</v>
      </c>
      <c r="AZ188" s="54">
        <v>17.032241386177564</v>
      </c>
      <c r="BA188" s="54">
        <v>6.8060698809552278</v>
      </c>
      <c r="BB188" s="54">
        <v>3.9302017097964268</v>
      </c>
      <c r="BC188" s="54">
        <v>9.9715984789092094</v>
      </c>
      <c r="BD188" s="54">
        <v>2.7585735047141426</v>
      </c>
      <c r="BE188" s="54">
        <v>6.260000093198836</v>
      </c>
      <c r="BF188" s="53"/>
      <c r="BG188" s="54">
        <v>553.46161491675878</v>
      </c>
      <c r="BH188" s="54">
        <v>7.3787260370113934</v>
      </c>
      <c r="BI188" s="53"/>
      <c r="BJ188" s="54">
        <v>5.7517568669094752</v>
      </c>
      <c r="BK188" s="53"/>
      <c r="BL188" s="54">
        <v>14.263314195367252</v>
      </c>
      <c r="BM188" s="53"/>
      <c r="BN188" s="54">
        <v>27.762754321418814</v>
      </c>
      <c r="BO188" s="54">
        <v>52.871989446259334</v>
      </c>
      <c r="BP188" s="54">
        <v>6.3255462846587855</v>
      </c>
      <c r="BQ188" s="54">
        <v>10.747936686370606</v>
      </c>
      <c r="BR188" s="54">
        <v>10.007361280272981</v>
      </c>
      <c r="BS188" s="54">
        <v>46.803968671438966</v>
      </c>
      <c r="BT188" s="53"/>
      <c r="BU188" s="53"/>
      <c r="BV188" s="54">
        <v>35.102979046852468</v>
      </c>
      <c r="BW188" s="54">
        <v>23.751439762258112</v>
      </c>
      <c r="BX188" s="54">
        <v>9.470059622374924</v>
      </c>
      <c r="BY188" s="54">
        <v>2.7636990004680211</v>
      </c>
      <c r="BZ188" s="54">
        <v>24.381280611048478</v>
      </c>
      <c r="CA188" s="54">
        <v>10.633124697442248</v>
      </c>
      <c r="CB188" s="54">
        <v>9.1067115526001139</v>
      </c>
      <c r="CC188" s="53"/>
      <c r="CD188" s="54">
        <v>19.635872183649891</v>
      </c>
      <c r="CE188" s="54">
        <v>38.007662798905152</v>
      </c>
      <c r="CF188" s="54">
        <v>27.160832448003056</v>
      </c>
      <c r="CG188" s="53"/>
      <c r="CH188" s="55">
        <v>111.38317847464192</v>
      </c>
      <c r="CI188" s="55">
        <v>102.49474527965799</v>
      </c>
      <c r="CJ188" s="53"/>
      <c r="CK188" s="53">
        <v>1807</v>
      </c>
      <c r="CL188" s="54">
        <v>0.76194662475865338</v>
      </c>
      <c r="CM188" s="54">
        <v>0.80792651960866457</v>
      </c>
      <c r="CN188" s="54">
        <v>7.4859780776013904</v>
      </c>
      <c r="CO188" s="54">
        <v>2.1007059489233515</v>
      </c>
      <c r="CP188" s="54">
        <v>30.117235274336796</v>
      </c>
      <c r="CQ188" s="54">
        <v>69.73797294280817</v>
      </c>
      <c r="CR188" s="54"/>
      <c r="CS188" s="54">
        <v>10.54070087767818</v>
      </c>
      <c r="CT188" s="54">
        <v>8.8067791337929169</v>
      </c>
      <c r="CU188" s="54"/>
      <c r="CV188" s="54">
        <v>0.13415297637180476</v>
      </c>
      <c r="CW188" s="54">
        <v>6.3331730420308343</v>
      </c>
      <c r="CX188" s="54"/>
      <c r="CY188" s="54"/>
      <c r="CZ188" s="54">
        <v>271.55189370538312</v>
      </c>
      <c r="DA188" s="54">
        <v>116.17362938797555</v>
      </c>
      <c r="DB188" s="54">
        <v>165.40715578529176</v>
      </c>
      <c r="DC188" s="54">
        <v>63.203558340579711</v>
      </c>
      <c r="DD188" s="54">
        <v>132.44098981851761</v>
      </c>
      <c r="DE188" s="54">
        <v>39.215215328322166</v>
      </c>
      <c r="DF188" s="54"/>
      <c r="DG188" s="54">
        <v>69.390563179405675</v>
      </c>
      <c r="DH188" s="54">
        <v>13.946710597849755</v>
      </c>
      <c r="DI188" s="54">
        <v>29.082572022986191</v>
      </c>
      <c r="DJ188" s="54"/>
      <c r="DK188" s="54">
        <v>4.1099092935553214</v>
      </c>
      <c r="DL188" s="54">
        <v>91.785662237165212</v>
      </c>
      <c r="DM188" s="54">
        <v>2.9288117099548883</v>
      </c>
      <c r="DN188" s="54">
        <v>39.543608714861186</v>
      </c>
      <c r="DO188" s="54"/>
      <c r="DP188" s="54">
        <v>454.040096962093</v>
      </c>
      <c r="DQ188" s="53"/>
      <c r="DR188" s="54"/>
      <c r="DS188" s="54">
        <v>12.931537316342055</v>
      </c>
      <c r="DT188" s="54">
        <v>318.71498508693702</v>
      </c>
      <c r="DU188" s="54">
        <v>0.91959905016232579</v>
      </c>
      <c r="DV188" s="54">
        <v>5.2270030384258659</v>
      </c>
      <c r="DW188" s="54">
        <v>12.163605905892389</v>
      </c>
      <c r="DX188" s="56"/>
      <c r="DY188" s="54">
        <v>1.5628774582516571</v>
      </c>
      <c r="DZ188" s="54"/>
      <c r="EA188" s="54">
        <v>7.0409906741173707</v>
      </c>
      <c r="EB188" s="54">
        <v>4.4263812693883473</v>
      </c>
      <c r="EC188" s="54">
        <v>2.2945808278758975</v>
      </c>
      <c r="ED188" s="54">
        <v>0.49975375987169501</v>
      </c>
      <c r="EE188" s="54">
        <v>8.9975385612469694</v>
      </c>
      <c r="EF188" s="54">
        <v>194.6024738020833</v>
      </c>
      <c r="EG188" s="55">
        <f t="shared" si="9"/>
        <v>87.477554329301867</v>
      </c>
      <c r="EH188" s="54"/>
      <c r="EI188" s="54">
        <v>1.0729596244956703</v>
      </c>
      <c r="EJ188" s="54">
        <v>34.365810214305178</v>
      </c>
      <c r="EK188" s="54">
        <v>16.036097599318019</v>
      </c>
      <c r="EL188" s="54">
        <v>6.408011629482373</v>
      </c>
      <c r="EM188" s="54">
        <v>0.39646571310505596</v>
      </c>
      <c r="EN188" s="54">
        <v>9.3884018435042709</v>
      </c>
      <c r="EO188" s="54">
        <v>2.5972362035914358</v>
      </c>
      <c r="EP188" s="54">
        <v>0.91037928857664818</v>
      </c>
      <c r="EQ188" s="54"/>
      <c r="ER188" s="54">
        <v>4.6526143362926451</v>
      </c>
      <c r="ES188" s="53"/>
      <c r="ET188" s="54"/>
      <c r="EU188" s="54">
        <v>29.476242749220521</v>
      </c>
      <c r="EV188" s="54"/>
      <c r="EW188" s="54">
        <v>161.14935903546117</v>
      </c>
      <c r="EX188" s="54"/>
      <c r="EY188" s="54">
        <v>11.856401801814773</v>
      </c>
      <c r="EZ188" s="54">
        <v>270.95505453615584</v>
      </c>
      <c r="FA188" s="54">
        <v>5.9555918266936114</v>
      </c>
      <c r="FB188" s="54">
        <v>10.119335311546465</v>
      </c>
      <c r="FC188" s="54">
        <v>113.06487635784424</v>
      </c>
      <c r="FD188" s="54">
        <v>44.066602429655909</v>
      </c>
      <c r="FE188" s="54"/>
      <c r="FF188" s="54"/>
      <c r="FG188" s="54">
        <v>47.522994874574884</v>
      </c>
      <c r="FH188" s="54">
        <v>32.155092836394907</v>
      </c>
      <c r="FI188" s="54">
        <v>1.3772118232334802</v>
      </c>
      <c r="FJ188" s="54">
        <f t="shared" si="11"/>
        <v>23.03781685148471</v>
      </c>
      <c r="FK188" s="54">
        <v>2.6020619307691164</v>
      </c>
      <c r="FL188" s="54">
        <v>367.92596375460511</v>
      </c>
      <c r="FM188" s="54">
        <v>10.011238190428799</v>
      </c>
      <c r="FN188" s="54">
        <v>51.038236319695059</v>
      </c>
      <c r="FO188" s="54"/>
      <c r="FP188" s="54">
        <v>8.3857238241963223</v>
      </c>
      <c r="FQ188" s="54">
        <v>16.231607155203818</v>
      </c>
      <c r="FR188" s="54">
        <v>11.599344180589762</v>
      </c>
    </row>
    <row r="189" spans="1:174" s="22" customFormat="1">
      <c r="A189" s="53">
        <v>1808</v>
      </c>
      <c r="B189" s="54">
        <v>5.260333320601231</v>
      </c>
      <c r="C189" s="54">
        <v>6.657359936288521</v>
      </c>
      <c r="D189" s="54">
        <v>7.9564705238628504</v>
      </c>
      <c r="E189" s="54">
        <v>18.590550382264492</v>
      </c>
      <c r="F189" s="54">
        <v>70.028899020284783</v>
      </c>
      <c r="G189" s="54">
        <v>14.673713807965747</v>
      </c>
      <c r="H189" s="53"/>
      <c r="I189" s="54">
        <v>11.911089498542315</v>
      </c>
      <c r="J189" s="54">
        <v>10.686332622575453</v>
      </c>
      <c r="K189" s="53"/>
      <c r="L189" s="54">
        <v>11.069640820630687</v>
      </c>
      <c r="M189" s="54">
        <v>7.0277120664553543</v>
      </c>
      <c r="N189" s="53"/>
      <c r="O189" s="53"/>
      <c r="P189" s="54">
        <v>51.07713800830669</v>
      </c>
      <c r="Q189" s="54">
        <v>25.461267302020776</v>
      </c>
      <c r="R189" s="54">
        <v>34.850139364450563</v>
      </c>
      <c r="S189" s="54">
        <v>14.92888151443046</v>
      </c>
      <c r="T189" s="54">
        <v>28.265169230039543</v>
      </c>
      <c r="U189" s="54">
        <v>7.8844897640697242</v>
      </c>
      <c r="V189" s="53"/>
      <c r="W189" s="54">
        <v>72.022552562176472</v>
      </c>
      <c r="X189" s="54">
        <v>20.38531523054856</v>
      </c>
      <c r="Y189" s="54">
        <v>26.329858889442832</v>
      </c>
      <c r="Z189" s="53"/>
      <c r="AA189" s="54">
        <v>10.527736546718904</v>
      </c>
      <c r="AB189" s="54">
        <v>18.13919726782046</v>
      </c>
      <c r="AC189" s="54">
        <v>3.6796792939498286</v>
      </c>
      <c r="AD189" s="54">
        <v>36.000005815580515</v>
      </c>
      <c r="AE189" s="54">
        <v>3.3624890889474455</v>
      </c>
      <c r="AF189" s="54">
        <v>103.10105300985921</v>
      </c>
      <c r="AG189" s="53"/>
      <c r="AH189" s="53"/>
      <c r="AI189" s="54">
        <v>12.18036099275775</v>
      </c>
      <c r="AJ189" s="54">
        <v>62.191478054278747</v>
      </c>
      <c r="AK189" s="54">
        <v>0.99163617305877561</v>
      </c>
      <c r="AL189" s="54">
        <v>3.4294074803436501</v>
      </c>
      <c r="AM189" s="54">
        <v>22.345938814680522</v>
      </c>
      <c r="AN189" s="53"/>
      <c r="AO189" s="54">
        <v>14.348244496737466</v>
      </c>
      <c r="AP189" s="53"/>
      <c r="AQ189" s="54">
        <v>7.6534666342596749</v>
      </c>
      <c r="AR189" s="53"/>
      <c r="AS189" s="54">
        <v>3.0939512632290507</v>
      </c>
      <c r="AT189" s="54">
        <v>4.0358114467573252</v>
      </c>
      <c r="AU189" s="54">
        <v>89.159063065487672</v>
      </c>
      <c r="AV189" s="54">
        <v>22.982475713123289</v>
      </c>
      <c r="AW189" s="53"/>
      <c r="AX189" s="54">
        <v>10.896231548919895</v>
      </c>
      <c r="AY189" s="54">
        <v>52.143680770444782</v>
      </c>
      <c r="AZ189" s="54">
        <v>17.291552716986196</v>
      </c>
      <c r="BA189" s="54">
        <v>6.8565393298174557</v>
      </c>
      <c r="BB189" s="54">
        <v>4.7147332994499669</v>
      </c>
      <c r="BC189" s="54">
        <v>11.056662638824886</v>
      </c>
      <c r="BD189" s="54">
        <v>3.1720256813372685</v>
      </c>
      <c r="BE189" s="54">
        <v>7.2299997384860353</v>
      </c>
      <c r="BF189" s="53"/>
      <c r="BG189" s="54">
        <v>559.4976905275339</v>
      </c>
      <c r="BH189" s="54">
        <v>6.6947992926452384</v>
      </c>
      <c r="BI189" s="53"/>
      <c r="BJ189" s="54">
        <v>5.6573769602540169</v>
      </c>
      <c r="BK189" s="54">
        <v>27.938699316299026</v>
      </c>
      <c r="BL189" s="53"/>
      <c r="BM189" s="54">
        <v>42.000011832100185</v>
      </c>
      <c r="BN189" s="54">
        <v>27.762754321418814</v>
      </c>
      <c r="BO189" s="54">
        <v>42.377802472535528</v>
      </c>
      <c r="BP189" s="54">
        <v>7.5343638311457202</v>
      </c>
      <c r="BQ189" s="54">
        <v>9.5197796259435421</v>
      </c>
      <c r="BR189" s="54">
        <v>7.6628451953521282</v>
      </c>
      <c r="BS189" s="54">
        <v>60.455103582101195</v>
      </c>
      <c r="BT189" s="53"/>
      <c r="BU189" s="53"/>
      <c r="BV189" s="54">
        <v>35.102979046852468</v>
      </c>
      <c r="BW189" s="54">
        <v>22.346733320309113</v>
      </c>
      <c r="BX189" s="54">
        <v>9.3874735836988794</v>
      </c>
      <c r="BY189" s="54">
        <v>3.2791131344605047</v>
      </c>
      <c r="BZ189" s="54">
        <v>30.868821136536088</v>
      </c>
      <c r="CA189" s="54">
        <v>9.793188568589791</v>
      </c>
      <c r="CB189" s="54">
        <v>9.2115273717931547</v>
      </c>
      <c r="CC189" s="53"/>
      <c r="CD189" s="54">
        <v>20.887546223390761</v>
      </c>
      <c r="CE189" s="54">
        <v>39.630609704221186</v>
      </c>
      <c r="CF189" s="54">
        <v>26.415526228592569</v>
      </c>
      <c r="CG189" s="53"/>
      <c r="CH189" s="55">
        <v>111.38317847464192</v>
      </c>
      <c r="CI189" s="55">
        <v>101.09845760566121</v>
      </c>
      <c r="CJ189" s="53"/>
      <c r="CK189" s="53">
        <v>1808</v>
      </c>
      <c r="CL189" s="54">
        <v>0.7545781452431265</v>
      </c>
      <c r="CM189" s="54">
        <v>0.95497718619213434</v>
      </c>
      <c r="CN189" s="54">
        <v>7.3890784073304214</v>
      </c>
      <c r="CO189" s="54">
        <v>2.0687773745699216</v>
      </c>
      <c r="CP189" s="54">
        <v>29.499223661555796</v>
      </c>
      <c r="CQ189" s="54">
        <v>74.17449166661153</v>
      </c>
      <c r="CR189" s="54"/>
      <c r="CS189" s="54">
        <v>11.061685449282546</v>
      </c>
      <c r="CT189" s="54">
        <v>9.9242684803772754</v>
      </c>
      <c r="CU189" s="54"/>
      <c r="CV189" s="54">
        <v>0.13232540807230961</v>
      </c>
      <c r="CW189" s="54">
        <v>6.5265516069516742</v>
      </c>
      <c r="CX189" s="54"/>
      <c r="CY189" s="54"/>
      <c r="CZ189" s="54">
        <v>258.19099357756505</v>
      </c>
      <c r="DA189" s="54">
        <v>126.67789630510606</v>
      </c>
      <c r="DB189" s="54">
        <v>173.39051855749457</v>
      </c>
      <c r="DC189" s="54">
        <v>74.275929866465901</v>
      </c>
      <c r="DD189" s="54">
        <v>140.62819946456653</v>
      </c>
      <c r="DE189" s="54">
        <v>39.227842232040977</v>
      </c>
      <c r="DF189" s="54"/>
      <c r="DG189" s="54">
        <v>66.886477663921028</v>
      </c>
      <c r="DH189" s="54">
        <v>18.931596886447135</v>
      </c>
      <c r="DI189" s="54">
        <v>24.45222303087019</v>
      </c>
      <c r="DJ189" s="54"/>
      <c r="DK189" s="54">
        <v>4.4347413623001302</v>
      </c>
      <c r="DL189" s="54">
        <v>90.248270963655145</v>
      </c>
      <c r="DM189" s="54">
        <v>3.4172738697742466</v>
      </c>
      <c r="DN189" s="54">
        <v>33.432772086300623</v>
      </c>
      <c r="DO189" s="54">
        <v>1.4164269192018821</v>
      </c>
      <c r="DP189" s="54">
        <v>512.96050378032874</v>
      </c>
      <c r="DQ189" s="53"/>
      <c r="DR189" s="54"/>
      <c r="DS189" s="54">
        <v>11.3117546448699</v>
      </c>
      <c r="DT189" s="54">
        <v>314.37312537519546</v>
      </c>
      <c r="DU189" s="54">
        <v>0.92092057807548988</v>
      </c>
      <c r="DV189" s="54">
        <v>3.1848494488787593</v>
      </c>
      <c r="DW189" s="54">
        <v>10.294272874356036</v>
      </c>
      <c r="DX189" s="56"/>
      <c r="DY189" s="54">
        <v>1.5966887999166473</v>
      </c>
      <c r="DZ189" s="54"/>
      <c r="EA189" s="54">
        <v>7.1076823421669753</v>
      </c>
      <c r="EB189" s="54"/>
      <c r="EC189" s="54">
        <v>2.8733152977683973</v>
      </c>
      <c r="ED189" s="54">
        <v>0.57892436285711535</v>
      </c>
      <c r="EE189" s="54">
        <v>9.92172090739715</v>
      </c>
      <c r="EF189" s="54">
        <v>193.62440387969446</v>
      </c>
      <c r="EG189" s="55">
        <f t="shared" si="9"/>
        <v>87.037893090151115</v>
      </c>
      <c r="EH189" s="54"/>
      <c r="EI189" s="54">
        <v>1.5630298863616252</v>
      </c>
      <c r="EJ189" s="54">
        <v>48.425208703288796</v>
      </c>
      <c r="EK189" s="54">
        <v>16.058456878222302</v>
      </c>
      <c r="EL189" s="54">
        <v>6.3675855467593605</v>
      </c>
      <c r="EM189" s="54">
        <v>0.46912746013586248</v>
      </c>
      <c r="EN189" s="54">
        <v>10.268189508985134</v>
      </c>
      <c r="EO189" s="54">
        <v>2.9458220701215527</v>
      </c>
      <c r="EP189" s="54">
        <v>1.0371205511652888</v>
      </c>
      <c r="EQ189" s="54"/>
      <c r="ER189" s="54">
        <v>4.6392820448557837</v>
      </c>
      <c r="ES189" s="53"/>
      <c r="ET189" s="54"/>
      <c r="EU189" s="54">
        <v>28.597604238774259</v>
      </c>
      <c r="EV189" s="54">
        <v>25.946333770458757</v>
      </c>
      <c r="EW189" s="54"/>
      <c r="EX189" s="54">
        <v>17.692235065186875</v>
      </c>
      <c r="EY189" s="54">
        <v>11.694881836584782</v>
      </c>
      <c r="EZ189" s="54">
        <v>214.21652333453588</v>
      </c>
      <c r="FA189" s="54">
        <v>6.9970730024977836</v>
      </c>
      <c r="FB189" s="54">
        <v>8.8409047536384779</v>
      </c>
      <c r="FC189" s="54">
        <v>85.396705187620071</v>
      </c>
      <c r="FD189" s="54">
        <v>56.143927027904375</v>
      </c>
      <c r="FE189" s="54"/>
      <c r="FF189" s="54"/>
      <c r="FG189" s="54">
        <v>46.875588299791673</v>
      </c>
      <c r="FH189" s="54">
        <v>29.841235684581385</v>
      </c>
      <c r="FI189" s="54">
        <v>1.3466033373901725</v>
      </c>
      <c r="FJ189" s="54">
        <f t="shared" si="11"/>
        <v>30.018956835823271</v>
      </c>
      <c r="FK189" s="54">
        <v>3.0452728988773106</v>
      </c>
      <c r="FL189" s="54">
        <v>459.48030109081748</v>
      </c>
      <c r="FM189" s="54">
        <v>9.0948163477830661</v>
      </c>
      <c r="FN189" s="54">
        <v>50.922375370004929</v>
      </c>
      <c r="FO189" s="54"/>
      <c r="FP189" s="54">
        <v>8.7987446097989999</v>
      </c>
      <c r="FQ189" s="54">
        <v>16.694139646119631</v>
      </c>
      <c r="FR189" s="54">
        <v>11.127370660635822</v>
      </c>
    </row>
    <row r="190" spans="1:174">
      <c r="A190" s="1">
        <v>1809</v>
      </c>
      <c r="B190" s="2">
        <v>5.700360358761416</v>
      </c>
      <c r="C190" s="2">
        <v>7.1203152419604923</v>
      </c>
      <c r="D190" s="2">
        <v>8.1512028066384694</v>
      </c>
      <c r="E190" s="2">
        <v>18.657298455933997</v>
      </c>
      <c r="F190" s="2">
        <v>64.134407603658289</v>
      </c>
      <c r="G190" s="2">
        <v>14.136805516863632</v>
      </c>
      <c r="I190" s="2">
        <v>12.280551803044444</v>
      </c>
      <c r="J190" s="2">
        <v>13.600595791758622</v>
      </c>
      <c r="K190" s="2">
        <v>52.000014633767833</v>
      </c>
      <c r="L190" s="2">
        <v>11.069640820630687</v>
      </c>
      <c r="M190" s="2">
        <v>7.2355053094414403</v>
      </c>
      <c r="P190" s="2">
        <v>53.267958683229928</v>
      </c>
      <c r="Q190" s="2">
        <v>26.578402983473087</v>
      </c>
      <c r="R190" s="2">
        <v>38.037827921003675</v>
      </c>
      <c r="S190" s="2">
        <v>14.163492359803945</v>
      </c>
      <c r="T190" s="2">
        <v>30.655475038449428</v>
      </c>
      <c r="U190" s="2">
        <v>8.5820216443357715</v>
      </c>
      <c r="W190" s="2">
        <v>67.903514964036276</v>
      </c>
      <c r="X190" s="2">
        <v>18.761640754221446</v>
      </c>
      <c r="Y190" s="2">
        <v>34.650550542658806</v>
      </c>
      <c r="AA190" s="2">
        <v>10.79020038232435</v>
      </c>
      <c r="AB190" s="2">
        <v>18.13919726782046</v>
      </c>
      <c r="AC190" s="2">
        <v>4.3611099471647368</v>
      </c>
      <c r="AD190" s="2">
        <v>32.863361335572442</v>
      </c>
      <c r="AE190" s="2">
        <v>3.507216139008881</v>
      </c>
      <c r="AF190" s="2">
        <v>102.96741762538581</v>
      </c>
      <c r="AI190" s="2">
        <v>11.854053777385612</v>
      </c>
      <c r="AJ190" s="2">
        <v>62.191478054278747</v>
      </c>
      <c r="AK190" s="2">
        <v>0.99163617305877561</v>
      </c>
      <c r="AL190" s="2">
        <v>5.3893667934731555</v>
      </c>
      <c r="AM190" s="2">
        <v>23.640316860751817</v>
      </c>
      <c r="AO190" s="2">
        <v>13.889658910704794</v>
      </c>
      <c r="AQ190" s="2">
        <v>7.7142996192291191</v>
      </c>
      <c r="AR190" s="2">
        <v>4.5950075550700573</v>
      </c>
      <c r="AS190" s="2">
        <v>2.8747278244174357</v>
      </c>
      <c r="AT190" s="2">
        <v>3.806048011759962</v>
      </c>
      <c r="AU190" s="2">
        <v>107.55646871251341</v>
      </c>
      <c r="AV190" s="2">
        <v>21.597794435305619</v>
      </c>
      <c r="AX190" s="2">
        <v>9.7964982461456493</v>
      </c>
      <c r="AY190" s="2">
        <v>36.731694767484342</v>
      </c>
      <c r="BA190" s="2">
        <v>7.2293305865429218</v>
      </c>
      <c r="BB190" s="2">
        <v>4.753208911204406</v>
      </c>
      <c r="BC190" s="2">
        <v>9.4048564549035429</v>
      </c>
      <c r="BD190" s="2">
        <v>3.7174628275941464</v>
      </c>
      <c r="BE190" s="2">
        <v>7.0899997125427898</v>
      </c>
      <c r="BG190" s="2">
        <v>557.67056347721211</v>
      </c>
      <c r="BH190" s="2">
        <v>7.349255385518406</v>
      </c>
      <c r="BJ190" s="2">
        <v>5.8926944226142517</v>
      </c>
      <c r="BK190" s="2">
        <v>45.673716447124036</v>
      </c>
      <c r="BL190" s="2">
        <v>14.070181910428934</v>
      </c>
      <c r="BM190" s="2">
        <v>46.000023161507464</v>
      </c>
      <c r="BN190" s="2">
        <v>27.762754321418814</v>
      </c>
      <c r="BO190" s="2">
        <v>39.747927388012805</v>
      </c>
      <c r="BP190" s="2">
        <v>9.216316077784299</v>
      </c>
      <c r="BQ190" s="2">
        <v>9.9103880005271865</v>
      </c>
      <c r="BR190" s="2">
        <v>7.6628451953521282</v>
      </c>
      <c r="BS190" s="2">
        <v>64.902685376773178</v>
      </c>
      <c r="BV190" s="2">
        <v>34.781130057907262</v>
      </c>
      <c r="BW190" s="2">
        <v>23.589840928269435</v>
      </c>
      <c r="BX190" s="2">
        <v>11.639973935696927</v>
      </c>
      <c r="BY190" s="2">
        <v>3.8863678235947061</v>
      </c>
      <c r="BZ190" s="2">
        <v>30.653739142046643</v>
      </c>
      <c r="CA190" s="2">
        <v>13.020787254918636</v>
      </c>
      <c r="CB190" s="2">
        <v>9.4709164347769672</v>
      </c>
      <c r="CD190" s="2">
        <v>22.112125138858524</v>
      </c>
      <c r="CE190" s="2">
        <v>40.089032453380213</v>
      </c>
      <c r="CF190" s="2">
        <v>26.470686528496195</v>
      </c>
      <c r="CH190" s="9">
        <v>111.38317847464192</v>
      </c>
      <c r="CI190" s="9">
        <v>99.739701934439395</v>
      </c>
      <c r="CK190" s="1">
        <v>1809</v>
      </c>
      <c r="CL190" s="2">
        <v>0.80670882133681121</v>
      </c>
      <c r="CM190" s="2">
        <v>1.00765929781263</v>
      </c>
      <c r="CN190" s="2">
        <v>7.468184725755334</v>
      </c>
      <c r="CO190" s="2">
        <v>2.0483011338483972</v>
      </c>
      <c r="CP190" s="2">
        <v>26.653111242211342</v>
      </c>
      <c r="CQ190" s="2">
        <v>70.500038427855856</v>
      </c>
      <c r="CR190" s="2"/>
      <c r="CS190" s="2">
        <v>11.251520981007952</v>
      </c>
      <c r="CT190" s="2">
        <v>12.460953820270836</v>
      </c>
      <c r="CU190" s="2">
        <v>47.642749694644309</v>
      </c>
      <c r="CV190" s="2">
        <v>0.130546964533969</v>
      </c>
      <c r="CW190" s="2">
        <v>6.6292167569532596</v>
      </c>
      <c r="CX190" s="2"/>
      <c r="CY190" s="2"/>
      <c r="CZ190" s="2">
        <v>265.64651608606931</v>
      </c>
      <c r="DA190" s="2">
        <v>130.45875942249117</v>
      </c>
      <c r="DB190" s="2">
        <v>186.70677259224425</v>
      </c>
      <c r="DC190" s="2">
        <v>69.520792633737955</v>
      </c>
      <c r="DD190" s="2">
        <v>150.47086333629886</v>
      </c>
      <c r="DE190" s="2">
        <v>42.124423267763646</v>
      </c>
      <c r="DF190" s="2"/>
      <c r="DG190" s="2">
        <v>62.213639546118408</v>
      </c>
      <c r="DH190" s="2">
        <v>17.189536591663892</v>
      </c>
      <c r="DI190" s="2">
        <v>31.747058494354452</v>
      </c>
      <c r="DJ190" s="2"/>
      <c r="DK190" s="2">
        <v>4.4842140414412688</v>
      </c>
      <c r="DL190" s="2">
        <v>89.035340985354836</v>
      </c>
      <c r="DM190" s="2">
        <v>3.9956771371496429</v>
      </c>
      <c r="DN190" s="2">
        <v>30.109624184963067</v>
      </c>
      <c r="DO190" s="2">
        <v>1.457536218018338</v>
      </c>
      <c r="DP190" s="2">
        <v>505.41041057652177</v>
      </c>
      <c r="DR190" s="2"/>
      <c r="DS190" s="2">
        <v>10.86076073171124</v>
      </c>
      <c r="DT190" s="2">
        <v>310.14797419979953</v>
      </c>
      <c r="DU190" s="2">
        <v>0.90854347472653763</v>
      </c>
      <c r="DV190" s="2">
        <v>4.937772709535575</v>
      </c>
      <c r="DW190" s="2">
        <v>10.744195452970473</v>
      </c>
      <c r="DX190" s="11"/>
      <c r="DY190" s="2">
        <v>1.5248833673728077</v>
      </c>
      <c r="DZ190" s="2"/>
      <c r="EA190" s="2">
        <v>7.0678911999719984</v>
      </c>
      <c r="EB190" s="2">
        <v>4.2099756381422342</v>
      </c>
      <c r="EC190" s="2">
        <v>2.6338442237670079</v>
      </c>
      <c r="ED190" s="2">
        <v>0.53862779057451171</v>
      </c>
      <c r="EE190" s="2">
        <v>11.808142391938922</v>
      </c>
      <c r="EF190" s="2">
        <v>179.51313161822304</v>
      </c>
      <c r="EG190" s="9">
        <f t="shared" si="9"/>
        <v>80.694604837999293</v>
      </c>
      <c r="EH190" s="2"/>
      <c r="EI190" s="2">
        <v>1.3863898167822946</v>
      </c>
      <c r="EJ190" s="2">
        <v>33.653816292023038</v>
      </c>
      <c r="EK190" s="2"/>
      <c r="EL190" s="2">
        <v>6.6235594359013366</v>
      </c>
      <c r="EM190" s="2">
        <v>0.46659938588603667</v>
      </c>
      <c r="EN190" s="2">
        <v>8.6167903057484718</v>
      </c>
      <c r="EO190" s="2">
        <v>3.4059634836948787</v>
      </c>
      <c r="EP190" s="2">
        <v>1.0033690769378798</v>
      </c>
      <c r="EQ190" s="2"/>
      <c r="ER190" s="2">
        <v>4.5619837620261015</v>
      </c>
      <c r="ET190" s="2"/>
      <c r="EU190" s="2">
        <v>29.386779265113947</v>
      </c>
      <c r="EV190" s="2">
        <v>41.846554383494762</v>
      </c>
      <c r="EW190" s="2">
        <v>154.69429990845509</v>
      </c>
      <c r="EX190" s="2">
        <v>19.116785829608595</v>
      </c>
      <c r="EY190" s="2">
        <v>11.537703503739092</v>
      </c>
      <c r="EZ190" s="2">
        <v>198.22232150960687</v>
      </c>
      <c r="FA190" s="2">
        <v>8.4440483929299912</v>
      </c>
      <c r="FB190" s="2">
        <v>9.0799615771514137</v>
      </c>
      <c r="FC190" s="2">
        <v>84.248979888684971</v>
      </c>
      <c r="FD190" s="2">
        <v>59.46426007172461</v>
      </c>
      <c r="FE190" s="2"/>
      <c r="FF190" s="2"/>
      <c r="FG190" s="2">
        <v>45.821571629400346</v>
      </c>
      <c r="FH190" s="2">
        <v>31.077874238738744</v>
      </c>
      <c r="FI190" s="2">
        <v>1.647276498866391</v>
      </c>
      <c r="FJ190" s="2">
        <f t="shared" si="11"/>
        <v>25.990941582123757</v>
      </c>
      <c r="FK190" s="2">
        <v>3.560715333349243</v>
      </c>
      <c r="FL190" s="2">
        <v>450.14646719725999</v>
      </c>
      <c r="FM190" s="2">
        <v>11.929729489161764</v>
      </c>
      <c r="FN190" s="2">
        <v>51.652642894656012</v>
      </c>
      <c r="FO190" s="2"/>
      <c r="FP190" s="2">
        <v>9.1894032103615562</v>
      </c>
      <c r="FQ190" s="2">
        <v>16.660283948917542</v>
      </c>
      <c r="FR190" s="2">
        <v>11.000743268134128</v>
      </c>
    </row>
    <row r="191" spans="1:174">
      <c r="A191" s="1">
        <v>1810</v>
      </c>
      <c r="B191" s="2">
        <v>5.8303695947417502</v>
      </c>
      <c r="C191" s="2">
        <v>6.7456442480108763</v>
      </c>
      <c r="D191" s="2">
        <v>8.6741687507276044</v>
      </c>
      <c r="E191" s="2">
        <v>18.662131322063228</v>
      </c>
      <c r="F191" s="2">
        <v>62.754168118179493</v>
      </c>
      <c r="G191" s="2">
        <v>13.299171190205312</v>
      </c>
      <c r="I191" s="2">
        <v>12.632563145311597</v>
      </c>
      <c r="J191" s="2">
        <v>11.455518741048241</v>
      </c>
      <c r="K191" s="2">
        <v>54.092091923421741</v>
      </c>
      <c r="L191" s="2">
        <v>11.383139848491787</v>
      </c>
      <c r="M191" s="2">
        <v>7.4622068883181116</v>
      </c>
      <c r="P191" s="2">
        <v>53.474612041968399</v>
      </c>
      <c r="Q191" s="2">
        <v>27.377433196831365</v>
      </c>
      <c r="R191" s="2">
        <v>36.783601563668576</v>
      </c>
      <c r="S191" s="2">
        <v>14.163492359803945</v>
      </c>
      <c r="T191" s="2">
        <v>33.852345142068827</v>
      </c>
      <c r="U191" s="2">
        <v>8.6719918824119198</v>
      </c>
      <c r="W191" s="2">
        <v>70.46679458012909</v>
      </c>
      <c r="X191" s="2">
        <v>16.693574752000156</v>
      </c>
      <c r="Y191" s="2">
        <v>33.216482520488107</v>
      </c>
      <c r="AA191" s="2">
        <v>10.381925382830028</v>
      </c>
      <c r="AB191" s="2">
        <v>18.778905493646743</v>
      </c>
      <c r="AC191" s="2">
        <v>4.5706736452238426</v>
      </c>
      <c r="AD191" s="2">
        <v>34.467384497407267</v>
      </c>
      <c r="AE191" s="2">
        <v>3.2503975111976917</v>
      </c>
      <c r="AF191" s="2">
        <v>121.84961305134574</v>
      </c>
      <c r="AI191" s="2">
        <v>15.549941864486142</v>
      </c>
      <c r="AJ191" s="2">
        <v>70.66451270748621</v>
      </c>
      <c r="AK191" s="2">
        <v>0.99243247896951037</v>
      </c>
      <c r="AL191" s="2">
        <v>6.7532164331157221</v>
      </c>
      <c r="AM191" s="2">
        <v>24.625010071011928</v>
      </c>
      <c r="AO191" s="2">
        <v>15.178054474217193</v>
      </c>
      <c r="AQ191" s="2">
        <v>8.1060013925613355</v>
      </c>
      <c r="AR191" s="2">
        <v>7.1637909274530163</v>
      </c>
      <c r="AS191" s="2">
        <v>2.6145735347719983</v>
      </c>
      <c r="AT191" s="2">
        <v>3.466402745758951</v>
      </c>
      <c r="AU191" s="2">
        <v>125.38600260513445</v>
      </c>
      <c r="AV191" s="2">
        <v>20.397089110354671</v>
      </c>
      <c r="AX191" s="2">
        <v>6.8867136681660295</v>
      </c>
      <c r="AY191" s="2">
        <v>37.926041994792172</v>
      </c>
      <c r="AZ191" s="2">
        <v>21.01997340028295</v>
      </c>
      <c r="BA191" s="2">
        <v>7.4058441874422885</v>
      </c>
      <c r="BB191" s="2">
        <v>4.4205324392875855</v>
      </c>
      <c r="BC191" s="2">
        <v>9.4817054511763637</v>
      </c>
      <c r="BD191" s="2">
        <v>2.4620720693041211</v>
      </c>
      <c r="BE191" s="2">
        <v>7.4299995636385816</v>
      </c>
      <c r="BG191" s="2">
        <v>565.87341229498179</v>
      </c>
      <c r="BH191" s="2">
        <v>7.2053441950231747</v>
      </c>
      <c r="BJ191" s="2">
        <v>5.7943676459744902</v>
      </c>
      <c r="BK191" s="2">
        <v>43.171735055842028</v>
      </c>
      <c r="BL191" s="2">
        <v>11.810498035729468</v>
      </c>
      <c r="BM191" s="2">
        <v>66.504452479540035</v>
      </c>
      <c r="BN191" s="2">
        <v>26.999999562159125</v>
      </c>
      <c r="BO191" s="2">
        <v>57.667035315229171</v>
      </c>
      <c r="BP191" s="2">
        <v>7.7582547069412149</v>
      </c>
      <c r="BQ191" s="2">
        <v>10.471689733817623</v>
      </c>
      <c r="BR191" s="2">
        <v>7.6208762018845499</v>
      </c>
      <c r="BS191" s="2">
        <v>53.999997485529235</v>
      </c>
      <c r="BV191" s="2">
        <v>34.781130057907262</v>
      </c>
      <c r="BW191" s="2">
        <v>23.781076282171398</v>
      </c>
      <c r="BX191" s="2">
        <v>13.051854136471624</v>
      </c>
      <c r="BY191" s="2">
        <v>4.0731188165752714</v>
      </c>
      <c r="BZ191" s="2">
        <v>35.910676606434961</v>
      </c>
      <c r="CA191" s="2">
        <v>12.519483364446884</v>
      </c>
      <c r="CB191" s="2">
        <v>9.5227785901542532</v>
      </c>
      <c r="CD191" s="2">
        <v>21.96370035754741</v>
      </c>
      <c r="CE191" s="2">
        <v>41.456504447149364</v>
      </c>
      <c r="CF191" s="2">
        <v>27.845850258897009</v>
      </c>
      <c r="CH191" s="9">
        <v>111.38317847464192</v>
      </c>
      <c r="CI191" s="9">
        <v>98.416985052777235</v>
      </c>
      <c r="CK191" s="1">
        <v>1810</v>
      </c>
      <c r="CL191" s="2">
        <v>0.81416526754145369</v>
      </c>
      <c r="CM191" s="2">
        <v>0.94197617572553027</v>
      </c>
      <c r="CN191" s="2">
        <v>7.8419344955946446</v>
      </c>
      <c r="CO191" s="2">
        <v>2.0216607441050511</v>
      </c>
      <c r="CP191" s="2">
        <v>25.733650107026417</v>
      </c>
      <c r="CQ191" s="2">
        <v>65.443216612038086</v>
      </c>
      <c r="CR191" s="2"/>
      <c r="CS191" s="2">
        <v>11.420544785768316</v>
      </c>
      <c r="CT191" s="2">
        <v>10.356430703843728</v>
      </c>
      <c r="CU191" s="2">
        <v>48.902281450032426</v>
      </c>
      <c r="CV191" s="2">
        <v>0.13246383083168853</v>
      </c>
      <c r="CW191" s="2">
        <v>6.7462530753574717</v>
      </c>
      <c r="CX191" s="2"/>
      <c r="CY191" s="2"/>
      <c r="CZ191" s="2">
        <v>263.14050470187328</v>
      </c>
      <c r="DA191" s="2">
        <v>132.59864339153344</v>
      </c>
      <c r="DB191" s="2">
        <v>178.1560612834096</v>
      </c>
      <c r="DC191" s="2">
        <v>68.598829521158919</v>
      </c>
      <c r="DD191" s="2">
        <v>163.9589441854549</v>
      </c>
      <c r="DE191" s="2">
        <v>42.001540131355284</v>
      </c>
      <c r="DF191" s="2"/>
      <c r="DG191" s="2">
        <v>63.705929996524844</v>
      </c>
      <c r="DH191" s="2">
        <v>15.091926784513721</v>
      </c>
      <c r="DI191" s="2">
        <v>30.029561054813765</v>
      </c>
      <c r="DJ191" s="2"/>
      <c r="DK191" s="2">
        <v>4.2573241467542973</v>
      </c>
      <c r="DL191" s="2">
        <v>90.952916401365542</v>
      </c>
      <c r="DM191" s="2">
        <v>4.132145033906518</v>
      </c>
      <c r="DN191" s="2">
        <v>31.160446520073716</v>
      </c>
      <c r="DO191" s="2">
        <v>1.3328930136463648</v>
      </c>
      <c r="DP191" s="2">
        <v>590.1610012972925</v>
      </c>
      <c r="DR191" s="2"/>
      <c r="DS191" s="2">
        <v>14.058018585513052</v>
      </c>
      <c r="DT191" s="2">
        <v>347.72941454472289</v>
      </c>
      <c r="DU191" s="2">
        <v>0.89721455911573011</v>
      </c>
      <c r="DV191" s="2">
        <v>6.1052859847376819</v>
      </c>
      <c r="DW191" s="2">
        <v>11.04330366033861</v>
      </c>
      <c r="DX191" s="11"/>
      <c r="DY191" s="2">
        <v>1.644232181891029</v>
      </c>
      <c r="DZ191" s="2"/>
      <c r="EA191" s="2">
        <v>7.3282793738976872</v>
      </c>
      <c r="EB191" s="2">
        <v>6.4764683288539278</v>
      </c>
      <c r="EC191" s="2">
        <v>2.3637209492699234</v>
      </c>
      <c r="ED191" s="2">
        <v>0.48405588583141507</v>
      </c>
      <c r="EE191" s="2">
        <v>13.583012301889061</v>
      </c>
      <c r="EF191" s="2">
        <v>167.28500117449508</v>
      </c>
      <c r="EG191" s="9">
        <f t="shared" si="9"/>
        <v>75.1978250471889</v>
      </c>
      <c r="EH191" s="2"/>
      <c r="EI191" s="2">
        <v>0.96167541096888798</v>
      </c>
      <c r="EJ191" s="2">
        <v>34.287266658881215</v>
      </c>
      <c r="EK191" s="2">
        <v>19.003233536393203</v>
      </c>
      <c r="EL191" s="2">
        <v>6.6952980362102421</v>
      </c>
      <c r="EM191" s="2">
        <v>0.4281873499101248</v>
      </c>
      <c r="EN191" s="2">
        <v>8.5719929126823473</v>
      </c>
      <c r="EO191" s="2">
        <v>2.2258510810383458</v>
      </c>
      <c r="EP191" s="2">
        <v>1.0375410142126049</v>
      </c>
      <c r="EQ191" s="2"/>
      <c r="ER191" s="2">
        <v>4.5676970689801646</v>
      </c>
      <c r="ET191" s="2"/>
      <c r="EU191" s="2">
        <v>28.513209700208371</v>
      </c>
      <c r="EV191" s="2">
        <v>39.029667060683138</v>
      </c>
      <c r="EW191" s="2">
        <v>128.12822247494896</v>
      </c>
      <c r="EX191" s="2">
        <v>27.271532106758443</v>
      </c>
      <c r="EY191" s="2">
        <v>11.071910638891694</v>
      </c>
      <c r="EZ191" s="2">
        <v>283.7707876328443</v>
      </c>
      <c r="FA191" s="2">
        <v>7.0138968886060118</v>
      </c>
      <c r="FB191" s="2">
        <v>9.4669941651642997</v>
      </c>
      <c r="FC191" s="2">
        <v>82.676388285669603</v>
      </c>
      <c r="FD191" s="2">
        <v>48.819022918856042</v>
      </c>
      <c r="FE191" s="2"/>
      <c r="FF191" s="2"/>
      <c r="FG191" s="2">
        <v>45.21390020906324</v>
      </c>
      <c r="FH191" s="2">
        <v>30.914326478065956</v>
      </c>
      <c r="FI191" s="2">
        <v>1.8225887985756644</v>
      </c>
      <c r="FJ191" s="2">
        <f t="shared" si="11"/>
        <v>19.28558791157144</v>
      </c>
      <c r="FK191" s="2">
        <v>3.6823275947540197</v>
      </c>
      <c r="FL191" s="2">
        <v>520.35048922417946</v>
      </c>
      <c r="FM191" s="2">
        <v>11.318314328902591</v>
      </c>
      <c r="FN191" s="2">
        <v>51.246737290211783</v>
      </c>
      <c r="FO191" s="2"/>
      <c r="FP191" s="2">
        <v>9.0066715408017561</v>
      </c>
      <c r="FQ191" s="2">
        <v>17.000100743814549</v>
      </c>
      <c r="FR191" s="2">
        <v>11.418769286298918</v>
      </c>
    </row>
    <row r="192" spans="1:174">
      <c r="A192" s="1">
        <v>1811</v>
      </c>
      <c r="B192" s="2">
        <v>5.1203223378317064</v>
      </c>
      <c r="C192" s="2">
        <v>5.8325249344956127</v>
      </c>
      <c r="D192" s="2">
        <v>8.9176860365880319</v>
      </c>
      <c r="E192" s="2">
        <v>19.420134868360815</v>
      </c>
      <c r="F192" s="2">
        <v>67.298839983406523</v>
      </c>
      <c r="G192" s="2">
        <v>14.500987009927043</v>
      </c>
      <c r="I192" s="2">
        <v>14.068536594689595</v>
      </c>
      <c r="J192" s="2">
        <v>10.693986776593361</v>
      </c>
      <c r="K192" s="2">
        <v>55.043952364775926</v>
      </c>
      <c r="L192" s="2">
        <v>11.703539296114164</v>
      </c>
      <c r="M192" s="2">
        <v>7.4271053996283447</v>
      </c>
      <c r="P192" s="2">
        <v>53.99648759976521</v>
      </c>
      <c r="Q192" s="2">
        <v>26.210376135959301</v>
      </c>
      <c r="R192" s="2">
        <v>34.772023330686302</v>
      </c>
      <c r="S192" s="2">
        <v>14.67350803515612</v>
      </c>
      <c r="T192" s="2">
        <v>30.837956260181798</v>
      </c>
      <c r="U192" s="2">
        <v>8.4209067175650425</v>
      </c>
      <c r="W192" s="2">
        <v>67.903514964036276</v>
      </c>
      <c r="X192" s="2">
        <v>12.736375346887455</v>
      </c>
      <c r="Y192" s="2">
        <v>41.312181753472437</v>
      </c>
      <c r="AA192" s="2">
        <v>10.440248138337203</v>
      </c>
      <c r="AB192" s="2">
        <v>18.494422343105256</v>
      </c>
      <c r="AC192" s="2">
        <v>4.4165489032784784</v>
      </c>
      <c r="AD192" s="2">
        <v>36.000005815580515</v>
      </c>
      <c r="AF192" s="2">
        <v>152.78162350058133</v>
      </c>
      <c r="AI192" s="2">
        <v>19.289442007829305</v>
      </c>
      <c r="AJ192" s="2">
        <v>70.66451270748621</v>
      </c>
      <c r="AK192" s="2">
        <v>0.97783786979071907</v>
      </c>
      <c r="AL192" s="2">
        <v>5.2270386813503134</v>
      </c>
      <c r="AM192" s="2">
        <v>24.057206446997711</v>
      </c>
      <c r="AO192" s="2">
        <v>15.868668014777457</v>
      </c>
      <c r="AQ192" s="2">
        <v>8.2767361011398144</v>
      </c>
      <c r="AR192" s="2">
        <v>5.9952428714850452</v>
      </c>
      <c r="AS192" s="2">
        <v>2.5499047358951521</v>
      </c>
      <c r="AT192" s="2">
        <v>3.336536802426922</v>
      </c>
      <c r="AU192" s="2">
        <v>124.89157988410489</v>
      </c>
      <c r="AV192" s="2">
        <v>20.722886136642291</v>
      </c>
      <c r="AX192" s="2">
        <v>5.8091659131579227</v>
      </c>
      <c r="AY192" s="2">
        <v>41.387421244903557</v>
      </c>
      <c r="AZ192" s="2">
        <v>18.549838818758872</v>
      </c>
      <c r="BA192" s="2">
        <v>7.8636340237173368</v>
      </c>
      <c r="BB192" s="2">
        <v>4.5980929902992118</v>
      </c>
      <c r="BC192" s="2">
        <v>9.4761507994538796</v>
      </c>
      <c r="BD192" s="2">
        <v>2.2955353860775034</v>
      </c>
      <c r="BE192" s="2">
        <v>5.6616099769967247</v>
      </c>
      <c r="BG192" s="2">
        <v>570.34725806384802</v>
      </c>
      <c r="BH192" s="2">
        <v>7.1551329911607446</v>
      </c>
      <c r="BJ192" s="2">
        <v>5.7097563397656534</v>
      </c>
      <c r="BK192" s="2">
        <v>42.285659091529013</v>
      </c>
      <c r="BL192" s="2">
        <v>11.458190479531252</v>
      </c>
      <c r="BN192" s="2">
        <v>27.762754321418814</v>
      </c>
      <c r="BO192" s="2">
        <v>70.746332559070723</v>
      </c>
      <c r="BP192" s="2">
        <v>6.8764972385863965</v>
      </c>
      <c r="BQ192" s="2">
        <v>9.7963620757664156</v>
      </c>
      <c r="BR192" s="2">
        <v>7.2622474729871591</v>
      </c>
      <c r="BS192" s="2">
        <v>50.433114850241864</v>
      </c>
      <c r="BT192" s="2">
        <v>1.2989502002972961</v>
      </c>
      <c r="BV192" s="2">
        <v>35.102979046852468</v>
      </c>
      <c r="BW192" s="2">
        <v>25.253131055001209</v>
      </c>
      <c r="BX192" s="2">
        <v>11.733924815760243</v>
      </c>
      <c r="BY192" s="2">
        <v>3.9357718005236069</v>
      </c>
      <c r="BZ192" s="2">
        <v>28.726316383539725</v>
      </c>
      <c r="CA192" s="2">
        <v>9.3105307662286432</v>
      </c>
      <c r="CB192" s="2">
        <v>9.994437367093461</v>
      </c>
      <c r="CD192" s="2">
        <v>22.802726380146336</v>
      </c>
      <c r="CE192" s="2">
        <v>43.126721439822354</v>
      </c>
      <c r="CF192" s="2">
        <v>30.028380525912489</v>
      </c>
      <c r="CH192" s="9">
        <v>111.38317847464192</v>
      </c>
      <c r="CI192" s="9">
        <v>97.131245779878469</v>
      </c>
      <c r="CK192" s="1">
        <v>1811</v>
      </c>
      <c r="CL192" s="2">
        <v>0.70567168118864543</v>
      </c>
      <c r="CM192" s="2">
        <v>0.80382589308686825</v>
      </c>
      <c r="CN192" s="2">
        <v>7.9567630294577931</v>
      </c>
      <c r="CO192" s="2">
        <v>2.0762908069789434</v>
      </c>
      <c r="CP192" s="2">
        <v>27.236750696370716</v>
      </c>
      <c r="CQ192" s="2">
        <v>70.424946665602434</v>
      </c>
      <c r="CR192" s="2"/>
      <c r="CS192" s="2">
        <v>12.552584986276241</v>
      </c>
      <c r="CT192" s="2">
        <v>9.5416589317450793</v>
      </c>
      <c r="CU192" s="2">
        <v>49.112705176471529</v>
      </c>
      <c r="CV192" s="2">
        <v>0.13441302627123958</v>
      </c>
      <c r="CW192" s="2">
        <v>6.6267995326576434</v>
      </c>
      <c r="CX192" s="2"/>
      <c r="CY192" s="2"/>
      <c r="CZ192" s="2">
        <v>262.23730541514777</v>
      </c>
      <c r="DA192" s="2">
        <v>125.28772078961242</v>
      </c>
      <c r="DB192" s="2">
        <v>166.21308781479132</v>
      </c>
      <c r="DC192" s="2">
        <v>70.140556861012342</v>
      </c>
      <c r="DD192" s="2">
        <v>147.40792858547542</v>
      </c>
      <c r="DE192" s="2">
        <v>40.252616145336603</v>
      </c>
      <c r="DF192" s="2"/>
      <c r="DG192" s="2">
        <v>60.586588854926468</v>
      </c>
      <c r="DH192" s="2">
        <v>11.363970437356333</v>
      </c>
      <c r="DI192" s="2">
        <v>36.860598040076042</v>
      </c>
      <c r="DJ192" s="2"/>
      <c r="DK192" s="2">
        <v>4.2253096163656227</v>
      </c>
      <c r="DL192" s="2">
        <v>88.404836720720112</v>
      </c>
      <c r="DM192" s="2">
        <v>3.9406447913974683</v>
      </c>
      <c r="DN192" s="2">
        <v>32.120834279031406</v>
      </c>
      <c r="DO192" s="2"/>
      <c r="DP192" s="2">
        <v>730.30853459073933</v>
      </c>
      <c r="DR192" s="2"/>
      <c r="DS192" s="2">
        <v>17.21091305491726</v>
      </c>
      <c r="DT192" s="2">
        <v>343.18660758530945</v>
      </c>
      <c r="DU192" s="2">
        <v>0.87247119703839682</v>
      </c>
      <c r="DV192" s="2">
        <v>4.663800448084257</v>
      </c>
      <c r="DW192" s="2">
        <v>10.6477217855999</v>
      </c>
      <c r="DX192" s="11"/>
      <c r="DY192" s="2">
        <v>1.6965880897028114</v>
      </c>
      <c r="DZ192" s="2"/>
      <c r="EA192" s="2">
        <v>7.384878492462029</v>
      </c>
      <c r="EB192" s="2">
        <v>5.3492269896848681</v>
      </c>
      <c r="EC192" s="2">
        <v>2.2751403949373161</v>
      </c>
      <c r="ED192" s="2">
        <v>0.45983424077036694</v>
      </c>
      <c r="EE192" s="2">
        <v>13.352700222742111</v>
      </c>
      <c r="EF192" s="2">
        <v>167.73664555055322</v>
      </c>
      <c r="EG192" s="9">
        <f t="shared" si="9"/>
        <v>75.400847879695803</v>
      </c>
      <c r="EH192" s="2"/>
      <c r="EI192" s="2">
        <v>0.80060660360259162</v>
      </c>
      <c r="EJ192" s="2">
        <v>36.927730119106194</v>
      </c>
      <c r="EK192" s="2">
        <v>16.5510056207331</v>
      </c>
      <c r="EL192" s="2">
        <v>7.0162901250827048</v>
      </c>
      <c r="EM192" s="2">
        <v>0.43956783232893304</v>
      </c>
      <c r="EN192" s="2">
        <v>8.4550505628150479</v>
      </c>
      <c r="EO192" s="2">
        <v>2.0481805501802492</v>
      </c>
      <c r="EP192" s="2">
        <v>0.78027076560839004</v>
      </c>
      <c r="EQ192" s="2"/>
      <c r="ER192" s="2">
        <v>4.5436645951340005</v>
      </c>
      <c r="ET192" s="2"/>
      <c r="EU192" s="2">
        <v>27.729787319049851</v>
      </c>
      <c r="EV192" s="2">
        <v>37.729178573376267</v>
      </c>
      <c r="EW192" s="2">
        <v>122.68219269163934</v>
      </c>
      <c r="EX192" s="2"/>
      <c r="EY192" s="2">
        <v>11.235962139667143</v>
      </c>
      <c r="EZ192" s="2">
        <v>343.58397079100592</v>
      </c>
      <c r="FA192" s="2">
        <v>6.1355220149785685</v>
      </c>
      <c r="FB192" s="2">
        <v>8.7407575539028297</v>
      </c>
      <c r="FC192" s="2">
        <v>77.756469963294734</v>
      </c>
      <c r="FD192" s="2">
        <v>44.998707294065873</v>
      </c>
      <c r="FE192" s="2">
        <v>1.1589821494530581</v>
      </c>
      <c r="FF192" s="2"/>
      <c r="FG192" s="2">
        <v>45.036139977357102</v>
      </c>
      <c r="FH192" s="2">
        <v>32.399060590886094</v>
      </c>
      <c r="FI192" s="2">
        <v>1.6171439814441722</v>
      </c>
      <c r="FJ192" s="2">
        <f t="shared" si="11"/>
        <v>20.034746209050478</v>
      </c>
      <c r="FK192" s="2">
        <v>3.5116737039522965</v>
      </c>
      <c r="FL192" s="2">
        <v>410.8102027385375</v>
      </c>
      <c r="FM192" s="2">
        <v>8.3072768744504462</v>
      </c>
      <c r="FN192" s="2">
        <v>53.082306675740647</v>
      </c>
      <c r="FO192" s="2"/>
      <c r="FP192" s="2">
        <v>9.2285717520054682</v>
      </c>
      <c r="FQ192" s="2">
        <v>17.453967416048911</v>
      </c>
      <c r="FR192" s="2">
        <v>12.152891705142176</v>
      </c>
    </row>
    <row r="193" spans="1:174">
      <c r="A193" s="1">
        <v>1812</v>
      </c>
      <c r="B193" s="2">
        <v>8.0905150468857752</v>
      </c>
      <c r="C193" s="2">
        <v>8.4854675475288026</v>
      </c>
      <c r="D193" s="2">
        <v>9.1145086406335931</v>
      </c>
      <c r="E193" s="2">
        <v>20.133627108677704</v>
      </c>
      <c r="F193" s="2">
        <v>73.178158844287637</v>
      </c>
      <c r="G193" s="2">
        <v>13.309042837156545</v>
      </c>
      <c r="I193" s="2">
        <v>14.169302897190907</v>
      </c>
      <c r="J193" s="2">
        <v>12.421273407079726</v>
      </c>
      <c r="K193" s="2">
        <v>60.596673570938499</v>
      </c>
      <c r="L193" s="2">
        <v>11.703539296114164</v>
      </c>
      <c r="M193" s="2">
        <v>7.6967502937264456</v>
      </c>
      <c r="P193" s="2">
        <v>54.415389006170706</v>
      </c>
      <c r="Q193" s="2">
        <v>25.605845572350535</v>
      </c>
      <c r="R193" s="2">
        <v>33.356349237604796</v>
      </c>
      <c r="S193" s="2">
        <v>14.67350803515612</v>
      </c>
      <c r="T193" s="2">
        <v>30.011579105379088</v>
      </c>
      <c r="U193" s="2">
        <v>8.1710588986232118</v>
      </c>
      <c r="W193" s="2">
        <v>58.427980894715297</v>
      </c>
      <c r="X193" s="2">
        <v>14.201761411813987</v>
      </c>
      <c r="Y193" s="2">
        <v>40.063300436948118</v>
      </c>
      <c r="AA193" s="2">
        <v>10.673546068985218</v>
      </c>
      <c r="AB193" s="2">
        <v>21.120099957398956</v>
      </c>
      <c r="AC193" s="2">
        <v>5.5924115587671634</v>
      </c>
      <c r="AD193" s="2">
        <v>37.005953311057091</v>
      </c>
      <c r="AE193" s="2">
        <v>3.5105534390801667</v>
      </c>
      <c r="AF193" s="2">
        <v>115.13652572638169</v>
      </c>
      <c r="AI193" s="2">
        <v>17.749030593867456</v>
      </c>
      <c r="AJ193" s="2">
        <v>70.66451270748621</v>
      </c>
      <c r="AK193" s="2">
        <v>0.86108108810950212</v>
      </c>
      <c r="AL193" s="2">
        <v>4.9493086492099163</v>
      </c>
      <c r="AM193" s="2">
        <v>22.859015616251458</v>
      </c>
      <c r="AO193" s="2">
        <v>16.038396041089808</v>
      </c>
      <c r="AQ193" s="2">
        <v>8.5931957651108952</v>
      </c>
      <c r="AR193" s="2">
        <v>4.2610593368929068</v>
      </c>
      <c r="AS193" s="2">
        <v>2.7386825949129405</v>
      </c>
      <c r="AT193" s="2">
        <v>5.3944000275750739</v>
      </c>
      <c r="AU193" s="2">
        <v>101.72570252669412</v>
      </c>
      <c r="AV193" s="2">
        <v>21.961984908256387</v>
      </c>
      <c r="AX193" s="2">
        <v>8.3100115603203104</v>
      </c>
      <c r="AY193" s="2">
        <v>53.447293495697984</v>
      </c>
      <c r="AZ193" s="2">
        <v>16.219984612299836</v>
      </c>
      <c r="BA193" s="2">
        <v>8.9758356940027948</v>
      </c>
      <c r="BB193" s="2">
        <v>6.6854802653651983</v>
      </c>
      <c r="BC193" s="2">
        <v>10.187282208176928</v>
      </c>
      <c r="BD193" s="2">
        <v>3.2687753367315495</v>
      </c>
      <c r="BE193" s="2">
        <v>9.177795186288412</v>
      </c>
      <c r="BG193" s="2">
        <v>553.2447004817185</v>
      </c>
      <c r="BH193" s="2">
        <v>6.7722948303753219</v>
      </c>
      <c r="BJ193" s="2">
        <v>5.8017253660032111</v>
      </c>
      <c r="BK193" s="2">
        <v>42.849543862301459</v>
      </c>
      <c r="BL193" s="2">
        <v>11.209400986292504</v>
      </c>
      <c r="BM193" s="2">
        <v>26.642798794303051</v>
      </c>
      <c r="BN193" s="2">
        <v>29.799068951588701</v>
      </c>
      <c r="BO193" s="2">
        <v>56.417065840514177</v>
      </c>
      <c r="BP193" s="2">
        <v>7.6566258718034641</v>
      </c>
      <c r="BQ193" s="2">
        <v>10.158464511794005</v>
      </c>
      <c r="BR193" s="2">
        <v>7.7433263031470894</v>
      </c>
      <c r="BS193" s="2">
        <v>50.308346614011647</v>
      </c>
      <c r="BT193" s="2">
        <v>1.2915642749646763</v>
      </c>
      <c r="BV193" s="2">
        <v>32.92993096600653</v>
      </c>
      <c r="BW193" s="2">
        <v>24.69577435397871</v>
      </c>
      <c r="BX193" s="2">
        <v>14.381033251718295</v>
      </c>
      <c r="BY193" s="2">
        <v>4.983627303013594</v>
      </c>
      <c r="BZ193" s="2">
        <v>26.455303531382327</v>
      </c>
      <c r="CA193" s="2">
        <v>10.575025116370313</v>
      </c>
      <c r="CB193" s="2">
        <v>9.5885212021159436</v>
      </c>
      <c r="CD193" s="2">
        <v>24.747936378402457</v>
      </c>
      <c r="CE193" s="2">
        <v>44.131984514169538</v>
      </c>
      <c r="CF193" s="2">
        <v>29.95954441225939</v>
      </c>
      <c r="CH193" s="9">
        <v>111.38317847464192</v>
      </c>
      <c r="CI193" s="9">
        <v>89.991476384110115</v>
      </c>
      <c r="CK193" s="1">
        <v>1812</v>
      </c>
      <c r="CL193" s="2">
        <v>1.033056264049929</v>
      </c>
      <c r="CM193" s="2">
        <v>1.0834866943039971</v>
      </c>
      <c r="CN193" s="2">
        <v>7.5345952024069609</v>
      </c>
      <c r="CO193" s="2">
        <v>1.9943454109616872</v>
      </c>
      <c r="CP193" s="2">
        <v>27.439210639451538</v>
      </c>
      <c r="CQ193" s="2">
        <v>59.885020708754155</v>
      </c>
      <c r="CR193" s="2"/>
      <c r="CS193" s="2">
        <v>11.713188921087497</v>
      </c>
      <c r="CT193" s="2">
        <v>10.268163727832313</v>
      </c>
      <c r="CU193" s="2">
        <v>50.092816186926719</v>
      </c>
      <c r="CV193" s="2">
        <v>0.12453280694883068</v>
      </c>
      <c r="CW193" s="2">
        <v>6.3625917889529093</v>
      </c>
      <c r="CX193" s="2"/>
      <c r="CY193" s="2"/>
      <c r="CZ193" s="2">
        <v>244.84605973404879</v>
      </c>
      <c r="DA193" s="2">
        <v>113.40097672831465</v>
      </c>
      <c r="DB193" s="2">
        <v>147.72574383248235</v>
      </c>
      <c r="DC193" s="2">
        <v>64.984776172135923</v>
      </c>
      <c r="DD193" s="2">
        <v>132.91271222005781</v>
      </c>
      <c r="DE193" s="2">
        <v>36.187286117550372</v>
      </c>
      <c r="DF193" s="2"/>
      <c r="DG193" s="2">
        <v>48.30004577241202</v>
      </c>
      <c r="DH193" s="2">
        <v>11.740021060723201</v>
      </c>
      <c r="DI193" s="2">
        <v>33.118708113247692</v>
      </c>
      <c r="DJ193" s="2"/>
      <c r="DK193" s="2">
        <v>4.0022007041741441</v>
      </c>
      <c r="DL193" s="2">
        <v>93.534890578066594</v>
      </c>
      <c r="DM193" s="2">
        <v>4.6230201716768784</v>
      </c>
      <c r="DN193" s="2">
        <v>30.591323051135351</v>
      </c>
      <c r="DO193" s="2">
        <v>1.3163328621172472</v>
      </c>
      <c r="DP193" s="2">
        <v>509.90678818179947</v>
      </c>
      <c r="DR193" s="2"/>
      <c r="DS193" s="2">
        <v>14.672404847337088</v>
      </c>
      <c r="DT193" s="2">
        <v>317.96019132551976</v>
      </c>
      <c r="DU193" s="2">
        <v>0.71182086617696327</v>
      </c>
      <c r="DV193" s="2">
        <v>4.0913930387119626</v>
      </c>
      <c r="DW193" s="2">
        <v>9.3737084608937433</v>
      </c>
      <c r="DX193" s="11"/>
      <c r="DY193" s="2">
        <v>1.588690471472344</v>
      </c>
      <c r="DZ193" s="2"/>
      <c r="EA193" s="2">
        <v>7.1036469587073139</v>
      </c>
      <c r="EB193" s="2">
        <v>3.5224452027830746</v>
      </c>
      <c r="EC193" s="2">
        <v>2.263957998630199</v>
      </c>
      <c r="ED193" s="2">
        <v>0.68879653606510582</v>
      </c>
      <c r="EE193" s="2">
        <v>10.076484823915576</v>
      </c>
      <c r="EF193" s="2">
        <v>164.69928718496143</v>
      </c>
      <c r="EG193" s="9">
        <f t="shared" si="9"/>
        <v>74.035496883624489</v>
      </c>
      <c r="EH193" s="2"/>
      <c r="EI193" s="2">
        <v>1.0610831877780973</v>
      </c>
      <c r="EJ193" s="2">
        <v>44.182713191912555</v>
      </c>
      <c r="EK193" s="2">
        <v>13.408404452887062</v>
      </c>
      <c r="EL193" s="2">
        <v>7.4199598929696533</v>
      </c>
      <c r="EM193" s="2">
        <v>0.59213834043644586</v>
      </c>
      <c r="EN193" s="2">
        <v>8.4214136688733152</v>
      </c>
      <c r="EO193" s="2">
        <v>2.7021642022571672</v>
      </c>
      <c r="EP193" s="2">
        <v>1.1718881619300678</v>
      </c>
      <c r="EQ193" s="2"/>
      <c r="ER193" s="2">
        <v>4.0834438439131864</v>
      </c>
      <c r="ET193" s="2"/>
      <c r="EU193" s="2">
        <v>26.105291563088532</v>
      </c>
      <c r="EV193" s="2">
        <v>35.421982724433526</v>
      </c>
      <c r="EW193" s="2">
        <v>111.19629446614371</v>
      </c>
      <c r="EX193" s="2">
        <v>9.9901033271005026</v>
      </c>
      <c r="EY193" s="2">
        <v>11.173592540939016</v>
      </c>
      <c r="EZ193" s="2">
        <v>253.85275241237085</v>
      </c>
      <c r="FA193" s="2">
        <v>6.3294225541822646</v>
      </c>
      <c r="FB193" s="2">
        <v>8.3975912462423015</v>
      </c>
      <c r="FC193" s="2">
        <v>76.813131478220427</v>
      </c>
      <c r="FD193" s="2">
        <v>41.587872916055389</v>
      </c>
      <c r="FE193" s="2">
        <v>1.0676838843912269</v>
      </c>
      <c r="FF193" s="2"/>
      <c r="FG193" s="2">
        <v>39.142667946026215</v>
      </c>
      <c r="FH193" s="2">
        <v>29.355011287623334</v>
      </c>
      <c r="FI193" s="2">
        <v>1.8362757374657472</v>
      </c>
      <c r="FJ193" s="2">
        <f t="shared" si="11"/>
        <v>16.306520795664778</v>
      </c>
      <c r="FK193" s="2">
        <v>4.1197628800821802</v>
      </c>
      <c r="FL193" s="2">
        <v>350.52294213469634</v>
      </c>
      <c r="FM193" s="2">
        <v>8.7419450294797283</v>
      </c>
      <c r="FN193" s="2">
        <v>47.182993047739238</v>
      </c>
      <c r="FO193" s="2"/>
      <c r="FP193" s="2">
        <v>9.2795972173019337</v>
      </c>
      <c r="FQ193" s="2">
        <v>16.547926842461674</v>
      </c>
      <c r="FR193" s="2">
        <v>11.233765139393913</v>
      </c>
    </row>
    <row r="194" spans="1:174">
      <c r="A194" s="1">
        <v>1813</v>
      </c>
      <c r="B194" s="2">
        <v>7.0904470608103161</v>
      </c>
      <c r="C194" s="2">
        <v>9.7355194849068152</v>
      </c>
      <c r="D194" s="2">
        <v>9.5979688695512397</v>
      </c>
      <c r="E194" s="2">
        <v>22.709910330635715</v>
      </c>
      <c r="F194" s="2">
        <v>73.173914634157939</v>
      </c>
      <c r="G194" s="2">
        <v>14.239228366360486</v>
      </c>
      <c r="I194" s="2">
        <v>13.786555205759857</v>
      </c>
      <c r="J194" s="2">
        <v>13.446012584832014</v>
      </c>
      <c r="K194" s="2">
        <v>52.000014633767833</v>
      </c>
      <c r="L194" s="2">
        <v>11.910868468759066</v>
      </c>
      <c r="M194" s="2">
        <v>7.7303659267681182</v>
      </c>
      <c r="P194" s="2">
        <v>54.521548017695814</v>
      </c>
      <c r="Q194" s="2">
        <v>27.375336165765781</v>
      </c>
      <c r="R194" s="2">
        <v>36.114344326413359</v>
      </c>
      <c r="S194" s="2">
        <v>15.097900485151737</v>
      </c>
      <c r="T194" s="2">
        <v>32.709719866997254</v>
      </c>
      <c r="U194" s="2">
        <v>8.4254973625632488</v>
      </c>
      <c r="W194" s="2">
        <v>44.326956905057393</v>
      </c>
      <c r="X194" s="2">
        <v>20.695088467160687</v>
      </c>
      <c r="Y194" s="2">
        <v>40.559908938999641</v>
      </c>
      <c r="AA194" s="2">
        <v>16.564425443996672</v>
      </c>
      <c r="AB194" s="2">
        <v>22.593475991421894</v>
      </c>
      <c r="AC194" s="2">
        <v>4.9128665982058202</v>
      </c>
      <c r="AD194" s="2">
        <v>36.908541454802084</v>
      </c>
      <c r="AE194" s="2">
        <v>4.4949947501865575</v>
      </c>
      <c r="AF194" s="2">
        <v>95.055278797470777</v>
      </c>
      <c r="AI194" s="2">
        <v>29.256825591186509</v>
      </c>
      <c r="AJ194" s="2">
        <v>70.66451270748621</v>
      </c>
      <c r="AK194" s="2">
        <v>0.80270275635179755</v>
      </c>
      <c r="AL194" s="2">
        <v>4.7501485916029935</v>
      </c>
      <c r="AM194" s="2">
        <v>24.19116771362118</v>
      </c>
      <c r="AO194" s="2">
        <v>16.807741771557961</v>
      </c>
      <c r="AQ194" s="2">
        <v>9.1837507535051337</v>
      </c>
      <c r="AR194" s="2">
        <v>4.791194720253273</v>
      </c>
      <c r="AS194" s="2">
        <v>3.3576556256949228</v>
      </c>
      <c r="AT194" s="2">
        <v>4.6651565098800072</v>
      </c>
      <c r="AU194" s="2">
        <v>121.15975935721011</v>
      </c>
      <c r="AV194" s="2">
        <v>18.589672786656745</v>
      </c>
      <c r="AX194" s="2">
        <v>9.9089164171768829</v>
      </c>
      <c r="AY194" s="2">
        <v>38.840130369664664</v>
      </c>
      <c r="AZ194" s="2">
        <v>17.26225109837441</v>
      </c>
      <c r="BA194" s="2">
        <v>8.437861026232369</v>
      </c>
      <c r="BB194" s="2">
        <v>6.7657968867374247</v>
      </c>
      <c r="BC194" s="2">
        <v>10.043105709044621</v>
      </c>
      <c r="BD194" s="2">
        <v>5.384467392714714</v>
      </c>
      <c r="BE194" s="2">
        <v>9.5918712980432002</v>
      </c>
      <c r="BG194" s="2">
        <v>549.45034181683457</v>
      </c>
      <c r="BH194" s="2">
        <v>7.8959186547912124</v>
      </c>
      <c r="BJ194" s="2">
        <v>5.7027604678388641</v>
      </c>
      <c r="BK194" s="2">
        <v>37.25160383977412</v>
      </c>
      <c r="BL194" s="2">
        <v>14.263314195367252</v>
      </c>
      <c r="BM194" s="2">
        <v>81.283244451036225</v>
      </c>
      <c r="BN194" s="2">
        <v>29.799068951588701</v>
      </c>
      <c r="BO194" s="2">
        <v>40.827901115423238</v>
      </c>
      <c r="BP194" s="2">
        <v>9.8278913554125271</v>
      </c>
      <c r="BQ194" s="2">
        <v>10.916482466793811</v>
      </c>
      <c r="BR194" s="2">
        <v>8.1690069261081089</v>
      </c>
      <c r="BS194" s="2">
        <v>60.101512042396401</v>
      </c>
      <c r="BT194" s="2">
        <v>1.2713826384901947</v>
      </c>
      <c r="BV194" s="2">
        <v>36.001910266260438</v>
      </c>
      <c r="BW194" s="2">
        <v>27.581359116502856</v>
      </c>
      <c r="BX194" s="2">
        <v>13.456324291743565</v>
      </c>
      <c r="BY194" s="2">
        <v>4.378056918307256</v>
      </c>
      <c r="BZ194" s="2">
        <v>27.667505827639253</v>
      </c>
      <c r="CA194" s="2">
        <v>11.964262723139807</v>
      </c>
      <c r="CB194" s="2">
        <v>9.5441048904339247</v>
      </c>
      <c r="CD194" s="2">
        <v>25.696199636179365</v>
      </c>
      <c r="CE194" s="2">
        <v>45.192258136403581</v>
      </c>
      <c r="CF194" s="2">
        <v>31.119385469774542</v>
      </c>
      <c r="CH194" s="9">
        <v>111.38317847464192</v>
      </c>
      <c r="CI194" s="9">
        <v>84.469392248972397</v>
      </c>
      <c r="CK194" s="1">
        <v>1813</v>
      </c>
      <c r="CL194" s="2">
        <v>0.84980526405425827</v>
      </c>
      <c r="CM194" s="2">
        <v>1.1668228583644651</v>
      </c>
      <c r="CN194" s="2">
        <v>7.4473882180268323</v>
      </c>
      <c r="CO194" s="2">
        <v>2.1115033237982983</v>
      </c>
      <c r="CP194" s="2">
        <v>25.753983740106285</v>
      </c>
      <c r="CQ194" s="2">
        <v>60.138948310039922</v>
      </c>
      <c r="CR194" s="2"/>
      <c r="CS194" s="2">
        <v>10.697453826119052</v>
      </c>
      <c r="CT194" s="2">
        <v>10.433215304687737</v>
      </c>
      <c r="CU194" s="2">
        <v>40.348567658862628</v>
      </c>
      <c r="CV194" s="2">
        <v>0.11896192437279801</v>
      </c>
      <c r="CW194" s="2">
        <v>5.9982520162873527</v>
      </c>
      <c r="CX194" s="2"/>
      <c r="CY194" s="2"/>
      <c r="CZ194" s="2">
        <v>230.27010127639656</v>
      </c>
      <c r="DA194" s="2">
        <v>113.798130341218</v>
      </c>
      <c r="DB194" s="2">
        <v>150.12582267333963</v>
      </c>
      <c r="DC194" s="2">
        <v>62.76134243190122</v>
      </c>
      <c r="DD194" s="2">
        <v>135.97294083658446</v>
      </c>
      <c r="DE194" s="2">
        <v>35.024441024165228</v>
      </c>
      <c r="DF194" s="2"/>
      <c r="DG194" s="2">
        <v>34.394783009037056</v>
      </c>
      <c r="DH194" s="2">
        <v>16.058018119885993</v>
      </c>
      <c r="DI194" s="2">
        <v>31.471803259836001</v>
      </c>
      <c r="DJ194" s="2"/>
      <c r="DK194" s="2">
        <v>5.8299456258658902</v>
      </c>
      <c r="DL194" s="2">
        <v>93.920137095824643</v>
      </c>
      <c r="DM194" s="2">
        <v>3.8120591259978003</v>
      </c>
      <c r="DN194" s="2">
        <v>28.638583903627502</v>
      </c>
      <c r="DO194" s="2">
        <v>1.5820394779607503</v>
      </c>
      <c r="DP194" s="2">
        <v>395.14082825191872</v>
      </c>
      <c r="DR194" s="2"/>
      <c r="DS194" s="2">
        <v>22.701359127752184</v>
      </c>
      <c r="DT194" s="2">
        <v>298.44942209855736</v>
      </c>
      <c r="DU194" s="2">
        <v>0.62284418000113273</v>
      </c>
      <c r="DV194" s="2">
        <v>3.6858007288613894</v>
      </c>
      <c r="DW194" s="2">
        <v>9.3112661971536177</v>
      </c>
      <c r="DX194" s="11"/>
      <c r="DY194" s="2">
        <v>1.5627363604475613</v>
      </c>
      <c r="DZ194" s="2"/>
      <c r="EA194" s="2">
        <v>7.125982391537705</v>
      </c>
      <c r="EB194" s="2">
        <v>3.7176498064173162</v>
      </c>
      <c r="EC194" s="2">
        <v>2.6053184050555318</v>
      </c>
      <c r="ED194" s="2">
        <v>0.55912899789423853</v>
      </c>
      <c r="EE194" s="2">
        <v>11.265092238089418</v>
      </c>
      <c r="EF194" s="2">
        <v>130.85486353301303</v>
      </c>
      <c r="EG194" s="9">
        <f t="shared" si="9"/>
        <v>58.82177759777268</v>
      </c>
      <c r="EH194" s="2"/>
      <c r="EI194" s="2">
        <v>1.1876048520173623</v>
      </c>
      <c r="EJ194" s="2">
        <v>30.137368982234598</v>
      </c>
      <c r="EK194" s="2">
        <v>13.394363661096683</v>
      </c>
      <c r="EL194" s="2">
        <v>6.5472213596634514</v>
      </c>
      <c r="EM194" s="2">
        <v>0.56248056287419768</v>
      </c>
      <c r="EN194" s="2">
        <v>7.7927849263209819</v>
      </c>
      <c r="EO194" s="2">
        <v>4.1779901108106152</v>
      </c>
      <c r="EP194" s="2">
        <v>1.1496063155538911</v>
      </c>
      <c r="EQ194" s="2"/>
      <c r="ER194" s="2">
        <v>3.8065870474471284</v>
      </c>
      <c r="ET194" s="2"/>
      <c r="EU194" s="2">
        <v>24.085435542990716</v>
      </c>
      <c r="EV194" s="2">
        <v>28.904777595085932</v>
      </c>
      <c r="EW194" s="2">
        <v>132.80864674472681</v>
      </c>
      <c r="EX194" s="2">
        <v>28.608109411682033</v>
      </c>
      <c r="EY194" s="2">
        <v>10.487955183024669</v>
      </c>
      <c r="EZ194" s="2">
        <v>172.43539970104717</v>
      </c>
      <c r="FA194" s="2">
        <v>7.6257928404563762</v>
      </c>
      <c r="FB194" s="2">
        <v>8.4704674510262219</v>
      </c>
      <c r="FC194" s="2">
        <v>76.063300593707766</v>
      </c>
      <c r="FD194" s="2">
        <v>46.634793126920052</v>
      </c>
      <c r="FE194" s="2">
        <v>0.9865087302516381</v>
      </c>
      <c r="FF194" s="2"/>
      <c r="FG194" s="2">
        <v>40.168271252616094</v>
      </c>
      <c r="FH194" s="2">
        <v>30.773242483907261</v>
      </c>
      <c r="FI194" s="2">
        <v>1.6127692823699071</v>
      </c>
      <c r="FJ194" s="2">
        <f t="shared" si="11"/>
        <v>20.819500605841249</v>
      </c>
      <c r="FK194" s="2">
        <v>3.3970822321261389</v>
      </c>
      <c r="FL194" s="2">
        <v>344.08972354322583</v>
      </c>
      <c r="FM194" s="2">
        <v>9.2834755407843996</v>
      </c>
      <c r="FN194" s="2">
        <v>44.082584656727036</v>
      </c>
      <c r="FO194" s="2"/>
      <c r="FP194" s="2">
        <v>9.0439265265680699</v>
      </c>
      <c r="FQ194" s="2">
        <v>15.905677413086202</v>
      </c>
      <c r="FR194" s="2">
        <v>10.95264824080566</v>
      </c>
    </row>
    <row r="195" spans="1:174">
      <c r="A195" s="1">
        <v>1814</v>
      </c>
      <c r="B195" s="2">
        <v>4.5302874565669935</v>
      </c>
      <c r="C195" s="2">
        <v>5.7542746730013716</v>
      </c>
      <c r="D195" s="2">
        <v>10.112026924201523</v>
      </c>
      <c r="E195" s="2">
        <v>21.167106735264241</v>
      </c>
      <c r="F195" s="2">
        <v>67.637394284776761</v>
      </c>
      <c r="G195" s="2">
        <v>19.763695948546196</v>
      </c>
      <c r="I195" s="2">
        <v>13.946936198677092</v>
      </c>
      <c r="J195" s="2">
        <v>13.932309955565549</v>
      </c>
      <c r="K195" s="2">
        <v>60.596673570938499</v>
      </c>
      <c r="L195" s="2">
        <v>11.601232007316693</v>
      </c>
      <c r="M195" s="2">
        <v>8.2615911322093858</v>
      </c>
      <c r="P195" s="2">
        <v>58.836417004152068</v>
      </c>
      <c r="Q195" s="2">
        <v>27.976043875583159</v>
      </c>
      <c r="R195" s="2">
        <v>39.947661553891386</v>
      </c>
      <c r="S195" s="2">
        <v>14.271416538281684</v>
      </c>
      <c r="T195" s="2">
        <v>33.398142256541995</v>
      </c>
      <c r="U195" s="2">
        <v>8.5454374473543222</v>
      </c>
      <c r="W195" s="2">
        <v>54.907288540271438</v>
      </c>
      <c r="X195" s="2">
        <v>25.210641824522327</v>
      </c>
      <c r="Y195" s="2">
        <v>47.242674939521244</v>
      </c>
      <c r="AA195" s="2">
        <v>16.914366510933124</v>
      </c>
      <c r="AB195" s="2">
        <v>22.593475991421894</v>
      </c>
      <c r="AC195" s="2">
        <v>3.4322828715172879</v>
      </c>
      <c r="AD195" s="2">
        <v>42.618315406597915</v>
      </c>
      <c r="AE195" s="2">
        <v>4.2629572091455223</v>
      </c>
      <c r="AF195" s="2">
        <v>97.840108903076981</v>
      </c>
      <c r="AI195" s="2">
        <v>22.794103862612438</v>
      </c>
      <c r="AJ195" s="2">
        <v>70.66451270748621</v>
      </c>
      <c r="AK195" s="2">
        <v>0.93405402482598021</v>
      </c>
      <c r="AL195" s="2">
        <v>4.5127823845739705</v>
      </c>
      <c r="AM195" s="2">
        <v>24.54667963556772</v>
      </c>
      <c r="AO195" s="2">
        <v>16.317442048057238</v>
      </c>
      <c r="AQ195" s="2">
        <v>9.8070714304254665</v>
      </c>
      <c r="AR195" s="2">
        <v>5.2922013842623512</v>
      </c>
      <c r="AS195" s="2">
        <v>2.4485156896459328</v>
      </c>
      <c r="AT195" s="2">
        <v>3.1067755371117158</v>
      </c>
      <c r="AU195" s="2">
        <v>112.84475222872918</v>
      </c>
      <c r="AV195" s="2">
        <v>22.011730152198425</v>
      </c>
      <c r="AX195" s="2">
        <v>6.5396065296688199</v>
      </c>
      <c r="AY195" s="2">
        <v>46.797790955312557</v>
      </c>
      <c r="AZ195" s="2">
        <v>18.163300459057542</v>
      </c>
      <c r="BA195" s="2">
        <v>9.5522530064794307</v>
      </c>
      <c r="BB195" s="2">
        <v>4.8464653731484351</v>
      </c>
      <c r="BC195" s="2">
        <v>9.4842136939686821</v>
      </c>
      <c r="BD195" s="2">
        <v>3.9543941355871826</v>
      </c>
      <c r="BE195" s="2">
        <v>5.9680479655968393</v>
      </c>
      <c r="BG195" s="2">
        <v>547.0435416080569</v>
      </c>
      <c r="BH195" s="2">
        <v>8.2136548916507177</v>
      </c>
      <c r="BJ195" s="2">
        <v>5.676264456189597</v>
      </c>
      <c r="BK195" s="2">
        <v>41.160785712144886</v>
      </c>
      <c r="BL195" s="2">
        <v>14.9645908429692</v>
      </c>
      <c r="BN195" s="2">
        <v>30.062782646609449</v>
      </c>
      <c r="BO195" s="2">
        <v>43.755604110687941</v>
      </c>
      <c r="BP195" s="2">
        <v>10.397094581982531</v>
      </c>
      <c r="BQ195" s="2">
        <v>12.491842109352792</v>
      </c>
      <c r="BR195" s="2">
        <v>8.5932271321544391</v>
      </c>
      <c r="BV195" s="2">
        <v>40.117674588074046</v>
      </c>
      <c r="BW195" s="2">
        <v>23.569491677512982</v>
      </c>
      <c r="BX195" s="2">
        <v>9.6819294337939628</v>
      </c>
      <c r="BY195" s="2">
        <v>3.0586480358985364</v>
      </c>
      <c r="BZ195" s="2">
        <v>28.870278773332757</v>
      </c>
      <c r="CA195" s="2">
        <v>14.960076706903541</v>
      </c>
      <c r="CB195" s="2">
        <v>9.8898865553974638</v>
      </c>
      <c r="CD195" s="2">
        <v>24.308087329442088</v>
      </c>
      <c r="CE195" s="2">
        <v>45.995096454876219</v>
      </c>
      <c r="CF195" s="2">
        <v>30.409770414815846</v>
      </c>
      <c r="CH195" s="9">
        <v>111.38317847464192</v>
      </c>
      <c r="CI195" s="9">
        <v>91.800494575622196</v>
      </c>
      <c r="CK195" s="1">
        <v>1814</v>
      </c>
      <c r="CL195" s="2">
        <v>0.59008857953203497</v>
      </c>
      <c r="CM195" s="2">
        <v>0.74951795014827693</v>
      </c>
      <c r="CN195" s="2">
        <v>8.5272407607798115</v>
      </c>
      <c r="CO195" s="2">
        <v>2.138865627402037</v>
      </c>
      <c r="CP195" s="2">
        <v>25.87144269645362</v>
      </c>
      <c r="CQ195" s="2">
        <v>90.715853135938062</v>
      </c>
      <c r="CR195" s="2"/>
      <c r="CS195" s="2">
        <v>11.761131940493298</v>
      </c>
      <c r="CT195" s="2">
        <v>11.748797964587901</v>
      </c>
      <c r="CU195" s="2">
        <v>51.099787284494148</v>
      </c>
      <c r="CV195" s="2">
        <v>0.12592568318697686</v>
      </c>
      <c r="CW195" s="2">
        <v>6.9668106285264608</v>
      </c>
      <c r="CX195" s="2"/>
      <c r="CY195" s="2"/>
      <c r="CZ195" s="2">
        <v>270.06060900193535</v>
      </c>
      <c r="DA195" s="2">
        <v>126.3885169314882</v>
      </c>
      <c r="DB195" s="2">
        <v>180.47318345407464</v>
      </c>
      <c r="DC195" s="2">
        <v>64.474561836071487</v>
      </c>
      <c r="DD195" s="2">
        <v>150.88415241424909</v>
      </c>
      <c r="DE195" s="2">
        <v>38.606072048827222</v>
      </c>
      <c r="DF195" s="2"/>
      <c r="DG195" s="2">
        <v>46.30205916322479</v>
      </c>
      <c r="DH195" s="2">
        <v>21.259556979320678</v>
      </c>
      <c r="DI195" s="2">
        <v>39.838666017433169</v>
      </c>
      <c r="DJ195" s="2"/>
      <c r="DK195" s="2">
        <v>6.4697800464041757</v>
      </c>
      <c r="DL195" s="2">
        <v>102.07146998991023</v>
      </c>
      <c r="DM195" s="2">
        <v>2.894365553406562</v>
      </c>
      <c r="DN195" s="2">
        <v>35.93904951154078</v>
      </c>
      <c r="DO195" s="2">
        <v>1.6305899173094711</v>
      </c>
      <c r="DP195" s="2">
        <v>442.01625918480323</v>
      </c>
      <c r="DR195" s="2"/>
      <c r="DS195" s="2">
        <v>19.22174584973877</v>
      </c>
      <c r="DT195" s="2">
        <v>324.35186077462862</v>
      </c>
      <c r="DU195" s="2">
        <v>0.78766637123995498</v>
      </c>
      <c r="DV195" s="2">
        <v>3.8055260515741658</v>
      </c>
      <c r="DW195" s="2">
        <v>10.268105363874628</v>
      </c>
      <c r="DX195" s="11"/>
      <c r="DY195" s="2">
        <v>1.6488231651220349</v>
      </c>
      <c r="DZ195" s="2"/>
      <c r="EA195" s="2">
        <v>8.2700787757254393</v>
      </c>
      <c r="EB195" s="2">
        <v>4.4627922469362593</v>
      </c>
      <c r="EC195" s="2">
        <v>2.0647772151582129</v>
      </c>
      <c r="ED195" s="2">
        <v>0.40467029547135247</v>
      </c>
      <c r="EE195" s="2">
        <v>11.402586323837291</v>
      </c>
      <c r="EF195" s="2">
        <v>168.3906428697459</v>
      </c>
      <c r="EG195" s="9">
        <f t="shared" si="9"/>
        <v>75.69483225154444</v>
      </c>
      <c r="EH195" s="2"/>
      <c r="EI195" s="2">
        <v>0.85181065545782519</v>
      </c>
      <c r="EJ195" s="2">
        <v>39.463505540468553</v>
      </c>
      <c r="EK195" s="2">
        <v>15.316695375294024</v>
      </c>
      <c r="EL195" s="2">
        <v>8.0551962336240308</v>
      </c>
      <c r="EM195" s="2">
        <v>0.43788425475242482</v>
      </c>
      <c r="EN195" s="2">
        <v>7.9978202393425581</v>
      </c>
      <c r="EO195" s="2">
        <v>3.3346500271339332</v>
      </c>
      <c r="EP195" s="2">
        <v>0.77736280100574051</v>
      </c>
      <c r="EQ195" s="2"/>
      <c r="ER195" s="2">
        <v>4.118839454649061</v>
      </c>
      <c r="ET195" s="2"/>
      <c r="EU195" s="2">
        <v>26.054194221011507</v>
      </c>
      <c r="EV195" s="2">
        <v>34.70994809460916</v>
      </c>
      <c r="EW195" s="2">
        <v>151.43156159818332</v>
      </c>
      <c r="EX195" s="2"/>
      <c r="EY195" s="2">
        <v>11.499076313659083</v>
      </c>
      <c r="EZ195" s="2">
        <v>200.83930489081402</v>
      </c>
      <c r="FA195" s="2">
        <v>8.767631789129668</v>
      </c>
      <c r="FB195" s="2">
        <v>10.534084413596439</v>
      </c>
      <c r="FC195" s="2">
        <v>86.957660082060116</v>
      </c>
      <c r="FD195" s="2"/>
      <c r="FE195" s="2"/>
      <c r="FF195" s="2"/>
      <c r="FG195" s="2">
        <v>48.645088608985411</v>
      </c>
      <c r="FH195" s="2">
        <v>28.579423480896374</v>
      </c>
      <c r="FI195" s="2">
        <v>1.2611111417301279</v>
      </c>
      <c r="FJ195" s="2"/>
      <c r="FK195" s="2">
        <v>2.579287851990427</v>
      </c>
      <c r="FL195" s="2">
        <v>390.20993373498743</v>
      </c>
      <c r="FM195" s="2">
        <v>12.615490132268777</v>
      </c>
      <c r="FN195" s="2">
        <v>49.644233315097807</v>
      </c>
      <c r="FO195" s="2"/>
      <c r="FP195" s="2">
        <v>9.2978934959591619</v>
      </c>
      <c r="FQ195" s="2">
        <v>17.593219177546185</v>
      </c>
      <c r="FR195" s="2">
        <v>11.631799850046743</v>
      </c>
    </row>
    <row r="196" spans="1:174">
      <c r="A196" s="1">
        <v>1815</v>
      </c>
      <c r="B196" s="2">
        <v>3.6702339024658137</v>
      </c>
      <c r="C196" s="2">
        <v>4.5705703491667098</v>
      </c>
      <c r="D196" s="2">
        <v>8.7370840388466497</v>
      </c>
      <c r="E196" s="2">
        <v>20.444694428046731</v>
      </c>
      <c r="F196" s="2">
        <v>75.775498378067411</v>
      </c>
      <c r="G196" s="2">
        <v>14.878462787251872</v>
      </c>
      <c r="I196" s="2">
        <v>14.228569170149363</v>
      </c>
      <c r="J196" s="2">
        <v>11.812645379459994</v>
      </c>
      <c r="K196" s="2">
        <v>51.330032000558347</v>
      </c>
      <c r="L196" s="2">
        <v>11.601232007316693</v>
      </c>
      <c r="M196" s="2">
        <v>7.8368596557063581</v>
      </c>
      <c r="P196" s="2">
        <v>60.753275593400609</v>
      </c>
      <c r="Q196" s="2">
        <v>29.824185791753344</v>
      </c>
      <c r="R196" s="2">
        <v>48.548831971017648</v>
      </c>
      <c r="S196" s="2">
        <v>14.163492359803945</v>
      </c>
      <c r="T196" s="2">
        <v>34.051404413673765</v>
      </c>
      <c r="U196" s="2">
        <v>8.6821093222679799</v>
      </c>
      <c r="V196" s="2">
        <v>18.458279071502453</v>
      </c>
      <c r="W196" s="2">
        <v>48.626711535856273</v>
      </c>
      <c r="X196" s="2">
        <v>19.621433212172274</v>
      </c>
      <c r="Y196" s="2">
        <v>44.279517631640395</v>
      </c>
      <c r="AA196" s="2">
        <v>14.289733612164465</v>
      </c>
      <c r="AB196" s="2">
        <v>22.834651655218131</v>
      </c>
      <c r="AC196" s="2">
        <v>2.8164088050297376</v>
      </c>
      <c r="AD196" s="2">
        <v>47.520010689416623</v>
      </c>
      <c r="AE196" s="2">
        <v>4.5900691990290561</v>
      </c>
      <c r="AF196" s="2">
        <v>99.936861786899215</v>
      </c>
      <c r="AI196" s="2">
        <v>21.414620720851762</v>
      </c>
      <c r="AJ196" s="2">
        <v>67.915182997924887</v>
      </c>
      <c r="AK196" s="2">
        <v>0.78810819125648679</v>
      </c>
      <c r="AL196" s="2">
        <v>4.610184601886532</v>
      </c>
      <c r="AM196" s="2">
        <v>22.954490825457956</v>
      </c>
      <c r="AO196" s="2">
        <v>16.444936199427183</v>
      </c>
      <c r="AQ196" s="2">
        <v>8.2652228995344039</v>
      </c>
      <c r="AR196" s="2">
        <v>5.0341908087622498</v>
      </c>
      <c r="AS196" s="2">
        <v>2.3289394679754118</v>
      </c>
      <c r="AT196" s="2">
        <v>2.8570350278958125</v>
      </c>
      <c r="AU196" s="2">
        <v>91.725461355772865</v>
      </c>
      <c r="AV196" s="2">
        <v>23.181440961995126</v>
      </c>
      <c r="AX196" s="2">
        <v>4.9712832202914488</v>
      </c>
      <c r="AY196" s="2">
        <v>41.258700015125292</v>
      </c>
      <c r="AZ196" s="2">
        <v>19.027001463970478</v>
      </c>
      <c r="BA196" s="2">
        <v>8.4116962123052836</v>
      </c>
      <c r="BB196" s="2">
        <v>4.7492311900103692</v>
      </c>
      <c r="BC196" s="2">
        <v>9.5674623202194073</v>
      </c>
      <c r="BD196" s="2">
        <v>3.3197264999437435</v>
      </c>
      <c r="BE196" s="2">
        <v>5.0806880737155691</v>
      </c>
      <c r="BG196" s="2">
        <v>550.44905019031057</v>
      </c>
      <c r="BH196" s="2">
        <v>8.4490161277140814</v>
      </c>
      <c r="BJ196" s="2">
        <v>5.6616045996700635</v>
      </c>
      <c r="BK196" s="2">
        <v>43.34650165629472</v>
      </c>
      <c r="BL196" s="2">
        <v>12.611143148604633</v>
      </c>
      <c r="BM196" s="2">
        <v>39.392518008125414</v>
      </c>
      <c r="BN196" s="2">
        <v>34.276844878889804</v>
      </c>
      <c r="BO196" s="2">
        <v>35.748156399262349</v>
      </c>
      <c r="BP196" s="2">
        <v>8.7711541519493661</v>
      </c>
      <c r="BQ196" s="2">
        <v>12.099988473512877</v>
      </c>
      <c r="BR196" s="2">
        <v>8.4756839342083197</v>
      </c>
      <c r="BS196" s="2">
        <v>63.3870131148038</v>
      </c>
      <c r="BV196" s="2">
        <v>40.058784989104737</v>
      </c>
      <c r="BW196" s="2">
        <v>28.768388138253197</v>
      </c>
      <c r="BX196" s="2">
        <v>8.1374202167996952</v>
      </c>
      <c r="BY196" s="2">
        <v>2.5098199060705619</v>
      </c>
      <c r="BZ196" s="2">
        <v>24.763818335206775</v>
      </c>
      <c r="CA196" s="2">
        <v>15.458238539112712</v>
      </c>
      <c r="CB196" s="2">
        <v>11.000411431159339</v>
      </c>
      <c r="CD196" s="2">
        <v>22.83974241422316</v>
      </c>
      <c r="CE196" s="2">
        <v>45.394356538437677</v>
      </c>
      <c r="CF196" s="2">
        <v>31.473658314487164</v>
      </c>
      <c r="CH196" s="9">
        <v>111.38317847464192</v>
      </c>
      <c r="CI196" s="9">
        <v>91.016371401455245</v>
      </c>
      <c r="CK196" s="1">
        <v>1815</v>
      </c>
      <c r="CL196" s="2">
        <v>0.47397964186986158</v>
      </c>
      <c r="CM196" s="2">
        <v>0.59025047307845901</v>
      </c>
      <c r="CN196" s="2">
        <v>7.3048502488057618</v>
      </c>
      <c r="CO196" s="2">
        <v>2.0482224481476683</v>
      </c>
      <c r="CP196" s="2">
        <v>28.736712097952303</v>
      </c>
      <c r="CQ196" s="2">
        <v>67.709184746362368</v>
      </c>
      <c r="CR196" s="2"/>
      <c r="CS196" s="2">
        <v>11.896139098650124</v>
      </c>
      <c r="CT196" s="2">
        <v>9.8762476308506866</v>
      </c>
      <c r="CU196" s="2">
        <v>42.915713682431651</v>
      </c>
      <c r="CV196" s="2">
        <v>0.12485007627585754</v>
      </c>
      <c r="CW196" s="2">
        <v>6.5521958986901767</v>
      </c>
      <c r="CX196" s="2"/>
      <c r="CY196" s="2"/>
      <c r="CZ196" s="2">
        <v>276.47713476319586</v>
      </c>
      <c r="DA196" s="2">
        <v>133.58706549056237</v>
      </c>
      <c r="DB196" s="2">
        <v>217.45760441835566</v>
      </c>
      <c r="DC196" s="2">
        <v>63.440437055196341</v>
      </c>
      <c r="DD196" s="2">
        <v>152.52142080984666</v>
      </c>
      <c r="DE196" s="2">
        <v>38.88848851493993</v>
      </c>
      <c r="DF196" s="2">
        <v>2.9682077445292863</v>
      </c>
      <c r="DG196" s="2">
        <v>40.65553728016971</v>
      </c>
      <c r="DH196" s="2">
        <v>16.404973403550201</v>
      </c>
      <c r="DI196" s="2">
        <v>37.02096076337908</v>
      </c>
      <c r="DJ196" s="2"/>
      <c r="DK196" s="2">
        <v>5.4191654236359152</v>
      </c>
      <c r="DL196" s="2">
        <v>102.27987873396597</v>
      </c>
      <c r="DM196" s="2">
        <v>2.3547266420566606</v>
      </c>
      <c r="DN196" s="2">
        <v>39.730253293255537</v>
      </c>
      <c r="DO196" s="2">
        <v>1.7407143457383698</v>
      </c>
      <c r="DP196" s="2">
        <v>447.63240792777162</v>
      </c>
      <c r="DR196" s="2"/>
      <c r="DS196" s="2">
        <v>17.904211153890291</v>
      </c>
      <c r="DT196" s="2">
        <v>309.0696759768465</v>
      </c>
      <c r="DU196" s="2">
        <v>0.65891689852004309</v>
      </c>
      <c r="DV196" s="2">
        <v>3.8544562449438065</v>
      </c>
      <c r="DW196" s="2">
        <v>9.5200607971583295</v>
      </c>
      <c r="DX196" s="11"/>
      <c r="DY196" s="2">
        <v>1.6475123949916131</v>
      </c>
      <c r="DZ196" s="2"/>
      <c r="EA196" s="2">
        <v>6.9103393404087035</v>
      </c>
      <c r="EB196" s="2">
        <v>4.2089568806273041</v>
      </c>
      <c r="EC196" s="2">
        <v>1.9471661227536403</v>
      </c>
      <c r="ED196" s="2">
        <v>0.3689618905274446</v>
      </c>
      <c r="EE196" s="2">
        <v>9.1893840564260643</v>
      </c>
      <c r="EF196" s="2">
        <v>175.8242200181547</v>
      </c>
      <c r="EG196" s="9">
        <f t="shared" si="9"/>
        <v>79.036368133160892</v>
      </c>
      <c r="EH196" s="2"/>
      <c r="EI196" s="2">
        <v>0.64199914855681073</v>
      </c>
      <c r="EJ196" s="2">
        <v>34.495333194789261</v>
      </c>
      <c r="EK196" s="2">
        <v>15.907984375581195</v>
      </c>
      <c r="EL196" s="2">
        <v>7.0328018931872398</v>
      </c>
      <c r="EM196" s="2">
        <v>0.42543383120877043</v>
      </c>
      <c r="EN196" s="2">
        <v>7.9991080776556496</v>
      </c>
      <c r="EO196" s="2">
        <v>2.7755375639356106</v>
      </c>
      <c r="EP196" s="2">
        <v>0.65612785932098039</v>
      </c>
      <c r="EQ196" s="2"/>
      <c r="ER196" s="2">
        <v>4.1090799566371725</v>
      </c>
      <c r="ET196" s="2"/>
      <c r="EU196" s="2">
        <v>25.764935348587894</v>
      </c>
      <c r="EV196" s="2">
        <v>36.240890210166995</v>
      </c>
      <c r="EW196" s="2">
        <v>126.52621184443187</v>
      </c>
      <c r="EX196" s="2">
        <v>14.939016872775236</v>
      </c>
      <c r="EY196" s="2">
        <v>12.998975183196267</v>
      </c>
      <c r="EZ196" s="2">
        <v>162.68337398762858</v>
      </c>
      <c r="FA196" s="2">
        <v>7.3333353901948879</v>
      </c>
      <c r="FB196" s="2">
        <v>10.116487768492981</v>
      </c>
      <c r="FC196" s="2">
        <v>85.035604492741442</v>
      </c>
      <c r="FD196" s="2">
        <v>52.996244108904314</v>
      </c>
      <c r="FE196" s="2"/>
      <c r="FF196" s="2"/>
      <c r="FG196" s="2">
        <v>48.15878444100224</v>
      </c>
      <c r="FH196" s="2">
        <v>34.585437462520119</v>
      </c>
      <c r="FI196" s="2">
        <v>1.0508789419420979</v>
      </c>
      <c r="FJ196" s="2">
        <f t="shared" si="11"/>
        <v>36.30988711972261</v>
      </c>
      <c r="FK196" s="2">
        <v>2.0983955841332831</v>
      </c>
      <c r="FL196" s="2">
        <v>331.84818711945627</v>
      </c>
      <c r="FM196" s="2">
        <v>12.924233890445956</v>
      </c>
      <c r="FN196" s="2">
        <v>54.747075279698954</v>
      </c>
      <c r="FO196" s="2"/>
      <c r="FP196" s="2">
        <v>8.6616269928604392</v>
      </c>
      <c r="FQ196" s="2">
        <v>17.215123392635508</v>
      </c>
      <c r="FR196" s="2">
        <v>11.935909060474433</v>
      </c>
    </row>
    <row r="197" spans="1:174">
      <c r="A197" s="1">
        <v>1816</v>
      </c>
      <c r="B197" s="2">
        <v>4.1102604390973019</v>
      </c>
      <c r="C197" s="2">
        <v>3.9510959653084434</v>
      </c>
      <c r="D197" s="2">
        <v>7.6764446210320116</v>
      </c>
      <c r="E197" s="2">
        <v>19.763274806396375</v>
      </c>
      <c r="F197" s="2">
        <v>68.365341978921464</v>
      </c>
      <c r="G197" s="2">
        <v>16.175887649689709</v>
      </c>
      <c r="I197" s="2">
        <v>10.752828721154069</v>
      </c>
      <c r="J197" s="2">
        <v>9.3064210741766296</v>
      </c>
      <c r="K197" s="2">
        <v>45.000022960341482</v>
      </c>
      <c r="L197" s="2">
        <v>11.703539296114164</v>
      </c>
      <c r="M197" s="2">
        <v>6.9467797022384907</v>
      </c>
      <c r="P197" s="2">
        <v>63.83885388173146</v>
      </c>
      <c r="Q197" s="2">
        <v>24.947920401670959</v>
      </c>
      <c r="R197" s="2">
        <v>31.011625061658791</v>
      </c>
      <c r="S197" s="2">
        <v>14.163492359803945</v>
      </c>
      <c r="T197" s="2">
        <v>30.499316617359337</v>
      </c>
      <c r="U197" s="2">
        <v>8.3923578218146009</v>
      </c>
      <c r="V197" s="2">
        <v>15.130952799381614</v>
      </c>
      <c r="W197" s="2">
        <v>48.626711535856273</v>
      </c>
      <c r="X197" s="2">
        <v>17.459642939466999</v>
      </c>
      <c r="Y197" s="2">
        <v>38.634911634173989</v>
      </c>
      <c r="AA197" s="2">
        <v>12.219173912769206</v>
      </c>
      <c r="AB197" s="2">
        <v>21.300833249780982</v>
      </c>
      <c r="AC197" s="2">
        <v>3.3962796094570353</v>
      </c>
      <c r="AD197" s="2">
        <v>44.848551883938356</v>
      </c>
      <c r="AE197" s="2">
        <v>4.6666921423161751</v>
      </c>
      <c r="AF197" s="2">
        <v>93.457109063277628</v>
      </c>
      <c r="AI197" s="2">
        <v>25.344579988058506</v>
      </c>
      <c r="AJ197" s="2">
        <v>67.915182997924887</v>
      </c>
      <c r="AK197" s="2">
        <v>0.58378384096780467</v>
      </c>
      <c r="AL197" s="2">
        <v>3.9933277266206226</v>
      </c>
      <c r="AM197" s="2">
        <v>25.541679193450069</v>
      </c>
      <c r="AO197" s="2">
        <v>16.011570225589043</v>
      </c>
      <c r="AQ197" s="2">
        <v>7.2069778317179098</v>
      </c>
      <c r="AR197" s="2">
        <v>5.654576967716114</v>
      </c>
      <c r="AS197" s="2">
        <v>2.5034180047383807</v>
      </c>
      <c r="AT197" s="2">
        <v>3.2865894427510676</v>
      </c>
      <c r="AU197" s="2">
        <v>94.227116397057699</v>
      </c>
      <c r="AX197" s="2">
        <v>4.4353964368148944</v>
      </c>
      <c r="AY197" s="2">
        <v>39.683718887966322</v>
      </c>
      <c r="AZ197" s="2">
        <v>18.05063925606067</v>
      </c>
      <c r="BA197" s="2">
        <v>6.4226431820850509</v>
      </c>
      <c r="BB197" s="2">
        <v>4.9678629128169529</v>
      </c>
      <c r="BC197" s="2">
        <v>8.639996692470703</v>
      </c>
      <c r="BD197" s="2">
        <v>3.7760345570405596</v>
      </c>
      <c r="BE197" s="2">
        <v>5.0935467735808517</v>
      </c>
      <c r="BG197" s="2">
        <v>527.71290748264209</v>
      </c>
      <c r="BH197" s="2">
        <v>8.5261678074587817</v>
      </c>
      <c r="BJ197" s="2">
        <v>5.6542153702799611</v>
      </c>
      <c r="BK197" s="2">
        <v>37.25160383977412</v>
      </c>
      <c r="BL197" s="2">
        <v>11.458190479531252</v>
      </c>
      <c r="BM197" s="2">
        <v>53.999992085529762</v>
      </c>
      <c r="BN197" s="2">
        <v>34.50063569425523</v>
      </c>
      <c r="BO197" s="2">
        <v>44.037727009120353</v>
      </c>
      <c r="BP197" s="2">
        <v>6.3503910900987162</v>
      </c>
      <c r="BQ197" s="2">
        <v>10.79860652129921</v>
      </c>
      <c r="BR197" s="2">
        <v>8.2106439088478211</v>
      </c>
      <c r="BS197" s="2">
        <v>57.019368023214575</v>
      </c>
      <c r="BT197" s="2">
        <v>1.2626641581852001</v>
      </c>
      <c r="BV197" s="2">
        <v>33.431414104465787</v>
      </c>
      <c r="BW197" s="2">
        <v>28.354454703036453</v>
      </c>
      <c r="BX197" s="2">
        <v>8.8924019897084303</v>
      </c>
      <c r="BY197" s="2">
        <v>3.0265670790312766</v>
      </c>
      <c r="BZ197" s="2">
        <v>19.625831845224962</v>
      </c>
      <c r="CA197" s="2">
        <v>10.334606314961277</v>
      </c>
      <c r="CB197" s="2">
        <v>10.678599318004629</v>
      </c>
      <c r="CD197" s="2">
        <v>21.452069199274337</v>
      </c>
      <c r="CE197" s="2">
        <v>44.28131443409432</v>
      </c>
      <c r="CF197" s="2">
        <v>30.541699665773191</v>
      </c>
      <c r="CH197" s="9">
        <v>104.61918181818181</v>
      </c>
      <c r="CI197" s="9">
        <v>113.04626719056976</v>
      </c>
      <c r="CK197" s="1">
        <v>1816</v>
      </c>
      <c r="CL197" s="2">
        <v>0.65928318031303701</v>
      </c>
      <c r="CM197" s="2">
        <v>0.63375329917114642</v>
      </c>
      <c r="CN197" s="2">
        <v>7.9715290763942184</v>
      </c>
      <c r="CO197" s="2">
        <v>2.4591901828126272</v>
      </c>
      <c r="CP197" s="2">
        <v>32.201861316349294</v>
      </c>
      <c r="CQ197" s="2">
        <v>91.431185864573024</v>
      </c>
      <c r="CR197" s="2"/>
      <c r="CS197" s="2">
        <v>11.166170152432223</v>
      </c>
      <c r="CT197" s="2">
        <v>9.6641622329574499</v>
      </c>
      <c r="CU197" s="2">
        <v>46.729835122362132</v>
      </c>
      <c r="CV197" s="2">
        <v>0.1564366930512423</v>
      </c>
      <c r="CW197" s="2">
        <v>7.2138156552290162</v>
      </c>
      <c r="CX197" s="2"/>
      <c r="CY197" s="2"/>
      <c r="CZ197" s="2">
        <v>360.83720665269783</v>
      </c>
      <c r="DA197" s="2">
        <v>138.79277930986032</v>
      </c>
      <c r="DB197" s="2">
        <v>172.52699078415594</v>
      </c>
      <c r="DC197" s="2">
        <v>78.795764845373526</v>
      </c>
      <c r="DD197" s="2">
        <v>169.67686493384784</v>
      </c>
      <c r="DE197" s="2">
        <v>46.689208891915428</v>
      </c>
      <c r="DF197" s="2">
        <v>3.0220808003653596</v>
      </c>
      <c r="DG197" s="2">
        <v>50.495934515762855</v>
      </c>
      <c r="DH197" s="2">
        <v>18.130795990385327</v>
      </c>
      <c r="DI197" s="2">
        <v>40.120047321377648</v>
      </c>
      <c r="DJ197" s="2"/>
      <c r="DK197" s="2">
        <v>5.7555499957956142</v>
      </c>
      <c r="DL197" s="2">
        <v>118.50293734923785</v>
      </c>
      <c r="DM197" s="2">
        <v>3.5268334489348305</v>
      </c>
      <c r="DN197" s="2">
        <v>46.572541459815277</v>
      </c>
      <c r="DO197" s="2">
        <v>2.1981338617350281</v>
      </c>
      <c r="DP197" s="2">
        <v>519.92998632015258</v>
      </c>
      <c r="DR197" s="2"/>
      <c r="DS197" s="2">
        <v>26.31883199551384</v>
      </c>
      <c r="DT197" s="2">
        <v>383.87789617399284</v>
      </c>
      <c r="DU197" s="2">
        <v>0.60622463814222405</v>
      </c>
      <c r="DV197" s="2">
        <v>4.1468322453745445</v>
      </c>
      <c r="DW197" s="2">
        <v>13.157040548440568</v>
      </c>
      <c r="DX197" s="11"/>
      <c r="DY197" s="2">
        <v>1.9923568687836934</v>
      </c>
      <c r="DZ197" s="2"/>
      <c r="EA197" s="2">
        <v>7.4840158660252651</v>
      </c>
      <c r="EB197" s="2">
        <v>5.871940323696121</v>
      </c>
      <c r="EC197" s="2">
        <v>2.5996500203316693</v>
      </c>
      <c r="ED197" s="2">
        <v>0.52716687234448056</v>
      </c>
      <c r="EE197" s="2">
        <v>11.724898928359291</v>
      </c>
      <c r="EF197" s="2"/>
      <c r="EG197" s="9"/>
      <c r="EH197" s="2"/>
      <c r="EI197" s="2">
        <v>0.71143478914310521</v>
      </c>
      <c r="EJ197" s="2">
        <v>41.209170988893248</v>
      </c>
      <c r="EK197" s="2">
        <v>18.744510353524308</v>
      </c>
      <c r="EL197" s="2">
        <v>6.6695311958640868</v>
      </c>
      <c r="EM197" s="2">
        <v>0.55273252845205645</v>
      </c>
      <c r="EN197" s="2">
        <v>8.972120330976967</v>
      </c>
      <c r="EO197" s="2">
        <v>3.9211862718904724</v>
      </c>
      <c r="EP197" s="2">
        <v>0.8170016877804217</v>
      </c>
      <c r="EQ197" s="2"/>
      <c r="ER197" s="2">
        <v>4.8928498828126177</v>
      </c>
      <c r="ET197" s="2"/>
      <c r="EU197" s="2">
        <v>31.959397075084741</v>
      </c>
      <c r="EV197" s="2">
        <v>38.683564828629741</v>
      </c>
      <c r="EW197" s="2">
        <v>142.78375432323602</v>
      </c>
      <c r="EX197" s="2">
        <v>25.435406389956039</v>
      </c>
      <c r="EY197" s="2">
        <v>16.250700337238687</v>
      </c>
      <c r="EZ197" s="2">
        <v>248.9150326969195</v>
      </c>
      <c r="FA197" s="2">
        <v>6.5945017153515391</v>
      </c>
      <c r="FB197" s="2">
        <v>11.21370766268932</v>
      </c>
      <c r="FC197" s="2">
        <v>102.31515742479276</v>
      </c>
      <c r="FD197" s="2">
        <v>59.211206822146146</v>
      </c>
      <c r="FE197" s="2">
        <v>1.3112012849173629</v>
      </c>
      <c r="FF197" s="2"/>
      <c r="FG197" s="2">
        <v>49.919381986210468</v>
      </c>
      <c r="FH197" s="2">
        <v>42.338527796301129</v>
      </c>
      <c r="FI197" s="2">
        <v>1.4263356668670131</v>
      </c>
      <c r="FJ197" s="2">
        <f t="shared" si="11"/>
        <v>29.889225868962374</v>
      </c>
      <c r="FK197" s="2">
        <v>3.1429090761696687</v>
      </c>
      <c r="FL197" s="2">
        <v>326.6529785943012</v>
      </c>
      <c r="FM197" s="2">
        <v>10.73187117211636</v>
      </c>
      <c r="FN197" s="2">
        <v>66.008975879374418</v>
      </c>
      <c r="FO197" s="2"/>
      <c r="FP197" s="2">
        <v>10.104484777048993</v>
      </c>
      <c r="FQ197" s="2">
        <v>20.857655429442747</v>
      </c>
      <c r="FR197" s="2">
        <v>14.385938086963048</v>
      </c>
    </row>
    <row r="198" spans="1:174">
      <c r="A198" s="1">
        <v>1817</v>
      </c>
      <c r="B198" s="2">
        <v>5.9803816899560731</v>
      </c>
      <c r="C198" s="2">
        <v>5.7699591455441892</v>
      </c>
      <c r="D198" s="2">
        <v>6.7137354832934628</v>
      </c>
      <c r="E198" s="2">
        <v>21.575780396692743</v>
      </c>
      <c r="F198" s="2">
        <v>63.787229133967266</v>
      </c>
      <c r="G198" s="2">
        <v>12.990037490201191</v>
      </c>
      <c r="I198" s="2">
        <v>10.719010602183168</v>
      </c>
      <c r="J198" s="2">
        <v>9.822921664905639</v>
      </c>
      <c r="K198" s="2">
        <v>47.999999476421245</v>
      </c>
      <c r="L198" s="2">
        <v>11.383139848491787</v>
      </c>
      <c r="M198" s="2">
        <v>6.2105421818461384</v>
      </c>
      <c r="P198" s="2">
        <v>55.642149578568329</v>
      </c>
      <c r="Q198" s="2">
        <v>23.976904825156346</v>
      </c>
      <c r="R198" s="2">
        <v>29.222037577428967</v>
      </c>
      <c r="S198" s="2">
        <v>14.473866217312638</v>
      </c>
      <c r="T198" s="2">
        <v>28.411025094136573</v>
      </c>
      <c r="U198" s="2">
        <v>8.4114132900873333</v>
      </c>
      <c r="V198" s="2">
        <v>13.481516511371511</v>
      </c>
      <c r="W198" s="2">
        <v>44.326956905057393</v>
      </c>
      <c r="X198" s="2">
        <v>18.21979972992505</v>
      </c>
      <c r="Y198" s="2">
        <v>35.840814511961803</v>
      </c>
      <c r="AA198" s="2">
        <v>11.373457488236404</v>
      </c>
      <c r="AB198" s="2">
        <v>20.70922372610212</v>
      </c>
      <c r="AC198" s="2">
        <v>4.8675347625230527</v>
      </c>
      <c r="AD198" s="2">
        <v>46.649443595083284</v>
      </c>
      <c r="AE198" s="2">
        <v>4.7303840797497756</v>
      </c>
      <c r="AF198" s="2">
        <v>88.083885473918457</v>
      </c>
      <c r="AI198" s="2">
        <v>38.150844736934879</v>
      </c>
      <c r="AJ198" s="2">
        <v>67.915182997924887</v>
      </c>
      <c r="AK198" s="2">
        <v>0.67135138866435318</v>
      </c>
      <c r="AL198" s="2">
        <v>3.0518110460848655</v>
      </c>
      <c r="AM198" s="2">
        <v>23.187598678454187</v>
      </c>
      <c r="AO198" s="2">
        <v>16.36002075799669</v>
      </c>
      <c r="AQ198" s="2">
        <v>6.5829087043914436</v>
      </c>
      <c r="AR198" s="2">
        <v>5.0230097206802053</v>
      </c>
      <c r="AS198" s="2">
        <v>3.5210667581840251</v>
      </c>
      <c r="AT198" s="2">
        <v>3.9259265361809028</v>
      </c>
      <c r="AU198" s="2">
        <v>90.146849344170761</v>
      </c>
      <c r="AV198" s="2">
        <v>21.664888313055961</v>
      </c>
      <c r="AX198" s="2">
        <v>6.3255247778379786</v>
      </c>
      <c r="AY198" s="2">
        <v>35.669393637597459</v>
      </c>
      <c r="AZ198" s="2">
        <v>17.66992602767538</v>
      </c>
      <c r="BA198" s="2">
        <v>6.1724296421737739</v>
      </c>
      <c r="BB198" s="2">
        <v>5.1948754548008518</v>
      </c>
      <c r="BC198" s="2">
        <v>9.6372770015329241</v>
      </c>
      <c r="BD198" s="2">
        <v>3.3453435706174104</v>
      </c>
      <c r="BE198" s="2">
        <v>6.9451724033870414</v>
      </c>
      <c r="BG198" s="2">
        <v>544.30099855184028</v>
      </c>
      <c r="BH198" s="2">
        <v>9.0849027742299473</v>
      </c>
      <c r="BJ198" s="2">
        <v>5.5249895180251576</v>
      </c>
      <c r="BK198" s="2">
        <v>36.681333438035303</v>
      </c>
      <c r="BM198" s="2">
        <v>49.567823328341234</v>
      </c>
      <c r="BN198" s="2">
        <v>29.169958167577157</v>
      </c>
      <c r="BO198" s="2">
        <v>37.374688549742586</v>
      </c>
      <c r="BP198" s="2">
        <v>5.9673825653454298</v>
      </c>
      <c r="BQ198" s="2">
        <v>9.8806529733901005</v>
      </c>
      <c r="BR198" s="2">
        <v>8.0301270536993652</v>
      </c>
      <c r="BS198" s="2">
        <v>53.187212451409302</v>
      </c>
      <c r="BT198" s="2">
        <v>1.2626641581852001</v>
      </c>
      <c r="BV198" s="2">
        <v>33.714499599394152</v>
      </c>
      <c r="BW198" s="2">
        <v>27.442177377785853</v>
      </c>
      <c r="BX198" s="2">
        <v>12.161280838439438</v>
      </c>
      <c r="BY198" s="2">
        <v>4.3376598603242451</v>
      </c>
      <c r="BZ198" s="2">
        <v>18.817506809329071</v>
      </c>
      <c r="CA198" s="2">
        <v>12.135197326672461</v>
      </c>
      <c r="CB198" s="2">
        <v>9.9434165103906338</v>
      </c>
      <c r="CD198" s="2">
        <v>22.805257623255926</v>
      </c>
      <c r="CE198" s="2">
        <v>42.77298843408515</v>
      </c>
      <c r="CF198" s="2">
        <v>29.465908529275371</v>
      </c>
      <c r="CH198" s="9">
        <v>104.61918181818181</v>
      </c>
      <c r="CI198" s="9">
        <v>110.40013430544897</v>
      </c>
      <c r="CK198" s="1">
        <v>1817</v>
      </c>
      <c r="CL198" s="2">
        <v>0.93679579694230597</v>
      </c>
      <c r="CM198" s="2">
        <v>0.90383419592643399</v>
      </c>
      <c r="CN198" s="2">
        <v>6.8086202944551308</v>
      </c>
      <c r="CO198" s="2">
        <v>2.6218817182901759</v>
      </c>
      <c r="CP198" s="2">
        <v>29.342161097343475</v>
      </c>
      <c r="CQ198" s="2">
        <v>71.70509417755143</v>
      </c>
      <c r="CR198" s="2"/>
      <c r="CS198" s="2">
        <v>10.870501720556682</v>
      </c>
      <c r="CT198" s="2">
        <v>9.9617484133752114</v>
      </c>
      <c r="CU198" s="2">
        <v>48.678380520389069</v>
      </c>
      <c r="CV198" s="2">
        <v>0.14859248844689141</v>
      </c>
      <c r="CW198" s="2">
        <v>6.2983153929895375</v>
      </c>
      <c r="CX198" s="2"/>
      <c r="CY198" s="2"/>
      <c r="CZ198" s="2">
        <v>307.14503932589116</v>
      </c>
      <c r="DA198" s="2">
        <v>130.26838154164508</v>
      </c>
      <c r="DB198" s="2">
        <v>158.76559415487372</v>
      </c>
      <c r="DC198" s="2">
        <v>78.637636531024413</v>
      </c>
      <c r="DD198" s="2">
        <v>154.35930049941723</v>
      </c>
      <c r="DE198" s="2">
        <v>45.699860084856297</v>
      </c>
      <c r="DF198" s="2">
        <v>2.6296134867430081</v>
      </c>
      <c r="DG198" s="2">
        <v>44.953427063998561</v>
      </c>
      <c r="DH198" s="2">
        <v>18.47729904026864</v>
      </c>
      <c r="DI198" s="2">
        <v>36.347350541763745</v>
      </c>
      <c r="DJ198" s="2"/>
      <c r="DK198" s="2">
        <v>5.231796809244222</v>
      </c>
      <c r="DL198" s="2">
        <v>112.51481696472757</v>
      </c>
      <c r="DM198" s="2">
        <v>4.9363273323098928</v>
      </c>
      <c r="DN198" s="2">
        <v>47.308737315744587</v>
      </c>
      <c r="DO198" s="2">
        <v>2.1759793238363869</v>
      </c>
      <c r="DP198" s="2">
        <v>478.56657413712509</v>
      </c>
      <c r="DR198" s="2"/>
      <c r="DS198" s="2">
        <v>38.69002828200157</v>
      </c>
      <c r="DT198" s="2">
        <v>374.89226621750259</v>
      </c>
      <c r="DU198" s="2">
        <v>0.68083955659933593</v>
      </c>
      <c r="DV198" s="2">
        <v>3.094942104126909</v>
      </c>
      <c r="DW198" s="2">
        <v>11.664816675425568</v>
      </c>
      <c r="DX198" s="11"/>
      <c r="DY198" s="2">
        <v>1.9880643271107057</v>
      </c>
      <c r="DZ198" s="2"/>
      <c r="EA198" s="2">
        <v>6.6759445487235585</v>
      </c>
      <c r="EB198" s="2">
        <v>5.0939996084998791</v>
      </c>
      <c r="EC198" s="2">
        <v>3.5708297783788612</v>
      </c>
      <c r="ED198" s="2">
        <v>0.61497604481923118</v>
      </c>
      <c r="EE198" s="2">
        <v>10.954615402609948</v>
      </c>
      <c r="EF198" s="2">
        <v>199.31721495616083</v>
      </c>
      <c r="EG198" s="9">
        <f t="shared" ref="EG198:EG250" si="12">EF198*(8.5*11)/(13*16)</f>
        <v>89.596921146158834</v>
      </c>
      <c r="EH198" s="2"/>
      <c r="EI198" s="2">
        <v>0.99086067287062363</v>
      </c>
      <c r="EJ198" s="2">
        <v>36.173506986712361</v>
      </c>
      <c r="EK198" s="2">
        <v>17.919654006763729</v>
      </c>
      <c r="EL198" s="2">
        <v>6.259664211135231</v>
      </c>
      <c r="EM198" s="2">
        <v>0.56446099357318058</v>
      </c>
      <c r="EN198" s="2">
        <v>9.7734800453791735</v>
      </c>
      <c r="EO198" s="2">
        <v>3.3926231057970151</v>
      </c>
      <c r="EP198" s="2">
        <v>1.0879252619376645</v>
      </c>
      <c r="EQ198" s="2"/>
      <c r="ER198" s="2">
        <v>4.9285217890628612</v>
      </c>
      <c r="ET198" s="2"/>
      <c r="EU198" s="2">
        <v>30.497979241308759</v>
      </c>
      <c r="EV198" s="2">
        <v>37.199748470186492</v>
      </c>
      <c r="EW198" s="2"/>
      <c r="EX198" s="2">
        <v>22.801226469490164</v>
      </c>
      <c r="EY198" s="2">
        <v>13.418197080770193</v>
      </c>
      <c r="EZ198" s="2">
        <v>206.30853177579536</v>
      </c>
      <c r="FA198" s="2">
        <v>6.0517192165660809</v>
      </c>
      <c r="FB198" s="2">
        <v>10.020295634896058</v>
      </c>
      <c r="FC198" s="2">
        <v>97.723396152718223</v>
      </c>
      <c r="FD198" s="2">
        <v>53.938904057702949</v>
      </c>
      <c r="FE198" s="2">
        <v>1.28050931316757</v>
      </c>
      <c r="FF198" s="2"/>
      <c r="FG198" s="2">
        <v>49.163698470625555</v>
      </c>
      <c r="FH198" s="2">
        <v>40.017172136914347</v>
      </c>
      <c r="FI198" s="2">
        <v>1.9050016145321904</v>
      </c>
      <c r="FJ198" s="2">
        <f t="shared" si="11"/>
        <v>20.386340161230279</v>
      </c>
      <c r="FK198" s="2">
        <v>4.3989637406684423</v>
      </c>
      <c r="FL198" s="2">
        <v>305.86797394635306</v>
      </c>
      <c r="FM198" s="2">
        <v>12.306703325027055</v>
      </c>
      <c r="FN198" s="2">
        <v>60.02576593255236</v>
      </c>
      <c r="FO198" s="2"/>
      <c r="FP198" s="2">
        <v>10.490431268657575</v>
      </c>
      <c r="FQ198" s="2">
        <v>19.675598615701734</v>
      </c>
      <c r="FR198" s="2">
        <v>13.55433441276698</v>
      </c>
    </row>
    <row r="199" spans="1:174">
      <c r="A199" s="1">
        <v>1818</v>
      </c>
      <c r="B199" s="2">
        <v>6.5304143441861475</v>
      </c>
      <c r="C199" s="2">
        <v>7.2371754567944464</v>
      </c>
      <c r="D199" s="2">
        <v>6.7525181866365021</v>
      </c>
      <c r="E199" s="2">
        <v>21.81697655212491</v>
      </c>
      <c r="F199" s="2">
        <v>69.88618568338002</v>
      </c>
      <c r="G199" s="2">
        <v>13.829095147685075</v>
      </c>
      <c r="H199" s="2">
        <v>2.4865696250319651</v>
      </c>
      <c r="I199" s="2">
        <v>12.745520248552516</v>
      </c>
      <c r="J199" s="2">
        <v>11.94910762670955</v>
      </c>
      <c r="K199" s="2">
        <v>60.596673570938499</v>
      </c>
      <c r="L199" s="2">
        <v>11.383139848491787</v>
      </c>
      <c r="M199" s="2">
        <v>6.9809303789160913</v>
      </c>
      <c r="P199" s="2">
        <v>57.132549612461794</v>
      </c>
      <c r="Q199" s="2">
        <v>24.888438244054683</v>
      </c>
      <c r="R199" s="2">
        <v>29.832850024293645</v>
      </c>
      <c r="S199" s="2">
        <v>13.88429983426891</v>
      </c>
      <c r="T199" s="2">
        <v>31.681479820917271</v>
      </c>
      <c r="U199" s="2">
        <v>8.4654020381560748</v>
      </c>
      <c r="V199" s="2">
        <v>14.288424015062834</v>
      </c>
      <c r="W199" s="2">
        <v>21.997946321977413</v>
      </c>
      <c r="X199" s="2">
        <v>18.012365603373286</v>
      </c>
      <c r="Y199" s="2">
        <v>36.417954706126089</v>
      </c>
      <c r="AA199" s="2">
        <v>11.723405929059661</v>
      </c>
      <c r="AB199" s="2">
        <v>20.716638955442921</v>
      </c>
      <c r="AC199" s="2">
        <v>3.7050679549616614</v>
      </c>
      <c r="AD199" s="2">
        <v>48.000009076422081</v>
      </c>
      <c r="AF199" s="2">
        <v>111.70456844205222</v>
      </c>
      <c r="AI199" s="2">
        <v>33.901725066191041</v>
      </c>
      <c r="AJ199" s="2">
        <v>67.915182997924887</v>
      </c>
      <c r="AK199" s="2">
        <v>0.86108108810950212</v>
      </c>
      <c r="AL199" s="2">
        <v>4.5127823845739705</v>
      </c>
      <c r="AM199" s="2">
        <v>22.983523646738917</v>
      </c>
      <c r="AO199" s="2">
        <v>16.915385628630073</v>
      </c>
      <c r="AQ199" s="2">
        <v>6.9837756877377997</v>
      </c>
      <c r="AR199" s="2">
        <v>4.8534039299460225</v>
      </c>
      <c r="AS199" s="2">
        <v>3.1125147477109931</v>
      </c>
      <c r="AT199" s="2">
        <v>3.9259265361809028</v>
      </c>
      <c r="AU199" s="2">
        <v>106.90194367015596</v>
      </c>
      <c r="AV199" s="2">
        <v>22.172795289368636</v>
      </c>
      <c r="AX199" s="2">
        <v>5.9079387658520952</v>
      </c>
      <c r="AY199" s="2">
        <v>36.713957642772087</v>
      </c>
      <c r="BA199" s="2">
        <v>6.927006404270716</v>
      </c>
      <c r="BB199" s="2">
        <v>5.6777949833927828</v>
      </c>
      <c r="BC199" s="2">
        <v>10.67796529572357</v>
      </c>
      <c r="BD199" s="2">
        <v>3.7086554554399389</v>
      </c>
      <c r="BE199" s="2">
        <v>6.8409998646928125</v>
      </c>
      <c r="BG199" s="2">
        <v>540.87294546584906</v>
      </c>
      <c r="BH199" s="2">
        <v>7.3083388175808057</v>
      </c>
      <c r="BJ199" s="2">
        <v>5.5782792472850291</v>
      </c>
      <c r="BK199" s="2">
        <v>40.942924029670621</v>
      </c>
      <c r="BN199" s="2">
        <v>31.260847932581321</v>
      </c>
      <c r="BO199" s="2">
        <v>50.497392362343618</v>
      </c>
      <c r="BP199" s="2">
        <v>8.4915741891781309</v>
      </c>
      <c r="BQ199" s="2">
        <v>10.297356378390475</v>
      </c>
      <c r="BR199" s="2">
        <v>7.8187082087280793</v>
      </c>
      <c r="BS199" s="2">
        <v>54.032353173584191</v>
      </c>
      <c r="BT199" s="2">
        <v>1.2915642749646763</v>
      </c>
      <c r="BV199" s="2">
        <v>30.088261129829302</v>
      </c>
      <c r="BW199" s="2">
        <v>26.29721789720428</v>
      </c>
      <c r="BX199" s="2">
        <v>10.822314966761313</v>
      </c>
      <c r="BY199" s="2">
        <v>3.2708012975080227</v>
      </c>
      <c r="BZ199" s="2">
        <v>23.628926243859095</v>
      </c>
      <c r="CA199" s="2">
        <v>16.140507403708931</v>
      </c>
      <c r="CB199" s="2">
        <v>10.044926437365984</v>
      </c>
      <c r="CD199" s="2">
        <v>22.083155136787109</v>
      </c>
      <c r="CE199" s="2">
        <v>42.177579652368607</v>
      </c>
      <c r="CF199" s="2">
        <v>28.74911407540348</v>
      </c>
      <c r="CH199" s="9">
        <v>104.61918181818181</v>
      </c>
      <c r="CI199" s="9">
        <v>106.83354994430005</v>
      </c>
      <c r="CK199" s="1">
        <v>1818</v>
      </c>
      <c r="CL199" s="2">
        <v>0.98990798120914936</v>
      </c>
      <c r="CM199" s="2">
        <v>1.0970418366286105</v>
      </c>
      <c r="CN199" s="2">
        <v>6.6267213502449449</v>
      </c>
      <c r="CO199" s="2">
        <v>2.565542450506177</v>
      </c>
      <c r="CP199" s="2">
        <v>31.109122119258359</v>
      </c>
      <c r="CQ199" s="2">
        <v>73.870566357234551</v>
      </c>
      <c r="CR199" s="2">
        <v>2.4402457820373011</v>
      </c>
      <c r="CS199" s="2">
        <v>12.508076071266846</v>
      </c>
      <c r="CT199" s="2">
        <v>11.726500312579379</v>
      </c>
      <c r="CU199" s="2">
        <v>59.467780671966104</v>
      </c>
      <c r="CV199" s="2">
        <v>0.14379206271540995</v>
      </c>
      <c r="CW199" s="2">
        <v>6.8508783105669373</v>
      </c>
      <c r="CX199" s="2"/>
      <c r="CY199" s="2"/>
      <c r="CZ199" s="2">
        <v>305.18365462340688</v>
      </c>
      <c r="DA199" s="2">
        <v>130.85237254831907</v>
      </c>
      <c r="DB199" s="2">
        <v>156.84789729582619</v>
      </c>
      <c r="DC199" s="2">
        <v>72.997492115452971</v>
      </c>
      <c r="DD199" s="2">
        <v>166.56717306876473</v>
      </c>
      <c r="DE199" s="2">
        <v>44.50733028749638</v>
      </c>
      <c r="DF199" s="2">
        <v>2.6969665382306562</v>
      </c>
      <c r="DG199" s="2">
        <v>21.588132978580195</v>
      </c>
      <c r="DH199" s="2">
        <v>17.676802107473822</v>
      </c>
      <c r="DI199" s="2">
        <v>35.739502110626503</v>
      </c>
      <c r="DJ199" s="2"/>
      <c r="DK199" s="2">
        <v>5.2185544701645776</v>
      </c>
      <c r="DL199" s="2">
        <v>108.91890169903265</v>
      </c>
      <c r="DM199" s="2">
        <v>3.6360439531792874</v>
      </c>
      <c r="DN199" s="2">
        <v>47.105787228855668</v>
      </c>
      <c r="DO199" s="2"/>
      <c r="DP199" s="2">
        <v>587.29309014077114</v>
      </c>
      <c r="DR199" s="2"/>
      <c r="DS199" s="2">
        <v>33.270148868442583</v>
      </c>
      <c r="DT199" s="2">
        <v>362.78100473925429</v>
      </c>
      <c r="DU199" s="2">
        <v>0.84503947611130759</v>
      </c>
      <c r="DV199" s="2">
        <v>4.4287109712712356</v>
      </c>
      <c r="DW199" s="2">
        <v>11.18862743060059</v>
      </c>
      <c r="DX199" s="11"/>
      <c r="DY199" s="2">
        <v>1.9891454617118249</v>
      </c>
      <c r="DZ199" s="2"/>
      <c r="EA199" s="2">
        <v>6.8536706123713467</v>
      </c>
      <c r="EB199" s="2">
        <v>4.7629868672677098</v>
      </c>
      <c r="EC199" s="2">
        <v>3.0545297860030796</v>
      </c>
      <c r="ED199" s="2">
        <v>0.5951086419602365</v>
      </c>
      <c r="EE199" s="2">
        <v>12.571012022318598</v>
      </c>
      <c r="EF199" s="2">
        <v>197.39986941262543</v>
      </c>
      <c r="EG199" s="9">
        <f t="shared" si="12"/>
        <v>88.735037452309982</v>
      </c>
      <c r="EH199" s="2"/>
      <c r="EI199" s="2">
        <v>0.89555048555510408</v>
      </c>
      <c r="EJ199" s="2">
        <v>36.029990625546645</v>
      </c>
      <c r="EK199" s="2"/>
      <c r="EL199" s="2">
        <v>6.7979589189865095</v>
      </c>
      <c r="EM199" s="2">
        <v>0.59700306477283283</v>
      </c>
      <c r="EN199" s="2">
        <v>10.479038878026659</v>
      </c>
      <c r="EO199" s="2">
        <v>3.6395646198929978</v>
      </c>
      <c r="EP199" s="2">
        <v>1.0369878553784295</v>
      </c>
      <c r="EQ199" s="2"/>
      <c r="ER199" s="2">
        <v>4.7392636143710272</v>
      </c>
      <c r="ET199" s="2"/>
      <c r="EU199" s="2">
        <v>29.797368728403878</v>
      </c>
      <c r="EV199" s="2">
        <v>40.180172982847019</v>
      </c>
      <c r="EW199" s="2"/>
      <c r="EX199" s="2"/>
      <c r="EY199" s="2">
        <v>13.91544732877748</v>
      </c>
      <c r="EZ199" s="2">
        <v>269.74078444996763</v>
      </c>
      <c r="FA199" s="2">
        <v>8.3333794032541419</v>
      </c>
      <c r="FB199" s="2">
        <v>10.105520559545656</v>
      </c>
      <c r="FC199" s="2">
        <v>92.076583910255962</v>
      </c>
      <c r="FD199" s="2">
        <v>53.025751058023822</v>
      </c>
      <c r="FE199" s="2">
        <v>1.2675029255101196</v>
      </c>
      <c r="FF199" s="2"/>
      <c r="FG199" s="2">
        <v>42.458336611068326</v>
      </c>
      <c r="FH199" s="2">
        <v>37.108695799877353</v>
      </c>
      <c r="FI199" s="2">
        <v>1.6404925317325134</v>
      </c>
      <c r="FJ199" s="2">
        <f t="shared" si="11"/>
        <v>23.272608697253286</v>
      </c>
      <c r="FK199" s="2">
        <v>3.2098675177951153</v>
      </c>
      <c r="FL199" s="2">
        <v>371.66697173196451</v>
      </c>
      <c r="FM199" s="2">
        <v>15.839815911583907</v>
      </c>
      <c r="FN199" s="2">
        <v>58.679566582324227</v>
      </c>
      <c r="FO199" s="2"/>
      <c r="FP199" s="2">
        <v>9.830091071806967</v>
      </c>
      <c r="FQ199" s="2">
        <v>18.774919009670896</v>
      </c>
      <c r="FR199" s="2">
        <v>12.797374643454155</v>
      </c>
    </row>
    <row r="200" spans="1:174">
      <c r="A200" s="1">
        <v>1819</v>
      </c>
      <c r="B200" s="2">
        <v>5.5503522470289735</v>
      </c>
      <c r="C200" s="2">
        <v>7.4240520017096507</v>
      </c>
      <c r="D200" s="2">
        <v>8.1324847160754956</v>
      </c>
      <c r="E200" s="2">
        <v>21.38304691113149</v>
      </c>
      <c r="F200" s="2">
        <v>66.988636464570504</v>
      </c>
      <c r="G200" s="2">
        <v>12.208576746619839</v>
      </c>
      <c r="H200" s="2">
        <v>2.1005178299025302</v>
      </c>
      <c r="I200" s="2">
        <v>12.460016739416648</v>
      </c>
      <c r="J200" s="2">
        <v>9.8065801084545221</v>
      </c>
      <c r="L200" s="2">
        <v>11.383139848491787</v>
      </c>
      <c r="M200" s="2">
        <v>7.5559187761622919</v>
      </c>
      <c r="P200" s="2">
        <v>58.439848822782324</v>
      </c>
      <c r="Q200" s="2">
        <v>23.57428662114976</v>
      </c>
      <c r="R200" s="2">
        <v>28.572654845907532</v>
      </c>
      <c r="S200" s="2">
        <v>13.857667553757837</v>
      </c>
      <c r="T200" s="2">
        <v>28.614834649074062</v>
      </c>
      <c r="U200" s="2">
        <v>8.3130993748540636</v>
      </c>
      <c r="V200" s="2">
        <v>14.535591092171041</v>
      </c>
      <c r="W200" s="2">
        <v>53.343546227541204</v>
      </c>
      <c r="X200" s="2">
        <v>13.910418614738136</v>
      </c>
      <c r="Y200" s="2">
        <v>29.892102473498827</v>
      </c>
      <c r="AA200" s="2">
        <v>13.939776193418549</v>
      </c>
      <c r="AB200" s="2">
        <v>19.966766005172754</v>
      </c>
      <c r="AC200" s="2">
        <v>3.1285780368497784</v>
      </c>
      <c r="AD200" s="2">
        <v>48.358664037348376</v>
      </c>
      <c r="AF200" s="2">
        <v>121.08606871775503</v>
      </c>
      <c r="AI200" s="2">
        <v>12.535616340917553</v>
      </c>
      <c r="AJ200" s="2">
        <v>67.915182997924887</v>
      </c>
      <c r="AK200" s="2">
        <v>0.96324334924009203</v>
      </c>
      <c r="AL200" s="2">
        <v>4.3504526623628816</v>
      </c>
      <c r="AM200" s="2">
        <v>20.668123710921233</v>
      </c>
      <c r="AO200" s="2">
        <v>17.415343012388153</v>
      </c>
      <c r="AQ200" s="2">
        <v>8.2677607124989176</v>
      </c>
      <c r="AR200" s="2">
        <v>8.9999975039743738</v>
      </c>
      <c r="AS200" s="2">
        <v>2.6409164577364641</v>
      </c>
      <c r="AT200" s="2">
        <v>3.4164547259056568</v>
      </c>
      <c r="AU200" s="2">
        <v>97.605710409347608</v>
      </c>
      <c r="AV200" s="2">
        <v>25.621913975964258</v>
      </c>
      <c r="AX200" s="2">
        <v>6.6844036540477072</v>
      </c>
      <c r="AY200" s="2">
        <v>34.219306420189213</v>
      </c>
      <c r="BA200" s="2">
        <v>7.8675503019743136</v>
      </c>
      <c r="BB200" s="2">
        <v>5.1047641472777716</v>
      </c>
      <c r="BC200" s="2">
        <v>8.750983552041081</v>
      </c>
      <c r="BD200" s="2">
        <v>3.4325911043585977</v>
      </c>
      <c r="BE200" s="2">
        <v>6.9799489291023544</v>
      </c>
      <c r="BG200" s="2">
        <v>547.68395712175845</v>
      </c>
      <c r="BH200" s="2">
        <v>7.044245201442016</v>
      </c>
      <c r="BJ200" s="2">
        <v>5.6794099779274019</v>
      </c>
      <c r="BK200" s="2">
        <v>37.25160383977412</v>
      </c>
      <c r="BN200" s="2">
        <v>32.560928254994778</v>
      </c>
      <c r="BO200" s="2">
        <v>58.166971785632171</v>
      </c>
      <c r="BP200" s="2">
        <v>7.9211500213416102</v>
      </c>
      <c r="BQ200" s="2">
        <v>9.5774080794973404</v>
      </c>
      <c r="BR200" s="2">
        <v>8.0711045997866631</v>
      </c>
      <c r="BS200" s="2">
        <v>63.745908398852471</v>
      </c>
      <c r="BV200" s="2">
        <v>30.088261129829302</v>
      </c>
      <c r="BW200" s="2">
        <v>27.198073680168072</v>
      </c>
      <c r="BX200" s="2">
        <v>8.8364499188520309</v>
      </c>
      <c r="BY200" s="2">
        <v>2.7761664466085065</v>
      </c>
      <c r="BZ200" s="2">
        <v>18.624252882839478</v>
      </c>
      <c r="CA200" s="2">
        <v>11.650092268228963</v>
      </c>
      <c r="CB200" s="2">
        <v>10.126408100036326</v>
      </c>
      <c r="CD200" s="2">
        <v>22.389656904480574</v>
      </c>
      <c r="CE200" s="2">
        <v>43.401447452920792</v>
      </c>
      <c r="CF200" s="2">
        <v>28.214949229379247</v>
      </c>
      <c r="CH200" s="9">
        <v>104.61918181818181</v>
      </c>
      <c r="CI200" s="9">
        <v>108.03708223807737</v>
      </c>
      <c r="CK200" s="1">
        <v>1819</v>
      </c>
      <c r="CL200" s="2">
        <v>0.85082417515049646</v>
      </c>
      <c r="CM200" s="2">
        <v>1.1380472156537766</v>
      </c>
      <c r="CN200" s="2">
        <v>8.0708892765727835</v>
      </c>
      <c r="CO200" s="2">
        <v>2.5428422333599476</v>
      </c>
      <c r="CP200" s="2">
        <v>30.155236778081136</v>
      </c>
      <c r="CQ200" s="2">
        <v>65.948950499222335</v>
      </c>
      <c r="CR200" s="2">
        <v>2.0846085077908785</v>
      </c>
      <c r="CS200" s="2">
        <v>12.365644572229117</v>
      </c>
      <c r="CT200" s="2">
        <v>9.7323050703957588</v>
      </c>
      <c r="CU200" s="2"/>
      <c r="CV200" s="2">
        <v>0.14541195076702931</v>
      </c>
      <c r="CW200" s="2">
        <v>7.4986902471071382</v>
      </c>
      <c r="CX200" s="2"/>
      <c r="CY200" s="2"/>
      <c r="CZ200" s="2">
        <v>315.68353766238721</v>
      </c>
      <c r="DA200" s="2">
        <v>125.33942629887618</v>
      </c>
      <c r="DB200" s="2">
        <v>151.9146782159209</v>
      </c>
      <c r="DC200" s="2">
        <v>73.678246512464185</v>
      </c>
      <c r="DD200" s="2">
        <v>152.13893918361225</v>
      </c>
      <c r="DE200" s="2">
        <v>44.198966575512706</v>
      </c>
      <c r="DF200" s="2">
        <v>2.7745280038939009</v>
      </c>
      <c r="DG200" s="2">
        <v>52.939522206687677</v>
      </c>
      <c r="DH200" s="2">
        <v>13.805061103699988</v>
      </c>
      <c r="DI200" s="2">
        <v>29.665699688397275</v>
      </c>
      <c r="DJ200" s="2"/>
      <c r="DK200" s="2">
        <v>6.2750531124531372</v>
      </c>
      <c r="DL200" s="2">
        <v>106.1590128410087</v>
      </c>
      <c r="DM200" s="2">
        <v>3.1048821866974414</v>
      </c>
      <c r="DN200" s="2">
        <v>47.992395514364681</v>
      </c>
      <c r="DO200" s="2"/>
      <c r="DP200" s="2">
        <v>643.78865964299155</v>
      </c>
      <c r="DR200" s="2"/>
      <c r="DS200" s="2">
        <v>12.440671582345807</v>
      </c>
      <c r="DT200" s="2">
        <v>366.86791053804427</v>
      </c>
      <c r="DU200" s="2">
        <v>0.95594774408177829</v>
      </c>
      <c r="DV200" s="2">
        <v>4.3175023337573704</v>
      </c>
      <c r="DW200" s="2">
        <v>10.174813088106747</v>
      </c>
      <c r="DX200" s="11"/>
      <c r="DY200" s="2">
        <v>2.0710083976524993</v>
      </c>
      <c r="DZ200" s="2"/>
      <c r="EA200" s="2">
        <v>8.2051406925949166</v>
      </c>
      <c r="EB200" s="2">
        <v>8.9318315225880429</v>
      </c>
      <c r="EC200" s="2">
        <v>2.6209141564001115</v>
      </c>
      <c r="ED200" s="2">
        <v>0.52371491839345274</v>
      </c>
      <c r="EE200" s="2">
        <v>11.607135488104134</v>
      </c>
      <c r="EF200" s="2">
        <v>230.67640227651623</v>
      </c>
      <c r="EG200" s="9">
        <f t="shared" si="12"/>
        <v>103.69347890795322</v>
      </c>
      <c r="EH200" s="2"/>
      <c r="EI200" s="2">
        <v>1.0246650973138529</v>
      </c>
      <c r="EJ200" s="2">
        <v>33.960129392255404</v>
      </c>
      <c r="EK200" s="2"/>
      <c r="EL200" s="2">
        <v>7.8079614757325757</v>
      </c>
      <c r="EM200" s="2">
        <v>0.54279735442053223</v>
      </c>
      <c r="EN200" s="2">
        <v>8.6847036023347517</v>
      </c>
      <c r="EO200" s="2">
        <v>3.4065926592231115</v>
      </c>
      <c r="EP200" s="2">
        <v>1.0699698011734318</v>
      </c>
      <c r="EQ200" s="2"/>
      <c r="ER200" s="2">
        <v>4.8530058459016594</v>
      </c>
      <c r="ET200" s="2"/>
      <c r="EU200" s="2">
        <v>30.679344142455001</v>
      </c>
      <c r="EV200" s="2">
        <v>36.969460191086256</v>
      </c>
      <c r="EW200" s="2"/>
      <c r="EX200" s="2"/>
      <c r="EY200" s="2">
        <v>14.657448681804199</v>
      </c>
      <c r="EZ200" s="2">
        <v>314.20949571721354</v>
      </c>
      <c r="FA200" s="2">
        <v>7.8611552308236501</v>
      </c>
      <c r="FB200" s="2">
        <v>9.5048687903933153</v>
      </c>
      <c r="FC200" s="2">
        <v>96.119688639440511</v>
      </c>
      <c r="FD200" s="2">
        <v>63.263096886576825</v>
      </c>
      <c r="FE200" s="2"/>
      <c r="FF200" s="2"/>
      <c r="FG200" s="2">
        <v>42.936650579649651</v>
      </c>
      <c r="FH200" s="2">
        <v>38.812285662038441</v>
      </c>
      <c r="FI200" s="2">
        <v>1.3545564099090059</v>
      </c>
      <c r="FJ200" s="2">
        <f t="shared" si="11"/>
        <v>33.62682382596023</v>
      </c>
      <c r="FK200" s="2">
        <v>2.7551397618520603</v>
      </c>
      <c r="FL200" s="2">
        <v>296.24704657333308</v>
      </c>
      <c r="FM200" s="2">
        <v>11.561854469012415</v>
      </c>
      <c r="FN200" s="2">
        <v>59.821975344092401</v>
      </c>
      <c r="FO200" s="2"/>
      <c r="FP200" s="2">
        <v>10.07880501779877</v>
      </c>
      <c r="FQ200" s="2">
        <v>19.537357282178323</v>
      </c>
      <c r="FR200" s="2">
        <v>12.701086625990097</v>
      </c>
    </row>
    <row r="201" spans="1:174">
      <c r="A201" s="1">
        <v>1820</v>
      </c>
      <c r="B201" s="2">
        <v>4.1002600301110883</v>
      </c>
      <c r="C201" s="2">
        <v>5.4119258003188246</v>
      </c>
      <c r="D201" s="2">
        <v>8.331933149310002</v>
      </c>
      <c r="E201" s="2">
        <v>20.195431342370366</v>
      </c>
      <c r="F201" s="2">
        <v>68.530369679384506</v>
      </c>
      <c r="G201" s="2">
        <v>16.4773501018209</v>
      </c>
      <c r="H201" s="2">
        <v>2.0899497027138851</v>
      </c>
      <c r="I201" s="2">
        <v>11.228878044967939</v>
      </c>
      <c r="J201" s="2">
        <v>8.8085302626662028</v>
      </c>
      <c r="K201" s="2">
        <v>42.000016032101577</v>
      </c>
      <c r="L201" s="2">
        <v>11.383139848491787</v>
      </c>
      <c r="M201" s="2">
        <v>7.2318956929662397</v>
      </c>
      <c r="P201" s="2">
        <v>58.725556096379208</v>
      </c>
      <c r="Q201" s="2">
        <v>22.961040034360455</v>
      </c>
      <c r="R201" s="2">
        <v>28.631031187239596</v>
      </c>
      <c r="S201" s="2">
        <v>13.539058000149883</v>
      </c>
      <c r="T201" s="2">
        <v>27.219817086319601</v>
      </c>
      <c r="U201" s="2">
        <v>8.4807806947644711</v>
      </c>
      <c r="V201" s="2">
        <v>14.332799755900322</v>
      </c>
      <c r="W201" s="2">
        <v>48.009192356511136</v>
      </c>
      <c r="X201" s="2">
        <v>11.025678925708123</v>
      </c>
      <c r="Y201" s="2">
        <v>27.265953904760277</v>
      </c>
      <c r="AA201" s="2">
        <v>11.723405929059661</v>
      </c>
      <c r="AB201" s="2">
        <v>20.716638955442921</v>
      </c>
      <c r="AC201" s="2">
        <v>3.1444456163383161</v>
      </c>
      <c r="AD201" s="2">
        <v>47.274526564778391</v>
      </c>
      <c r="AF201" s="2">
        <v>81.274361039713327</v>
      </c>
      <c r="AI201" s="2">
        <v>9.9697439340701521</v>
      </c>
      <c r="AJ201" s="2">
        <v>67.189813927823451</v>
      </c>
      <c r="AK201" s="2">
        <v>0.70054049932084173</v>
      </c>
      <c r="AL201" s="2">
        <v>3.8309966834338169</v>
      </c>
      <c r="AM201" s="2">
        <v>22.452312061466351</v>
      </c>
      <c r="AO201" s="2">
        <v>16.915385628630073</v>
      </c>
      <c r="AQ201" s="2">
        <v>8.2764298675694263</v>
      </c>
      <c r="AS201" s="2">
        <v>2.3501190818502642</v>
      </c>
      <c r="AT201" s="2">
        <v>2.9269630493177434</v>
      </c>
      <c r="AU201" s="2">
        <v>90.150545440763295</v>
      </c>
      <c r="AV201" s="2">
        <v>23.848158437676929</v>
      </c>
      <c r="AX201" s="2">
        <v>5.1057583958249504</v>
      </c>
      <c r="AY201" s="2">
        <v>41.481809257628747</v>
      </c>
      <c r="AZ201" s="2">
        <v>20.274989862472601</v>
      </c>
      <c r="BA201" s="2">
        <v>7.6331022123640446</v>
      </c>
      <c r="BB201" s="2">
        <v>4.5980796558488741</v>
      </c>
      <c r="BC201" s="2">
        <v>9.2975813830743022</v>
      </c>
      <c r="BD201" s="2">
        <v>3.4325911043585977</v>
      </c>
      <c r="BE201" s="2">
        <v>5.2044108165906353</v>
      </c>
      <c r="BG201" s="2">
        <v>540.38421726157912</v>
      </c>
      <c r="BH201" s="2">
        <v>7.6120384450062142</v>
      </c>
      <c r="BJ201" s="2">
        <v>5.730004695652986</v>
      </c>
      <c r="BK201" s="2">
        <v>36.923492441461725</v>
      </c>
      <c r="BL201" s="2">
        <v>10.055631240289896</v>
      </c>
      <c r="BM201" s="2">
        <v>40.000017835446521</v>
      </c>
      <c r="BN201" s="2">
        <v>24.960000156917861</v>
      </c>
      <c r="BO201" s="2">
        <v>30.9984033574042</v>
      </c>
      <c r="BP201" s="2">
        <v>8.8394565631224697</v>
      </c>
      <c r="BQ201" s="2">
        <v>9.0510755866192163</v>
      </c>
      <c r="BR201" s="2">
        <v>7.8833295804116448</v>
      </c>
      <c r="BS201" s="2">
        <v>62.518718005953239</v>
      </c>
      <c r="BV201" s="2">
        <v>32.595622492981946</v>
      </c>
      <c r="BW201" s="2">
        <v>26.945765217246702</v>
      </c>
      <c r="BX201" s="2">
        <v>8.2569659619434432</v>
      </c>
      <c r="BY201" s="2">
        <v>2.7744901483677853</v>
      </c>
      <c r="BZ201" s="2">
        <v>17.01401897460709</v>
      </c>
      <c r="CA201" s="2">
        <v>11.265321351277834</v>
      </c>
      <c r="CB201" s="2">
        <v>10.07329310812654</v>
      </c>
      <c r="CD201" s="2">
        <v>22.808633051159667</v>
      </c>
      <c r="CE201" s="2">
        <v>42.94197526608005</v>
      </c>
      <c r="CF201" s="2">
        <v>28.119884288055982</v>
      </c>
      <c r="CH201" s="9">
        <v>104.61918181818181</v>
      </c>
      <c r="CI201" s="9">
        <v>114.25843923749007</v>
      </c>
      <c r="CK201" s="1">
        <v>1820</v>
      </c>
      <c r="CL201" s="2">
        <v>0.66473127998575021</v>
      </c>
      <c r="CM201" s="2">
        <v>0.87737761459396313</v>
      </c>
      <c r="CN201" s="2">
        <v>8.7449906805638182</v>
      </c>
      <c r="CO201" s="2">
        <v>2.5399104287824352</v>
      </c>
      <c r="CP201" s="2">
        <v>32.625721166394527</v>
      </c>
      <c r="CQ201" s="2">
        <v>94.133815270187696</v>
      </c>
      <c r="CR201" s="2">
        <v>2.1935594471966686</v>
      </c>
      <c r="CS201" s="2">
        <v>11.785552295815563</v>
      </c>
      <c r="CT201" s="2">
        <v>9.2452152070926648</v>
      </c>
      <c r="CU201" s="2">
        <v>44.082176633243371</v>
      </c>
      <c r="CV201" s="2">
        <v>0.15378555396846663</v>
      </c>
      <c r="CW201" s="2">
        <v>7.5904186104801807</v>
      </c>
      <c r="CX201" s="2"/>
      <c r="CY201" s="2"/>
      <c r="CZ201" s="2">
        <v>335.49451914629788</v>
      </c>
      <c r="DA201" s="2">
        <v>129.10888767694641</v>
      </c>
      <c r="DB201" s="2">
        <v>160.99099100462098</v>
      </c>
      <c r="DC201" s="2">
        <v>76.129509637941894</v>
      </c>
      <c r="DD201" s="2">
        <v>153.05579806165562</v>
      </c>
      <c r="DE201" s="2">
        <v>47.687045556064234</v>
      </c>
      <c r="DF201" s="2">
        <v>2.8933627738739389</v>
      </c>
      <c r="DG201" s="2">
        <v>50.389259276984724</v>
      </c>
      <c r="DH201" s="2">
        <v>11.572279532774608</v>
      </c>
      <c r="DI201" s="2">
        <v>28.617669935764834</v>
      </c>
      <c r="DJ201" s="2"/>
      <c r="DK201" s="2">
        <v>5.581241933341226</v>
      </c>
      <c r="DL201" s="2">
        <v>116.48872211099875</v>
      </c>
      <c r="DM201" s="2">
        <v>3.3003322419474221</v>
      </c>
      <c r="DN201" s="2">
        <v>49.618172257093796</v>
      </c>
      <c r="DO201" s="2"/>
      <c r="DP201" s="2">
        <v>457.00204933178713</v>
      </c>
      <c r="DR201" s="2"/>
      <c r="DS201" s="2">
        <v>10.463996317381792</v>
      </c>
      <c r="DT201" s="2">
        <v>383.85016360252399</v>
      </c>
      <c r="DU201" s="2">
        <v>0.73526995813998097</v>
      </c>
      <c r="DV201" s="2">
        <v>4.0209192384931765</v>
      </c>
      <c r="DW201" s="2">
        <v>11.689660494204846</v>
      </c>
      <c r="DX201" s="11"/>
      <c r="DY201" s="2">
        <v>2.1273902813303986</v>
      </c>
      <c r="DZ201" s="2"/>
      <c r="EA201" s="2">
        <v>8.6867358106718005</v>
      </c>
      <c r="EB201" s="2"/>
      <c r="EC201" s="2">
        <v>2.4666267840492364</v>
      </c>
      <c r="ED201" s="2">
        <v>0.47451719645967549</v>
      </c>
      <c r="EE201" s="2">
        <v>11.337926219234912</v>
      </c>
      <c r="EF201" s="2">
        <v>227.07111348144545</v>
      </c>
      <c r="EG201" s="9">
        <f t="shared" si="12"/>
        <v>102.07283226209208</v>
      </c>
      <c r="EH201" s="2"/>
      <c r="EI201" s="2">
        <v>0.82774196973618719</v>
      </c>
      <c r="EJ201" s="2">
        <v>43.538279636932835</v>
      </c>
      <c r="EK201" s="2">
        <v>21.2801272187994</v>
      </c>
      <c r="EL201" s="2">
        <v>8.0115150367526127</v>
      </c>
      <c r="EM201" s="2">
        <v>0.51707551372677041</v>
      </c>
      <c r="EN201" s="2">
        <v>9.7585111509808229</v>
      </c>
      <c r="EO201" s="2">
        <v>3.6027626098137984</v>
      </c>
      <c r="EP201" s="2">
        <v>0.8437354309917382</v>
      </c>
      <c r="EQ201" s="2"/>
      <c r="ER201" s="2">
        <v>5.0640605728187191</v>
      </c>
      <c r="ET201" s="2"/>
      <c r="EU201" s="2">
        <v>32.735069667439973</v>
      </c>
      <c r="EV201" s="2">
        <v>38.753983200308269</v>
      </c>
      <c r="EW201" s="2">
        <v>126.64969808232877</v>
      </c>
      <c r="EX201" s="2">
        <v>19.043081697291189</v>
      </c>
      <c r="EY201" s="2">
        <v>11.882877755403923</v>
      </c>
      <c r="EZ201" s="2">
        <v>177.09145932355881</v>
      </c>
      <c r="FA201" s="2">
        <v>9.277674686114862</v>
      </c>
      <c r="FB201" s="2">
        <v>9.4997847721112088</v>
      </c>
      <c r="FC201" s="2">
        <v>99.289769819944439</v>
      </c>
      <c r="FD201" s="2">
        <v>65.618098048246438</v>
      </c>
      <c r="FE201" s="2"/>
      <c r="FF201" s="2"/>
      <c r="FG201" s="2">
        <v>49.193281450078494</v>
      </c>
      <c r="FH201" s="2">
        <v>40.666522398986309</v>
      </c>
      <c r="FI201" s="2">
        <v>1.3386135299650086</v>
      </c>
      <c r="FJ201" s="2">
        <f t="shared" si="11"/>
        <v>35.294003487304074</v>
      </c>
      <c r="FK201" s="2">
        <v>2.9120361452734058</v>
      </c>
      <c r="FL201" s="2">
        <v>286.21838239040744</v>
      </c>
      <c r="FM201" s="2">
        <v>11.823802287544716</v>
      </c>
      <c r="FN201" s="2">
        <v>62.934999848245738</v>
      </c>
      <c r="FO201" s="2"/>
      <c r="FP201" s="2">
        <v>10.858661723192228</v>
      </c>
      <c r="FQ201" s="2">
        <v>20.443679465321701</v>
      </c>
      <c r="FR201" s="2">
        <v>13.387225376217065</v>
      </c>
    </row>
    <row r="202" spans="1:174">
      <c r="A202" s="1">
        <v>1821</v>
      </c>
      <c r="B202" s="2">
        <v>3.1502014200852453</v>
      </c>
      <c r="C202" s="2">
        <v>4.5463422110733553</v>
      </c>
      <c r="D202" s="2">
        <v>7.4569799514226691</v>
      </c>
      <c r="E202" s="2">
        <v>19.241807921883563</v>
      </c>
      <c r="F202" s="2">
        <v>65.055711318157691</v>
      </c>
      <c r="G202" s="2">
        <v>11.033473711824273</v>
      </c>
      <c r="H202" s="2">
        <v>1.9040913249432139</v>
      </c>
      <c r="I202" s="2">
        <v>10.435785954995936</v>
      </c>
      <c r="J202" s="2">
        <v>8.4897164359911503</v>
      </c>
      <c r="K202" s="2">
        <v>43.689770935531968</v>
      </c>
      <c r="L202" s="2">
        <v>11.383139848491787</v>
      </c>
      <c r="M202" s="2">
        <v>6.0942408362047509</v>
      </c>
      <c r="P202" s="2">
        <v>54.030137892517672</v>
      </c>
      <c r="Q202" s="2">
        <v>23.034211518565879</v>
      </c>
      <c r="R202" s="2">
        <v>29.280071650746898</v>
      </c>
      <c r="S202" s="2">
        <v>13.259545304862097</v>
      </c>
      <c r="T202" s="2">
        <v>27.405213729031562</v>
      </c>
      <c r="U202" s="2">
        <v>8.5004534457151397</v>
      </c>
      <c r="V202" s="2">
        <v>14.188050553191468</v>
      </c>
      <c r="W202" s="2">
        <v>53.343546227541204</v>
      </c>
      <c r="X202" s="2">
        <v>9.2736848194768839</v>
      </c>
      <c r="Y202" s="2">
        <v>25.71813574866686</v>
      </c>
      <c r="AA202" s="2">
        <v>11.081824681562935</v>
      </c>
      <c r="AB202" s="2">
        <v>19.860268768017335</v>
      </c>
      <c r="AC202" s="2">
        <v>2.71280078174961</v>
      </c>
      <c r="AD202" s="2">
        <v>48.000009076422081</v>
      </c>
      <c r="AF202" s="2">
        <v>66.182270142514142</v>
      </c>
      <c r="AI202" s="2">
        <v>8.7454879105354166</v>
      </c>
      <c r="AJ202" s="2">
        <v>67.189813927823451</v>
      </c>
      <c r="AK202" s="2">
        <v>0.62756759039501131</v>
      </c>
      <c r="AL202" s="2">
        <v>3.1167431673342838</v>
      </c>
      <c r="AM202" s="2">
        <v>21.239519974190785</v>
      </c>
      <c r="AO202" s="2">
        <v>16.915385628630073</v>
      </c>
      <c r="AQ202" s="2">
        <v>7.2630634307866444</v>
      </c>
      <c r="AR202" s="2">
        <v>2.6861012692095994</v>
      </c>
      <c r="AS202" s="2">
        <v>2.053375449937167</v>
      </c>
      <c r="AT202" s="2">
        <v>2.3575533933225152</v>
      </c>
      <c r="AU202" s="2">
        <v>85.939279967888154</v>
      </c>
      <c r="AV202" s="2">
        <v>22.774010603840747</v>
      </c>
      <c r="AX202" s="2">
        <v>3.8404786220829288</v>
      </c>
      <c r="AY202" s="2">
        <v>39.421249565821718</v>
      </c>
      <c r="AZ202" s="2">
        <v>18.368460672697505</v>
      </c>
      <c r="BA202" s="2">
        <v>6.7497019177598068</v>
      </c>
      <c r="BB202" s="2">
        <v>4.5003823066996684</v>
      </c>
      <c r="BC202" s="2">
        <v>9.2200798679643334</v>
      </c>
      <c r="BD202" s="2">
        <v>3.3161995056039109</v>
      </c>
      <c r="BE202" s="2">
        <v>4.098350189812809</v>
      </c>
      <c r="BG202" s="2">
        <v>533.73336618445626</v>
      </c>
      <c r="BH202" s="2">
        <v>7.2763910179742775</v>
      </c>
      <c r="BJ202" s="2">
        <v>5.7062630379451038</v>
      </c>
      <c r="BK202" s="2">
        <v>38.33238115684555</v>
      </c>
      <c r="BL202" s="2">
        <v>10.352787426269867</v>
      </c>
      <c r="BM202" s="2">
        <v>49.568814694721432</v>
      </c>
      <c r="BN202" s="2">
        <v>29.609339931599212</v>
      </c>
      <c r="BO202" s="2">
        <v>33.498266745723029</v>
      </c>
      <c r="BP202" s="2">
        <v>7.2249578494838209</v>
      </c>
      <c r="BQ202" s="2">
        <v>8.7821952072401981</v>
      </c>
      <c r="BR202" s="2">
        <v>7.8833295804116448</v>
      </c>
      <c r="BS202" s="2">
        <v>60.585282467104498</v>
      </c>
      <c r="BT202" s="2">
        <v>1.2604990323827934</v>
      </c>
      <c r="BV202" s="2">
        <v>35.938746385950459</v>
      </c>
      <c r="BW202" s="2">
        <v>22.920189282517956</v>
      </c>
      <c r="BX202" s="2">
        <v>7.2077454380704467</v>
      </c>
      <c r="BY202" s="2">
        <v>2.3238121377814172</v>
      </c>
      <c r="BZ202" s="2">
        <v>18.165254023222122</v>
      </c>
      <c r="CA202" s="2">
        <v>9.4879360296967068</v>
      </c>
      <c r="CB202" s="2">
        <v>9.7269041996793408</v>
      </c>
      <c r="CD202" s="2">
        <v>21.010642748406774</v>
      </c>
      <c r="CE202" s="2">
        <v>41.948127355489198</v>
      </c>
      <c r="CF202" s="2">
        <v>27.649370251646882</v>
      </c>
      <c r="CH202" s="9">
        <v>104.61918181818181</v>
      </c>
      <c r="CI202" s="9">
        <v>117.0474979658259</v>
      </c>
      <c r="CK202" s="1">
        <v>1821</v>
      </c>
      <c r="CL202" s="2">
        <v>0.52317488338115392</v>
      </c>
      <c r="CM202" s="2">
        <v>0.75504126209960143</v>
      </c>
      <c r="CN202" s="2">
        <v>8.0177109806887774</v>
      </c>
      <c r="CO202" s="2">
        <v>2.4790483101692016</v>
      </c>
      <c r="CP202" s="2">
        <v>31.727534325739249</v>
      </c>
      <c r="CQ202" s="2">
        <v>64.572024592037266</v>
      </c>
      <c r="CR202" s="2">
        <v>2.047270345861512</v>
      </c>
      <c r="CS202" s="2">
        <v>11.220509668599226</v>
      </c>
      <c r="CT202" s="2">
        <v>9.1281045591109535</v>
      </c>
      <c r="CU202" s="2">
        <v>46.975043309156561</v>
      </c>
      <c r="CV202" s="2">
        <v>0.15753947310520711</v>
      </c>
      <c r="CW202" s="2">
        <v>6.5525000723756461</v>
      </c>
      <c r="CX202" s="2"/>
      <c r="CY202" s="2"/>
      <c r="CZ202" s="2">
        <v>316.20462275338775</v>
      </c>
      <c r="DA202" s="2">
        <v>132.68193040668029</v>
      </c>
      <c r="DB202" s="2">
        <v>168.65940585531666</v>
      </c>
      <c r="DC202" s="2">
        <v>76.377785536349549</v>
      </c>
      <c r="DD202" s="2">
        <v>157.85982766741367</v>
      </c>
      <c r="DE202" s="2">
        <v>48.964409812792354</v>
      </c>
      <c r="DF202" s="2">
        <v>2.9340562160136279</v>
      </c>
      <c r="DG202" s="2">
        <v>57.354738664120951</v>
      </c>
      <c r="DH202" s="2">
        <v>9.9710238049360935</v>
      </c>
      <c r="DI202" s="2">
        <v>27.652022767687768</v>
      </c>
      <c r="DJ202" s="2"/>
      <c r="DK202" s="2">
        <v>5.4045827161369866</v>
      </c>
      <c r="DL202" s="2">
        <v>114.3993488299835</v>
      </c>
      <c r="DM202" s="2">
        <v>2.9167910813687139</v>
      </c>
      <c r="DN202" s="2">
        <v>51.609391784909818</v>
      </c>
      <c r="DO202" s="2"/>
      <c r="DP202" s="2">
        <v>381.22387450195197</v>
      </c>
      <c r="DR202" s="2"/>
      <c r="DS202" s="2">
        <v>9.4031088870506139</v>
      </c>
      <c r="DT202" s="2">
        <v>393.21998045205686</v>
      </c>
      <c r="DU202" s="2">
        <v>0.67475782332960699</v>
      </c>
      <c r="DV202" s="2">
        <v>3.3511080999963383</v>
      </c>
      <c r="DW202" s="2">
        <v>11.328159954497551</v>
      </c>
      <c r="DX202" s="11"/>
      <c r="DY202" s="2">
        <v>2.1793200685068941</v>
      </c>
      <c r="DZ202" s="2"/>
      <c r="EA202" s="2">
        <v>7.8092128183001561</v>
      </c>
      <c r="EB202" s="2">
        <v>2.8880838867315282</v>
      </c>
      <c r="EC202" s="2">
        <v>2.2077799591370821</v>
      </c>
      <c r="ED202" s="2">
        <v>0.39153455831499634</v>
      </c>
      <c r="EE202" s="2">
        <v>11.072121062972133</v>
      </c>
      <c r="EF202" s="2">
        <v>222.13674665222894</v>
      </c>
      <c r="EG202" s="9">
        <f t="shared" si="12"/>
        <v>99.854739480689446</v>
      </c>
      <c r="EH202" s="2"/>
      <c r="EI202" s="2">
        <v>0.63781380530952858</v>
      </c>
      <c r="EJ202" s="2">
        <v>42.385548516334801</v>
      </c>
      <c r="EK202" s="2">
        <v>19.749685501801501</v>
      </c>
      <c r="EL202" s="2">
        <v>7.2572488507326938</v>
      </c>
      <c r="EM202" s="2">
        <v>0.51844266848634735</v>
      </c>
      <c r="EN202" s="2">
        <v>9.9133880044966052</v>
      </c>
      <c r="EO202" s="2">
        <v>3.5655626491476022</v>
      </c>
      <c r="EP202" s="2">
        <v>0.68064025015658369</v>
      </c>
      <c r="EQ202" s="2"/>
      <c r="ER202" s="2">
        <v>5.1238267434327192</v>
      </c>
      <c r="ET202" s="2"/>
      <c r="EU202" s="2">
        <v>33.395190566317353</v>
      </c>
      <c r="EV202" s="2">
        <v>41.214802147691586</v>
      </c>
      <c r="EW202" s="2">
        <v>133.57524032903615</v>
      </c>
      <c r="EX202" s="2">
        <v>24.174607238120032</v>
      </c>
      <c r="EY202" s="2">
        <v>14.440413147555443</v>
      </c>
      <c r="EZ202" s="2">
        <v>196.04441543893552</v>
      </c>
      <c r="FA202" s="2">
        <v>7.7682418703255829</v>
      </c>
      <c r="FB202" s="2">
        <v>9.4425764057751582</v>
      </c>
      <c r="FC202" s="2">
        <v>101.71344198804726</v>
      </c>
      <c r="FD202" s="2">
        <v>65.141020583267206</v>
      </c>
      <c r="FE202" s="2">
        <v>1.3552828355338384</v>
      </c>
      <c r="FF202" s="2"/>
      <c r="FG202" s="2">
        <v>55.562692773602123</v>
      </c>
      <c r="FH202" s="2">
        <v>35.435499662147528</v>
      </c>
      <c r="FI202" s="2">
        <v>1.1970381814193671</v>
      </c>
      <c r="FJ202" s="2">
        <f t="shared" si="11"/>
        <v>39.181318982106077</v>
      </c>
      <c r="FK202" s="2">
        <v>2.4985522578203145</v>
      </c>
      <c r="FL202" s="2">
        <v>313.04439536687306</v>
      </c>
      <c r="FM202" s="2">
        <v>10.201385733222841</v>
      </c>
      <c r="FN202" s="2">
        <v>62.254285092967827</v>
      </c>
      <c r="FO202" s="2"/>
      <c r="FP202" s="2">
        <v>10.246846518145153</v>
      </c>
      <c r="FQ202" s="2">
        <v>20.458013963799281</v>
      </c>
      <c r="FR202" s="2">
        <v>13.484540034525024</v>
      </c>
    </row>
    <row r="203" spans="1:174">
      <c r="A203" s="1">
        <v>1822</v>
      </c>
      <c r="B203" s="2">
        <v>2.6501689526359145</v>
      </c>
      <c r="C203" s="2">
        <v>3.708116256137457</v>
      </c>
      <c r="D203" s="2">
        <v>6.0819203916710469</v>
      </c>
      <c r="E203" s="2">
        <v>18.119585184348978</v>
      </c>
      <c r="F203" s="2">
        <v>62.23695779123473</v>
      </c>
      <c r="G203" s="2">
        <v>16.231190274484291</v>
      </c>
      <c r="H203" s="2">
        <v>1.7560806106562972</v>
      </c>
      <c r="I203" s="2">
        <v>9.435383804644351</v>
      </c>
      <c r="J203" s="2">
        <v>7.3606599806167079</v>
      </c>
      <c r="K203" s="2">
        <v>40.943988559534219</v>
      </c>
      <c r="L203" s="2">
        <v>13.1025687661074</v>
      </c>
      <c r="M203" s="2">
        <v>5.5132164467924625</v>
      </c>
      <c r="P203" s="2">
        <v>58.113384071216487</v>
      </c>
      <c r="Q203" s="2">
        <v>22.43806547342712</v>
      </c>
      <c r="R203" s="2">
        <v>29.11510571353633</v>
      </c>
      <c r="S203" s="2">
        <v>12.964679437139456</v>
      </c>
      <c r="T203" s="2">
        <v>26.213728900847833</v>
      </c>
      <c r="U203" s="2">
        <v>8.1076212033997948</v>
      </c>
      <c r="V203" s="2">
        <v>13.994607824065993</v>
      </c>
      <c r="W203" s="2">
        <v>69.346619494530685</v>
      </c>
      <c r="X203" s="2">
        <v>8.2499991721406758</v>
      </c>
      <c r="Y203" s="2">
        <v>24.60631984436888</v>
      </c>
      <c r="AA203" s="2">
        <v>9.3903855330676222</v>
      </c>
      <c r="AB203" s="2">
        <v>19.37431445524361</v>
      </c>
      <c r="AC203" s="2">
        <v>2.256677502628142</v>
      </c>
      <c r="AD203" s="2">
        <v>43.598175362703607</v>
      </c>
      <c r="AF203" s="2">
        <v>73.777116164595313</v>
      </c>
      <c r="AI203" s="2">
        <v>9.4085504673052451</v>
      </c>
      <c r="AJ203" s="2">
        <v>67.189813927823451</v>
      </c>
      <c r="AK203" s="2">
        <v>0.58378384096780467</v>
      </c>
      <c r="AL203" s="2">
        <v>2.7920824073749726</v>
      </c>
      <c r="AM203" s="2">
        <v>19.567550275552961</v>
      </c>
      <c r="AO203" s="2">
        <v>15.94390460876045</v>
      </c>
      <c r="AQ203" s="2">
        <v>5.2644659160807183</v>
      </c>
      <c r="AR203" s="2">
        <v>2.5001281736001943</v>
      </c>
      <c r="AS203" s="2">
        <v>1.9028257154197721</v>
      </c>
      <c r="AT203" s="2">
        <v>2.187729796476316</v>
      </c>
      <c r="AU203" s="2">
        <v>74.990167129401982</v>
      </c>
      <c r="AV203" s="2">
        <v>21.608678145518532</v>
      </c>
      <c r="AX203" s="2">
        <v>3.1422559582684246</v>
      </c>
      <c r="AY203" s="2">
        <v>38.538741189069455</v>
      </c>
      <c r="AZ203" s="2">
        <v>17.731435832009147</v>
      </c>
      <c r="BA203" s="2">
        <v>5.7592654675281274</v>
      </c>
      <c r="BB203" s="2">
        <v>5.1677968175196334</v>
      </c>
      <c r="BC203" s="2">
        <v>9.1484475662316687</v>
      </c>
      <c r="BD203" s="2">
        <v>2.9343278056101285</v>
      </c>
      <c r="BE203" s="2">
        <v>2.825339685430206</v>
      </c>
      <c r="BG203" s="2">
        <v>391.3872190565645</v>
      </c>
      <c r="BH203" s="2">
        <v>6.2623780927877695</v>
      </c>
      <c r="BJ203" s="2">
        <v>5.6848193506792732</v>
      </c>
      <c r="BK203" s="2">
        <v>38.33238115684555</v>
      </c>
      <c r="BL203" s="2">
        <v>9.5564163691168389</v>
      </c>
      <c r="BM203" s="2">
        <v>38.824981789730074</v>
      </c>
      <c r="BN203" s="2">
        <v>24.479999807682056</v>
      </c>
      <c r="BO203" s="2">
        <v>40.327906510873504</v>
      </c>
      <c r="BP203" s="2">
        <v>6.2031262572028645</v>
      </c>
      <c r="BQ203" s="2">
        <v>8.30284560482656</v>
      </c>
      <c r="BR203" s="2">
        <v>7.8833295804116448</v>
      </c>
      <c r="BS203" s="2">
        <v>60.851532256760812</v>
      </c>
      <c r="BT203" s="2">
        <v>1.2915642749646763</v>
      </c>
      <c r="BV203" s="2">
        <v>36.887103820452666</v>
      </c>
      <c r="BW203" s="2">
        <v>23.892465309400666</v>
      </c>
      <c r="BX203" s="2">
        <v>5.6346340502329948</v>
      </c>
      <c r="BY203" s="2">
        <v>1.8862354172691433</v>
      </c>
      <c r="BZ203" s="2">
        <v>18.524323453527654</v>
      </c>
      <c r="CA203" s="2">
        <v>8.7700201150345833</v>
      </c>
      <c r="CB203" s="2">
        <v>9.124824577786212</v>
      </c>
      <c r="CD203" s="2">
        <v>18.176600987549534</v>
      </c>
      <c r="CE203" s="2">
        <v>40.804272415746937</v>
      </c>
      <c r="CF203" s="2">
        <v>25.3600208568581</v>
      </c>
      <c r="CH203" s="9">
        <v>104.61918181818181</v>
      </c>
      <c r="CI203" s="9">
        <v>116.47884615384618</v>
      </c>
      <c r="CK203" s="1">
        <v>1822</v>
      </c>
      <c r="CL203" s="2">
        <v>0.43799287964439737</v>
      </c>
      <c r="CM203" s="2">
        <v>0.61283961366555662</v>
      </c>
      <c r="CN203" s="2">
        <v>6.5074835352538623</v>
      </c>
      <c r="CO203" s="2">
        <v>2.3231234645604331</v>
      </c>
      <c r="CP203" s="2">
        <v>30.2053709652027</v>
      </c>
      <c r="CQ203" s="2">
        <v>94.52951574377299</v>
      </c>
      <c r="CR203" s="2">
        <v>1.8789567972764234</v>
      </c>
      <c r="CS203" s="2">
        <v>10.095594944256387</v>
      </c>
      <c r="CT203" s="2">
        <v>7.8756988825538663</v>
      </c>
      <c r="CU203" s="2">
        <v>43.808914661835068</v>
      </c>
      <c r="CV203" s="2">
        <v>0.18045490454794572</v>
      </c>
      <c r="CW203" s="2">
        <v>5.8989863305223675</v>
      </c>
      <c r="CX203" s="2"/>
      <c r="CY203" s="2"/>
      <c r="CZ203" s="2">
        <v>338.44899613553002</v>
      </c>
      <c r="DA203" s="2">
        <v>128.62007757230538</v>
      </c>
      <c r="DB203" s="2">
        <v>166.89438578543138</v>
      </c>
      <c r="DC203" s="2">
        <v>74.316481377583642</v>
      </c>
      <c r="DD203" s="2">
        <v>150.26303620868535</v>
      </c>
      <c r="DE203" s="2">
        <v>46.474722579944192</v>
      </c>
      <c r="DF203" s="2">
        <v>2.8799925295455737</v>
      </c>
      <c r="DG203" s="2">
        <v>74.198929865009788</v>
      </c>
      <c r="DH203" s="2">
        <v>8.827266771213468</v>
      </c>
      <c r="DI203" s="2">
        <v>26.328069250907348</v>
      </c>
      <c r="DJ203" s="2"/>
      <c r="DK203" s="2">
        <v>4.5574219659645268</v>
      </c>
      <c r="DL203" s="2">
        <v>111.05796224254716</v>
      </c>
      <c r="DM203" s="2">
        <v>2.4145813734821937</v>
      </c>
      <c r="DN203" s="2">
        <v>46.648819791926272</v>
      </c>
      <c r="DO203" s="2"/>
      <c r="DP203" s="2">
        <v>422.90715371113856</v>
      </c>
      <c r="DR203" s="2"/>
      <c r="DS203" s="2">
        <v>10.066884029005134</v>
      </c>
      <c r="DT203" s="2">
        <v>391.30959998022496</v>
      </c>
      <c r="DU203" s="2">
        <v>0.62463226885504464</v>
      </c>
      <c r="DV203" s="2">
        <v>2.9874495430665169</v>
      </c>
      <c r="DW203" s="2">
        <v>10.385706830315797</v>
      </c>
      <c r="DX203" s="11"/>
      <c r="DY203" s="2">
        <v>2.0441780833546956</v>
      </c>
      <c r="DZ203" s="2"/>
      <c r="EA203" s="2">
        <v>5.6328302681692435</v>
      </c>
      <c r="EB203" s="2">
        <v>2.6750667351726731</v>
      </c>
      <c r="EC203" s="2">
        <v>2.0359699266220774</v>
      </c>
      <c r="ED203" s="2">
        <v>0.36156565508378508</v>
      </c>
      <c r="EE203" s="2">
        <v>9.6145367069495364</v>
      </c>
      <c r="EF203" s="2">
        <v>209.74615810831926</v>
      </c>
      <c r="EG203" s="9">
        <f t="shared" si="12"/>
        <v>94.284931649653132</v>
      </c>
      <c r="EH203" s="2"/>
      <c r="EI203" s="2">
        <v>0.51931999821100827</v>
      </c>
      <c r="EJ203" s="2">
        <v>41.235367713909369</v>
      </c>
      <c r="EK203" s="2">
        <v>18.97213697358287</v>
      </c>
      <c r="EL203" s="2">
        <v>6.1622518532831396</v>
      </c>
      <c r="EM203" s="2">
        <v>0.59243633170170984</v>
      </c>
      <c r="EN203" s="2">
        <v>9.7885812500792468</v>
      </c>
      <c r="EO203" s="2">
        <v>3.13964811315115</v>
      </c>
      <c r="EP203" s="2">
        <v>0.4669433107516972</v>
      </c>
      <c r="EQ203" s="2"/>
      <c r="ER203" s="2">
        <v>3.7390532258466918</v>
      </c>
      <c r="ET203" s="2"/>
      <c r="EU203" s="2">
        <v>33.108059928008942</v>
      </c>
      <c r="EV203" s="2">
        <v>41.014568291103608</v>
      </c>
      <c r="EW203" s="2">
        <v>122.70115655553006</v>
      </c>
      <c r="EX203" s="2">
        <v>18.842871170049371</v>
      </c>
      <c r="EY203" s="2">
        <v>11.880842214354924</v>
      </c>
      <c r="EZ203" s="2">
        <v>234.86740090933634</v>
      </c>
      <c r="FA203" s="2">
        <v>6.6371703978778207</v>
      </c>
      <c r="FB203" s="2">
        <v>8.8838109658844893</v>
      </c>
      <c r="FC203" s="2">
        <v>101.21928761401627</v>
      </c>
      <c r="FD203" s="2">
        <v>65.109425765936294</v>
      </c>
      <c r="FE203" s="2">
        <v>1.381937400161438</v>
      </c>
      <c r="FF203" s="2"/>
      <c r="FG203" s="2">
        <v>56.751826636068287</v>
      </c>
      <c r="FH203" s="2">
        <v>36.759216872850779</v>
      </c>
      <c r="FI203" s="2">
        <v>0.93123481465182367</v>
      </c>
      <c r="FJ203" s="2">
        <f t="shared" si="11"/>
        <v>50.340457437688777</v>
      </c>
      <c r="FK203" s="2">
        <v>2.0182187748299532</v>
      </c>
      <c r="FL203" s="2">
        <v>317.68136361123851</v>
      </c>
      <c r="FM203" s="2">
        <v>9.3836745348704191</v>
      </c>
      <c r="FN203" s="2">
        <v>58.117116832026205</v>
      </c>
      <c r="FO203" s="2"/>
      <c r="FP203" s="2">
        <v>8.8216229584526271</v>
      </c>
      <c r="FQ203" s="2">
        <v>19.803477371389238</v>
      </c>
      <c r="FR203" s="2">
        <v>12.307941532684604</v>
      </c>
    </row>
    <row r="204" spans="1:174">
      <c r="A204" s="1">
        <v>1823</v>
      </c>
      <c r="B204" s="2">
        <v>3.8202405570193796</v>
      </c>
      <c r="C204" s="2">
        <v>3.6627345014750574</v>
      </c>
      <c r="D204" s="2">
        <v>5.9515012579937006</v>
      </c>
      <c r="E204" s="2">
        <v>17.888810535880555</v>
      </c>
      <c r="F204" s="2">
        <v>61.167316331894909</v>
      </c>
      <c r="G204" s="2">
        <v>15.5797924184085</v>
      </c>
      <c r="H204" s="2">
        <v>1.8891628605070272</v>
      </c>
      <c r="I204" s="2">
        <v>9.3610349579819072</v>
      </c>
      <c r="J204" s="2">
        <v>6.616163035324055</v>
      </c>
      <c r="K204" s="2">
        <v>50.448600193379448</v>
      </c>
      <c r="L204" s="2">
        <v>13.1025687661074</v>
      </c>
      <c r="M204" s="2">
        <v>5.489017073189161</v>
      </c>
      <c r="P204" s="2">
        <v>58.198524372990924</v>
      </c>
      <c r="Q204" s="2">
        <v>23.085187269287267</v>
      </c>
      <c r="R204" s="2">
        <v>29.92727093684146</v>
      </c>
      <c r="S204" s="2">
        <v>13.110228059083399</v>
      </c>
      <c r="T204" s="2">
        <v>27.340148896186875</v>
      </c>
      <c r="U204" s="2">
        <v>8.5004534457151397</v>
      </c>
      <c r="V204" s="2">
        <v>13.793117005227241</v>
      </c>
      <c r="W204" s="2">
        <v>69.346619494530685</v>
      </c>
      <c r="X204" s="2">
        <v>8.2499991721406758</v>
      </c>
      <c r="Y204" s="2">
        <v>23.112276213688919</v>
      </c>
      <c r="AA204" s="2">
        <v>9.798666943121205</v>
      </c>
      <c r="AB204" s="2">
        <v>19.278070216319307</v>
      </c>
      <c r="AC204" s="2">
        <v>2.4017258906154644</v>
      </c>
      <c r="AD204" s="2">
        <v>47.274526564778391</v>
      </c>
      <c r="AE204" s="2">
        <v>5.5401922371292969</v>
      </c>
      <c r="AF204" s="2">
        <v>92.193405528397818</v>
      </c>
      <c r="AI204" s="2">
        <v>14.140880094364496</v>
      </c>
      <c r="AJ204" s="2">
        <v>67.189813927823451</v>
      </c>
      <c r="AK204" s="2">
        <v>0.62756759039501131</v>
      </c>
      <c r="AL204" s="2">
        <v>2.9544127495746246</v>
      </c>
      <c r="AM204" s="2">
        <v>21.059517506760994</v>
      </c>
      <c r="AO204" s="2">
        <v>15.514523729386456</v>
      </c>
      <c r="AQ204" s="2">
        <v>5.5755875392527114</v>
      </c>
      <c r="AS204" s="2">
        <v>1.950410766735323</v>
      </c>
      <c r="AT204" s="2">
        <v>2.7771171230706782</v>
      </c>
      <c r="AU204" s="2">
        <v>67.81409064664058</v>
      </c>
      <c r="AV204" s="2">
        <v>21.955377541125728</v>
      </c>
      <c r="AX204" s="2">
        <v>3.7272734954415849</v>
      </c>
      <c r="AY204" s="2">
        <v>40.785352108517422</v>
      </c>
      <c r="AZ204" s="2">
        <v>17.792003236931386</v>
      </c>
      <c r="BA204" s="2">
        <v>4.7874204758364511</v>
      </c>
      <c r="BB204" s="2">
        <v>4.2440145546543135</v>
      </c>
      <c r="BC204" s="2">
        <v>9.1105483358149435</v>
      </c>
      <c r="BD204" s="2">
        <v>2.8886261255266565</v>
      </c>
      <c r="BE204" s="2">
        <v>3.9799999232005425</v>
      </c>
      <c r="BG204" s="2">
        <v>183.73240896750053</v>
      </c>
      <c r="BH204" s="2">
        <v>6.9156364505052457</v>
      </c>
      <c r="BJ204" s="2">
        <v>6.2725649266922288</v>
      </c>
      <c r="BK204" s="2">
        <v>36.000002215580103</v>
      </c>
      <c r="BL204" s="2">
        <v>10.317131850882646</v>
      </c>
      <c r="BM204" s="2">
        <v>42.000011832100185</v>
      </c>
      <c r="BN204" s="2">
        <v>26.821369784260895</v>
      </c>
      <c r="BO204" s="2">
        <v>44.747684419162688</v>
      </c>
      <c r="BP204" s="2">
        <v>7.2381264841305999</v>
      </c>
      <c r="BQ204" s="2">
        <v>8.2492550557755013</v>
      </c>
      <c r="BR204" s="2">
        <v>7.7530037600134598</v>
      </c>
      <c r="BS204" s="2">
        <v>60.562143309062627</v>
      </c>
      <c r="BT204" s="2">
        <v>1.2828247725992654</v>
      </c>
      <c r="BV204" s="2">
        <v>37.471588281835487</v>
      </c>
      <c r="BW204" s="2">
        <v>23.490384100842583</v>
      </c>
      <c r="BX204" s="2">
        <v>6.2312266227086281</v>
      </c>
      <c r="BY204" s="2">
        <v>2.0298136686530897</v>
      </c>
      <c r="BZ204" s="2">
        <v>21.152003936783629</v>
      </c>
      <c r="CA204" s="2">
        <v>9.1273198746936313</v>
      </c>
      <c r="CB204" s="2">
        <v>8.786115355472214</v>
      </c>
      <c r="CD204" s="2">
        <v>18.812679930740508</v>
      </c>
      <c r="CE204" s="2">
        <v>40.121557845963885</v>
      </c>
      <c r="CF204" s="2">
        <v>26.268144045471967</v>
      </c>
      <c r="CH204" s="9">
        <v>104.61918181818181</v>
      </c>
      <c r="CI204" s="9">
        <v>116.95233739837398</v>
      </c>
      <c r="CK204" s="1">
        <v>1823</v>
      </c>
      <c r="CL204" s="2">
        <v>0.63393692012753311</v>
      </c>
      <c r="CM204" s="2">
        <v>0.60780010956209907</v>
      </c>
      <c r="CN204" s="2">
        <v>6.3938246650033301</v>
      </c>
      <c r="CO204" s="2">
        <v>2.3028590169333603</v>
      </c>
      <c r="CP204" s="2">
        <v>29.806919239170188</v>
      </c>
      <c r="CQ204" s="2">
        <v>91.104656975717006</v>
      </c>
      <c r="CR204" s="2">
        <v>2.0295679308635477</v>
      </c>
      <c r="CS204" s="2">
        <v>10.056759397288609</v>
      </c>
      <c r="CT204" s="2">
        <v>7.1078849804694126</v>
      </c>
      <c r="CU204" s="2">
        <v>54.198006561466926</v>
      </c>
      <c r="CV204" s="2">
        <v>0.1811884610704983</v>
      </c>
      <c r="CW204" s="2">
        <v>5.8969680468508097</v>
      </c>
      <c r="CX204" s="2"/>
      <c r="CY204" s="2"/>
      <c r="CZ204" s="2">
        <v>340.32267292787634</v>
      </c>
      <c r="DA204" s="2">
        <v>132.86745130031164</v>
      </c>
      <c r="DB204" s="2">
        <v>172.24725826860404</v>
      </c>
      <c r="DC204" s="2">
        <v>75.456290124781077</v>
      </c>
      <c r="DD204" s="2">
        <v>157.35700384983414</v>
      </c>
      <c r="DE204" s="2">
        <v>48.924601349529908</v>
      </c>
      <c r="DF204" s="2">
        <v>2.8500658547183497</v>
      </c>
      <c r="DG204" s="2">
        <v>74.500551531127712</v>
      </c>
      <c r="DH204" s="2">
        <v>8.8631499694704328</v>
      </c>
      <c r="DI204" s="2">
        <v>24.830011002849126</v>
      </c>
      <c r="DJ204" s="2"/>
      <c r="DK204" s="2">
        <v>4.7749041766091871</v>
      </c>
      <c r="DL204" s="2">
        <v>110.95548092167915</v>
      </c>
      <c r="DM204" s="2">
        <v>2.5802253200179863</v>
      </c>
      <c r="DN204" s="2">
        <v>50.78803160299276</v>
      </c>
      <c r="DO204" s="2">
        <v>2.699743465702491</v>
      </c>
      <c r="DP204" s="2">
        <v>530.62176521960134</v>
      </c>
      <c r="DR204" s="2"/>
      <c r="DS204" s="2">
        <v>15.191848915559456</v>
      </c>
      <c r="DT204" s="2">
        <v>392.90028941103884</v>
      </c>
      <c r="DU204" s="2">
        <v>0.67420923973340396</v>
      </c>
      <c r="DV204" s="2">
        <v>3.1739885937953263</v>
      </c>
      <c r="DW204" s="2">
        <v>11.223023279826824</v>
      </c>
      <c r="DX204" s="11"/>
      <c r="DY204" s="2">
        <v>1.9972127711891787</v>
      </c>
      <c r="DZ204" s="2"/>
      <c r="EA204" s="2">
        <v>5.9899725438984266</v>
      </c>
      <c r="EB204" s="2"/>
      <c r="EC204" s="2">
        <v>2.0953678620987639</v>
      </c>
      <c r="ED204" s="2">
        <v>0.4608393240048862</v>
      </c>
      <c r="EE204" s="2">
        <v>8.729830851946323</v>
      </c>
      <c r="EF204" s="2">
        <v>213.97772682486823</v>
      </c>
      <c r="EG204" s="9">
        <f t="shared" si="12"/>
        <v>96.187103164063359</v>
      </c>
      <c r="EH204" s="2"/>
      <c r="EI204" s="2">
        <v>0.61850981499886648</v>
      </c>
      <c r="EJ204" s="2">
        <v>43.816573159927962</v>
      </c>
      <c r="EK204" s="2">
        <v>19.114328335781959</v>
      </c>
      <c r="EL204" s="2">
        <v>5.1432278669237705</v>
      </c>
      <c r="EM204" s="2">
        <v>0.48851169453913357</v>
      </c>
      <c r="EN204" s="2">
        <v>9.7876562796654092</v>
      </c>
      <c r="EO204" s="2">
        <v>3.1033126212581053</v>
      </c>
      <c r="EP204" s="2">
        <v>0.66044764871825601</v>
      </c>
      <c r="EQ204" s="2"/>
      <c r="ER204" s="2">
        <v>1.7623924488359348</v>
      </c>
      <c r="ET204" s="2"/>
      <c r="EU204" s="2">
        <v>36.679556482985831</v>
      </c>
      <c r="EV204" s="2">
        <v>38.675569764349731</v>
      </c>
      <c r="EW204" s="2">
        <v>133.0069760365019</v>
      </c>
      <c r="EX204" s="2">
        <v>20.466664810514501</v>
      </c>
      <c r="EY204" s="2">
        <v>13.070091202064306</v>
      </c>
      <c r="EZ204" s="2">
        <v>261.66731429929388</v>
      </c>
      <c r="FA204" s="2">
        <v>7.7760735714351839</v>
      </c>
      <c r="FB204" s="2">
        <v>8.8623505493975738</v>
      </c>
      <c r="FC204" s="2">
        <v>99.950606449872836</v>
      </c>
      <c r="FD204" s="2">
        <v>65.063201513207318</v>
      </c>
      <c r="FE204" s="2">
        <v>1.3781659981850505</v>
      </c>
      <c r="FF204" s="2"/>
      <c r="FG204" s="2">
        <v>57.885426052599207</v>
      </c>
      <c r="FH204" s="2">
        <v>36.287516867162545</v>
      </c>
      <c r="FI204" s="2">
        <v>1.0340198620629841</v>
      </c>
      <c r="FJ204" s="2">
        <f t="shared" si="11"/>
        <v>45.304260399841155</v>
      </c>
      <c r="FK204" s="2">
        <v>2.180672092199154</v>
      </c>
      <c r="FL204" s="2">
        <v>364.21912559871231</v>
      </c>
      <c r="FM204" s="2">
        <v>9.8056743013886809</v>
      </c>
      <c r="FN204" s="2">
        <v>56.187315636654134</v>
      </c>
      <c r="FO204" s="2"/>
      <c r="FP204" s="2">
        <v>9.1674453776149285</v>
      </c>
      <c r="FQ204" s="2">
        <v>19.551291542289782</v>
      </c>
      <c r="FR204" s="2">
        <v>12.800503521813026</v>
      </c>
    </row>
    <row r="205" spans="1:174">
      <c r="A205" s="1">
        <v>1824</v>
      </c>
      <c r="B205" s="2">
        <v>4.4102809445531941</v>
      </c>
      <c r="C205" s="2">
        <v>4.3947295789720107</v>
      </c>
      <c r="D205" s="2">
        <v>6.3651162768224303</v>
      </c>
      <c r="E205" s="2">
        <v>18.882931289748086</v>
      </c>
      <c r="F205" s="2">
        <v>63.945298055675181</v>
      </c>
      <c r="G205" s="2">
        <v>15.369218596914244</v>
      </c>
      <c r="H205" s="2">
        <v>2.0755888571475496</v>
      </c>
      <c r="I205" s="2">
        <v>10.000277642021565</v>
      </c>
      <c r="J205" s="2">
        <v>6.6174268431536074</v>
      </c>
      <c r="K205" s="2">
        <v>45.197374551166767</v>
      </c>
      <c r="L205" s="2">
        <v>11.383139848491787</v>
      </c>
      <c r="M205" s="2">
        <v>5.7463116682911979</v>
      </c>
      <c r="P205" s="2">
        <v>59.0382181824355</v>
      </c>
      <c r="Q205" s="2">
        <v>22.648598374397906</v>
      </c>
      <c r="R205" s="2">
        <v>26.788217255061191</v>
      </c>
      <c r="S205" s="2">
        <v>12.99068670531039</v>
      </c>
      <c r="T205" s="2">
        <v>28.519819806304785</v>
      </c>
      <c r="U205" s="2">
        <v>8.5736496773953448</v>
      </c>
      <c r="V205" s="2">
        <v>12.999498762663302</v>
      </c>
      <c r="W205" s="2">
        <v>56.010714343675566</v>
      </c>
      <c r="X205" s="2">
        <v>8.4999977602819907</v>
      </c>
      <c r="Y205" s="2">
        <v>22.529467391295348</v>
      </c>
      <c r="AA205" s="2">
        <v>9.2387477373845837</v>
      </c>
      <c r="AB205" s="2">
        <v>20.835831891148441</v>
      </c>
      <c r="AC205" s="2">
        <v>2.778653894991209</v>
      </c>
      <c r="AD205" s="2">
        <v>51.864450810449817</v>
      </c>
      <c r="AF205" s="2">
        <v>117.97238886922702</v>
      </c>
      <c r="AI205" s="2">
        <v>18.482935481494465</v>
      </c>
      <c r="AJ205" s="2">
        <v>67.189813927823451</v>
      </c>
      <c r="AK205" s="2">
        <v>0.78810819125648679</v>
      </c>
      <c r="AL205" s="2">
        <v>3.0518110460848655</v>
      </c>
      <c r="AM205" s="2">
        <v>20.847636740330234</v>
      </c>
      <c r="AO205" s="2">
        <v>15.514523729386456</v>
      </c>
      <c r="AQ205" s="2">
        <v>6.0602417983316226</v>
      </c>
      <c r="AR205" s="2">
        <v>4.5325418639639006</v>
      </c>
      <c r="AS205" s="2">
        <v>2.2054311000148603</v>
      </c>
      <c r="AT205" s="2">
        <v>3.0068781574562973</v>
      </c>
      <c r="AU205" s="2">
        <v>68.199893277353311</v>
      </c>
      <c r="AV205" s="2">
        <v>22.186362537366897</v>
      </c>
      <c r="AX205" s="2">
        <v>4.3675185050228222</v>
      </c>
      <c r="AY205" s="2">
        <v>40.65785287527325</v>
      </c>
      <c r="AZ205" s="2">
        <v>17.175743039060531</v>
      </c>
      <c r="BA205" s="2">
        <v>6.1160156295230816</v>
      </c>
      <c r="BB205" s="2">
        <v>4.7489847113077861</v>
      </c>
      <c r="BC205" s="2">
        <v>9.1567059356737612</v>
      </c>
      <c r="BD205" s="2">
        <v>3.1166428098200596</v>
      </c>
      <c r="BE205" s="2">
        <v>5.1799997085141989</v>
      </c>
      <c r="BG205" s="2">
        <v>134.70475722782598</v>
      </c>
      <c r="BH205" s="2">
        <v>6.388388208302052</v>
      </c>
      <c r="BJ205" s="2">
        <v>6.0653263531840524</v>
      </c>
      <c r="BK205" s="2">
        <v>36.000002215580103</v>
      </c>
      <c r="BL205" s="2">
        <v>9.0221241527206946</v>
      </c>
      <c r="BM205" s="2">
        <v>29.981481268212384</v>
      </c>
      <c r="BN205" s="2">
        <v>24.960000156917861</v>
      </c>
      <c r="BO205" s="2">
        <v>51.797334921960712</v>
      </c>
      <c r="BP205" s="2">
        <v>7.1335956068555948</v>
      </c>
      <c r="BQ205" s="2">
        <v>8.2420450598243455</v>
      </c>
      <c r="BR205" s="2">
        <v>7.7530037600134598</v>
      </c>
      <c r="BS205" s="2">
        <v>59.98322861110654</v>
      </c>
      <c r="BT205" s="2">
        <v>1.2604990323827934</v>
      </c>
      <c r="BV205" s="2">
        <v>37.915045037249591</v>
      </c>
      <c r="BW205" s="2">
        <v>19.301023975175287</v>
      </c>
      <c r="BX205" s="2">
        <v>7.5727342905666859</v>
      </c>
      <c r="BY205" s="2">
        <v>2.3905512789646362</v>
      </c>
      <c r="BZ205" s="2">
        <v>17.479952446784164</v>
      </c>
      <c r="CA205" s="2">
        <v>9.7598799485903314</v>
      </c>
      <c r="CB205" s="2">
        <v>8.8393882779793813</v>
      </c>
      <c r="CD205" s="2">
        <v>19.786029480906116</v>
      </c>
      <c r="CE205" s="2">
        <v>40.405575868874692</v>
      </c>
      <c r="CF205" s="2">
        <v>25.864101169221982</v>
      </c>
      <c r="CH205" s="9">
        <v>104.61918181818181</v>
      </c>
      <c r="CI205" s="9">
        <v>114.57696136997214</v>
      </c>
      <c r="CK205" s="1">
        <v>1824</v>
      </c>
      <c r="CL205" s="2">
        <v>0.71698485969351522</v>
      </c>
      <c r="CM205" s="2">
        <v>0.71445665484456145</v>
      </c>
      <c r="CN205" s="2">
        <v>6.6992923286527528</v>
      </c>
      <c r="CO205" s="2">
        <v>2.3814622066990991</v>
      </c>
      <c r="CP205" s="2">
        <v>30.527741437985206</v>
      </c>
      <c r="CQ205" s="2">
        <v>88.047918273265026</v>
      </c>
      <c r="CR205" s="2">
        <v>2.1845597006229878</v>
      </c>
      <c r="CS205" s="2">
        <v>10.525303918727092</v>
      </c>
      <c r="CT205" s="2">
        <v>6.9648494949240831</v>
      </c>
      <c r="CU205" s="2">
        <v>47.570289596820153</v>
      </c>
      <c r="CV205" s="2">
        <v>0.15421426718144127</v>
      </c>
      <c r="CW205" s="2">
        <v>6.0479997541614372</v>
      </c>
      <c r="CX205" s="2"/>
      <c r="CY205" s="2"/>
      <c r="CZ205" s="2">
        <v>338.22098220204498</v>
      </c>
      <c r="DA205" s="2">
        <v>127.70706599544305</v>
      </c>
      <c r="DB205" s="2">
        <v>151.04884515765585</v>
      </c>
      <c r="DC205" s="2">
        <v>73.249675630106253</v>
      </c>
      <c r="DD205" s="2">
        <v>160.81271123157234</v>
      </c>
      <c r="DE205" s="2">
        <v>48.34363818339569</v>
      </c>
      <c r="DF205" s="2">
        <v>2.6315248543439469</v>
      </c>
      <c r="DG205" s="2">
        <v>58.951342380231971</v>
      </c>
      <c r="DH205" s="2">
        <v>8.9462575878425401</v>
      </c>
      <c r="DI205" s="2">
        <v>23.712290789208446</v>
      </c>
      <c r="DJ205" s="2"/>
      <c r="DK205" s="2">
        <v>4.4106151775551288</v>
      </c>
      <c r="DL205" s="2">
        <v>117.48554654051911</v>
      </c>
      <c r="DM205" s="2">
        <v>2.9245364755518048</v>
      </c>
      <c r="DN205" s="2">
        <v>54.587395160311154</v>
      </c>
      <c r="DO205" s="2"/>
      <c r="DP205" s="2">
        <v>665.20264971421034</v>
      </c>
      <c r="DR205" s="2"/>
      <c r="DS205" s="2">
        <v>19.453311219630049</v>
      </c>
      <c r="DT205" s="2">
        <v>384.92023574319217</v>
      </c>
      <c r="DU205" s="2">
        <v>0.82948479339779235</v>
      </c>
      <c r="DV205" s="2">
        <v>3.2120346966765134</v>
      </c>
      <c r="DW205" s="2">
        <v>10.884454603437725</v>
      </c>
      <c r="DX205" s="11"/>
      <c r="DY205" s="2">
        <v>1.9566481151435207</v>
      </c>
      <c r="DZ205" s="2"/>
      <c r="EA205" s="2">
        <v>6.3784115833327162</v>
      </c>
      <c r="EB205" s="2">
        <v>4.7705056149751002</v>
      </c>
      <c r="EC205" s="2">
        <v>2.3212188131585227</v>
      </c>
      <c r="ED205" s="2">
        <v>0.48883192271500786</v>
      </c>
      <c r="EE205" s="2">
        <v>8.6011788026315283</v>
      </c>
      <c r="EF205" s="2">
        <v>211.83716694867368</v>
      </c>
      <c r="EG205" s="9">
        <f t="shared" si="12"/>
        <v>95.224880335100906</v>
      </c>
      <c r="EH205" s="2"/>
      <c r="EI205" s="2">
        <v>0.71003291670115276</v>
      </c>
      <c r="EJ205" s="2">
        <v>42.792437721622626</v>
      </c>
      <c r="EK205" s="2">
        <v>18.077489644530363</v>
      </c>
      <c r="EL205" s="2">
        <v>6.4371136059180829</v>
      </c>
      <c r="EM205" s="2">
        <v>0.53553426815292759</v>
      </c>
      <c r="EN205" s="2">
        <v>9.6374437108024047</v>
      </c>
      <c r="EO205" s="2">
        <v>3.2802702038621003</v>
      </c>
      <c r="EP205" s="2">
        <v>0.8421189967066296</v>
      </c>
      <c r="EQ205" s="2"/>
      <c r="ER205" s="2">
        <v>1.2658673022423734</v>
      </c>
      <c r="ET205" s="2"/>
      <c r="EU205" s="2">
        <v>34.747333163252158</v>
      </c>
      <c r="EV205" s="2">
        <v>37.890044452529018</v>
      </c>
      <c r="EW205" s="2">
        <v>113.94955472137522</v>
      </c>
      <c r="EX205" s="2">
        <v>14.313279254510473</v>
      </c>
      <c r="EY205" s="2">
        <v>11.916004057390317</v>
      </c>
      <c r="EZ205" s="2">
        <v>296.73906212105004</v>
      </c>
      <c r="FA205" s="2">
        <v>7.5081177226468885</v>
      </c>
      <c r="FB205" s="2">
        <v>8.6747620688017069</v>
      </c>
      <c r="FC205" s="2">
        <v>97.920546342766698</v>
      </c>
      <c r="FD205" s="2">
        <v>63.132418294614091</v>
      </c>
      <c r="FE205" s="2">
        <v>1.3266767063887597</v>
      </c>
      <c r="FF205" s="2"/>
      <c r="FG205" s="2">
        <v>57.380866626693347</v>
      </c>
      <c r="FH205" s="2">
        <v>29.21029056908867</v>
      </c>
      <c r="FI205" s="2">
        <v>1.2311088343530219</v>
      </c>
      <c r="FJ205" s="2">
        <f t="shared" si="11"/>
        <v>36.922276815607496</v>
      </c>
      <c r="FK205" s="2">
        <v>2.5160580180970022</v>
      </c>
      <c r="FL205" s="2">
        <v>294.87630097823018</v>
      </c>
      <c r="FM205" s="2">
        <v>10.272285065121221</v>
      </c>
      <c r="FN205" s="2">
        <v>55.379877224673898</v>
      </c>
      <c r="FO205" s="2"/>
      <c r="FP205" s="2">
        <v>9.4459297312454584</v>
      </c>
      <c r="FQ205" s="2">
        <v>19.289783772748059</v>
      </c>
      <c r="FR205" s="2">
        <v>12.34762550222916</v>
      </c>
    </row>
    <row r="206" spans="1:174">
      <c r="A206" s="1">
        <v>1825</v>
      </c>
      <c r="B206" s="2">
        <v>4.8503089001678896</v>
      </c>
      <c r="C206" s="2">
        <v>5.314303717926939</v>
      </c>
      <c r="D206" s="2">
        <v>7.324943928049179</v>
      </c>
      <c r="E206" s="2">
        <v>20.597411398998187</v>
      </c>
      <c r="F206" s="2">
        <v>61.859024645176042</v>
      </c>
      <c r="G206" s="2">
        <v>14.767158823902546</v>
      </c>
      <c r="H206" s="2">
        <v>2.1770999652315743</v>
      </c>
      <c r="I206" s="2">
        <v>11.331164577311581</v>
      </c>
      <c r="J206" s="2">
        <v>6.7411369658969944</v>
      </c>
      <c r="K206" s="2">
        <v>43.166511591926209</v>
      </c>
      <c r="L206" s="2">
        <v>11.703539296114164</v>
      </c>
      <c r="M206" s="2">
        <v>7.0437746615787677</v>
      </c>
      <c r="P206" s="2">
        <v>58.676012637314564</v>
      </c>
      <c r="Q206" s="2">
        <v>23.28239203174417</v>
      </c>
      <c r="R206" s="2">
        <v>27.566854749628366</v>
      </c>
      <c r="S206" s="2">
        <v>12.934765591433392</v>
      </c>
      <c r="T206" s="2">
        <v>30.004407195050323</v>
      </c>
      <c r="U206" s="2">
        <v>8.3602682059055944</v>
      </c>
      <c r="V206" s="2">
        <v>12.690623326201523</v>
      </c>
      <c r="W206" s="2">
        <v>44.831611301314162</v>
      </c>
      <c r="X206" s="2">
        <v>11.629998063249595</v>
      </c>
      <c r="Y206" s="2">
        <v>22.905512776493257</v>
      </c>
      <c r="AA206" s="2">
        <v>9.9153231176668726</v>
      </c>
      <c r="AB206" s="2">
        <v>20.835831891148441</v>
      </c>
      <c r="AC206" s="2">
        <v>3.0270774012597559</v>
      </c>
      <c r="AD206" s="2">
        <v>50.684913387804322</v>
      </c>
      <c r="AE206" s="2">
        <v>5.6372479821609085</v>
      </c>
      <c r="AF206" s="2">
        <v>105.54196057926835</v>
      </c>
      <c r="AI206" s="2">
        <v>32.0699642834985</v>
      </c>
      <c r="AJ206" s="2">
        <v>74.869168973242083</v>
      </c>
      <c r="AK206" s="2">
        <v>1.1675675878764247</v>
      </c>
      <c r="AL206" s="2">
        <v>4.8699121601419835</v>
      </c>
      <c r="AM206" s="2">
        <v>20.917509765244198</v>
      </c>
      <c r="AO206" s="2">
        <v>15.656224976868302</v>
      </c>
      <c r="AQ206" s="2">
        <v>7.0285097570429826</v>
      </c>
      <c r="AR206" s="2">
        <v>3.9546270562612151</v>
      </c>
      <c r="AS206" s="2">
        <v>2.0025893135710238</v>
      </c>
      <c r="AT206" s="2">
        <v>3.1067755371117158</v>
      </c>
      <c r="AU206" s="2">
        <v>68.401380009331348</v>
      </c>
      <c r="AV206" s="2">
        <v>24.711012636535965</v>
      </c>
      <c r="AX206" s="2">
        <v>5.6912675992682242</v>
      </c>
      <c r="AY206" s="2">
        <v>48.491474549143597</v>
      </c>
      <c r="AZ206" s="2">
        <v>18.11010554728329</v>
      </c>
      <c r="BA206" s="2">
        <v>6.6846439197462111</v>
      </c>
      <c r="BB206" s="2">
        <v>5.786285509449498</v>
      </c>
      <c r="BC206" s="2">
        <v>8.58994729195466</v>
      </c>
      <c r="BD206" s="2">
        <v>3.3864236702582176</v>
      </c>
      <c r="BE206" s="2">
        <v>5.2800000120480615</v>
      </c>
      <c r="BG206" s="2">
        <v>75.871141901409885</v>
      </c>
      <c r="BH206" s="2">
        <v>6.9064102357124613</v>
      </c>
      <c r="BJ206" s="2">
        <v>5.9728449217997168</v>
      </c>
      <c r="BK206" s="2">
        <v>39.554600161357136</v>
      </c>
      <c r="BL206" s="2">
        <v>8.9034407219476588</v>
      </c>
      <c r="BM206" s="2">
        <v>34.712119808811885</v>
      </c>
      <c r="BN206" s="2">
        <v>27.441041283524498</v>
      </c>
      <c r="BO206" s="2">
        <v>47.497529471367955</v>
      </c>
      <c r="BP206" s="2">
        <v>7.4437548077598397</v>
      </c>
      <c r="BQ206" s="2">
        <v>8.3945669086766124</v>
      </c>
      <c r="BR206" s="2">
        <v>7.8187082087280793</v>
      </c>
      <c r="BS206" s="2">
        <v>61.002021318916874</v>
      </c>
      <c r="BT206" s="2">
        <v>1.2828247725992654</v>
      </c>
      <c r="BV206" s="2">
        <v>33.368955776827661</v>
      </c>
      <c r="BW206" s="2">
        <v>20.020007534026416</v>
      </c>
      <c r="BX206" s="2">
        <v>8.4906894395620522</v>
      </c>
      <c r="BY206" s="2">
        <v>2.6944416420963058</v>
      </c>
      <c r="BZ206" s="2">
        <v>16.764032182303726</v>
      </c>
      <c r="CA206" s="2">
        <v>11.43456859446427</v>
      </c>
      <c r="CB206" s="2">
        <v>8.914754159930494</v>
      </c>
      <c r="CD206" s="2">
        <v>20.901900897912348</v>
      </c>
      <c r="CE206" s="2">
        <v>42.785266043518419</v>
      </c>
      <c r="CF206" s="2">
        <v>26.967352076455828</v>
      </c>
      <c r="CH206" s="9">
        <v>104.61918181818181</v>
      </c>
      <c r="CI206" s="9">
        <v>113.44745662460568</v>
      </c>
      <c r="CK206" s="1">
        <v>1825</v>
      </c>
      <c r="CL206" s="2">
        <v>0.78074747945136869</v>
      </c>
      <c r="CM206" s="2">
        <v>0.855436080095203</v>
      </c>
      <c r="CN206" s="2">
        <v>7.6335113442667391</v>
      </c>
      <c r="CO206" s="2">
        <v>2.5720794987176667</v>
      </c>
      <c r="CP206" s="2">
        <v>29.240620896975095</v>
      </c>
      <c r="CQ206" s="2">
        <v>83.764830507167346</v>
      </c>
      <c r="CR206" s="2">
        <v>2.268811535684204</v>
      </c>
      <c r="CS206" s="2">
        <v>11.808496309909314</v>
      </c>
      <c r="CT206" s="2">
        <v>7.0251111828149249</v>
      </c>
      <c r="CU206" s="2">
        <v>44.98492536817929</v>
      </c>
      <c r="CV206" s="2">
        <v>0.15699187058967334</v>
      </c>
      <c r="CW206" s="2">
        <v>7.3404976630230854</v>
      </c>
      <c r="CX206" s="2"/>
      <c r="CY206" s="2"/>
      <c r="CZ206" s="2">
        <v>332.8322199288279</v>
      </c>
      <c r="DA206" s="2">
        <v>129.98662205405321</v>
      </c>
      <c r="DB206" s="2">
        <v>153.90696646088921</v>
      </c>
      <c r="DC206" s="2">
        <v>72.2153670464361</v>
      </c>
      <c r="DD206" s="2">
        <v>167.51592932123413</v>
      </c>
      <c r="DE206" s="2">
        <v>46.675746292300424</v>
      </c>
      <c r="DF206" s="2">
        <v>2.5436730377004531</v>
      </c>
      <c r="DG206" s="2">
        <v>46.720168346937953</v>
      </c>
      <c r="DH206" s="2">
        <v>12.119918325881271</v>
      </c>
      <c r="DI206" s="2">
        <v>23.870420489645294</v>
      </c>
      <c r="DJ206" s="2"/>
      <c r="DK206" s="2">
        <v>4.6869507887935935</v>
      </c>
      <c r="DL206" s="2">
        <v>116.32736883408653</v>
      </c>
      <c r="DM206" s="2">
        <v>3.1545947531428919</v>
      </c>
      <c r="DN206" s="2">
        <v>52.820044102648012</v>
      </c>
      <c r="DO206" s="2">
        <v>2.6647143580764396</v>
      </c>
      <c r="DP206" s="2">
        <v>589.24542297698747</v>
      </c>
      <c r="DR206" s="2"/>
      <c r="DS206" s="2">
        <v>33.420929712633743</v>
      </c>
      <c r="DT206" s="2">
        <v>424.68583998060768</v>
      </c>
      <c r="DU206" s="2">
        <v>1.2167520345273832</v>
      </c>
      <c r="DV206" s="2">
        <v>5.0750599711316697</v>
      </c>
      <c r="DW206" s="2">
        <v>10.813275926779433</v>
      </c>
      <c r="DX206" s="11"/>
      <c r="DY206" s="2">
        <v>1.9550541818217524</v>
      </c>
      <c r="DZ206" s="2"/>
      <c r="EA206" s="2">
        <v>7.3245897157285169</v>
      </c>
      <c r="EB206" s="2">
        <v>4.1212179632826107</v>
      </c>
      <c r="EC206" s="2">
        <v>2.0869495238747877</v>
      </c>
      <c r="ED206" s="2">
        <v>0.50009333833092229</v>
      </c>
      <c r="EE206" s="2">
        <v>8.5415484401381931</v>
      </c>
      <c r="EF206" s="2">
        <v>233.61679451945807</v>
      </c>
      <c r="EG206" s="9">
        <f t="shared" si="12"/>
        <v>105.01524176716023</v>
      </c>
      <c r="EH206" s="2"/>
      <c r="EI206" s="2">
        <v>0.91611543191776956</v>
      </c>
      <c r="EJ206" s="2">
        <v>50.534205409227305</v>
      </c>
      <c r="EK206" s="2">
        <v>18.8730040119055</v>
      </c>
      <c r="EL206" s="2">
        <v>6.9662383350634425</v>
      </c>
      <c r="EM206" s="2">
        <v>0.64607631033311319</v>
      </c>
      <c r="EN206" s="2">
        <v>8.9518036921345576</v>
      </c>
      <c r="EO206" s="2">
        <v>3.5290786874725071</v>
      </c>
      <c r="EP206" s="2">
        <v>0.84991426025815142</v>
      </c>
      <c r="EQ206" s="2"/>
      <c r="ER206" s="2">
        <v>0.70595876145948155</v>
      </c>
      <c r="ET206" s="2"/>
      <c r="EU206" s="2">
        <v>33.880203259568482</v>
      </c>
      <c r="EV206" s="2">
        <v>41.22086012064112</v>
      </c>
      <c r="EW206" s="2">
        <v>111.34203852740414</v>
      </c>
      <c r="EX206" s="2">
        <v>16.408340443159592</v>
      </c>
      <c r="EY206" s="2">
        <v>12.971318086444414</v>
      </c>
      <c r="EZ206" s="2">
        <v>269.42369572394728</v>
      </c>
      <c r="FA206" s="2">
        <v>7.7573271996510647</v>
      </c>
      <c r="FB206" s="2">
        <v>8.7481927994301039</v>
      </c>
      <c r="FC206" s="2">
        <v>97.776908702807276</v>
      </c>
      <c r="FD206" s="2">
        <v>63.571766055166314</v>
      </c>
      <c r="FE206" s="2">
        <v>1.3368644935075804</v>
      </c>
      <c r="FF206" s="2"/>
      <c r="FG206" s="2">
        <v>50.002947681883569</v>
      </c>
      <c r="FH206" s="2">
        <v>29.999721777629055</v>
      </c>
      <c r="FI206" s="2">
        <v>1.3667344730379885</v>
      </c>
      <c r="FJ206" s="2">
        <f t="shared" si="11"/>
        <v>33.489805417710798</v>
      </c>
      <c r="FK206" s="2">
        <v>2.8079465240199664</v>
      </c>
      <c r="FL206" s="2">
        <v>280.01130946045282</v>
      </c>
      <c r="FM206" s="2">
        <v>11.916256279914714</v>
      </c>
      <c r="FN206" s="2">
        <v>55.301461921887629</v>
      </c>
      <c r="FO206" s="2"/>
      <c r="FP206" s="2">
        <v>9.8802812311988237</v>
      </c>
      <c r="FQ206" s="2">
        <v>20.224498390184458</v>
      </c>
      <c r="FR206" s="2">
        <v>12.747406270725802</v>
      </c>
    </row>
    <row r="207" spans="1:174">
      <c r="A207" s="1">
        <v>1826</v>
      </c>
      <c r="B207" s="2">
        <v>4.1602634170615707</v>
      </c>
      <c r="C207" s="2">
        <v>5.7309482173845634</v>
      </c>
      <c r="D207" s="2">
        <v>7.7460845783187748</v>
      </c>
      <c r="E207" s="2">
        <v>20.23288816968061</v>
      </c>
      <c r="F207" s="2">
        <v>67.655997125978516</v>
      </c>
      <c r="G207" s="2">
        <v>15.681281137151224</v>
      </c>
      <c r="H207" s="2">
        <v>1.9694737990712134</v>
      </c>
      <c r="I207" s="2">
        <v>11.276296377305268</v>
      </c>
      <c r="J207" s="2">
        <v>6.6909080676252177</v>
      </c>
      <c r="K207" s="2">
        <v>46.523613458031484</v>
      </c>
      <c r="L207" s="2">
        <v>12.709163897592566</v>
      </c>
      <c r="M207" s="2">
        <v>6.887059389869715</v>
      </c>
      <c r="P207" s="2">
        <v>58.713870873434253</v>
      </c>
      <c r="Q207" s="2">
        <v>23.32739143320919</v>
      </c>
      <c r="R207" s="2">
        <v>26.006958483078709</v>
      </c>
      <c r="S207" s="2">
        <v>13.686852403010972</v>
      </c>
      <c r="T207" s="2">
        <v>30.188808534567524</v>
      </c>
      <c r="U207" s="2">
        <v>8.3280264607250913</v>
      </c>
      <c r="V207" s="2">
        <v>12.906127518186823</v>
      </c>
      <c r="W207" s="2">
        <v>43.493051947832313</v>
      </c>
      <c r="X207" s="2">
        <v>6.7499992920300764</v>
      </c>
      <c r="Y207" s="2">
        <v>17.116381958621517</v>
      </c>
      <c r="AA207" s="2">
        <v>10.673546068985218</v>
      </c>
      <c r="AB207" s="2">
        <v>20.835831891148441</v>
      </c>
      <c r="AC207" s="2">
        <v>2.690326603004463</v>
      </c>
      <c r="AD207" s="2">
        <v>49.009394293002373</v>
      </c>
      <c r="AE207" s="2">
        <v>5.0179902252253719</v>
      </c>
      <c r="AF207" s="2">
        <v>99.935262809902511</v>
      </c>
      <c r="AI207" s="2">
        <v>24.799906921535442</v>
      </c>
      <c r="AJ207" s="2">
        <v>74.869168973242083</v>
      </c>
      <c r="AK207" s="2">
        <v>0.78810819125648679</v>
      </c>
      <c r="AL207" s="2">
        <v>3.8309966834338169</v>
      </c>
      <c r="AM207" s="2">
        <v>21.033461955801485</v>
      </c>
      <c r="AO207" s="2">
        <v>15.575335416321609</v>
      </c>
      <c r="AQ207" s="2">
        <v>7.5452535749625405</v>
      </c>
      <c r="AR207" s="2">
        <v>4.0059093162284514</v>
      </c>
      <c r="AS207" s="2">
        <v>2.4821546662248704</v>
      </c>
      <c r="AT207" s="2">
        <v>3.2266497942438015</v>
      </c>
      <c r="AU207" s="2">
        <v>71.826177590199364</v>
      </c>
      <c r="AV207" s="2">
        <v>22.551615405715442</v>
      </c>
      <c r="AX207" s="2">
        <v>5.6940342275576876</v>
      </c>
      <c r="AY207" s="2">
        <v>38.309388626600295</v>
      </c>
      <c r="AZ207" s="2">
        <v>20.274989862472601</v>
      </c>
      <c r="BA207" s="2">
        <v>6.6675791203810562</v>
      </c>
      <c r="BB207" s="2">
        <v>5.9944686371363591</v>
      </c>
      <c r="BC207" s="2">
        <v>8.3518151627616941</v>
      </c>
      <c r="BD207" s="2">
        <v>3.4241230666626072</v>
      </c>
      <c r="BE207" s="2">
        <v>5.1399990775393238</v>
      </c>
      <c r="BG207" s="2">
        <v>69.144768439547917</v>
      </c>
      <c r="BH207" s="2">
        <v>7.0604161886403629</v>
      </c>
      <c r="BJ207" s="2">
        <v>6.1257754359915539</v>
      </c>
      <c r="BK207" s="2">
        <v>33.000014471609326</v>
      </c>
      <c r="BL207" s="2">
        <v>8.1875589423409423</v>
      </c>
      <c r="BM207" s="2">
        <v>52.075203762216766</v>
      </c>
      <c r="BN207" s="2">
        <v>26.384023322694766</v>
      </c>
      <c r="BO207" s="2">
        <v>42.747798567462361</v>
      </c>
      <c r="BP207" s="2">
        <v>7.4437548077598397</v>
      </c>
      <c r="BQ207" s="2">
        <v>8.4545731824996206</v>
      </c>
      <c r="BR207" s="2">
        <v>7.9772389090081042</v>
      </c>
      <c r="BS207" s="2">
        <v>56.475222378991873</v>
      </c>
      <c r="BT207" s="2">
        <v>1.2828247725992654</v>
      </c>
      <c r="BV207" s="2">
        <v>27.924579872784644</v>
      </c>
      <c r="BW207" s="2">
        <v>18.837661744355582</v>
      </c>
      <c r="BX207" s="2">
        <v>7.1879944952748467</v>
      </c>
      <c r="BY207" s="2">
        <v>2.2947846392440563</v>
      </c>
      <c r="BZ207" s="2">
        <v>17.795838712810362</v>
      </c>
      <c r="CA207" s="2">
        <v>6.962238874570005</v>
      </c>
      <c r="CB207" s="2">
        <v>9.0056816710140293</v>
      </c>
      <c r="CD207" s="2">
        <v>20.772813881724222</v>
      </c>
      <c r="CE207" s="2">
        <v>42.67489430779036</v>
      </c>
      <c r="CF207" s="2">
        <v>27.659768369585173</v>
      </c>
      <c r="CH207" s="9">
        <v>104.61918181818181</v>
      </c>
      <c r="CI207" s="9">
        <v>116.05597014925372</v>
      </c>
      <c r="CK207" s="1">
        <v>1826</v>
      </c>
      <c r="CL207" s="2">
        <v>0.68506967698222143</v>
      </c>
      <c r="CM207" s="2">
        <v>0.9437140032970599</v>
      </c>
      <c r="CN207" s="2">
        <v>8.2580024599579502</v>
      </c>
      <c r="CO207" s="2">
        <v>2.5846536093209456</v>
      </c>
      <c r="CP207" s="2">
        <v>32.716176595293994</v>
      </c>
      <c r="CQ207" s="2">
        <v>90.995314777763909</v>
      </c>
      <c r="CR207" s="2">
        <v>2.0996310217261742</v>
      </c>
      <c r="CS207" s="2">
        <v>12.021516455377087</v>
      </c>
      <c r="CT207" s="2">
        <v>7.1330921736196533</v>
      </c>
      <c r="CU207" s="2">
        <v>49.598233855838245</v>
      </c>
      <c r="CV207" s="2">
        <v>0.17440127249176768</v>
      </c>
      <c r="CW207" s="2">
        <v>7.3422066088212672</v>
      </c>
      <c r="CX207" s="2"/>
      <c r="CY207" s="2"/>
      <c r="CZ207" s="2">
        <v>340.70476227172117</v>
      </c>
      <c r="DA207" s="2">
        <v>133.2324332594726</v>
      </c>
      <c r="DB207" s="2">
        <v>148.53655498942243</v>
      </c>
      <c r="DC207" s="2">
        <v>78.171305803202898</v>
      </c>
      <c r="DD207" s="2">
        <v>172.42083967171777</v>
      </c>
      <c r="DE207" s="2">
        <v>47.564822358666653</v>
      </c>
      <c r="DF207" s="2">
        <v>2.6463483215426713</v>
      </c>
      <c r="DG207" s="2">
        <v>46.367390692012329</v>
      </c>
      <c r="DH207" s="2">
        <v>7.1960885780047912</v>
      </c>
      <c r="DI207" s="2">
        <v>18.247557574507486</v>
      </c>
      <c r="DJ207" s="2"/>
      <c r="DK207" s="2">
        <v>5.1613697665368035</v>
      </c>
      <c r="DL207" s="2">
        <v>119.00210059025554</v>
      </c>
      <c r="DM207" s="2">
        <v>2.8681230473374373</v>
      </c>
      <c r="DN207" s="2">
        <v>52.248293255855963</v>
      </c>
      <c r="DO207" s="2">
        <v>2.4265321824500115</v>
      </c>
      <c r="DP207" s="2">
        <v>570.77184436633218</v>
      </c>
      <c r="DR207" s="2"/>
      <c r="DS207" s="2">
        <v>26.438866022454089</v>
      </c>
      <c r="DT207" s="2">
        <v>434.45070197290084</v>
      </c>
      <c r="DU207" s="2">
        <v>0.8401921404686794</v>
      </c>
      <c r="DV207" s="2">
        <v>4.0841769433343353</v>
      </c>
      <c r="DW207" s="2">
        <v>11.123226673583593</v>
      </c>
      <c r="DX207" s="11"/>
      <c r="DY207" s="2">
        <v>1.9896737708710166</v>
      </c>
      <c r="DZ207" s="2"/>
      <c r="EA207" s="2">
        <v>8.043899076115018</v>
      </c>
      <c r="EB207" s="2">
        <v>4.2706490812630582</v>
      </c>
      <c r="EC207" s="2">
        <v>2.6461935875388969</v>
      </c>
      <c r="ED207" s="2">
        <v>0.53133172366249659</v>
      </c>
      <c r="EE207" s="2">
        <v>9.1754468069679724</v>
      </c>
      <c r="EF207" s="2">
        <v>218.10413369526347</v>
      </c>
      <c r="EG207" s="9">
        <f t="shared" si="12"/>
        <v>98.042002406284297</v>
      </c>
      <c r="EH207" s="2"/>
      <c r="EI207" s="2">
        <v>0.93763538457712214</v>
      </c>
      <c r="EJ207" s="2">
        <v>40.841153013412296</v>
      </c>
      <c r="EK207" s="2">
        <v>21.614909373512258</v>
      </c>
      <c r="EL207" s="2">
        <v>7.1082214790406475</v>
      </c>
      <c r="EM207" s="2">
        <v>0.68471110705497318</v>
      </c>
      <c r="EN207" s="2">
        <v>8.9037641484376113</v>
      </c>
      <c r="EO207" s="2">
        <v>3.6504141443076961</v>
      </c>
      <c r="EP207" s="2">
        <v>0.84640253626677198</v>
      </c>
      <c r="EQ207" s="2"/>
      <c r="ER207" s="2">
        <v>0.65816496578196027</v>
      </c>
      <c r="ET207" s="2"/>
      <c r="EU207" s="2">
        <v>35.546640557023373</v>
      </c>
      <c r="EV207" s="2">
        <v>35.180896610393681</v>
      </c>
      <c r="EW207" s="2">
        <v>104.74383211794527</v>
      </c>
      <c r="EX207" s="2">
        <v>25.181826222267226</v>
      </c>
      <c r="EY207" s="2">
        <v>12.758430929816159</v>
      </c>
      <c r="EZ207" s="2">
        <v>248.05686172458616</v>
      </c>
      <c r="FA207" s="2">
        <v>7.9356925285659949</v>
      </c>
      <c r="FB207" s="2">
        <v>9.0133131691327062</v>
      </c>
      <c r="FC207" s="2">
        <v>102.05319789868713</v>
      </c>
      <c r="FD207" s="2">
        <v>60.207517826200856</v>
      </c>
      <c r="FE207" s="2">
        <v>1.367603209171127</v>
      </c>
      <c r="FF207" s="2"/>
      <c r="FG207" s="2">
        <v>42.806760291466503</v>
      </c>
      <c r="FH207" s="2">
        <v>28.877042176317833</v>
      </c>
      <c r="FI207" s="2">
        <v>1.1836454987040179</v>
      </c>
      <c r="FJ207" s="2">
        <f t="shared" si="11"/>
        <v>36.623645240342825</v>
      </c>
      <c r="FK207" s="2">
        <v>2.4464407797705907</v>
      </c>
      <c r="FL207" s="2">
        <v>304.08028952221042</v>
      </c>
      <c r="FM207" s="2">
        <v>7.422354503324132</v>
      </c>
      <c r="FN207" s="2">
        <v>57.150042157311134</v>
      </c>
      <c r="FO207" s="2"/>
      <c r="FP207" s="2">
        <v>10.045037782389125</v>
      </c>
      <c r="FQ207" s="2">
        <v>20.636151082947816</v>
      </c>
      <c r="FR207" s="2">
        <v>13.375338550982706</v>
      </c>
    </row>
    <row r="208" spans="1:174">
      <c r="A208" s="1">
        <v>1827</v>
      </c>
      <c r="B208" s="2">
        <v>4.5602908011615577</v>
      </c>
      <c r="C208" s="2">
        <v>6.7751262413380839</v>
      </c>
      <c r="D208" s="2">
        <v>7.6345996412472319</v>
      </c>
      <c r="E208" s="2">
        <v>20.683026905283619</v>
      </c>
      <c r="F208" s="2">
        <v>61.684334451837806</v>
      </c>
      <c r="G208" s="2">
        <v>16.21934582933239</v>
      </c>
      <c r="H208" s="2">
        <v>1.9062294862419824</v>
      </c>
      <c r="I208" s="2">
        <v>10.95129656275896</v>
      </c>
      <c r="J208" s="2">
        <v>6.6387095518494696</v>
      </c>
      <c r="K208" s="2">
        <v>56.539867003068188</v>
      </c>
      <c r="L208" s="2">
        <v>13.011938731696544</v>
      </c>
      <c r="M208" s="2">
        <v>6.7559270427177704</v>
      </c>
      <c r="P208" s="2">
        <v>52.424655213023748</v>
      </c>
      <c r="Q208" s="2">
        <v>23.115446369962669</v>
      </c>
      <c r="R208" s="2">
        <v>26.3786807398888</v>
      </c>
      <c r="S208" s="2">
        <v>13.686852403010972</v>
      </c>
      <c r="T208" s="2">
        <v>29.195344959607716</v>
      </c>
      <c r="U208" s="2">
        <v>8.4783216249453481</v>
      </c>
      <c r="V208" s="2">
        <v>12.65506967865868</v>
      </c>
      <c r="W208" s="2">
        <v>40.684028691857989</v>
      </c>
      <c r="X208" s="2">
        <v>6.4999988501397556</v>
      </c>
      <c r="Y208" s="2">
        <v>17.877401231488498</v>
      </c>
      <c r="AA208" s="2">
        <v>9.8278318989331854</v>
      </c>
      <c r="AB208" s="2">
        <v>20.594914814523584</v>
      </c>
      <c r="AC208" s="2">
        <v>2.5120209787894487</v>
      </c>
      <c r="AD208" s="2">
        <v>49.009394293002373</v>
      </c>
      <c r="AE208" s="2">
        <v>3.999998155520863</v>
      </c>
      <c r="AF208" s="2">
        <v>114.26743298674489</v>
      </c>
      <c r="AI208" s="2">
        <v>11.419802387427564</v>
      </c>
      <c r="AJ208" s="2">
        <v>74.869168973242083</v>
      </c>
      <c r="AK208" s="2">
        <v>0.70054049932084173</v>
      </c>
      <c r="AL208" s="2">
        <v>3.4738701866225319</v>
      </c>
      <c r="AM208" s="2">
        <v>21.12175593055132</v>
      </c>
      <c r="AO208" s="2">
        <v>15.575335416321609</v>
      </c>
      <c r="AQ208" s="2">
        <v>7.3507819843937821</v>
      </c>
      <c r="AR208" s="2">
        <v>4.2913488466930945</v>
      </c>
      <c r="AS208" s="2">
        <v>3.0099094642916473</v>
      </c>
      <c r="AT208" s="2">
        <v>3.4164547259056568</v>
      </c>
      <c r="AU208" s="2">
        <v>71.638740780995306</v>
      </c>
      <c r="AV208" s="2">
        <v>22.248208755483727</v>
      </c>
      <c r="AX208" s="2">
        <v>6.0377474279860444</v>
      </c>
      <c r="AY208" s="2">
        <v>33.894440368243146</v>
      </c>
      <c r="AZ208" s="2">
        <v>18.81751528119835</v>
      </c>
      <c r="BA208" s="2">
        <v>6.223720901567229</v>
      </c>
      <c r="BB208" s="2">
        <v>4.9315204598500797</v>
      </c>
      <c r="BC208" s="2">
        <v>8.0151067119273236</v>
      </c>
      <c r="BD208" s="2">
        <v>3.2449255275981872</v>
      </c>
      <c r="BE208" s="2">
        <v>5.0199993288077831</v>
      </c>
      <c r="BG208" s="2">
        <v>64.489627698867423</v>
      </c>
      <c r="BH208" s="2">
        <v>7.3037287104286834</v>
      </c>
      <c r="BJ208" s="2">
        <v>6.0648957303002691</v>
      </c>
      <c r="BK208" s="2">
        <v>23.283510356377928</v>
      </c>
      <c r="BL208" s="2">
        <v>9.4170398666909048</v>
      </c>
      <c r="BM208" s="2">
        <v>39.950648305379531</v>
      </c>
      <c r="BN208" s="2">
        <v>23.357603196069412</v>
      </c>
      <c r="BO208" s="2">
        <v>41.797841463112199</v>
      </c>
      <c r="BP208" s="2">
        <v>7.4437548077598397</v>
      </c>
      <c r="BQ208" s="2">
        <v>8.3868592002068016</v>
      </c>
      <c r="BR208" s="2">
        <v>7.6346748440426131</v>
      </c>
      <c r="BS208" s="2">
        <v>49.366645310372682</v>
      </c>
      <c r="BT208" s="2">
        <v>1.2828247725992654</v>
      </c>
      <c r="BV208" s="2">
        <v>32.99628568065468</v>
      </c>
      <c r="BW208" s="2">
        <v>19.211079121928481</v>
      </c>
      <c r="BX208" s="2">
        <v>6.725055667168319</v>
      </c>
      <c r="BY208" s="2">
        <v>2.018329118377665</v>
      </c>
      <c r="BZ208" s="2">
        <v>14.295126139832734</v>
      </c>
      <c r="CA208" s="2">
        <v>6.8195473589678501</v>
      </c>
      <c r="CB208" s="2">
        <v>9.0346995992615113</v>
      </c>
      <c r="CD208" s="2">
        <v>20.437513452592896</v>
      </c>
      <c r="CE208" s="2">
        <v>43.320492545447621</v>
      </c>
      <c r="CF208" s="2">
        <v>27.535992084249703</v>
      </c>
      <c r="CH208" s="9">
        <v>104.61918181818181</v>
      </c>
      <c r="CI208" s="9">
        <v>115.5432730923695</v>
      </c>
      <c r="CK208" s="1">
        <v>1827</v>
      </c>
      <c r="CL208" s="2">
        <v>0.7476246848934851</v>
      </c>
      <c r="CM208" s="2">
        <v>1.1107299604673875</v>
      </c>
      <c r="CN208" s="2">
        <v>8.1031937000699532</v>
      </c>
      <c r="CO208" s="2">
        <v>2.6304844777456493</v>
      </c>
      <c r="CP208" s="2">
        <v>29.696707921207302</v>
      </c>
      <c r="CQ208" s="2">
        <v>93.701815226906817</v>
      </c>
      <c r="CR208" s="2">
        <v>2.0232294409193381</v>
      </c>
      <c r="CS208" s="2">
        <v>11.623461803486133</v>
      </c>
      <c r="CT208" s="2">
        <v>7.0461781815650815</v>
      </c>
      <c r="CU208" s="2">
        <v>60.010153201328649</v>
      </c>
      <c r="CV208" s="2">
        <v>0.17776729267024155</v>
      </c>
      <c r="CW208" s="2">
        <v>7.1705902107709578</v>
      </c>
      <c r="CX208" s="2"/>
      <c r="CY208" s="2"/>
      <c r="CZ208" s="2">
        <v>302.86581270258574</v>
      </c>
      <c r="DA208" s="2">
        <v>131.43869746932174</v>
      </c>
      <c r="DB208" s="2">
        <v>149.99405081424209</v>
      </c>
      <c r="DC208" s="2">
        <v>77.825970717325319</v>
      </c>
      <c r="DD208" s="2">
        <v>166.01012380383307</v>
      </c>
      <c r="DE208" s="2">
        <v>48.209302700590662</v>
      </c>
      <c r="DF208" s="2">
        <v>2.5834066641064037</v>
      </c>
      <c r="DG208" s="2">
        <v>43.181120226426437</v>
      </c>
      <c r="DH208" s="2">
        <v>6.8989537379735886</v>
      </c>
      <c r="DI208" s="2">
        <v>18.974674749146974</v>
      </c>
      <c r="DJ208" s="2"/>
      <c r="DK208" s="2">
        <v>4.7314161041847393</v>
      </c>
      <c r="DL208" s="2">
        <v>117.10648950435949</v>
      </c>
      <c r="DM208" s="2">
        <v>2.6662030134228289</v>
      </c>
      <c r="DN208" s="2">
        <v>52.017477502516854</v>
      </c>
      <c r="DO208" s="2">
        <v>1.9257203302180057</v>
      </c>
      <c r="DP208" s="2">
        <v>649.74572909210121</v>
      </c>
      <c r="DR208" s="2"/>
      <c r="DS208" s="2">
        <v>12.120723431507864</v>
      </c>
      <c r="DT208" s="2">
        <v>432.53144184370336</v>
      </c>
      <c r="DU208" s="2">
        <v>0.74353805405480822</v>
      </c>
      <c r="DV208" s="2">
        <v>3.6870882998262733</v>
      </c>
      <c r="DW208" s="2">
        <v>11.120574573828314</v>
      </c>
      <c r="DX208" s="11"/>
      <c r="DY208" s="2">
        <v>1.9808840473852416</v>
      </c>
      <c r="DZ208" s="2"/>
      <c r="EA208" s="2">
        <v>7.8019559722186758</v>
      </c>
      <c r="EB208" s="2">
        <v>4.5547419083320948</v>
      </c>
      <c r="EC208" s="2">
        <v>3.1946507420059729</v>
      </c>
      <c r="ED208" s="2">
        <v>0.56010153722159217</v>
      </c>
      <c r="EE208" s="2">
        <v>9.1110743361027549</v>
      </c>
      <c r="EF208" s="2">
        <v>214.21923833757521</v>
      </c>
      <c r="EG208" s="9">
        <f t="shared" si="12"/>
        <v>96.295667233477317</v>
      </c>
      <c r="EH208" s="2"/>
      <c r="EI208" s="2">
        <v>0.98984236206269072</v>
      </c>
      <c r="EJ208" s="2">
        <v>35.974802683232205</v>
      </c>
      <c r="EK208" s="2">
        <v>19.972490823718715</v>
      </c>
      <c r="EL208" s="2">
        <v>6.6057184882499476</v>
      </c>
      <c r="EM208" s="2">
        <v>0.5608086445937811</v>
      </c>
      <c r="EN208" s="2">
        <v>8.5070554142204653</v>
      </c>
      <c r="EO208" s="2">
        <v>3.4440915474297511</v>
      </c>
      <c r="EP208" s="2">
        <v>0.82299037057230529</v>
      </c>
      <c r="EQ208" s="2"/>
      <c r="ER208" s="2">
        <v>0.61114249642693497</v>
      </c>
      <c r="ET208" s="2"/>
      <c r="EU208" s="2">
        <v>35.037895182141483</v>
      </c>
      <c r="EV208" s="2">
        <v>24.712598341894555</v>
      </c>
      <c r="EW208" s="2">
        <v>119.94043178187327</v>
      </c>
      <c r="EX208" s="2">
        <v>19.233452780690314</v>
      </c>
      <c r="EY208" s="2">
        <v>11.245058020277712</v>
      </c>
      <c r="EZ208" s="2">
        <v>241.47297054219689</v>
      </c>
      <c r="FA208" s="2">
        <v>7.900635252335384</v>
      </c>
      <c r="FB208" s="2">
        <v>8.9016252099615123</v>
      </c>
      <c r="FC208" s="2">
        <v>97.239282223666649</v>
      </c>
      <c r="FD208" s="2">
        <v>52.396655760622046</v>
      </c>
      <c r="FE208" s="2">
        <v>1.3615615885683634</v>
      </c>
      <c r="FF208" s="2"/>
      <c r="FG208" s="2">
        <v>50.357939021420783</v>
      </c>
      <c r="FH208" s="2">
        <v>29.319371286840237</v>
      </c>
      <c r="FI208" s="2">
        <v>1.1025212740330548</v>
      </c>
      <c r="FJ208" s="2">
        <f t="shared" si="11"/>
        <v>34.217563902097382</v>
      </c>
      <c r="FK208" s="2">
        <v>2.142209489066778</v>
      </c>
      <c r="FL208" s="2">
        <v>243.18399049831618</v>
      </c>
      <c r="FM208" s="2">
        <v>7.2381153948092765</v>
      </c>
      <c r="FN208" s="2">
        <v>57.080906315962622</v>
      </c>
      <c r="FO208" s="2"/>
      <c r="FP208" s="2">
        <v>9.8392383257579841</v>
      </c>
      <c r="FQ208" s="2">
        <v>20.855797919477549</v>
      </c>
      <c r="FR208" s="2">
        <v>13.256661055249117</v>
      </c>
    </row>
    <row r="209" spans="1:174">
      <c r="A209" s="1">
        <v>1828</v>
      </c>
      <c r="B209" s="2">
        <v>3.980253034080099</v>
      </c>
      <c r="C209" s="2">
        <v>5.1500735699459126</v>
      </c>
      <c r="D209" s="2">
        <v>7.4771260481955242</v>
      </c>
      <c r="E209" s="2">
        <v>20.759716614629763</v>
      </c>
      <c r="F209" s="2">
        <v>63.608747487495229</v>
      </c>
      <c r="G209" s="2">
        <v>15.390396588623139</v>
      </c>
      <c r="H209" s="2">
        <v>2.0972695826510104</v>
      </c>
      <c r="I209" s="2">
        <v>10.391392890516927</v>
      </c>
      <c r="J209" s="2">
        <v>6.645225321382247</v>
      </c>
      <c r="K209" s="2">
        <v>49.844392369493868</v>
      </c>
      <c r="L209" s="2">
        <v>13.69397972332467</v>
      </c>
      <c r="M209" s="2">
        <v>6.4528390709384649</v>
      </c>
      <c r="P209" s="2">
        <v>58.380854372683636</v>
      </c>
      <c r="Q209" s="2">
        <v>22.693573259692005</v>
      </c>
      <c r="R209" s="2">
        <v>25.781834020080332</v>
      </c>
      <c r="S209" s="2">
        <v>13.905864997849962</v>
      </c>
      <c r="T209" s="2">
        <v>28.028427902982177</v>
      </c>
      <c r="U209" s="2">
        <v>8.3968321408337232</v>
      </c>
      <c r="V209" s="2">
        <v>12.65506967865868</v>
      </c>
      <c r="W209" s="2">
        <v>42.674834904378841</v>
      </c>
      <c r="X209" s="2">
        <v>6.3799987408643872</v>
      </c>
      <c r="Y209" s="2">
        <v>18.278661005420219</v>
      </c>
      <c r="AA209" s="2">
        <v>9.069601709535851</v>
      </c>
      <c r="AB209" s="2">
        <v>20.835831891148441</v>
      </c>
      <c r="AC209" s="2">
        <v>2.8136360081834164</v>
      </c>
      <c r="AD209" s="2">
        <v>42.595784799028586</v>
      </c>
      <c r="AF209" s="2">
        <v>88.352509677979739</v>
      </c>
      <c r="AI209" s="2">
        <v>11.350501182488918</v>
      </c>
      <c r="AJ209" s="2">
        <v>74.869168973242083</v>
      </c>
      <c r="AK209" s="2">
        <v>0.62756759039501131</v>
      </c>
      <c r="AL209" s="2">
        <v>3.1167431673342838</v>
      </c>
      <c r="AM209" s="2">
        <v>19.794430218529666</v>
      </c>
      <c r="AO209" s="2">
        <v>15.794181299175856</v>
      </c>
      <c r="AQ209" s="2">
        <v>7.1845558403988612</v>
      </c>
      <c r="AR209" s="2">
        <v>3.9999997555204443</v>
      </c>
      <c r="AS209" s="2">
        <v>2.4075340309989981</v>
      </c>
      <c r="AT209" s="2">
        <v>2.7271698419941011</v>
      </c>
      <c r="AU209" s="2">
        <v>76.997118571180877</v>
      </c>
      <c r="AV209" s="2">
        <v>21.718358137231384</v>
      </c>
      <c r="AX209" s="2">
        <v>4.6910714006297898</v>
      </c>
      <c r="AY209" s="2">
        <v>31.902551789731241</v>
      </c>
      <c r="AZ209" s="2">
        <v>18.091280828064843</v>
      </c>
      <c r="BA209" s="2">
        <v>5.9059365714109511</v>
      </c>
      <c r="BB209" s="2">
        <v>3.8584002331992897</v>
      </c>
      <c r="BC209" s="2">
        <v>9.097767920733288</v>
      </c>
      <c r="BD209" s="2">
        <v>3.0944970843718931</v>
      </c>
      <c r="BE209" s="2">
        <v>4.2699994566829567</v>
      </c>
      <c r="BG209" s="2">
        <v>65.352938197460475</v>
      </c>
      <c r="BH209" s="2">
        <v>7.3057375120216106</v>
      </c>
      <c r="BJ209" s="2">
        <v>5.9496259391526527</v>
      </c>
      <c r="BK209" s="2">
        <v>33.01830154467811</v>
      </c>
      <c r="BL209" s="2">
        <v>10.186382710871333</v>
      </c>
      <c r="BM209" s="2">
        <v>44.336306446143141</v>
      </c>
      <c r="BN209" s="2">
        <v>23.534013314276322</v>
      </c>
      <c r="BO209" s="2">
        <v>33.118290026809092</v>
      </c>
      <c r="BP209" s="2">
        <v>8.0849911628647977</v>
      </c>
      <c r="BQ209" s="2">
        <v>7.9701785873678892</v>
      </c>
      <c r="BR209" s="2">
        <v>7.4164191786159535</v>
      </c>
      <c r="BS209" s="2">
        <v>48.57937217683066</v>
      </c>
      <c r="BT209" s="2">
        <v>1.2828247725992654</v>
      </c>
      <c r="BV209" s="2">
        <v>37.610339526475293</v>
      </c>
      <c r="BW209" s="2">
        <v>18.941308088049407</v>
      </c>
      <c r="BX209" s="2">
        <v>8.2600463847103818</v>
      </c>
      <c r="BY209" s="2">
        <v>2.1376925507631661</v>
      </c>
      <c r="BZ209" s="2">
        <v>14.817125642194</v>
      </c>
      <c r="CA209" s="2">
        <v>7.4358515056097163</v>
      </c>
      <c r="CB209" s="2">
        <v>8.3955908978500879</v>
      </c>
      <c r="CD209" s="2">
        <v>20.255656885029872</v>
      </c>
      <c r="CE209" s="2">
        <v>43.235451357926145</v>
      </c>
      <c r="CF209" s="2">
        <v>27.018530677975555</v>
      </c>
      <c r="CH209" s="9">
        <v>104.61918181818181</v>
      </c>
      <c r="CI209" s="9">
        <v>115.17323859087271</v>
      </c>
      <c r="CK209" s="1">
        <v>1828</v>
      </c>
      <c r="CL209" s="2">
        <v>0.65044216967869739</v>
      </c>
      <c r="CM209" s="2">
        <v>0.8416110730042401</v>
      </c>
      <c r="CN209" s="2">
        <v>7.9106390345434239</v>
      </c>
      <c r="CO209" s="2">
        <v>2.6317824126200429</v>
      </c>
      <c r="CP209" s="2">
        <v>30.525106045182763</v>
      </c>
      <c r="CQ209" s="2">
        <v>88.628090915482318</v>
      </c>
      <c r="CR209" s="2">
        <v>2.2188662488154214</v>
      </c>
      <c r="CS209" s="2">
        <v>10.993870866044636</v>
      </c>
      <c r="CT209" s="2">
        <v>7.0305059031804271</v>
      </c>
      <c r="CU209" s="2">
        <v>52.734298364058517</v>
      </c>
      <c r="CV209" s="2">
        <v>0.18648608950464987</v>
      </c>
      <c r="CW209" s="2">
        <v>6.8269653753545905</v>
      </c>
      <c r="CX209" s="2"/>
      <c r="CY209" s="2"/>
      <c r="CZ209" s="2">
        <v>336.19560349020435</v>
      </c>
      <c r="DA209" s="2">
        <v>128.62659092115928</v>
      </c>
      <c r="DB209" s="2">
        <v>146.13077366658422</v>
      </c>
      <c r="DC209" s="2">
        <v>78.8180859847362</v>
      </c>
      <c r="DD209" s="2">
        <v>158.86441014750199</v>
      </c>
      <c r="DE209" s="2">
        <v>47.593029112389324</v>
      </c>
      <c r="DF209" s="2">
        <v>2.5751331439651506</v>
      </c>
      <c r="DG209" s="2">
        <v>45.149060295532379</v>
      </c>
      <c r="DH209" s="2">
        <v>6.7499018679777034</v>
      </c>
      <c r="DI209" s="2">
        <v>19.338431412903578</v>
      </c>
      <c r="DJ209" s="2"/>
      <c r="DK209" s="2">
        <v>4.3523975067356657</v>
      </c>
      <c r="DL209" s="2">
        <v>118.09696051370837</v>
      </c>
      <c r="DM209" s="2">
        <v>2.9767665667083647</v>
      </c>
      <c r="DN209" s="2">
        <v>45.065426979063218</v>
      </c>
      <c r="DO209" s="2"/>
      <c r="DP209" s="2">
        <v>500.77975773840313</v>
      </c>
      <c r="DR209" s="2"/>
      <c r="DS209" s="2">
        <v>12.008586873762455</v>
      </c>
      <c r="DT209" s="2">
        <v>431.14623306277878</v>
      </c>
      <c r="DU209" s="2">
        <v>0.66395305434114249</v>
      </c>
      <c r="DV209" s="2">
        <v>3.2974474418698958</v>
      </c>
      <c r="DW209" s="2">
        <v>10.388363199589431</v>
      </c>
      <c r="DX209" s="11"/>
      <c r="DY209" s="2">
        <v>2.0022840068833334</v>
      </c>
      <c r="DZ209" s="2"/>
      <c r="EA209" s="2">
        <v>7.601106027981456</v>
      </c>
      <c r="EB209" s="2">
        <v>4.2319139733936364</v>
      </c>
      <c r="EC209" s="2">
        <v>2.5471193824809957</v>
      </c>
      <c r="ED209" s="2">
        <v>0.44566670860384699</v>
      </c>
      <c r="EE209" s="2">
        <v>9.7611959854620505</v>
      </c>
      <c r="EF209" s="2">
        <v>208.44780362844767</v>
      </c>
      <c r="EG209" s="9">
        <f t="shared" si="12"/>
        <v>93.701296342595469</v>
      </c>
      <c r="EH209" s="2"/>
      <c r="EI209" s="2">
        <v>0.76660218177524098</v>
      </c>
      <c r="EJ209" s="2">
        <v>33.752215739401123</v>
      </c>
      <c r="EK209" s="2">
        <v>19.140187203065118</v>
      </c>
      <c r="EL209" s="2">
        <v>6.2483542575313447</v>
      </c>
      <c r="EM209" s="2">
        <v>0.43736905105836454</v>
      </c>
      <c r="EN209" s="2">
        <v>9.6252433859046995</v>
      </c>
      <c r="EO209" s="2">
        <v>3.2739115630959312</v>
      </c>
      <c r="EP209" s="2">
        <v>0.69779174523602139</v>
      </c>
      <c r="EQ209" s="2"/>
      <c r="ER209" s="2">
        <v>0.61734032318533016</v>
      </c>
      <c r="ET209" s="2"/>
      <c r="EU209" s="2">
        <v>34.261884390823681</v>
      </c>
      <c r="EV209" s="2">
        <v>34.932655056241991</v>
      </c>
      <c r="EW209" s="2">
        <v>129.32369390166505</v>
      </c>
      <c r="EX209" s="2">
        <v>21.276483335665382</v>
      </c>
      <c r="EY209" s="2">
        <v>11.293702210191343</v>
      </c>
      <c r="EZ209" s="2">
        <v>190.71703594897019</v>
      </c>
      <c r="FA209" s="2">
        <v>8.5537472920269852</v>
      </c>
      <c r="FB209" s="2">
        <v>8.4322780489611286</v>
      </c>
      <c r="FC209" s="2">
        <v>94.156949618450525</v>
      </c>
      <c r="FD209" s="2">
        <v>51.395934124768708</v>
      </c>
      <c r="FE209" s="2">
        <v>1.3572011030965672</v>
      </c>
      <c r="FF209" s="2"/>
      <c r="FG209" s="2">
        <v>57.215942935574439</v>
      </c>
      <c r="FH209" s="2">
        <v>28.81507628847865</v>
      </c>
      <c r="FI209" s="2">
        <v>1.3498344065352657</v>
      </c>
      <c r="FJ209" s="2">
        <f t="shared" si="11"/>
        <v>27.414527582548089</v>
      </c>
      <c r="FK209" s="2">
        <v>2.2616328823292826</v>
      </c>
      <c r="FL209" s="2">
        <v>251.25682373665308</v>
      </c>
      <c r="FM209" s="2">
        <v>7.8669714534958883</v>
      </c>
      <c r="FN209" s="2">
        <v>52.873166955167775</v>
      </c>
      <c r="FO209" s="2"/>
      <c r="FP209" s="2">
        <v>9.7204566801433305</v>
      </c>
      <c r="FQ209" s="2">
        <v>20.74819564512708</v>
      </c>
      <c r="FR209" s="2">
        <v>12.965882000622052</v>
      </c>
    </row>
    <row r="210" spans="1:174">
      <c r="A210" s="1">
        <v>1829</v>
      </c>
      <c r="B210" s="2">
        <v>3.9402508692349056</v>
      </c>
      <c r="C210" s="2">
        <v>4.8401659145175637</v>
      </c>
      <c r="D210" s="2">
        <v>7.2169577511551495</v>
      </c>
      <c r="E210" s="2">
        <v>20.579725819650264</v>
      </c>
      <c r="F210" s="2">
        <v>65.236165452100636</v>
      </c>
      <c r="G210" s="2">
        <v>14.655529679333611</v>
      </c>
      <c r="H210" s="2">
        <v>2.3716729684928999</v>
      </c>
      <c r="I210" s="2">
        <v>9.7247176611520629</v>
      </c>
      <c r="J210" s="2">
        <v>6.648608602042712</v>
      </c>
      <c r="K210" s="2">
        <v>45.447508470956677</v>
      </c>
      <c r="L210" s="2">
        <v>13.479476912222911</v>
      </c>
      <c r="M210" s="2">
        <v>6.4864812279085093</v>
      </c>
      <c r="P210" s="2">
        <v>56.594284525756869</v>
      </c>
      <c r="Q210" s="2">
        <v>20.500825796502227</v>
      </c>
      <c r="R210" s="2">
        <v>23.89557119645168</v>
      </c>
      <c r="S210" s="2">
        <v>13.085198336779367</v>
      </c>
      <c r="T210" s="2">
        <v>24.089649751949821</v>
      </c>
      <c r="U210" s="2">
        <v>7.1902684572878552</v>
      </c>
      <c r="V210" s="2">
        <v>12.855590820148732</v>
      </c>
      <c r="W210" s="2">
        <v>40.408360232228006</v>
      </c>
      <c r="X210" s="2">
        <v>5.7499991098468275</v>
      </c>
      <c r="Y210" s="2">
        <v>15.96669857509116</v>
      </c>
      <c r="AA210" s="2">
        <v>9.4487206388841258</v>
      </c>
      <c r="AB210" s="2">
        <v>20.400087532672629</v>
      </c>
      <c r="AC210" s="2">
        <v>3.2682497599149118</v>
      </c>
      <c r="AD210" s="2">
        <v>33.567847862989012</v>
      </c>
      <c r="AE210" s="2">
        <v>3.999998155520863</v>
      </c>
      <c r="AF210" s="2">
        <v>71.05637701715149</v>
      </c>
      <c r="AI210" s="2">
        <v>14.71246215087135</v>
      </c>
      <c r="AJ210" s="2">
        <v>74.869168973242083</v>
      </c>
      <c r="AK210" s="2">
        <v>0.56918919256925948</v>
      </c>
      <c r="AL210" s="2">
        <v>2.6946841527569103</v>
      </c>
      <c r="AM210" s="2">
        <v>19.199698888750355</v>
      </c>
      <c r="AO210" s="2">
        <v>15.541387085541428</v>
      </c>
      <c r="AQ210" s="2">
        <v>6.8616483696880239</v>
      </c>
      <c r="AR210" s="2">
        <v>4.2062188132497642</v>
      </c>
      <c r="AS210" s="2">
        <v>2.4312997721243503</v>
      </c>
      <c r="AT210" s="2">
        <v>2.7571385468896459</v>
      </c>
      <c r="AU210" s="2">
        <v>75.131356380634045</v>
      </c>
      <c r="AV210" s="2">
        <v>22.274762252244443</v>
      </c>
      <c r="AX210" s="2">
        <v>4.218164159079679</v>
      </c>
      <c r="AY210" s="2">
        <v>27.586126960627446</v>
      </c>
      <c r="AZ210" s="2">
        <v>16.868215306477502</v>
      </c>
      <c r="BA210" s="2">
        <v>6.1278052009570798</v>
      </c>
      <c r="BB210" s="2">
        <v>4.445415988103095</v>
      </c>
      <c r="BC210" s="2">
        <v>7.9789170960183986</v>
      </c>
      <c r="BD210" s="2">
        <v>3.0098805692994857</v>
      </c>
      <c r="BE210" s="2">
        <v>4.349999803812425</v>
      </c>
      <c r="BG210" s="2">
        <v>63.023482812773935</v>
      </c>
      <c r="BH210" s="2">
        <v>7.1530726095684809</v>
      </c>
      <c r="BJ210" s="2">
        <v>5.8824676968847784</v>
      </c>
      <c r="BK210" s="2">
        <v>28.460501109259422</v>
      </c>
      <c r="BL210" s="2">
        <v>9.2984414491296778</v>
      </c>
      <c r="BM210" s="2">
        <v>41.07180597104086</v>
      </c>
      <c r="BN210" s="2">
        <v>23.534013314276322</v>
      </c>
      <c r="BO210" s="2">
        <v>35.378160635502454</v>
      </c>
      <c r="BP210" s="2">
        <v>7.9927861210210223</v>
      </c>
      <c r="BQ210" s="2">
        <v>7.7219158473222729</v>
      </c>
      <c r="BR210" s="2">
        <v>6.9386369491839446</v>
      </c>
      <c r="BS210" s="2">
        <v>49.158216276615605</v>
      </c>
      <c r="BT210" s="2">
        <v>1.2828247725992654</v>
      </c>
      <c r="BV210" s="2">
        <v>37.471588281835487</v>
      </c>
      <c r="BW210" s="2">
        <v>18.026576662365787</v>
      </c>
      <c r="BX210" s="2">
        <v>7.509051827159765</v>
      </c>
      <c r="BY210" s="2">
        <v>2.5934447206311715</v>
      </c>
      <c r="BZ210" s="2">
        <v>15.105284504589468</v>
      </c>
      <c r="CA210" s="2">
        <v>5.9462162922054995</v>
      </c>
      <c r="CB210" s="2">
        <v>8.034121627602298</v>
      </c>
      <c r="CD210" s="2">
        <v>20.371688267305995</v>
      </c>
      <c r="CE210" s="2">
        <v>42.366577801519966</v>
      </c>
      <c r="CF210" s="2">
        <v>27.649840294936521</v>
      </c>
      <c r="CH210" s="9">
        <v>104.61918181818181</v>
      </c>
      <c r="CI210" s="9">
        <v>117.91096311475411</v>
      </c>
      <c r="CK210" s="1">
        <v>1829</v>
      </c>
      <c r="CL210" s="2">
        <v>0.65921106573006449</v>
      </c>
      <c r="CM210" s="2">
        <v>0.80976847330510315</v>
      </c>
      <c r="CN210" s="2">
        <v>7.8168834483159682</v>
      </c>
      <c r="CO210" s="2">
        <v>2.6709807110130752</v>
      </c>
      <c r="CP210" s="2">
        <v>32.050246243210978</v>
      </c>
      <c r="CQ210" s="2">
        <v>86.402380972354479</v>
      </c>
      <c r="CR210" s="2">
        <v>2.5688235696354429</v>
      </c>
      <c r="CS210" s="2">
        <v>10.533106489758547</v>
      </c>
      <c r="CT210" s="2">
        <v>7.201289009530405</v>
      </c>
      <c r="CU210" s="2">
        <v>49.225433899340523</v>
      </c>
      <c r="CV210" s="2">
        <v>0.18792839668682609</v>
      </c>
      <c r="CW210" s="2">
        <v>7.025684436095605</v>
      </c>
      <c r="CX210" s="2"/>
      <c r="CY210" s="2"/>
      <c r="CZ210" s="2">
        <v>333.65432976112083</v>
      </c>
      <c r="DA210" s="2">
        <v>118.9602418461306</v>
      </c>
      <c r="DB210" s="2">
        <v>138.65894753694857</v>
      </c>
      <c r="DC210" s="2">
        <v>75.929544214430805</v>
      </c>
      <c r="DD210" s="2">
        <v>139.78512811759356</v>
      </c>
      <c r="DE210" s="2">
        <v>41.723005849037804</v>
      </c>
      <c r="DF210" s="2">
        <v>2.6781185424256693</v>
      </c>
      <c r="DG210" s="2">
        <v>43.767395232753636</v>
      </c>
      <c r="DH210" s="2">
        <v>6.2279806006068101</v>
      </c>
      <c r="DI210" s="2">
        <v>17.293965978379621</v>
      </c>
      <c r="DJ210" s="2"/>
      <c r="DK210" s="2">
        <v>4.6421156280545084</v>
      </c>
      <c r="DL210" s="2">
        <v>118.3756874312361</v>
      </c>
      <c r="DM210" s="2">
        <v>3.5399303050031525</v>
      </c>
      <c r="DN210" s="2">
        <v>36.358250027691817</v>
      </c>
      <c r="DO210" s="2">
        <v>1.9651818123946041</v>
      </c>
      <c r="DP210" s="2">
        <v>412.31918550873087</v>
      </c>
      <c r="DR210" s="2"/>
      <c r="DS210" s="2">
        <v>15.935468356138507</v>
      </c>
      <c r="DT210" s="2">
        <v>441.39479106181199</v>
      </c>
      <c r="DU210" s="2">
        <v>0.61650431272689932</v>
      </c>
      <c r="DV210" s="2">
        <v>2.9186857784713114</v>
      </c>
      <c r="DW210" s="2">
        <v>10.315757999261031</v>
      </c>
      <c r="DX210" s="11"/>
      <c r="DY210" s="2">
        <v>2.0170698818656234</v>
      </c>
      <c r="DZ210" s="2"/>
      <c r="EA210" s="2">
        <v>7.4320381826529953</v>
      </c>
      <c r="EB210" s="2">
        <v>4.5558701263042041</v>
      </c>
      <c r="EC210" s="2">
        <v>2.6334069842062249</v>
      </c>
      <c r="ED210" s="2">
        <v>0.46127424374212067</v>
      </c>
      <c r="EE210" s="2">
        <v>9.751072752063175</v>
      </c>
      <c r="EF210" s="2">
        <v>218.86988919285932</v>
      </c>
      <c r="EG210" s="9">
        <f t="shared" si="12"/>
        <v>98.386224228520888</v>
      </c>
      <c r="EH210" s="2"/>
      <c r="EI210" s="2">
        <v>0.70570645956642064</v>
      </c>
      <c r="EJ210" s="2">
        <v>29.879285244139961</v>
      </c>
      <c r="EK210" s="2">
        <v>18.270423297230607</v>
      </c>
      <c r="EL210" s="2">
        <v>6.6371926650393593</v>
      </c>
      <c r="EM210" s="2">
        <v>0.5158884301828297</v>
      </c>
      <c r="EN210" s="2">
        <v>8.6421823618641138</v>
      </c>
      <c r="EO210" s="2">
        <v>3.2600835996024933</v>
      </c>
      <c r="EP210" s="2">
        <v>0.72776280032991081</v>
      </c>
      <c r="EQ210" s="2"/>
      <c r="ER210" s="2">
        <v>0.60948712298895114</v>
      </c>
      <c r="ET210" s="2"/>
      <c r="EU210" s="2">
        <v>34.68037158155569</v>
      </c>
      <c r="EV210" s="2">
        <v>30.826343692553721</v>
      </c>
      <c r="EW210" s="2">
        <v>120.85674141107943</v>
      </c>
      <c r="EX210" s="2">
        <v>20.178400828782234</v>
      </c>
      <c r="EY210" s="2">
        <v>11.562159066007364</v>
      </c>
      <c r="EZ210" s="2">
        <v>208.57364968802878</v>
      </c>
      <c r="FA210" s="2">
        <v>8.657204280479327</v>
      </c>
      <c r="FB210" s="2">
        <v>8.3638173116034658</v>
      </c>
      <c r="FC210" s="2">
        <v>90.185119312804318</v>
      </c>
      <c r="FD210" s="2">
        <v>53.244602561225705</v>
      </c>
      <c r="FE210" s="2">
        <v>1.3894624407931246</v>
      </c>
      <c r="FF210" s="2"/>
      <c r="FG210" s="2">
        <v>58.359896757948391</v>
      </c>
      <c r="FH210" s="2">
        <v>28.075381940105402</v>
      </c>
      <c r="FI210" s="2">
        <v>1.2562778924189282</v>
      </c>
      <c r="FJ210" s="2">
        <f t="shared" si="11"/>
        <v>30.515631991475537</v>
      </c>
      <c r="FK210" s="2">
        <v>2.809030592922535</v>
      </c>
      <c r="FL210" s="2">
        <v>262.23183805337391</v>
      </c>
      <c r="FM210" s="2">
        <v>6.4405087735490989</v>
      </c>
      <c r="FN210" s="2">
        <v>51.799440168505562</v>
      </c>
      <c r="FO210" s="2"/>
      <c r="FP210" s="2">
        <v>10.008522432798276</v>
      </c>
      <c r="FQ210" s="2">
        <v>20.814516635222422</v>
      </c>
      <c r="FR210" s="2">
        <v>13.584247079771258</v>
      </c>
    </row>
    <row r="211" spans="1:174">
      <c r="A211" s="1">
        <v>1830</v>
      </c>
      <c r="B211" s="2">
        <v>3.950252076362617</v>
      </c>
      <c r="C211" s="2">
        <v>4.7475419504991603</v>
      </c>
      <c r="D211" s="2">
        <v>6.1992201383347432</v>
      </c>
      <c r="E211" s="2">
        <v>20.689481016467056</v>
      </c>
      <c r="F211" s="2">
        <v>59.09557213312744</v>
      </c>
      <c r="G211" s="2">
        <v>15.415010103332248</v>
      </c>
      <c r="H211" s="2">
        <v>2.2589246918747272</v>
      </c>
      <c r="I211" s="2">
        <v>9.5853017435512609</v>
      </c>
      <c r="J211" s="2">
        <v>6.3500557983009394</v>
      </c>
      <c r="K211" s="2">
        <v>40.555726852596258</v>
      </c>
      <c r="L211" s="2">
        <v>12.837791732232844</v>
      </c>
      <c r="M211" s="2">
        <v>5.6266497838803415</v>
      </c>
      <c r="P211" s="2">
        <v>55.719267347462164</v>
      </c>
      <c r="Q211" s="2">
        <v>20.78533943108566</v>
      </c>
      <c r="R211" s="2">
        <v>26.620274805308604</v>
      </c>
      <c r="S211" s="2">
        <v>12.868206971330707</v>
      </c>
      <c r="T211" s="2">
        <v>23.623081822241112</v>
      </c>
      <c r="U211" s="2">
        <v>7.9810861292957451</v>
      </c>
      <c r="V211" s="2">
        <v>11.779205133346261</v>
      </c>
      <c r="W211" s="2">
        <v>29.665578481725113</v>
      </c>
      <c r="X211" s="2">
        <v>6.8799989546167426</v>
      </c>
      <c r="Y211" s="2">
        <v>15.20727321184796</v>
      </c>
      <c r="AA211" s="2">
        <v>10.73007289524719</v>
      </c>
      <c r="AB211" s="2">
        <v>20.703384548374117</v>
      </c>
      <c r="AC211" s="2">
        <v>3.0921313177862229</v>
      </c>
      <c r="AD211" s="2">
        <v>32.199383293784095</v>
      </c>
      <c r="AF211" s="2">
        <v>70.685934329867365</v>
      </c>
      <c r="AI211" s="2">
        <v>25.82145924772842</v>
      </c>
      <c r="AJ211" s="2">
        <v>69.62983412973287</v>
      </c>
      <c r="AK211" s="2">
        <v>0.5400000212888616</v>
      </c>
      <c r="AL211" s="2">
        <v>2.9951823065038985</v>
      </c>
      <c r="AM211" s="2">
        <v>19.496278399219101</v>
      </c>
      <c r="AO211" s="2">
        <v>15.541387085541428</v>
      </c>
      <c r="AQ211" s="2">
        <v>6.0218089246128708</v>
      </c>
      <c r="AR211" s="2">
        <v>5.0289152259068848</v>
      </c>
      <c r="AS211" s="2">
        <v>2.2835197440417572</v>
      </c>
      <c r="AT211" s="2">
        <v>2.9569294547453606</v>
      </c>
      <c r="AU211" s="2">
        <v>74.757010961523903</v>
      </c>
      <c r="AV211" s="2">
        <v>21.025935510126484</v>
      </c>
      <c r="AX211" s="2">
        <v>4.5241558171427654</v>
      </c>
      <c r="AY211" s="2">
        <v>25.845745415491709</v>
      </c>
      <c r="AZ211" s="2">
        <v>15.134336458706576</v>
      </c>
      <c r="BA211" s="2">
        <v>4.9159063603028113</v>
      </c>
      <c r="BB211" s="2">
        <v>5.0795193969333905</v>
      </c>
      <c r="BC211" s="2">
        <v>7.0386683679600459</v>
      </c>
      <c r="BD211" s="2">
        <v>2.6697723323665596</v>
      </c>
      <c r="BE211" s="2">
        <v>4.4799997920075203</v>
      </c>
      <c r="BG211" s="2">
        <v>59.387003135785349</v>
      </c>
      <c r="BH211" s="2">
        <v>6.0545859913888842</v>
      </c>
      <c r="BJ211" s="2">
        <v>5.8098069912188821</v>
      </c>
      <c r="BK211" s="2">
        <v>21.737065696035913</v>
      </c>
      <c r="BL211" s="2">
        <v>8.7167878131119192</v>
      </c>
      <c r="BM211" s="2">
        <v>41.141111444004466</v>
      </c>
      <c r="BN211" s="2">
        <v>21.604906675332224</v>
      </c>
      <c r="BO211" s="2">
        <v>47.497529471367955</v>
      </c>
      <c r="BP211" s="2">
        <v>6.823437656039439</v>
      </c>
      <c r="BQ211" s="2">
        <v>7.5202614150712863</v>
      </c>
      <c r="BR211" s="2">
        <v>7.0838769540530047</v>
      </c>
      <c r="BS211" s="2">
        <v>48.86879237456661</v>
      </c>
      <c r="BT211" s="2">
        <v>1.2828247725992654</v>
      </c>
      <c r="BV211" s="2">
        <v>37.471588281835487</v>
      </c>
      <c r="BW211" s="2">
        <v>16.947141053870368</v>
      </c>
      <c r="BX211" s="2">
        <v>8.2207480049695985</v>
      </c>
      <c r="BY211" s="2">
        <v>2.8296867033590511</v>
      </c>
      <c r="BZ211" s="2">
        <v>13.733177901728228</v>
      </c>
      <c r="CA211" s="2">
        <v>7.165609328335715</v>
      </c>
      <c r="CB211" s="2">
        <v>8.0572207336954733</v>
      </c>
      <c r="CD211" s="2">
        <v>19.831589722906038</v>
      </c>
      <c r="CE211" s="2">
        <v>43.057300225385227</v>
      </c>
      <c r="CF211" s="2">
        <v>28.623668685805061</v>
      </c>
      <c r="CH211" s="9">
        <v>104.61918181818181</v>
      </c>
      <c r="CI211" s="9">
        <v>116.33754549130612</v>
      </c>
      <c r="CK211" s="1">
        <v>1830</v>
      </c>
      <c r="CL211" s="2">
        <v>0.65206536881858523</v>
      </c>
      <c r="CM211" s="2">
        <v>0.78367345503289021</v>
      </c>
      <c r="CN211" s="2">
        <v>6.6249444694377013</v>
      </c>
      <c r="CO211" s="2">
        <v>2.6493935459757121</v>
      </c>
      <c r="CP211" s="2">
        <v>28.645974214051982</v>
      </c>
      <c r="CQ211" s="2">
        <v>89.667221957267941</v>
      </c>
      <c r="CR211" s="2">
        <v>2.4140537535954896</v>
      </c>
      <c r="CS211" s="2">
        <v>10.24356134429671</v>
      </c>
      <c r="CT211" s="2">
        <v>6.786138595309712</v>
      </c>
      <c r="CU211" s="2">
        <v>43.340844867675123</v>
      </c>
      <c r="CV211" s="2">
        <v>0.1765937809974451</v>
      </c>
      <c r="CW211" s="2">
        <v>6.0130535027578782</v>
      </c>
      <c r="CX211" s="2"/>
      <c r="CY211" s="2"/>
      <c r="CZ211" s="2">
        <v>324.11213998888138</v>
      </c>
      <c r="DA211" s="2">
        <v>119.00174072914206</v>
      </c>
      <c r="DB211" s="2">
        <v>152.40833814732579</v>
      </c>
      <c r="DC211" s="2">
        <v>73.673996747968928</v>
      </c>
      <c r="DD211" s="2">
        <v>135.24859036121171</v>
      </c>
      <c r="DE211" s="2">
        <v>45.693896192764562</v>
      </c>
      <c r="DF211" s="2">
        <v>2.4211374788906315</v>
      </c>
      <c r="DG211" s="2">
        <v>31.702828050879351</v>
      </c>
      <c r="DH211" s="2">
        <v>7.3524749899217348</v>
      </c>
      <c r="DI211" s="2">
        <v>16.251615253515318</v>
      </c>
      <c r="DJ211" s="2"/>
      <c r="DK211" s="2">
        <v>5.2012930982327115</v>
      </c>
      <c r="DL211" s="2">
        <v>118.53252665947234</v>
      </c>
      <c r="DM211" s="2">
        <v>3.3044798886664082</v>
      </c>
      <c r="DN211" s="2">
        <v>34.410639001563538</v>
      </c>
      <c r="DO211" s="2"/>
      <c r="DP211" s="2">
        <v>404.69626479805225</v>
      </c>
      <c r="DR211" s="2"/>
      <c r="DS211" s="2">
        <v>27.594718338555673</v>
      </c>
      <c r="DT211" s="2">
        <v>405.0281997809949</v>
      </c>
      <c r="DU211" s="2">
        <v>0.57708390324962344</v>
      </c>
      <c r="DV211" s="2">
        <v>3.2008730152565503</v>
      </c>
      <c r="DW211" s="2">
        <v>10.335325419128759</v>
      </c>
      <c r="DX211" s="11"/>
      <c r="DY211" s="2">
        <v>1.9901538664586014</v>
      </c>
      <c r="DZ211" s="2"/>
      <c r="EA211" s="2">
        <v>6.4353497441439682</v>
      </c>
      <c r="EB211" s="2">
        <v>5.3742702097513195</v>
      </c>
      <c r="EC211" s="2">
        <v>2.4403378427540443</v>
      </c>
      <c r="ED211" s="2">
        <v>0.48809829302196628</v>
      </c>
      <c r="EE211" s="2">
        <v>9.5730164618560316</v>
      </c>
      <c r="EF211" s="2">
        <v>203.84214407555069</v>
      </c>
      <c r="EG211" s="9">
        <f t="shared" si="12"/>
        <v>91.630963803192259</v>
      </c>
      <c r="EH211" s="2"/>
      <c r="EI211" s="2">
        <v>0.74679926102699246</v>
      </c>
      <c r="EJ211" s="2">
        <v>27.62067233102842</v>
      </c>
      <c r="EK211" s="2">
        <v>16.173669652526776</v>
      </c>
      <c r="EL211" s="2">
        <v>5.2535005899484251</v>
      </c>
      <c r="EM211" s="2">
        <v>0.58160979775866117</v>
      </c>
      <c r="EN211" s="2">
        <v>7.522040843196951</v>
      </c>
      <c r="EO211" s="2">
        <v>2.8531158844636222</v>
      </c>
      <c r="EP211" s="2">
        <v>0.73951045660165848</v>
      </c>
      <c r="EQ211" s="2"/>
      <c r="ER211" s="2">
        <v>0.56665569095883428</v>
      </c>
      <c r="ET211" s="2"/>
      <c r="EU211" s="2">
        <v>33.794934256831752</v>
      </c>
      <c r="EV211" s="2">
        <v>23.229833745417004</v>
      </c>
      <c r="EW211" s="2">
        <v>111.7848385927788</v>
      </c>
      <c r="EX211" s="2">
        <v>19.942733017415684</v>
      </c>
      <c r="EY211" s="2">
        <v>10.472757554903691</v>
      </c>
      <c r="EZ211" s="2">
        <v>276.28729977999609</v>
      </c>
      <c r="FA211" s="2">
        <v>7.292029409053141</v>
      </c>
      <c r="FB211" s="2">
        <v>8.0367067403232166</v>
      </c>
      <c r="FC211" s="2">
        <v>90.844248924905358</v>
      </c>
      <c r="FD211" s="2">
        <v>52.22480062741441</v>
      </c>
      <c r="FE211" s="2">
        <v>1.3709212921695204</v>
      </c>
      <c r="FF211" s="2"/>
      <c r="FG211" s="2">
        <v>57.581135499148431</v>
      </c>
      <c r="FH211" s="2">
        <v>26.042013965528415</v>
      </c>
      <c r="FI211" s="2">
        <v>1.3569931680818337</v>
      </c>
      <c r="FJ211" s="2">
        <f t="shared" si="11"/>
        <v>27.709687370711059</v>
      </c>
      <c r="FK211" s="2">
        <v>3.02401219142634</v>
      </c>
      <c r="FL211" s="2">
        <v>235.2303016611466</v>
      </c>
      <c r="FM211" s="2">
        <v>7.6576993283966406</v>
      </c>
      <c r="FN211" s="2">
        <v>51.255164948065634</v>
      </c>
      <c r="FO211" s="2"/>
      <c r="FP211" s="2">
        <v>9.6131602981395829</v>
      </c>
      <c r="FQ211" s="2">
        <v>20.871585932098245</v>
      </c>
      <c r="FR211" s="2">
        <v>13.875030657762171</v>
      </c>
    </row>
    <row r="212" spans="1:174">
      <c r="A212" s="1">
        <v>1831</v>
      </c>
      <c r="B212" s="2">
        <v>4.6102929133490402</v>
      </c>
      <c r="C212" s="2">
        <v>4.9244175319228187</v>
      </c>
      <c r="D212" s="2">
        <v>6.4502023344639738</v>
      </c>
      <c r="E212" s="2">
        <v>18.887633725068138</v>
      </c>
      <c r="F212" s="2">
        <v>51.41680168097492</v>
      </c>
      <c r="G212" s="2">
        <v>15.901806462400147</v>
      </c>
      <c r="H212" s="2">
        <v>2.3589631988832132</v>
      </c>
      <c r="I212" s="2">
        <v>10.647539757791872</v>
      </c>
      <c r="J212" s="2">
        <v>6.9086040599641736</v>
      </c>
      <c r="K212" s="2">
        <v>38.135553128687533</v>
      </c>
      <c r="L212" s="2">
        <v>12.082840432409826</v>
      </c>
      <c r="M212" s="2">
        <v>5.8604312908394558</v>
      </c>
      <c r="P212" s="2">
        <v>55.088500939707927</v>
      </c>
      <c r="Q212" s="2">
        <v>19.279393922827758</v>
      </c>
      <c r="R212" s="2">
        <v>23.274332320008856</v>
      </c>
      <c r="S212" s="2">
        <v>12.651916345151237</v>
      </c>
      <c r="T212" s="2">
        <v>21.80253565267903</v>
      </c>
      <c r="U212" s="2">
        <v>8.1973875219843251</v>
      </c>
      <c r="V212" s="2">
        <v>11.05293717129214</v>
      </c>
      <c r="W212" s="2">
        <v>32.259010513967937</v>
      </c>
      <c r="X212" s="2">
        <v>5.9999989846317545</v>
      </c>
      <c r="Y212" s="2">
        <v>14.837396942805986</v>
      </c>
      <c r="AA212" s="2">
        <v>8.9166681427147925</v>
      </c>
      <c r="AB212" s="2">
        <v>20.703384548374117</v>
      </c>
      <c r="AC212" s="2">
        <v>3.3006671014598128</v>
      </c>
      <c r="AD212" s="2">
        <v>31.749021310580552</v>
      </c>
      <c r="AE212" s="2">
        <v>3.366941952817891</v>
      </c>
      <c r="AF212" s="2">
        <v>73.377371980834795</v>
      </c>
      <c r="AG212" s="2">
        <v>4.1799989694768671</v>
      </c>
      <c r="AI212" s="2">
        <v>13.647684861091644</v>
      </c>
      <c r="AJ212" s="2">
        <v>69.62983412973287</v>
      </c>
      <c r="AK212" s="2">
        <v>0.47999998803849636</v>
      </c>
      <c r="AL212" s="2">
        <v>2.1752269414629071</v>
      </c>
      <c r="AM212" s="2">
        <v>19.896674277555459</v>
      </c>
      <c r="AO212" s="2">
        <v>15.275627738142601</v>
      </c>
      <c r="AQ212" s="2">
        <v>6.0559708335557811</v>
      </c>
      <c r="AR212" s="2">
        <v>4.4196658779132596</v>
      </c>
      <c r="AS212" s="2">
        <v>2.3178545618438959</v>
      </c>
      <c r="AT212" s="2">
        <v>3.0668175140769058</v>
      </c>
      <c r="AU212" s="2">
        <v>77.781141139938157</v>
      </c>
      <c r="AV212" s="2">
        <v>24.358844319790872</v>
      </c>
      <c r="AX212" s="2">
        <v>4.8579473853273765</v>
      </c>
      <c r="AY212" s="2">
        <v>25.959535532095423</v>
      </c>
      <c r="AZ212" s="2">
        <v>16.475346301737847</v>
      </c>
      <c r="BA212" s="2">
        <v>4.5430988422185301</v>
      </c>
      <c r="BB212" s="2">
        <v>4.6801143819195978</v>
      </c>
      <c r="BC212" s="2">
        <v>7.3966840616027332</v>
      </c>
      <c r="BD212" s="2">
        <v>2.8211782025002639</v>
      </c>
      <c r="BE212" s="2">
        <v>4.9999999378294975</v>
      </c>
      <c r="BG212" s="2">
        <v>59.358148064611633</v>
      </c>
      <c r="BJ212" s="2">
        <v>5.7693380440967204</v>
      </c>
      <c r="BK212" s="2">
        <v>21.000001307808155</v>
      </c>
      <c r="BL212" s="2">
        <v>8.4544827190505476</v>
      </c>
      <c r="BM212" s="2">
        <v>26.70230523316361</v>
      </c>
      <c r="BN212" s="2">
        <v>21.604906675332224</v>
      </c>
      <c r="BO212" s="2">
        <v>33.998237959712441</v>
      </c>
      <c r="BP212" s="2">
        <v>7.1947629981619938</v>
      </c>
      <c r="BQ212" s="2">
        <v>7.8975153709657793</v>
      </c>
      <c r="BR212" s="2">
        <v>6.5859681650509918</v>
      </c>
      <c r="BS212" s="2">
        <v>48.614070234297344</v>
      </c>
      <c r="BT212" s="2">
        <v>1.2828247725992654</v>
      </c>
      <c r="BV212" s="2">
        <v>38.786761889644687</v>
      </c>
      <c r="BW212" s="2">
        <v>17.180278896471943</v>
      </c>
      <c r="BX212" s="2">
        <v>7.7131155890227694</v>
      </c>
      <c r="BY212" s="2">
        <v>2.8104679507584276</v>
      </c>
      <c r="BZ212" s="2">
        <v>13.534251896853942</v>
      </c>
      <c r="CA212" s="2">
        <v>8.607570442083853</v>
      </c>
      <c r="CB212" s="2">
        <v>8.0636932803243067</v>
      </c>
      <c r="CD212" s="2">
        <v>21.03584961756038</v>
      </c>
      <c r="CE212" s="2">
        <v>41.988290928572816</v>
      </c>
      <c r="CF212" s="2">
        <v>27.675594282872279</v>
      </c>
      <c r="CH212" s="9">
        <v>104.61918181818181</v>
      </c>
      <c r="CI212" s="9">
        <v>115.31172344689381</v>
      </c>
      <c r="CK212" s="1">
        <v>1831</v>
      </c>
      <c r="CL212" s="2">
        <v>0.75430747386883712</v>
      </c>
      <c r="CM212" s="2">
        <v>0.80570259169970704</v>
      </c>
      <c r="CN212" s="2">
        <v>6.8323811864626149</v>
      </c>
      <c r="CO212" s="2">
        <v>2.3973309697249978</v>
      </c>
      <c r="CP212" s="2">
        <v>24.704000066501521</v>
      </c>
      <c r="CQ212" s="2">
        <v>91.683235454915732</v>
      </c>
      <c r="CR212" s="2">
        <v>2.4987333642994507</v>
      </c>
      <c r="CS212" s="2">
        <v>11.278413691699397</v>
      </c>
      <c r="CT212" s="2">
        <v>7.3179435243159814</v>
      </c>
      <c r="CU212" s="2">
        <v>40.395110450972091</v>
      </c>
      <c r="CV212" s="2">
        <v>0.16474327146946435</v>
      </c>
      <c r="CW212" s="2">
        <v>6.2076658095122816</v>
      </c>
      <c r="CX212" s="2"/>
      <c r="CY212" s="2"/>
      <c r="CZ212" s="2">
        <v>317.61749927317754</v>
      </c>
      <c r="DA212" s="2">
        <v>109.4065029651988</v>
      </c>
      <c r="DB212" s="2">
        <v>132.0769375933053</v>
      </c>
      <c r="DC212" s="2">
        <v>71.796962532741873</v>
      </c>
      <c r="DD212" s="2">
        <v>123.72480126096293</v>
      </c>
      <c r="DE212" s="2">
        <v>46.518448962700525</v>
      </c>
      <c r="DF212" s="2">
        <v>2.2518255024239084</v>
      </c>
      <c r="DG212" s="2">
        <v>34.170378710740152</v>
      </c>
      <c r="DH212" s="2">
        <v>6.3555029835819106</v>
      </c>
      <c r="DI212" s="2">
        <v>15.716522749441783</v>
      </c>
      <c r="DJ212" s="2"/>
      <c r="DK212" s="2">
        <v>4.2841515455852344</v>
      </c>
      <c r="DL212" s="2">
        <v>117.48735007169346</v>
      </c>
      <c r="DM212" s="2">
        <v>3.49623386018389</v>
      </c>
      <c r="DN212" s="2">
        <v>33.6301723020349</v>
      </c>
      <c r="DO212" s="2">
        <v>1.6176994971878385</v>
      </c>
      <c r="DP212" s="2">
        <v>416.40114296820263</v>
      </c>
      <c r="DR212" s="2"/>
      <c r="DS212" s="2">
        <v>14.456319422023551</v>
      </c>
      <c r="DT212" s="2">
        <v>401.45680884104229</v>
      </c>
      <c r="DU212" s="2">
        <v>0.50844031205868212</v>
      </c>
      <c r="DV212" s="2">
        <v>2.3041106093260013</v>
      </c>
      <c r="DW212" s="2">
        <v>10.454577691229225</v>
      </c>
      <c r="DX212" s="11"/>
      <c r="DY212" s="2">
        <v>1.9388736562608968</v>
      </c>
      <c r="DZ212" s="2"/>
      <c r="EA212" s="2">
        <v>6.4147912024206812</v>
      </c>
      <c r="EB212" s="2">
        <v>4.6815340711656539</v>
      </c>
      <c r="EC212" s="2">
        <v>2.4551890127047971</v>
      </c>
      <c r="ED212" s="2">
        <v>0.50177362161997585</v>
      </c>
      <c r="EE212" s="2">
        <v>9.8724457086353308</v>
      </c>
      <c r="EF212" s="2">
        <v>234.07169330747209</v>
      </c>
      <c r="EG212" s="9">
        <f t="shared" si="12"/>
        <v>105.21972752042615</v>
      </c>
      <c r="EH212" s="2"/>
      <c r="EI212" s="2">
        <v>0.79482715942057303</v>
      </c>
      <c r="EJ212" s="2">
        <v>27.497655574479897</v>
      </c>
      <c r="EK212" s="2">
        <v>17.451521715993511</v>
      </c>
      <c r="EL212" s="2">
        <v>4.8122805221107035</v>
      </c>
      <c r="EM212" s="2">
        <v>0.53115237127253168</v>
      </c>
      <c r="EN212" s="2">
        <v>7.83494259624681</v>
      </c>
      <c r="EO212" s="2">
        <v>2.9883349195778437</v>
      </c>
      <c r="EP212" s="2">
        <v>0.81806891521535996</v>
      </c>
      <c r="EQ212" s="2"/>
      <c r="ER212" s="2">
        <v>0.56138622773597102</v>
      </c>
      <c r="ET212" s="2"/>
      <c r="EU212" s="2">
        <v>33.263615650626214</v>
      </c>
      <c r="EV212" s="2">
        <v>22.244265592186615</v>
      </c>
      <c r="EW212" s="2">
        <v>107.4649984772261</v>
      </c>
      <c r="EX212" s="2">
        <v>12.829536818504614</v>
      </c>
      <c r="EY212" s="2">
        <v>10.380412598507746</v>
      </c>
      <c r="EZ212" s="2">
        <v>196.01977066460242</v>
      </c>
      <c r="FA212" s="2">
        <v>7.6210575731938572</v>
      </c>
      <c r="FB212" s="2">
        <v>8.365448499511297</v>
      </c>
      <c r="FC212" s="2">
        <v>83.714294812320233</v>
      </c>
      <c r="FD212" s="2">
        <v>51.494486784000678</v>
      </c>
      <c r="FE212" s="2">
        <v>1.3588330082305509</v>
      </c>
      <c r="FF212" s="2"/>
      <c r="FG212" s="2">
        <v>59.076562059745726</v>
      </c>
      <c r="FH212" s="2">
        <v>26.167479907677905</v>
      </c>
      <c r="FI212" s="2">
        <v>1.2619720362599949</v>
      </c>
      <c r="FJ212" s="2">
        <f t="shared" si="11"/>
        <v>29.379439020186009</v>
      </c>
      <c r="FK212" s="2">
        <v>2.9769900781746195</v>
      </c>
      <c r="FL212" s="2">
        <v>229.77884449214071</v>
      </c>
      <c r="FM212" s="2">
        <v>9.1175748139585568</v>
      </c>
      <c r="FN212" s="2">
        <v>50.844026963517607</v>
      </c>
      <c r="FO212" s="2"/>
      <c r="FP212" s="2">
        <v>10.107000306544041</v>
      </c>
      <c r="FQ212" s="2">
        <v>20.173925798180452</v>
      </c>
      <c r="FR212" s="2">
        <v>13.29716864239585</v>
      </c>
    </row>
    <row r="213" spans="1:174">
      <c r="A213" s="1">
        <v>1832</v>
      </c>
      <c r="B213" s="2">
        <v>4.0102532489561797</v>
      </c>
      <c r="C213" s="2">
        <v>4.5728790700960085</v>
      </c>
      <c r="D213" s="2">
        <v>5.8041576676741613</v>
      </c>
      <c r="E213" s="2">
        <v>19.244328763832875</v>
      </c>
      <c r="F213" s="2">
        <v>67.193465283791838</v>
      </c>
      <c r="G213" s="2">
        <v>15.178253562421242</v>
      </c>
      <c r="H213" s="2">
        <v>2.1175070988373257</v>
      </c>
      <c r="I213" s="2">
        <v>9.8899378037278272</v>
      </c>
      <c r="J213" s="2">
        <v>5.5706937647606338</v>
      </c>
      <c r="K213" s="2">
        <v>37.51222950709743</v>
      </c>
      <c r="L213" s="2">
        <v>14.511962365023006</v>
      </c>
      <c r="M213" s="2">
        <v>5.8473595477997389</v>
      </c>
      <c r="P213" s="2">
        <v>59.00941456061782</v>
      </c>
      <c r="Q213" s="2">
        <v>19.167581782135233</v>
      </c>
      <c r="R213" s="2">
        <v>25.171820537212607</v>
      </c>
      <c r="S213" s="2">
        <v>12.280193665924482</v>
      </c>
      <c r="T213" s="2">
        <v>21.253174604687199</v>
      </c>
      <c r="U213" s="2">
        <v>8.7235259532388092</v>
      </c>
      <c r="V213" s="2">
        <v>10.931466880504143</v>
      </c>
      <c r="W213" s="2">
        <v>31.821679411332063</v>
      </c>
      <c r="X213" s="2">
        <v>6.6299986461689135</v>
      </c>
      <c r="Y213" s="2">
        <v>18.344885461138851</v>
      </c>
      <c r="AA213" s="2">
        <v>10.333337822082258</v>
      </c>
      <c r="AC213" s="2">
        <v>2.7965642215782749</v>
      </c>
      <c r="AD213" s="2">
        <v>24.000004071643744</v>
      </c>
      <c r="AE213" s="2">
        <v>4.8095864341743093</v>
      </c>
      <c r="AF213" s="2">
        <v>87.480210708332933</v>
      </c>
      <c r="AG213" s="2">
        <v>4.5899998895074381</v>
      </c>
      <c r="AI213" s="2">
        <v>16.5976131685943</v>
      </c>
      <c r="AJ213" s="2">
        <v>69.62983412973287</v>
      </c>
      <c r="AK213" s="2">
        <v>0.47999998803849636</v>
      </c>
      <c r="AL213" s="2">
        <v>2.6529472717361791</v>
      </c>
      <c r="AM213" s="2">
        <v>19.790412357022049</v>
      </c>
      <c r="AO213" s="2">
        <v>13.78407030925325</v>
      </c>
      <c r="AQ213" s="2">
        <v>6.4835791769413529</v>
      </c>
      <c r="AS213" s="2">
        <v>2.2147222486697835</v>
      </c>
      <c r="AT213" s="2">
        <v>2.4774291354161813</v>
      </c>
      <c r="AU213" s="2">
        <v>94.751151791550342</v>
      </c>
      <c r="AV213" s="2">
        <v>20.249113199979114</v>
      </c>
      <c r="AX213" s="2">
        <v>4.5396912357781778</v>
      </c>
      <c r="AY213" s="2">
        <v>23.999980071657586</v>
      </c>
      <c r="BA213" s="2">
        <v>4.1370432571043514</v>
      </c>
      <c r="BB213" s="2">
        <v>4.0242560046192848</v>
      </c>
      <c r="BC213" s="2">
        <v>7.0359062327301203</v>
      </c>
      <c r="BD213" s="2">
        <v>2.5137415485234555</v>
      </c>
      <c r="BE213" s="2">
        <v>4.31999955825402</v>
      </c>
      <c r="BG213" s="2">
        <v>52.735159696135263</v>
      </c>
      <c r="BJ213" s="2">
        <v>5.7228924474413851</v>
      </c>
      <c r="BL213" s="2">
        <v>7.9175578024687612</v>
      </c>
      <c r="BN213" s="2">
        <v>22.158969316031424</v>
      </c>
      <c r="BO213" s="2">
        <v>37.748045463710589</v>
      </c>
      <c r="BQ213" s="2">
        <v>7.7859809306435297</v>
      </c>
      <c r="BR213" s="2">
        <v>5.8791038875033532</v>
      </c>
      <c r="BS213" s="2">
        <v>48.648793075023661</v>
      </c>
      <c r="BT213" s="2">
        <v>1.2828247725992654</v>
      </c>
      <c r="BV213" s="2">
        <v>39.999981835446675</v>
      </c>
      <c r="BW213" s="2">
        <v>17.951203323567039</v>
      </c>
      <c r="BX213" s="2">
        <v>6.9987334928973626</v>
      </c>
      <c r="BY213" s="2">
        <v>2.6956490223849561</v>
      </c>
      <c r="BZ213" s="2">
        <v>13.829661226009044</v>
      </c>
      <c r="CA213" s="2">
        <v>9.1226478830497104</v>
      </c>
      <c r="CB213" s="2">
        <v>8.0048825553670913</v>
      </c>
      <c r="CD213" s="2">
        <v>20.950931468599663</v>
      </c>
      <c r="CE213" s="2">
        <v>42.158814804911515</v>
      </c>
      <c r="CF213" s="2">
        <v>26.862975202670867</v>
      </c>
      <c r="CH213" s="9">
        <v>104.61918181818181</v>
      </c>
      <c r="CI213" s="9">
        <v>120.83273834523311</v>
      </c>
      <c r="CK213" s="1">
        <v>1832</v>
      </c>
      <c r="CL213" s="2">
        <v>0.68754771918789281</v>
      </c>
      <c r="CM213" s="2">
        <v>0.78400848514615051</v>
      </c>
      <c r="CN213" s="2">
        <v>6.4424210628224312</v>
      </c>
      <c r="CO213" s="2">
        <v>2.5595544087699467</v>
      </c>
      <c r="CP213" s="2">
        <v>33.829876704774684</v>
      </c>
      <c r="CQ213" s="2">
        <v>91.701497062282414</v>
      </c>
      <c r="CR213" s="2">
        <v>2.3503621223460271</v>
      </c>
      <c r="CS213" s="2">
        <v>10.977500485832232</v>
      </c>
      <c r="CT213" s="2">
        <v>6.1832839318799584</v>
      </c>
      <c r="CU213" s="2">
        <v>41.637321266428536</v>
      </c>
      <c r="CV213" s="2">
        <v>0.20733658627854265</v>
      </c>
      <c r="CW213" s="2">
        <v>6.4903737061533775</v>
      </c>
      <c r="CX213" s="2"/>
      <c r="CY213" s="2"/>
      <c r="CZ213" s="2">
        <v>356.51345747542615</v>
      </c>
      <c r="DA213" s="2">
        <v>113.97989144643718</v>
      </c>
      <c r="DB213" s="2">
        <v>149.68405534676063</v>
      </c>
      <c r="DC213" s="2">
        <v>73.024086026744186</v>
      </c>
      <c r="DD213" s="2">
        <v>126.38185462665952</v>
      </c>
      <c r="DE213" s="2">
        <v>51.874386267497798</v>
      </c>
      <c r="DF213" s="2">
        <v>2.3337086171405277</v>
      </c>
      <c r="DG213" s="2">
        <v>35.321000812181516</v>
      </c>
      <c r="DH213" s="2">
        <v>7.3590769531384632</v>
      </c>
      <c r="DI213" s="2">
        <v>20.362209860033857</v>
      </c>
      <c r="DJ213" s="2"/>
      <c r="DK213" s="2">
        <v>5.2025229387023604</v>
      </c>
      <c r="DL213" s="2"/>
      <c r="DM213" s="2">
        <v>3.1040928376177481</v>
      </c>
      <c r="DN213" s="2">
        <v>26.63920254959929</v>
      </c>
      <c r="DO213" s="2">
        <v>2.4214812464556963</v>
      </c>
      <c r="DP213" s="2">
        <v>520.20046313513058</v>
      </c>
      <c r="DR213" s="2"/>
      <c r="DS213" s="2">
        <v>18.422796001125747</v>
      </c>
      <c r="DT213" s="2">
        <v>420.6781764209997</v>
      </c>
      <c r="DU213" s="2">
        <v>0.53278394732734635</v>
      </c>
      <c r="DV213" s="2">
        <v>2.9446828223119792</v>
      </c>
      <c r="DW213" s="2">
        <v>10.896624918344969</v>
      </c>
      <c r="DX213" s="11"/>
      <c r="DY213" s="2">
        <v>1.8333233839337701</v>
      </c>
      <c r="DZ213" s="2"/>
      <c r="EA213" s="2">
        <v>7.1965562349621575</v>
      </c>
      <c r="EB213" s="2"/>
      <c r="EC213" s="2">
        <v>2.4582676901761711</v>
      </c>
      <c r="ED213" s="2">
        <v>0.42474892376145829</v>
      </c>
      <c r="EE213" s="2">
        <v>12.602192120095046</v>
      </c>
      <c r="EF213" s="2">
        <v>203.89631641800688</v>
      </c>
      <c r="EG213" s="9">
        <f t="shared" si="12"/>
        <v>91.655315312902133</v>
      </c>
      <c r="EH213" s="2"/>
      <c r="EI213" s="2">
        <v>0.7783185153678206</v>
      </c>
      <c r="EJ213" s="2">
        <v>26.639175910416622</v>
      </c>
      <c r="EK213" s="2"/>
      <c r="EL213" s="2">
        <v>4.5919797743979611</v>
      </c>
      <c r="EM213" s="2">
        <v>0.47858536360812104</v>
      </c>
      <c r="EN213" s="2">
        <v>7.8096208106538345</v>
      </c>
      <c r="EO213" s="2">
        <v>2.7901691211618775</v>
      </c>
      <c r="EP213" s="2">
        <v>0.74065293605668536</v>
      </c>
      <c r="EQ213" s="2"/>
      <c r="ER213" s="2">
        <v>0.52262818992995641</v>
      </c>
      <c r="ET213" s="2"/>
      <c r="EU213" s="2">
        <v>34.575638283979778</v>
      </c>
      <c r="EV213" s="2"/>
      <c r="EW213" s="2">
        <v>105.45869510780295</v>
      </c>
      <c r="EX213" s="2"/>
      <c r="EY213" s="2">
        <v>11.156370589016975</v>
      </c>
      <c r="EZ213" s="2">
        <v>228.05998502802524</v>
      </c>
      <c r="FA213" s="2"/>
      <c r="FB213" s="2">
        <v>8.6421786612857439</v>
      </c>
      <c r="FC213" s="2">
        <v>78.30730634969197</v>
      </c>
      <c r="FD213" s="2">
        <v>53.998534694012605</v>
      </c>
      <c r="FE213" s="2">
        <v>1.4238926314721649</v>
      </c>
      <c r="FF213" s="2"/>
      <c r="FG213" s="2">
        <v>63.841434708836658</v>
      </c>
      <c r="FH213" s="2">
        <v>28.650777383878257</v>
      </c>
      <c r="FI213" s="2">
        <v>1.1999150556135059</v>
      </c>
      <c r="FJ213" s="2">
        <f t="shared" si="11"/>
        <v>32.401414414965082</v>
      </c>
      <c r="FK213" s="2">
        <v>2.9920803386357067</v>
      </c>
      <c r="FL213" s="2">
        <v>246.03590051907636</v>
      </c>
      <c r="FM213" s="2">
        <v>10.125834313185186</v>
      </c>
      <c r="FN213" s="2">
        <v>52.889816385899202</v>
      </c>
      <c r="FO213" s="2"/>
      <c r="FP213" s="2">
        <v>10.548160084309222</v>
      </c>
      <c r="FQ213" s="2">
        <v>21.225687659445889</v>
      </c>
      <c r="FR213" s="2">
        <v>13.524695224328392</v>
      </c>
    </row>
    <row r="214" spans="1:174">
      <c r="A214" s="1">
        <v>1833</v>
      </c>
      <c r="B214" s="2">
        <v>3.3302100952788529</v>
      </c>
      <c r="C214" s="2">
        <v>4.1217919165181307</v>
      </c>
      <c r="D214" s="2">
        <v>5.5139514075288645</v>
      </c>
      <c r="E214" s="2">
        <v>19.584714855032576</v>
      </c>
      <c r="F214" s="2">
        <v>63.944658605891902</v>
      </c>
      <c r="G214" s="2">
        <v>13.017878954119674</v>
      </c>
      <c r="H214" s="2">
        <v>1.9048969259462649</v>
      </c>
      <c r="I214" s="2">
        <v>9.7586186320894512</v>
      </c>
      <c r="J214" s="2">
        <v>5.6998542252732145</v>
      </c>
      <c r="K214" s="2">
        <v>31.517501666541826</v>
      </c>
      <c r="L214" s="2">
        <v>11.572832205840882</v>
      </c>
      <c r="M214" s="2">
        <v>5.4748681871152112</v>
      </c>
      <c r="P214" s="2">
        <v>52.384618072576103</v>
      </c>
      <c r="Q214" s="2">
        <v>16.215095885919091</v>
      </c>
      <c r="R214" s="2">
        <v>18.661193172713745</v>
      </c>
      <c r="S214" s="2">
        <v>11.729531170301659</v>
      </c>
      <c r="T214" s="2">
        <v>17.850781296398608</v>
      </c>
      <c r="U214" s="2">
        <v>6.2387023787201681</v>
      </c>
      <c r="V214" s="2">
        <v>10.931466880504143</v>
      </c>
      <c r="W214" s="2">
        <v>33.246234082144369</v>
      </c>
      <c r="X214" s="2">
        <v>8.4999977602819907</v>
      </c>
      <c r="Y214" s="2">
        <v>16.484786317259736</v>
      </c>
      <c r="AA214" s="2">
        <v>9.0666727012439683</v>
      </c>
      <c r="AB214" s="2">
        <v>21.986534365265427</v>
      </c>
      <c r="AC214" s="2">
        <v>2.5967809972631262</v>
      </c>
      <c r="AD214" s="2">
        <v>27.000006317883852</v>
      </c>
      <c r="AF214" s="2">
        <v>69.798575723413265</v>
      </c>
      <c r="AG214" s="2">
        <v>4.2599993172018058</v>
      </c>
      <c r="AJ214" s="2">
        <v>69.62983412973287</v>
      </c>
      <c r="AK214" s="2">
        <v>0.42999998722664767</v>
      </c>
      <c r="AL214" s="2">
        <v>2.1752269414629071</v>
      </c>
      <c r="AM214" s="2">
        <v>19.522499013693643</v>
      </c>
      <c r="AO214" s="2">
        <v>13.78407030925325</v>
      </c>
      <c r="AQ214" s="2">
        <v>5.9648905101498455</v>
      </c>
      <c r="AS214" s="2">
        <v>2.0130419782158335</v>
      </c>
      <c r="AT214" s="2">
        <v>2.2276882388027737</v>
      </c>
      <c r="AU214" s="2">
        <v>79.509141303523137</v>
      </c>
      <c r="AV214" s="2">
        <v>20.792124807698169</v>
      </c>
      <c r="AX214" s="2">
        <v>4.3008857936156355</v>
      </c>
      <c r="AY214" s="2">
        <v>23.999980071657586</v>
      </c>
      <c r="AZ214" s="2">
        <v>16.051336224924672</v>
      </c>
      <c r="BA214" s="2">
        <v>4.2481489359522824</v>
      </c>
      <c r="BB214" s="2">
        <v>4.7272391846921877</v>
      </c>
      <c r="BC214" s="2">
        <v>7.0498588828019129</v>
      </c>
      <c r="BD214" s="2">
        <v>2.5137415485234555</v>
      </c>
      <c r="BE214" s="2">
        <v>4.1099998828315325</v>
      </c>
      <c r="BG214" s="2">
        <v>52.365103199728843</v>
      </c>
      <c r="BJ214" s="2">
        <v>5.8730397819081412</v>
      </c>
      <c r="BK214" s="2">
        <v>22.449945801538906</v>
      </c>
      <c r="BL214" s="2">
        <v>6.2057159825406973</v>
      </c>
      <c r="BM214" s="2">
        <v>38.850537034501208</v>
      </c>
      <c r="BN214" s="2">
        <v>22.158969316031424</v>
      </c>
      <c r="BO214" s="2">
        <v>30.498414497049588</v>
      </c>
      <c r="BQ214" s="2">
        <v>7.7986083413378324</v>
      </c>
      <c r="BR214" s="2">
        <v>5.9439467586210881</v>
      </c>
      <c r="BS214" s="2">
        <v>49.100341992487706</v>
      </c>
      <c r="BT214" s="2">
        <v>1.2828247725992654</v>
      </c>
      <c r="BV214" s="2">
        <v>37.999993930397814</v>
      </c>
      <c r="BW214" s="2">
        <v>18.061672473586473</v>
      </c>
      <c r="BX214" s="2">
        <v>6.5261501318893664</v>
      </c>
      <c r="BY214" s="2">
        <v>2.0508821137739393</v>
      </c>
      <c r="BZ214" s="2">
        <v>13.53745989468622</v>
      </c>
      <c r="CA214" s="2">
        <v>9.9090363157909085</v>
      </c>
      <c r="CB214" s="2">
        <v>8.4868904670097951</v>
      </c>
      <c r="CD214" s="2">
        <v>20.200919171027142</v>
      </c>
      <c r="CE214" s="2">
        <v>42.766230835776895</v>
      </c>
      <c r="CF214" s="2">
        <v>27.323167044119316</v>
      </c>
      <c r="CH214" s="9">
        <v>104.61918181818181</v>
      </c>
      <c r="CI214" s="9">
        <v>116.6677818329278</v>
      </c>
      <c r="CK214" s="1">
        <v>1833</v>
      </c>
      <c r="CL214" s="2">
        <v>0.55127589439797808</v>
      </c>
      <c r="CM214" s="2">
        <v>0.68231266505443211</v>
      </c>
      <c r="CN214" s="2">
        <v>5.9093425032421232</v>
      </c>
      <c r="CO214" s="2">
        <v>2.5150416071914909</v>
      </c>
      <c r="CP214" s="2">
        <v>31.084506165055192</v>
      </c>
      <c r="CQ214" s="2">
        <v>75.938353087334832</v>
      </c>
      <c r="CR214" s="2">
        <v>2.0414921236736707</v>
      </c>
      <c r="CS214" s="2">
        <v>10.458383760291568</v>
      </c>
      <c r="CT214" s="2">
        <v>6.1085759279090803</v>
      </c>
      <c r="CU214" s="2">
        <v>33.777539631523332</v>
      </c>
      <c r="CV214" s="2">
        <v>0.15964516858453759</v>
      </c>
      <c r="CW214" s="2">
        <v>5.8674567268751741</v>
      </c>
      <c r="CX214" s="2"/>
      <c r="CY214" s="2"/>
      <c r="CZ214" s="2">
        <v>305.57985963462778</v>
      </c>
      <c r="DA214" s="2">
        <v>93.099373485158154</v>
      </c>
      <c r="DB214" s="2">
        <v>107.14370146733704</v>
      </c>
      <c r="DC214" s="2">
        <v>67.345392892681119</v>
      </c>
      <c r="DD214" s="2">
        <v>102.49070166513489</v>
      </c>
      <c r="DE214" s="2">
        <v>35.819663781549814</v>
      </c>
      <c r="DF214" s="2">
        <v>2.2532685390963483</v>
      </c>
      <c r="DG214" s="2">
        <v>35.630234946593362</v>
      </c>
      <c r="DH214" s="2">
        <v>9.109510463533093</v>
      </c>
      <c r="DI214" s="2">
        <v>17.666867413527747</v>
      </c>
      <c r="DJ214" s="2"/>
      <c r="DK214" s="2">
        <v>4.4074524694137232</v>
      </c>
      <c r="DL214" s="2">
        <v>126.23623004866913</v>
      </c>
      <c r="DM214" s="2">
        <v>2.7829893999039799</v>
      </c>
      <c r="DN214" s="2">
        <v>28.936106456110746</v>
      </c>
      <c r="DO214" s="2"/>
      <c r="DP214" s="2">
        <v>400.75024629666677</v>
      </c>
      <c r="DR214" s="2"/>
      <c r="DS214" s="2"/>
      <c r="DT214" s="2">
        <v>406.17791486553125</v>
      </c>
      <c r="DU214" s="2">
        <v>0.46083416648221481</v>
      </c>
      <c r="DV214" s="2">
        <v>2.3312068005954467</v>
      </c>
      <c r="DW214" s="2">
        <v>10.378602798570823</v>
      </c>
      <c r="DX214" s="11"/>
      <c r="DY214" s="2">
        <v>1.7701309720787939</v>
      </c>
      <c r="DZ214" s="2"/>
      <c r="EA214" s="2">
        <v>6.39261727455286</v>
      </c>
      <c r="EB214" s="2"/>
      <c r="EC214" s="2">
        <v>2.1573919760044888</v>
      </c>
      <c r="ED214" s="2">
        <v>0.36876677181024037</v>
      </c>
      <c r="EE214" s="2">
        <v>10.210452386496877</v>
      </c>
      <c r="EF214" s="2">
        <v>202.14759007562802</v>
      </c>
      <c r="EG214" s="9">
        <f t="shared" si="12"/>
        <v>90.869229192650081</v>
      </c>
      <c r="EH214" s="2"/>
      <c r="EI214" s="2">
        <v>0.71195948446023938</v>
      </c>
      <c r="EJ214" s="2">
        <v>25.720956140592847</v>
      </c>
      <c r="EK214" s="2">
        <v>17.202335743884735</v>
      </c>
      <c r="EL214" s="2">
        <v>4.5527726328977831</v>
      </c>
      <c r="EM214" s="2">
        <v>0.54280984003753363</v>
      </c>
      <c r="EN214" s="2">
        <v>7.5553859036764273</v>
      </c>
      <c r="EO214" s="2">
        <v>2.6939954085508626</v>
      </c>
      <c r="EP214" s="2">
        <v>0.680360636884628</v>
      </c>
      <c r="EQ214" s="2"/>
      <c r="ER214" s="2">
        <v>0.50107282815019705</v>
      </c>
      <c r="ET214" s="2"/>
      <c r="EU214" s="2">
        <v>34.259726198588247</v>
      </c>
      <c r="EV214" s="2">
        <v>24.05977294964427</v>
      </c>
      <c r="EW214" s="2">
        <v>79.808540572782846</v>
      </c>
      <c r="EX214" s="2">
        <v>18.885858245138618</v>
      </c>
      <c r="EY214" s="2">
        <v>10.771824157522065</v>
      </c>
      <c r="EZ214" s="2">
        <v>177.90911843959918</v>
      </c>
      <c r="FA214" s="2"/>
      <c r="FB214" s="2">
        <v>8.3578262359514586</v>
      </c>
      <c r="FC214" s="2">
        <v>76.442060413737465</v>
      </c>
      <c r="FD214" s="2">
        <v>52.621199647090428</v>
      </c>
      <c r="FE214" s="2">
        <v>1.3748127962429941</v>
      </c>
      <c r="FF214" s="2"/>
      <c r="FG214" s="2">
        <v>58.558870945266449</v>
      </c>
      <c r="FH214" s="2">
        <v>27.833455694063826</v>
      </c>
      <c r="FI214" s="2">
        <v>1.0803250089335703</v>
      </c>
      <c r="FJ214" s="2">
        <f t="shared" si="11"/>
        <v>35.07024592840358</v>
      </c>
      <c r="FK214" s="2">
        <v>2.1979455291382064</v>
      </c>
      <c r="FL214" s="2">
        <v>232.53613332821877</v>
      </c>
      <c r="FM214" s="2">
        <v>10.619587504365656</v>
      </c>
      <c r="FN214" s="2">
        <v>54.141715833478244</v>
      </c>
      <c r="FO214" s="2"/>
      <c r="FP214" s="2">
        <v>9.8199851277916803</v>
      </c>
      <c r="FQ214" s="2">
        <v>20.789338704021034</v>
      </c>
      <c r="FR214" s="2">
        <v>13.282222048699813</v>
      </c>
    </row>
    <row r="215" spans="1:174">
      <c r="A215" s="1">
        <v>1834</v>
      </c>
      <c r="B215" s="2">
        <v>3.5202231893930196</v>
      </c>
      <c r="C215" s="2">
        <v>4.2616567792916733</v>
      </c>
      <c r="D215" s="2">
        <v>6.4042927006477353</v>
      </c>
      <c r="E215" s="2">
        <v>19.320358947150087</v>
      </c>
      <c r="F215" s="2">
        <v>55.004720014734666</v>
      </c>
      <c r="G215" s="2">
        <v>13.136750928423176</v>
      </c>
      <c r="H215" s="2">
        <v>1.8046843479316375</v>
      </c>
      <c r="I215" s="2">
        <v>9.171325807707964</v>
      </c>
      <c r="J215" s="2">
        <v>5.9537757611405313</v>
      </c>
      <c r="K215" s="2">
        <v>35.854102656149237</v>
      </c>
      <c r="L215" s="2">
        <v>14.96100725261438</v>
      </c>
      <c r="M215" s="2">
        <v>5.4688819563837612</v>
      </c>
      <c r="P215" s="2">
        <v>57.708299385060471</v>
      </c>
      <c r="Q215" s="2">
        <v>16.960903530526572</v>
      </c>
      <c r="R215" s="2">
        <v>19.304556114857334</v>
      </c>
      <c r="S215" s="2">
        <v>11.713800696979545</v>
      </c>
      <c r="T215" s="2">
        <v>19.145970531456165</v>
      </c>
      <c r="U215" s="2">
        <v>6.3644817612769806</v>
      </c>
      <c r="V215" s="2">
        <v>10.509128915918433</v>
      </c>
      <c r="W215" s="2">
        <v>32.463737591839127</v>
      </c>
      <c r="X215" s="2">
        <v>8.6299990930272923</v>
      </c>
      <c r="Y215" s="2">
        <v>17.540652977990696</v>
      </c>
      <c r="AA215" s="2">
        <v>10.200006425204121</v>
      </c>
      <c r="AB215" s="2">
        <v>20.914573061528539</v>
      </c>
      <c r="AC215" s="2">
        <v>2.1483875843266449</v>
      </c>
      <c r="AD215" s="2">
        <v>30.000006550136046</v>
      </c>
      <c r="AE215" s="2">
        <v>4.7593409367924711</v>
      </c>
      <c r="AF215" s="2">
        <v>81.410691081478546</v>
      </c>
      <c r="AG215" s="2">
        <v>4.5999986039229848</v>
      </c>
      <c r="AI215" s="2">
        <v>12.419513437334745</v>
      </c>
      <c r="AJ215" s="2">
        <v>69.62983412973287</v>
      </c>
      <c r="AK215" s="2">
        <v>0.45999999516953832</v>
      </c>
      <c r="AL215" s="2">
        <v>2.6946841527569103</v>
      </c>
      <c r="AM215" s="2">
        <v>19.563950177521438</v>
      </c>
      <c r="AO215" s="2">
        <v>12.611380240324486</v>
      </c>
      <c r="AQ215" s="2">
        <v>6.6023239454359102</v>
      </c>
      <c r="AR215" s="2">
        <v>4.0999591079918476</v>
      </c>
      <c r="AS215" s="2">
        <v>2.185223256028598</v>
      </c>
      <c r="AT215" s="2">
        <v>2.5373656154832323</v>
      </c>
      <c r="AU215" s="2">
        <v>78.676538665917533</v>
      </c>
      <c r="AV215" s="2">
        <v>19.204167254726741</v>
      </c>
      <c r="AX215" s="2">
        <v>4.4676073640202425</v>
      </c>
      <c r="AY215" s="2">
        <v>23.999980071657586</v>
      </c>
      <c r="AZ215" s="2">
        <v>15.505023993193415</v>
      </c>
      <c r="BA215" s="2">
        <v>4.2481489359522824</v>
      </c>
      <c r="BB215" s="2">
        <v>5.7617269657422714</v>
      </c>
      <c r="BC215" s="2">
        <v>6.7823469508775078</v>
      </c>
      <c r="BD215" s="2">
        <v>2.2936441852832044</v>
      </c>
      <c r="BE215" s="2">
        <v>4.0900001224762361</v>
      </c>
      <c r="BG215" s="2">
        <v>53.540394157994136</v>
      </c>
      <c r="BJ215" s="2">
        <v>5.9638565872622102</v>
      </c>
      <c r="BK215" s="2">
        <v>23.140874204858477</v>
      </c>
      <c r="BL215" s="2">
        <v>6.8358840265118985</v>
      </c>
      <c r="BM215" s="2">
        <v>39.523834697827397</v>
      </c>
      <c r="BN215" s="2">
        <v>23.581590634972805</v>
      </c>
      <c r="BO215" s="2">
        <v>31.248385115991535</v>
      </c>
      <c r="BP215" s="2">
        <v>6.8249048528534928</v>
      </c>
      <c r="BQ215" s="2">
        <v>7.8494369256100205</v>
      </c>
      <c r="BR215" s="2">
        <v>5.5116572552081822</v>
      </c>
      <c r="BS215" s="2">
        <v>49.690809674625498</v>
      </c>
      <c r="BT215" s="2">
        <v>1.2828247725992654</v>
      </c>
      <c r="BV215" s="2">
        <v>36.000002215580103</v>
      </c>
      <c r="BW215" s="2">
        <v>18.559246903448585</v>
      </c>
      <c r="BX215" s="2">
        <v>5.3457892936087319</v>
      </c>
      <c r="BY215" s="2">
        <v>1.7470488622609039</v>
      </c>
      <c r="BZ215" s="2">
        <v>16.630787558625912</v>
      </c>
      <c r="CA215" s="2">
        <v>13.076230285268743</v>
      </c>
      <c r="CB215" s="2">
        <v>9.458063659268328</v>
      </c>
      <c r="CD215" s="2">
        <v>19.475789048165932</v>
      </c>
      <c r="CE215" s="2">
        <v>41.587131979510005</v>
      </c>
      <c r="CF215" s="2">
        <v>26.592226919198772</v>
      </c>
      <c r="CH215" s="9">
        <v>104.61918181818181</v>
      </c>
      <c r="CI215" s="9">
        <v>115.21936323588307</v>
      </c>
      <c r="CK215" s="1">
        <v>1834</v>
      </c>
      <c r="CL215" s="2">
        <v>0.57549572111872238</v>
      </c>
      <c r="CM215" s="2">
        <v>0.69670731354446913</v>
      </c>
      <c r="CN215" s="2">
        <v>6.7783178544578249</v>
      </c>
      <c r="CO215" s="2">
        <v>2.4502908712634173</v>
      </c>
      <c r="CP215" s="2">
        <v>26.406703396107336</v>
      </c>
      <c r="CQ215" s="2">
        <v>75.680403848065694</v>
      </c>
      <c r="CR215" s="2">
        <v>1.9100819886024836</v>
      </c>
      <c r="CS215" s="2">
        <v>9.7069519425851958</v>
      </c>
      <c r="CT215" s="2">
        <v>6.3014897084724746</v>
      </c>
      <c r="CU215" s="2">
        <v>37.948063205349719</v>
      </c>
      <c r="CV215" s="2">
        <v>0.20382220090118636</v>
      </c>
      <c r="CW215" s="2">
        <v>5.7882770106883186</v>
      </c>
      <c r="CX215" s="2"/>
      <c r="CY215" s="2"/>
      <c r="CZ215" s="2">
        <v>332.45567542861852</v>
      </c>
      <c r="DA215" s="2">
        <v>96.172465782111843</v>
      </c>
      <c r="DB215" s="2">
        <v>109.46154838116313</v>
      </c>
      <c r="DC215" s="2">
        <v>66.420111091438315</v>
      </c>
      <c r="DD215" s="2">
        <v>108.56232938815752</v>
      </c>
      <c r="DE215" s="2">
        <v>36.088166134878215</v>
      </c>
      <c r="DF215" s="2">
        <v>2.1393200386147138</v>
      </c>
      <c r="DG215" s="2">
        <v>34.359693166263447</v>
      </c>
      <c r="DH215" s="2">
        <v>9.1340105255191268</v>
      </c>
      <c r="DI215" s="2">
        <v>18.565066716506866</v>
      </c>
      <c r="DJ215" s="2"/>
      <c r="DK215" s="2">
        <v>4.8968260221413953</v>
      </c>
      <c r="DL215" s="2">
        <v>118.59073772144055</v>
      </c>
      <c r="DM215" s="2">
        <v>2.2738582700418979</v>
      </c>
      <c r="DN215" s="2">
        <v>31.75207466892822</v>
      </c>
      <c r="DO215" s="2">
        <v>2.2848676339987488</v>
      </c>
      <c r="DP215" s="2">
        <v>461.61850329730032</v>
      </c>
      <c r="DR215" s="2"/>
      <c r="DS215" s="2">
        <v>13.144841063783764</v>
      </c>
      <c r="DT215" s="2">
        <v>401.13525753239895</v>
      </c>
      <c r="DU215" s="2">
        <v>0.48686503350991989</v>
      </c>
      <c r="DV215" s="2">
        <v>2.8520597915378447</v>
      </c>
      <c r="DW215" s="2">
        <v>10.271516303188619</v>
      </c>
      <c r="DX215" s="11"/>
      <c r="DY215" s="2">
        <v>1.5994293874885361</v>
      </c>
      <c r="DZ215" s="2"/>
      <c r="EA215" s="2">
        <v>6.9879145710714221</v>
      </c>
      <c r="EB215" s="2">
        <v>4.3394059770936657</v>
      </c>
      <c r="EC215" s="2">
        <v>2.3128452281415868</v>
      </c>
      <c r="ED215" s="2">
        <v>0.41481547505973859</v>
      </c>
      <c r="EE215" s="2">
        <v>9.9780964216577193</v>
      </c>
      <c r="EF215" s="2">
        <v>184.39099354708432</v>
      </c>
      <c r="EG215" s="9">
        <f t="shared" si="12"/>
        <v>82.887297580059538</v>
      </c>
      <c r="EH215" s="2"/>
      <c r="EI215" s="2">
        <v>0.73037667877969648</v>
      </c>
      <c r="EJ215" s="2">
        <v>25.401633096796946</v>
      </c>
      <c r="EK215" s="2">
        <v>16.41055240280167</v>
      </c>
      <c r="EL215" s="2">
        <v>4.4962504256010956</v>
      </c>
      <c r="EM215" s="2">
        <v>0.6533822606706835</v>
      </c>
      <c r="EN215" s="2">
        <v>7.1784513265002499</v>
      </c>
      <c r="EO215" s="2">
        <v>2.4275981844655652</v>
      </c>
      <c r="EP215" s="2">
        <v>0.66864441349980952</v>
      </c>
      <c r="EQ215" s="2"/>
      <c r="ER215" s="2">
        <v>0.50595860089844547</v>
      </c>
      <c r="ET215" s="2"/>
      <c r="EU215" s="2">
        <v>34.35758792072393</v>
      </c>
      <c r="EV215" s="2">
        <v>24.492353507623125</v>
      </c>
      <c r="EW215" s="2">
        <v>86.821381058780545</v>
      </c>
      <c r="EX215" s="2">
        <v>18.974629443849889</v>
      </c>
      <c r="EY215" s="2">
        <v>11.321066071045125</v>
      </c>
      <c r="EZ215" s="2">
        <v>180.02095176070952</v>
      </c>
      <c r="FA215" s="2">
        <v>7.2234947060420547</v>
      </c>
      <c r="FB215" s="2">
        <v>8.3078617651128983</v>
      </c>
      <c r="FC215" s="2">
        <v>70.002605802544352</v>
      </c>
      <c r="FD215" s="2">
        <v>52.592865155259595</v>
      </c>
      <c r="FE215" s="2">
        <v>1.3577446357770222</v>
      </c>
      <c r="FF215" s="2"/>
      <c r="FG215" s="2">
        <v>54.788098110761339</v>
      </c>
      <c r="FH215" s="2">
        <v>28.245160489682473</v>
      </c>
      <c r="FI215" s="2">
        <v>0.87394426402962522</v>
      </c>
      <c r="FJ215" s="2">
        <f t="shared" si="11"/>
        <v>43.32869322488429</v>
      </c>
      <c r="FK215" s="2">
        <v>1.8490804604348581</v>
      </c>
      <c r="FL215" s="2">
        <v>282.12437464901706</v>
      </c>
      <c r="FM215" s="2">
        <v>13.83991165842165</v>
      </c>
      <c r="FN215" s="2">
        <v>59.588188187505075</v>
      </c>
      <c r="FO215" s="2"/>
      <c r="FP215" s="2">
        <v>9.3499500526919324</v>
      </c>
      <c r="FQ215" s="2">
        <v>19.965178606190715</v>
      </c>
      <c r="FR215" s="2">
        <v>12.766414386059129</v>
      </c>
    </row>
    <row r="216" spans="1:174">
      <c r="A216" s="1">
        <v>1835</v>
      </c>
      <c r="B216" s="2">
        <v>3.6302314031800091</v>
      </c>
      <c r="C216" s="2">
        <v>4.5084481347044782</v>
      </c>
      <c r="D216" s="2">
        <v>5.9085443606117982</v>
      </c>
      <c r="E216" s="2">
        <v>20.464555867504714</v>
      </c>
      <c r="F216" s="2">
        <v>56.13946269035133</v>
      </c>
      <c r="G216" s="2">
        <v>13.753326426205319</v>
      </c>
      <c r="H216" s="2">
        <v>1.5496890532505203</v>
      </c>
      <c r="I216" s="2">
        <v>9.0955825064792197</v>
      </c>
      <c r="J216" s="2">
        <v>5.8172206724957789</v>
      </c>
      <c r="K216" s="2">
        <v>34.185548626963936</v>
      </c>
      <c r="L216" s="2">
        <v>14.785756223232841</v>
      </c>
      <c r="M216" s="2">
        <v>5.5613128250280237</v>
      </c>
      <c r="P216" s="2">
        <v>54.887739535729118</v>
      </c>
      <c r="Q216" s="2">
        <v>17.64202258730942</v>
      </c>
      <c r="R216" s="2">
        <v>21.048854407028237</v>
      </c>
      <c r="S216" s="2">
        <v>11.095711623399499</v>
      </c>
      <c r="T216" s="2">
        <v>20.427116887819842</v>
      </c>
      <c r="U216" s="2">
        <v>6.4246021624835041</v>
      </c>
      <c r="V216" s="2">
        <v>10.147874756825422</v>
      </c>
      <c r="W216" s="2">
        <v>35.092130392774955</v>
      </c>
      <c r="X216" s="2">
        <v>10.249997892759938</v>
      </c>
      <c r="Y216" s="2">
        <v>18.301252757287678</v>
      </c>
      <c r="AA216" s="2">
        <v>9.5558387032333503</v>
      </c>
      <c r="AB216" s="2">
        <v>17.003618794346778</v>
      </c>
      <c r="AC216" s="2">
        <v>1.7407788012246264</v>
      </c>
      <c r="AD216" s="2">
        <v>30.000006550136046</v>
      </c>
      <c r="AE216" s="2">
        <v>5.3405113136069566</v>
      </c>
      <c r="AF216" s="2">
        <v>82.873106820600754</v>
      </c>
      <c r="AG216" s="2">
        <v>4.4499995720072585</v>
      </c>
      <c r="AI216" s="2">
        <v>13.647684861091644</v>
      </c>
      <c r="AJ216" s="2">
        <v>69.986755722582274</v>
      </c>
      <c r="AK216" s="2">
        <v>0.47999998803849636</v>
      </c>
      <c r="AL216" s="2">
        <v>2.2726251112284066</v>
      </c>
      <c r="AM216" s="2">
        <v>19.534880202490452</v>
      </c>
      <c r="AO216" s="2">
        <v>13.174229358458</v>
      </c>
      <c r="AQ216" s="2">
        <v>5.7787864275038894</v>
      </c>
      <c r="AR216" s="2">
        <v>4.848676106718381</v>
      </c>
      <c r="AS216" s="2">
        <v>2.0831183963378437</v>
      </c>
      <c r="AT216" s="2">
        <v>2.6672324081055434</v>
      </c>
      <c r="AU216" s="2">
        <v>63.66869515854858</v>
      </c>
      <c r="AV216" s="2">
        <v>20.008648398251122</v>
      </c>
      <c r="AX216" s="2">
        <v>4.3373518974069754</v>
      </c>
      <c r="AY216" s="2">
        <v>23.999980071657586</v>
      </c>
      <c r="AZ216" s="2">
        <v>14.171743673308384</v>
      </c>
      <c r="BA216" s="2">
        <v>4.0847586459897887</v>
      </c>
      <c r="BB216" s="2">
        <v>5.0241337459158348</v>
      </c>
      <c r="BC216" s="2">
        <v>6.0063113016831835</v>
      </c>
      <c r="BD216" s="2">
        <v>2.1082992925731023</v>
      </c>
      <c r="BE216" s="2">
        <v>3.7899995486324967</v>
      </c>
      <c r="BG216" s="2">
        <v>49.644489627917935</v>
      </c>
      <c r="BJ216" s="2">
        <v>5.7965119586768887</v>
      </c>
      <c r="BK216" s="2">
        <v>21.822815389180818</v>
      </c>
      <c r="BL216" s="2">
        <v>6.1088638095025454</v>
      </c>
      <c r="BM216" s="2">
        <v>37.192342748610272</v>
      </c>
      <c r="BN216" s="2">
        <v>22.892884683954581</v>
      </c>
      <c r="BO216" s="2">
        <v>39.497947106094379</v>
      </c>
      <c r="BP216" s="2">
        <v>6.8249048528534928</v>
      </c>
      <c r="BQ216" s="2">
        <v>8.0306261399022638</v>
      </c>
      <c r="BR216" s="2">
        <v>5.5116572552081822</v>
      </c>
      <c r="BS216" s="2">
        <v>50.454906662549718</v>
      </c>
      <c r="BT216" s="2">
        <v>1.2828247725992654</v>
      </c>
      <c r="BV216" s="2">
        <v>36.000002215580103</v>
      </c>
      <c r="BW216" s="2">
        <v>16.843488622445868</v>
      </c>
      <c r="BX216" s="2">
        <v>4.7697133230253623</v>
      </c>
      <c r="BY216" s="2">
        <v>1.6206932665209728</v>
      </c>
      <c r="BZ216" s="2">
        <v>15.74620918740459</v>
      </c>
      <c r="CA216" s="2">
        <v>12.504556526422363</v>
      </c>
      <c r="CB216" s="2">
        <v>9.2792402601795914</v>
      </c>
      <c r="CD216" s="2">
        <v>18.870391509530606</v>
      </c>
      <c r="CE216" s="2">
        <v>44.315025339751365</v>
      </c>
      <c r="CF216" s="2">
        <v>25.98522096541587</v>
      </c>
      <c r="CH216" s="9">
        <v>104.61918181818181</v>
      </c>
      <c r="CI216" s="9">
        <v>115.68264977885002</v>
      </c>
      <c r="CK216" s="1">
        <v>1835</v>
      </c>
      <c r="CL216" s="2">
        <v>0.59586649455185503</v>
      </c>
      <c r="CM216" s="2">
        <v>0.74001706435075898</v>
      </c>
      <c r="CN216" s="2">
        <v>6.2787619139481139</v>
      </c>
      <c r="CO216" s="2">
        <v>2.6058387150854361</v>
      </c>
      <c r="CP216" s="2">
        <v>27.059840838253042</v>
      </c>
      <c r="CQ216" s="2">
        <v>79.55106221284565</v>
      </c>
      <c r="CR216" s="2">
        <v>1.64678946491047</v>
      </c>
      <c r="CS216" s="2">
        <v>9.6654934855970378</v>
      </c>
      <c r="CT216" s="2">
        <v>6.1817160664790487</v>
      </c>
      <c r="CU216" s="2">
        <v>36.327546621682174</v>
      </c>
      <c r="CV216" s="2">
        <v>0.20224460811502612</v>
      </c>
      <c r="CW216" s="2">
        <v>5.9097735459367113</v>
      </c>
      <c r="CX216" s="2"/>
      <c r="CY216" s="2"/>
      <c r="CZ216" s="2">
        <v>317.47795749322455</v>
      </c>
      <c r="DA216" s="2">
        <v>100.43680710424591</v>
      </c>
      <c r="DB216" s="2">
        <v>119.83204983337851</v>
      </c>
      <c r="DC216" s="2">
        <v>63.168372134686983</v>
      </c>
      <c r="DD216" s="2">
        <v>116.29247091167794</v>
      </c>
      <c r="DE216" s="2">
        <v>36.575541433613274</v>
      </c>
      <c r="DF216" s="2">
        <v>2.074086645748177</v>
      </c>
      <c r="DG216" s="2">
        <v>37.290932984827741</v>
      </c>
      <c r="DH216" s="2">
        <v>10.892242227397896</v>
      </c>
      <c r="DI216" s="2">
        <v>19.447972593049556</v>
      </c>
      <c r="DJ216" s="2"/>
      <c r="DK216" s="2">
        <v>4.6060197585388503</v>
      </c>
      <c r="DL216" s="2">
        <v>96.802346356274128</v>
      </c>
      <c r="DM216" s="2">
        <v>1.8498525136918329</v>
      </c>
      <c r="DN216" s="2">
        <v>31.879746863013175</v>
      </c>
      <c r="DO216" s="2">
        <v>2.5741854163832496</v>
      </c>
      <c r="DP216" s="2">
        <v>471.80022600456613</v>
      </c>
      <c r="DR216" s="2"/>
      <c r="DS216" s="2">
        <v>14.502821454744172</v>
      </c>
      <c r="DT216" s="2">
        <v>404.81266757067067</v>
      </c>
      <c r="DU216" s="2">
        <v>0.51007582572835208</v>
      </c>
      <c r="DV216" s="2">
        <v>2.4150232480585978</v>
      </c>
      <c r="DW216" s="2">
        <v>10.297493369679998</v>
      </c>
      <c r="DX216" s="11"/>
      <c r="DY216" s="2">
        <v>1.6775305130465525</v>
      </c>
      <c r="DZ216" s="2"/>
      <c r="EA216" s="2">
        <v>6.1408736086894216</v>
      </c>
      <c r="EB216" s="2">
        <v>5.1524844384482726</v>
      </c>
      <c r="EC216" s="2">
        <v>2.2136424220425797</v>
      </c>
      <c r="ED216" s="2">
        <v>0.43779975672645705</v>
      </c>
      <c r="EE216" s="2">
        <v>8.1072050552811898</v>
      </c>
      <c r="EF216" s="2">
        <v>192.88778876691939</v>
      </c>
      <c r="EG216" s="9">
        <f t="shared" si="12"/>
        <v>86.706770431283473</v>
      </c>
      <c r="EH216" s="2"/>
      <c r="EI216" s="2">
        <v>0.71193331325429476</v>
      </c>
      <c r="EJ216" s="2">
        <v>25.503770744954551</v>
      </c>
      <c r="EK216" s="2">
        <v>15.059716742312876</v>
      </c>
      <c r="EL216" s="2">
        <v>4.3407014399491315</v>
      </c>
      <c r="EM216" s="2">
        <v>0.57202974742223078</v>
      </c>
      <c r="EN216" s="2">
        <v>6.3826547356952723</v>
      </c>
      <c r="EO216" s="2">
        <v>2.2404011027922746</v>
      </c>
      <c r="EP216" s="2">
        <v>0.62209085167918055</v>
      </c>
      <c r="EQ216" s="2"/>
      <c r="ER216" s="2">
        <v>0.47102854440410674</v>
      </c>
      <c r="ET216" s="2"/>
      <c r="EU216" s="2">
        <v>33.527793142726722</v>
      </c>
      <c r="EV216" s="2">
        <v>23.190189284881935</v>
      </c>
      <c r="EW216" s="2">
        <v>77.899595738593717</v>
      </c>
      <c r="EX216" s="2">
        <v>17.927119836010142</v>
      </c>
      <c r="EY216" s="2">
        <v>11.034623172172989</v>
      </c>
      <c r="EZ216" s="2">
        <v>228.46135910289294</v>
      </c>
      <c r="FA216" s="2">
        <v>7.2525397189332566</v>
      </c>
      <c r="FB216" s="2">
        <v>8.5338090864656753</v>
      </c>
      <c r="FC216" s="2">
        <v>70.284079891014571</v>
      </c>
      <c r="FD216" s="2">
        <v>53.616310040163896</v>
      </c>
      <c r="FE216" s="2">
        <v>1.3632040030298449</v>
      </c>
      <c r="FF216" s="2"/>
      <c r="FG216" s="2">
        <v>55.008396052501425</v>
      </c>
      <c r="FH216" s="2">
        <v>25.737034334078967</v>
      </c>
      <c r="FI216" s="2">
        <v>0.78290115481860723</v>
      </c>
      <c r="FJ216" s="2">
        <f t="shared" si="11"/>
        <v>49.3085787283865</v>
      </c>
      <c r="FK216" s="2">
        <v>1.722242659945161</v>
      </c>
      <c r="FL216" s="2">
        <v>268.19246212765546</v>
      </c>
      <c r="FM216" s="2">
        <v>13.288066988597921</v>
      </c>
      <c r="FN216" s="2">
        <v>58.696624218925166</v>
      </c>
      <c r="FO216" s="2"/>
      <c r="FP216" s="2">
        <v>9.095737050778391</v>
      </c>
      <c r="FQ216" s="2">
        <v>21.360331484663838</v>
      </c>
      <c r="FR216" s="2">
        <v>12.525163401534313</v>
      </c>
    </row>
    <row r="217" spans="1:174">
      <c r="A217" s="1">
        <v>1836</v>
      </c>
      <c r="B217" s="2">
        <v>3.980253034080099</v>
      </c>
      <c r="C217" s="2">
        <v>4.5600518770151828</v>
      </c>
      <c r="D217" s="2">
        <v>6.6310389745681277</v>
      </c>
      <c r="E217" s="2">
        <v>21.003863723994943</v>
      </c>
      <c r="F217" s="2">
        <v>55.629186467977568</v>
      </c>
      <c r="G217" s="2">
        <v>15.238326229403128</v>
      </c>
      <c r="H217" s="2">
        <v>1.7020443714610636</v>
      </c>
      <c r="I217" s="2">
        <v>10.324935138178805</v>
      </c>
      <c r="J217" s="2">
        <v>5.8006709970067725</v>
      </c>
      <c r="K217" s="2">
        <v>41.119193186354401</v>
      </c>
      <c r="L217" s="2">
        <v>13.389385952655866</v>
      </c>
      <c r="M217" s="2">
        <v>6.1708784365768272</v>
      </c>
      <c r="P217" s="2">
        <v>58.592576050542583</v>
      </c>
      <c r="Q217" s="2">
        <v>17.381033850729231</v>
      </c>
      <c r="R217" s="2">
        <v>23.08022375103473</v>
      </c>
      <c r="S217" s="2">
        <v>11.266094104872737</v>
      </c>
      <c r="T217" s="2">
        <v>19.093276881873631</v>
      </c>
      <c r="U217" s="2">
        <v>7.788793802120165</v>
      </c>
      <c r="V217" s="2">
        <v>10.147874756825422</v>
      </c>
      <c r="W217" s="2">
        <v>34.931615241806448</v>
      </c>
      <c r="X217" s="2">
        <v>9.8799988958134701</v>
      </c>
      <c r="Y217" s="2">
        <v>18.995340536810055</v>
      </c>
      <c r="AA217" s="2">
        <v>8.6666675407748119</v>
      </c>
      <c r="AB217" s="2">
        <v>17.039636545056879</v>
      </c>
      <c r="AC217" s="2">
        <v>1.7749080166873452</v>
      </c>
      <c r="AD217" s="2">
        <v>30.000006550136046</v>
      </c>
      <c r="AF217" s="2">
        <v>80.744076586922503</v>
      </c>
      <c r="AG217" s="2">
        <v>4.1199993269509427</v>
      </c>
      <c r="AJ217" s="2">
        <v>69.986755722582274</v>
      </c>
      <c r="AK217" s="2">
        <v>0.72000004821986752</v>
      </c>
      <c r="AL217" s="2">
        <v>3.6362004352421287</v>
      </c>
      <c r="AM217" s="2">
        <v>19.994147306101382</v>
      </c>
      <c r="AO217" s="2">
        <v>12.35657858254986</v>
      </c>
      <c r="AQ217" s="2">
        <v>6.2902555634109687</v>
      </c>
      <c r="AR217" s="2">
        <v>3.4999997602662201</v>
      </c>
      <c r="AS217" s="2">
        <v>2.0127823125494384</v>
      </c>
      <c r="AT217" s="2">
        <v>2.797097810926775</v>
      </c>
      <c r="AU217" s="2">
        <v>74.102628203026597</v>
      </c>
      <c r="AV217" s="2">
        <v>18.826412423345651</v>
      </c>
      <c r="AX217" s="2">
        <v>4.3612425269223314</v>
      </c>
      <c r="AY217" s="2">
        <v>23.999980071657586</v>
      </c>
      <c r="AZ217" s="2">
        <v>16.402685968713552</v>
      </c>
      <c r="BA217" s="2">
        <v>4.9728481460190199</v>
      </c>
      <c r="BB217" s="2">
        <v>5.1160325710941645</v>
      </c>
      <c r="BC217" s="2">
        <v>6.2231412289341437</v>
      </c>
      <c r="BD217" s="2">
        <v>2.0842631760269774</v>
      </c>
      <c r="BE217" s="2">
        <v>4.1699998506693419</v>
      </c>
      <c r="BG217" s="2">
        <v>47.913073482198591</v>
      </c>
      <c r="BJ217" s="2">
        <v>5.2881916811138794</v>
      </c>
      <c r="BK217" s="2">
        <v>24.647515393180459</v>
      </c>
      <c r="BL217" s="2">
        <v>6.2944154262550942</v>
      </c>
      <c r="BM217" s="2">
        <v>39.390824166268935</v>
      </c>
      <c r="BN217" s="2">
        <v>23.811137890165803</v>
      </c>
      <c r="BO217" s="2">
        <v>31.998329507896504</v>
      </c>
      <c r="BP217" s="2">
        <v>7.0919220720289156</v>
      </c>
      <c r="BQ217" s="2">
        <v>7.9342418154059704</v>
      </c>
      <c r="BR217" s="2">
        <v>4.3032190125912999</v>
      </c>
      <c r="BS217" s="2">
        <v>51.033791921155313</v>
      </c>
      <c r="BT217" s="2">
        <v>1.2828247725992654</v>
      </c>
      <c r="BV217" s="2">
        <v>37.999993930397814</v>
      </c>
      <c r="BW217" s="2">
        <v>16.402325937185232</v>
      </c>
      <c r="BX217" s="2">
        <v>5.8796498046197669</v>
      </c>
      <c r="BY217" s="2">
        <v>1.5408743268079672</v>
      </c>
      <c r="BZ217" s="2">
        <v>15.277751958623941</v>
      </c>
      <c r="CA217" s="2">
        <v>13.669226973298642</v>
      </c>
      <c r="CB217" s="2">
        <v>9.4849437687671312</v>
      </c>
      <c r="CD217" s="2">
        <v>18.910836298449542</v>
      </c>
      <c r="CE217" s="2">
        <v>42.735450231922229</v>
      </c>
      <c r="CF217" s="2">
        <v>29.87171219065981</v>
      </c>
      <c r="CH217" s="9">
        <v>104.61918181818181</v>
      </c>
      <c r="CI217" s="9">
        <v>115.08110000000002</v>
      </c>
      <c r="CK217" s="1">
        <v>1836</v>
      </c>
      <c r="CL217" s="2">
        <v>0.64992181594295451</v>
      </c>
      <c r="CM217" s="2">
        <v>0.7445951730525443</v>
      </c>
      <c r="CN217" s="2">
        <v>7.0098846547926206</v>
      </c>
      <c r="CO217" s="2">
        <v>2.6606036147736862</v>
      </c>
      <c r="CP217" s="2">
        <v>26.674449878499892</v>
      </c>
      <c r="CQ217" s="2">
        <v>87.682167231928233</v>
      </c>
      <c r="CR217" s="2">
        <v>1.7992858686308841</v>
      </c>
      <c r="CS217" s="2">
        <v>10.914821141065987</v>
      </c>
      <c r="CT217" s="2">
        <v>6.1320759484853822</v>
      </c>
      <c r="CU217" s="2">
        <v>43.468422134142529</v>
      </c>
      <c r="CV217" s="2">
        <v>0.18219222827882287</v>
      </c>
      <c r="CW217" s="2">
        <v>6.5234341443405359</v>
      </c>
      <c r="CX217" s="2"/>
      <c r="CY217" s="2"/>
      <c r="CZ217" s="2">
        <v>337.1449051865049</v>
      </c>
      <c r="DA217" s="2">
        <v>98.436441667281315</v>
      </c>
      <c r="DB217" s="2">
        <v>130.71346149188994</v>
      </c>
      <c r="DC217" s="2">
        <v>63.804847553753454</v>
      </c>
      <c r="DD217" s="2">
        <v>108.13362727217461</v>
      </c>
      <c r="DE217" s="2">
        <v>44.111366064034009</v>
      </c>
      <c r="DF217" s="2">
        <v>2.0633013951902868</v>
      </c>
      <c r="DG217" s="2">
        <v>36.927334402616289</v>
      </c>
      <c r="DH217" s="2">
        <v>10.444464723364344</v>
      </c>
      <c r="DI217" s="2">
        <v>20.080585659688008</v>
      </c>
      <c r="DJ217" s="2"/>
      <c r="DK217" s="2">
        <v>4.1557068080277517</v>
      </c>
      <c r="DL217" s="2">
        <v>96.502958523885127</v>
      </c>
      <c r="DM217" s="2">
        <v>1.8763123723994326</v>
      </c>
      <c r="DN217" s="2">
        <v>31.713972179325509</v>
      </c>
      <c r="DO217" s="2"/>
      <c r="DP217" s="2">
        <v>457.28922992653986</v>
      </c>
      <c r="DR217" s="2"/>
      <c r="DS217" s="2"/>
      <c r="DT217" s="2">
        <v>402.70764169930322</v>
      </c>
      <c r="DU217" s="2">
        <v>0.76113521709395615</v>
      </c>
      <c r="DV217" s="2">
        <v>3.843944475445364</v>
      </c>
      <c r="DW217" s="2">
        <v>10.48478266963849</v>
      </c>
      <c r="DX217" s="11"/>
      <c r="DY217" s="2">
        <v>1.5652338100732186</v>
      </c>
      <c r="DZ217" s="2"/>
      <c r="EA217" s="2">
        <v>6.6496315460957236</v>
      </c>
      <c r="EB217" s="2">
        <v>3.6999623596490681</v>
      </c>
      <c r="EC217" s="2">
        <v>2.1277769442000967</v>
      </c>
      <c r="ED217" s="2">
        <v>0.45672847255745824</v>
      </c>
      <c r="EE217" s="2">
        <v>9.3867358430805705</v>
      </c>
      <c r="EF217" s="2">
        <v>180.54702089435696</v>
      </c>
      <c r="EG217" s="9">
        <f t="shared" si="12"/>
        <v>81.159357950107577</v>
      </c>
      <c r="EH217" s="2"/>
      <c r="EI217" s="2">
        <v>0.71213227867561746</v>
      </c>
      <c r="EJ217" s="2">
        <v>25.371151137080794</v>
      </c>
      <c r="EK217" s="2">
        <v>17.3398070966633</v>
      </c>
      <c r="EL217" s="2">
        <v>5.2569577773689673</v>
      </c>
      <c r="EM217" s="2">
        <v>0.5794640525150041</v>
      </c>
      <c r="EN217" s="2">
        <v>6.5786828237054511</v>
      </c>
      <c r="EO217" s="2">
        <v>2.2033416648908175</v>
      </c>
      <c r="EP217" s="2">
        <v>0.68090492042178241</v>
      </c>
      <c r="EQ217" s="2"/>
      <c r="ER217" s="2">
        <v>0.45223688705761628</v>
      </c>
      <c r="ET217" s="2"/>
      <c r="EU217" s="2">
        <v>30.42854578367173</v>
      </c>
      <c r="EV217" s="2">
        <v>26.05568156001878</v>
      </c>
      <c r="EW217" s="2">
        <v>79.848348851430288</v>
      </c>
      <c r="EX217" s="2">
        <v>18.888080729003384</v>
      </c>
      <c r="EY217" s="2">
        <v>11.4175497527165</v>
      </c>
      <c r="EZ217" s="2">
        <v>184.12014789655947</v>
      </c>
      <c r="FA217" s="2">
        <v>7.4970990061083711</v>
      </c>
      <c r="FB217" s="2">
        <v>8.3875423086094294</v>
      </c>
      <c r="FC217" s="2">
        <v>54.588855299931744</v>
      </c>
      <c r="FD217" s="2">
        <v>53.949463460556046</v>
      </c>
      <c r="FE217" s="2">
        <v>1.3561153422140897</v>
      </c>
      <c r="FF217" s="2"/>
      <c r="FG217" s="2">
        <v>57.762470300410861</v>
      </c>
      <c r="FH217" s="2">
        <v>24.932605687771542</v>
      </c>
      <c r="FI217" s="2">
        <v>0.9600677759448738</v>
      </c>
      <c r="FJ217" s="2">
        <f t="shared" si="11"/>
        <v>40.459241175313352</v>
      </c>
      <c r="FK217" s="2">
        <v>1.6289078287552305</v>
      </c>
      <c r="FL217" s="2">
        <v>258.86049778056508</v>
      </c>
      <c r="FM217" s="2">
        <v>14.450179643114549</v>
      </c>
      <c r="FN217" s="2">
        <v>59.685830614062553</v>
      </c>
      <c r="FO217" s="2"/>
      <c r="FP217" s="2">
        <v>9.0678326797729252</v>
      </c>
      <c r="FQ217" s="2">
        <v>20.491844257020276</v>
      </c>
      <c r="FR217" s="2">
        <v>14.323622907435588</v>
      </c>
    </row>
    <row r="218" spans="1:174">
      <c r="A218" s="1">
        <v>1837</v>
      </c>
      <c r="B218" s="2">
        <v>3.6802342081602641</v>
      </c>
      <c r="C218" s="2">
        <v>5.1053652675641059</v>
      </c>
      <c r="D218" s="2">
        <v>6.735395289676914</v>
      </c>
      <c r="E218" s="2">
        <v>20.838045107376168</v>
      </c>
      <c r="F218" s="2">
        <v>54.968099067333966</v>
      </c>
      <c r="G218" s="2">
        <v>11.302870463292228</v>
      </c>
      <c r="H218" s="2">
        <v>1.8750790152479109</v>
      </c>
      <c r="I218" s="2">
        <v>11.350443939908105</v>
      </c>
      <c r="J218" s="2">
        <v>5.8563503359638638</v>
      </c>
      <c r="K218" s="2">
        <v>29.373150242103019</v>
      </c>
      <c r="L218" s="2">
        <v>13.940472499674213</v>
      </c>
      <c r="M218" s="2">
        <v>6.631978659365922</v>
      </c>
      <c r="P218" s="2">
        <v>53.235847786552249</v>
      </c>
      <c r="Q218" s="2">
        <v>19.726196089615382</v>
      </c>
      <c r="R218" s="2">
        <v>23.522117204528627</v>
      </c>
      <c r="S218" s="2">
        <v>11.296101807742978</v>
      </c>
      <c r="T218" s="2">
        <v>23.839748135949669</v>
      </c>
      <c r="U218" s="2">
        <v>7.821322114585687</v>
      </c>
      <c r="V218" s="2">
        <v>9.8589699932632211</v>
      </c>
      <c r="W218" s="2">
        <v>36.637067458872316</v>
      </c>
      <c r="X218" s="2">
        <v>6.9999982566130221</v>
      </c>
      <c r="Y218" s="2">
        <v>16.72175412919238</v>
      </c>
      <c r="AA218" s="2">
        <v>10.547505117602288</v>
      </c>
      <c r="AB218" s="2">
        <v>20.333101863096182</v>
      </c>
      <c r="AC218" s="2">
        <v>2.2826078883656868</v>
      </c>
      <c r="AD218" s="2">
        <v>33.330010254987698</v>
      </c>
      <c r="AF218" s="2">
        <v>83.731110956695673</v>
      </c>
      <c r="AG218" s="2">
        <v>5.0999972473763142</v>
      </c>
      <c r="AI218" s="2">
        <v>11.065076641954592</v>
      </c>
      <c r="AJ218" s="2">
        <v>69.986755722582274</v>
      </c>
      <c r="AK218" s="2">
        <v>0.47999998803849636</v>
      </c>
      <c r="AL218" s="2">
        <v>3.6362004352421287</v>
      </c>
      <c r="AM218" s="2">
        <v>21.600891695415022</v>
      </c>
      <c r="AO218" s="2">
        <v>12.35657858254986</v>
      </c>
      <c r="AQ218" s="2">
        <v>6.5517729997317762</v>
      </c>
      <c r="AS218" s="2">
        <v>2.3786997146408746</v>
      </c>
      <c r="AT218" s="2">
        <v>2.797097810926775</v>
      </c>
      <c r="AU218" s="2">
        <v>87.391497908945468</v>
      </c>
      <c r="AV218" s="2">
        <v>18.635291958113747</v>
      </c>
      <c r="AX218" s="2">
        <v>4.6003160147772046</v>
      </c>
      <c r="AY218" s="2">
        <v>19.999994528920926</v>
      </c>
      <c r="AZ218" s="2">
        <v>15.133776498616932</v>
      </c>
      <c r="BA218" s="2">
        <v>5.2631301935245363</v>
      </c>
      <c r="BB218" s="2">
        <v>5.8941978407142832</v>
      </c>
      <c r="BC218" s="2">
        <v>6.37888616610332</v>
      </c>
      <c r="BD218" s="2">
        <v>2.4687365461705251</v>
      </c>
      <c r="BE218" s="2">
        <v>4.3399997911925636</v>
      </c>
      <c r="BG218" s="2">
        <v>48.100155021176285</v>
      </c>
      <c r="BJ218" s="2">
        <v>5.4410896831544884</v>
      </c>
      <c r="BK218" s="2">
        <v>22.045409626141396</v>
      </c>
      <c r="BL218" s="2">
        <v>6.386726165931341</v>
      </c>
      <c r="BM218" s="2">
        <v>38.113780132166667</v>
      </c>
      <c r="BN218" s="2">
        <v>23.811137890165803</v>
      </c>
      <c r="BO218" s="2">
        <v>38.997974097360718</v>
      </c>
      <c r="BP218" s="2">
        <v>8.4467977073702851</v>
      </c>
      <c r="BQ218" s="2">
        <v>8.1313568186668697</v>
      </c>
      <c r="BR218" s="2">
        <v>4.2577606378960358</v>
      </c>
      <c r="BS218" s="2">
        <v>49.7718219701854</v>
      </c>
      <c r="BT218" s="2">
        <v>1.2828247725992654</v>
      </c>
      <c r="BV218" s="2">
        <v>36.000002215580103</v>
      </c>
      <c r="BW218" s="2">
        <v>17.23298276550176</v>
      </c>
      <c r="BX218" s="2">
        <v>6.7695945986454369</v>
      </c>
      <c r="BY218" s="2">
        <v>1.9315195022140657</v>
      </c>
      <c r="BZ218" s="2">
        <v>17.29863591909859</v>
      </c>
      <c r="CA218" s="2">
        <v>10.575025116370313</v>
      </c>
      <c r="CB218" s="2">
        <v>9.0911705650497368</v>
      </c>
      <c r="CD218" s="2">
        <v>19.974732641123623</v>
      </c>
      <c r="CE218" s="2">
        <v>43.765848209614127</v>
      </c>
      <c r="CF218" s="2">
        <v>29.578446934511536</v>
      </c>
      <c r="CH218" s="9">
        <v>104.61918181818181</v>
      </c>
      <c r="CI218" s="9">
        <v>115.91569298952459</v>
      </c>
      <c r="CK218" s="1">
        <v>1837</v>
      </c>
      <c r="CL218" s="2">
        <v>0.6052908689273977</v>
      </c>
      <c r="CM218" s="2">
        <v>0.83968323867638561</v>
      </c>
      <c r="CN218" s="2">
        <v>7.1718403235050676</v>
      </c>
      <c r="CO218" s="2">
        <v>2.6587419638264569</v>
      </c>
      <c r="CP218" s="2">
        <v>26.548605398778573</v>
      </c>
      <c r="CQ218" s="2">
        <v>65.509003126167372</v>
      </c>
      <c r="CR218" s="2">
        <v>1.9965817465715821</v>
      </c>
      <c r="CS218" s="2">
        <v>12.085938246665473</v>
      </c>
      <c r="CT218" s="2">
        <v>6.235834376701118</v>
      </c>
      <c r="CU218" s="2">
        <v>31.276492956182839</v>
      </c>
      <c r="CV218" s="2">
        <v>0.19106666032912714</v>
      </c>
      <c r="CW218" s="2">
        <v>7.0617224273034669</v>
      </c>
      <c r="CX218" s="2"/>
      <c r="CY218" s="2"/>
      <c r="CZ218" s="2">
        <v>308.54350940315265</v>
      </c>
      <c r="DA218" s="2">
        <v>112.5283311897154</v>
      </c>
      <c r="DB218" s="2">
        <v>134.18221044998791</v>
      </c>
      <c r="DC218" s="2">
        <v>64.438753401808498</v>
      </c>
      <c r="DD218" s="2">
        <v>135.9941400528707</v>
      </c>
      <c r="DE218" s="2">
        <v>44.616829380240837</v>
      </c>
      <c r="DF218" s="2">
        <v>2.0190977719647258</v>
      </c>
      <c r="DG218" s="2">
        <v>39.011102754315068</v>
      </c>
      <c r="DH218" s="2">
        <v>7.453589225592518</v>
      </c>
      <c r="DI218" s="2">
        <v>17.80530249312686</v>
      </c>
      <c r="DJ218" s="2"/>
      <c r="DK218" s="2">
        <v>5.0942556875726099</v>
      </c>
      <c r="DL218" s="2">
        <v>115.99043273067852</v>
      </c>
      <c r="DM218" s="2">
        <v>2.4305179714726219</v>
      </c>
      <c r="DN218" s="2">
        <v>35.48975245683382</v>
      </c>
      <c r="DO218" s="2"/>
      <c r="DP218" s="2">
        <v>477.64516492756661</v>
      </c>
      <c r="DR218" s="2"/>
      <c r="DS218" s="2">
        <v>11.782079511364596</v>
      </c>
      <c r="DT218" s="2">
        <v>405.62816448358501</v>
      </c>
      <c r="DU218" s="2">
        <v>0.51110337573989195</v>
      </c>
      <c r="DV218" s="2">
        <v>3.8718215908998426</v>
      </c>
      <c r="DW218" s="2">
        <v>11.409495890136061</v>
      </c>
      <c r="DX218" s="11"/>
      <c r="DY218" s="2">
        <v>1.5765852236837414</v>
      </c>
      <c r="DZ218" s="2"/>
      <c r="EA218" s="2">
        <v>6.9763195431076266</v>
      </c>
      <c r="EB218" s="2"/>
      <c r="EC218" s="2">
        <v>2.5328364256687519</v>
      </c>
      <c r="ED218" s="2">
        <v>0.46004076607318506</v>
      </c>
      <c r="EE218" s="2">
        <v>11.150347433018972</v>
      </c>
      <c r="EF218" s="2">
        <v>180.01023178223912</v>
      </c>
      <c r="EG218" s="9">
        <f t="shared" si="12"/>
        <v>80.918060921343056</v>
      </c>
      <c r="EH218" s="2"/>
      <c r="EI218" s="2">
        <v>0.75661741085687417</v>
      </c>
      <c r="EJ218" s="2">
        <v>21.295968694255549</v>
      </c>
      <c r="EK218" s="2">
        <v>16.114425935185249</v>
      </c>
      <c r="EL218" s="2">
        <v>5.6041743247985272</v>
      </c>
      <c r="EM218" s="2">
        <v>0.67244402516018631</v>
      </c>
      <c r="EN218" s="2">
        <v>6.7922298629191378</v>
      </c>
      <c r="EO218" s="2">
        <v>2.628707529173941</v>
      </c>
      <c r="EP218" s="2">
        <v>0.71380300713765732</v>
      </c>
      <c r="EQ218" s="2"/>
      <c r="ER218" s="2">
        <v>0.45729521821509733</v>
      </c>
      <c r="ET218" s="2"/>
      <c r="EU218" s="2">
        <v>31.535384062050262</v>
      </c>
      <c r="EV218" s="2">
        <v>23.473924083902091</v>
      </c>
      <c r="EW218" s="2">
        <v>81.606934616973575</v>
      </c>
      <c r="EX218" s="2">
        <v>18.408271818626972</v>
      </c>
      <c r="EY218" s="2">
        <v>11.50035228919873</v>
      </c>
      <c r="EZ218" s="2">
        <v>226.02385963415483</v>
      </c>
      <c r="FA218" s="2">
        <v>8.9941394375257584</v>
      </c>
      <c r="FB218" s="2">
        <v>8.6582583811083644</v>
      </c>
      <c r="FC218" s="2">
        <v>54.40389723376169</v>
      </c>
      <c r="FD218" s="2">
        <v>52.996972624187826</v>
      </c>
      <c r="FE218" s="2">
        <v>1.3659501835355456</v>
      </c>
      <c r="FF218" s="2"/>
      <c r="FG218" s="2">
        <v>55.119210710141445</v>
      </c>
      <c r="FH218" s="2">
        <v>26.385231937703683</v>
      </c>
      <c r="FI218" s="2">
        <v>1.1134002797470535</v>
      </c>
      <c r="FJ218" s="2">
        <f t="shared" si="11"/>
        <v>34.271430485075925</v>
      </c>
      <c r="FK218" s="2">
        <v>2.0566795051875499</v>
      </c>
      <c r="FL218" s="2">
        <v>295.22723355945152</v>
      </c>
      <c r="FM218" s="2">
        <v>11.260273271251688</v>
      </c>
      <c r="FN218" s="2">
        <v>57.622821404459216</v>
      </c>
      <c r="FO218" s="2"/>
      <c r="FP218" s="2">
        <v>9.6474374015680056</v>
      </c>
      <c r="FQ218" s="2">
        <v>21.138119268715688</v>
      </c>
      <c r="FR218" s="2">
        <v>14.285859058199099</v>
      </c>
    </row>
    <row r="219" spans="1:174">
      <c r="A219" s="1">
        <v>1838</v>
      </c>
      <c r="B219" s="2">
        <v>3.8102408169034052</v>
      </c>
      <c r="C219" s="2">
        <v>4.5026044679108708</v>
      </c>
      <c r="D219" s="2">
        <v>6.379613400577834</v>
      </c>
      <c r="E219" s="2">
        <v>20.558498497786438</v>
      </c>
      <c r="F219" s="2">
        <v>61.075634136234221</v>
      </c>
      <c r="G219" s="2">
        <v>18.883239255934843</v>
      </c>
      <c r="H219" s="2">
        <v>2.046621121695309</v>
      </c>
      <c r="I219" s="2">
        <v>11.087616521091038</v>
      </c>
      <c r="J219" s="2">
        <v>6.5821642195183889</v>
      </c>
      <c r="K219" s="2">
        <v>30.148826489166709</v>
      </c>
      <c r="L219" s="2">
        <v>15.654967832477681</v>
      </c>
      <c r="M219" s="2">
        <v>6.6178874320902006</v>
      </c>
      <c r="P219" s="2">
        <v>56.854365099399985</v>
      </c>
      <c r="Q219" s="2">
        <v>19.560887820061911</v>
      </c>
      <c r="R219" s="2">
        <v>22.717854022989332</v>
      </c>
      <c r="S219" s="2">
        <v>11.574815883299671</v>
      </c>
      <c r="T219" s="2">
        <v>23.51468870995237</v>
      </c>
      <c r="U219" s="2">
        <v>7.5690662313186889</v>
      </c>
      <c r="V219" s="2">
        <v>9.8589699932632211</v>
      </c>
      <c r="W219" s="2">
        <v>34.971746757521267</v>
      </c>
      <c r="X219" s="2">
        <v>6.9999982566130221</v>
      </c>
      <c r="Y219" s="2">
        <v>15.068972284377683</v>
      </c>
      <c r="AA219" s="2">
        <v>10.190830549185019</v>
      </c>
      <c r="AB219" s="2">
        <v>19.11692735766707</v>
      </c>
      <c r="AC219" s="2">
        <v>2.4605763226362618</v>
      </c>
      <c r="AD219" s="2">
        <v>30.000006550136046</v>
      </c>
      <c r="AF219" s="2">
        <v>95.791658048885807</v>
      </c>
      <c r="AG219" s="2">
        <v>4.5800000085824921</v>
      </c>
      <c r="AI219" s="2">
        <v>9.7106371687401438</v>
      </c>
      <c r="AJ219" s="2">
        <v>69.986755722582274</v>
      </c>
      <c r="AK219" s="2">
        <v>0.42999998722664767</v>
      </c>
      <c r="AL219" s="2">
        <v>3.3764714010555048</v>
      </c>
      <c r="AM219" s="2">
        <v>21.949790521437809</v>
      </c>
      <c r="AO219" s="2">
        <v>12.35657858254986</v>
      </c>
      <c r="AQ219" s="2">
        <v>6.2818008567429793</v>
      </c>
      <c r="AR219" s="2">
        <v>3.899586414702553</v>
      </c>
      <c r="AS219" s="2">
        <v>1.8702722340936138</v>
      </c>
      <c r="AT219" s="2">
        <v>2.7171794722157978</v>
      </c>
      <c r="AU219" s="2">
        <v>85.462185221688699</v>
      </c>
      <c r="AV219" s="2">
        <v>17.634912465579099</v>
      </c>
      <c r="AX219" s="2">
        <v>4.5014429458009442</v>
      </c>
      <c r="AY219" s="2">
        <v>19.999994528920926</v>
      </c>
      <c r="AZ219" s="2">
        <v>15.490347685800232</v>
      </c>
      <c r="BA219" s="2">
        <v>5.6898713815028623</v>
      </c>
      <c r="BB219" s="2">
        <v>4.5913144251486742</v>
      </c>
      <c r="BC219" s="2">
        <v>5.8333759619644994</v>
      </c>
      <c r="BD219" s="2">
        <v>2.3924829072157121</v>
      </c>
      <c r="BE219" s="2">
        <v>4.3899998810877205</v>
      </c>
      <c r="BG219" s="2">
        <v>48.924309512543836</v>
      </c>
      <c r="BJ219" s="2">
        <v>5.4450794639682725</v>
      </c>
      <c r="BK219" s="2">
        <v>24.233241346891862</v>
      </c>
      <c r="BL219" s="2">
        <v>6.0586245356289572</v>
      </c>
      <c r="BM219" s="2">
        <v>30.150089751461774</v>
      </c>
      <c r="BN219" s="2">
        <v>24.732012318806447</v>
      </c>
      <c r="BO219" s="2">
        <v>41.997819428179099</v>
      </c>
      <c r="BP219" s="2">
        <v>8.4467977073702851</v>
      </c>
      <c r="BQ219" s="2">
        <v>8.3221130920818709</v>
      </c>
      <c r="BR219" s="2">
        <v>4.3428610117154616</v>
      </c>
      <c r="BS219" s="2">
        <v>50.165472938908238</v>
      </c>
      <c r="BT219" s="2">
        <v>1.2828247725992654</v>
      </c>
      <c r="BV219" s="2">
        <v>36.000002215580103</v>
      </c>
      <c r="BW219" s="2">
        <v>17.322290670849881</v>
      </c>
      <c r="BX219" s="2">
        <v>7.8295278111860389</v>
      </c>
      <c r="BY219" s="2">
        <v>2.1485431332185518</v>
      </c>
      <c r="BZ219" s="2">
        <v>17.112473632625687</v>
      </c>
      <c r="CA219" s="2">
        <v>11.402722013354939</v>
      </c>
      <c r="CB219" s="2">
        <v>8.8186312855431304</v>
      </c>
      <c r="CD219" s="2">
        <v>20.194274161783827</v>
      </c>
      <c r="CE219" s="2">
        <v>42.364798442619097</v>
      </c>
      <c r="CF219" s="2">
        <v>28.647779964262238</v>
      </c>
      <c r="CH219" s="9">
        <v>104.61918181818181</v>
      </c>
      <c r="CI219" s="9">
        <v>116.05597014925372</v>
      </c>
      <c r="CK219" s="1">
        <v>1838</v>
      </c>
      <c r="CL219" s="2">
        <v>0.62743153112745798</v>
      </c>
      <c r="CM219" s="2">
        <v>0.74144290377388766</v>
      </c>
      <c r="CN219" s="2">
        <v>6.8012248798588315</v>
      </c>
      <c r="CO219" s="2">
        <v>2.6262487539544264</v>
      </c>
      <c r="CP219" s="2">
        <v>29.53413321733975</v>
      </c>
      <c r="CQ219" s="2">
        <v>109.57563257039951</v>
      </c>
      <c r="CR219" s="2">
        <v>2.181876803264907</v>
      </c>
      <c r="CS219" s="2">
        <v>11.820367255286657</v>
      </c>
      <c r="CT219" s="2">
        <v>7.0171617372692676</v>
      </c>
      <c r="CU219" s="2">
        <v>32.141281288000187</v>
      </c>
      <c r="CV219" s="2">
        <v>0.21482501388773295</v>
      </c>
      <c r="CW219" s="2">
        <v>7.0552458008129744</v>
      </c>
      <c r="CX219" s="2"/>
      <c r="CY219" s="2"/>
      <c r="CZ219" s="2">
        <v>329.91442494153688</v>
      </c>
      <c r="DA219" s="2">
        <v>111.72036480994123</v>
      </c>
      <c r="DB219" s="2">
        <v>129.75111163125757</v>
      </c>
      <c r="DC219" s="2">
        <v>66.108586940715284</v>
      </c>
      <c r="DD219" s="2">
        <v>134.30216589523749</v>
      </c>
      <c r="DE219" s="2">
        <v>43.230084872029828</v>
      </c>
      <c r="DF219" s="2">
        <v>2.021541214205909</v>
      </c>
      <c r="DG219" s="2">
        <v>37.282935376277301</v>
      </c>
      <c r="DH219" s="2">
        <v>7.4626093012991639</v>
      </c>
      <c r="DI219" s="2">
        <v>16.064840105378462</v>
      </c>
      <c r="DJ219" s="2"/>
      <c r="DK219" s="2">
        <v>4.9279446917179976</v>
      </c>
      <c r="DL219" s="2">
        <v>109.18472198655815</v>
      </c>
      <c r="DM219" s="2">
        <v>2.6231891892993904</v>
      </c>
      <c r="DN219" s="2">
        <v>31.982626239739314</v>
      </c>
      <c r="DO219" s="2"/>
      <c r="DP219" s="2">
        <v>547.10599444237255</v>
      </c>
      <c r="DR219" s="2"/>
      <c r="DS219" s="2">
        <v>10.352387043599762</v>
      </c>
      <c r="DT219" s="2">
        <v>406.11904164915609</v>
      </c>
      <c r="DU219" s="2">
        <v>0.45841752906217903</v>
      </c>
      <c r="DV219" s="2">
        <v>3.5996133083723425</v>
      </c>
      <c r="DW219" s="2">
        <v>11.607813108497188</v>
      </c>
      <c r="DX219" s="11"/>
      <c r="DY219" s="2">
        <v>1.5784931525546777</v>
      </c>
      <c r="DZ219" s="2"/>
      <c r="EA219" s="2">
        <v>6.6969481682587775</v>
      </c>
      <c r="EB219" s="2">
        <v>4.1572995853372987</v>
      </c>
      <c r="EC219" s="2">
        <v>1.9938734923145216</v>
      </c>
      <c r="ED219" s="2">
        <v>0.44743735593751477</v>
      </c>
      <c r="EE219" s="2">
        <v>10.917380832693041</v>
      </c>
      <c r="EF219" s="2">
        <v>170.55307289082918</v>
      </c>
      <c r="EG219" s="9">
        <f t="shared" si="12"/>
        <v>76.666886131214085</v>
      </c>
      <c r="EH219" s="2"/>
      <c r="EI219" s="2">
        <v>0.74125163617929457</v>
      </c>
      <c r="EJ219" s="2">
        <v>21.321740338500305</v>
      </c>
      <c r="EK219" s="2">
        <v>16.514063072973329</v>
      </c>
      <c r="EL219" s="2">
        <v>6.0658996671442393</v>
      </c>
      <c r="EM219" s="2">
        <v>0.52443747280706721</v>
      </c>
      <c r="EN219" s="2">
        <v>6.2188880790942456</v>
      </c>
      <c r="EO219" s="2">
        <v>2.550595663323215</v>
      </c>
      <c r="EP219" s="2">
        <v>0.72290033081918326</v>
      </c>
      <c r="EQ219" s="2"/>
      <c r="ER219" s="2">
        <v>0.46569346058887429</v>
      </c>
      <c r="ET219" s="2"/>
      <c r="EU219" s="2">
        <v>31.596698986530818</v>
      </c>
      <c r="EV219" s="2">
        <v>25.834751045130176</v>
      </c>
      <c r="EW219" s="2">
        <v>77.508272696983013</v>
      </c>
      <c r="EX219" s="2">
        <v>14.579574650804034</v>
      </c>
      <c r="EY219" s="2">
        <v>11.959573680843237</v>
      </c>
      <c r="EZ219" s="2">
        <v>243.7048838945251</v>
      </c>
      <c r="FA219" s="2">
        <v>9.0050238337793189</v>
      </c>
      <c r="FB219" s="2">
        <v>8.872099147847976</v>
      </c>
      <c r="FC219" s="2">
        <v>55.558428089023955</v>
      </c>
      <c r="FD219" s="2">
        <v>53.480774027950439</v>
      </c>
      <c r="FE219" s="2">
        <v>1.367603209171127</v>
      </c>
      <c r="FF219" s="2"/>
      <c r="FG219" s="2">
        <v>55.185914071226726</v>
      </c>
      <c r="FH219" s="2">
        <v>26.554066267935358</v>
      </c>
      <c r="FI219" s="2">
        <v>1.2892866510652385</v>
      </c>
      <c r="FJ219" s="2">
        <f t="shared" si="11"/>
        <v>29.866249889665447</v>
      </c>
      <c r="FK219" s="2">
        <v>2.2905345662124783</v>
      </c>
      <c r="FL219" s="2">
        <v>292.40352312837132</v>
      </c>
      <c r="FM219" s="2">
        <v>12.156297221445939</v>
      </c>
      <c r="FN219" s="2">
        <v>55.963020696225051</v>
      </c>
      <c r="FO219" s="2"/>
      <c r="FP219" s="2">
        <v>9.7652753304409554</v>
      </c>
      <c r="FQ219" s="2">
        <v>20.486199097648971</v>
      </c>
      <c r="FR219" s="2">
        <v>13.853107901561696</v>
      </c>
    </row>
    <row r="220" spans="1:174">
      <c r="A220" s="1">
        <v>1839</v>
      </c>
      <c r="B220" s="2">
        <v>4.7903016945004389</v>
      </c>
      <c r="C220" s="2">
        <v>4.8944063900618326</v>
      </c>
      <c r="D220" s="2">
        <v>5.8041576676741613</v>
      </c>
      <c r="E220" s="2">
        <v>21.120210120097404</v>
      </c>
      <c r="F220" s="2">
        <v>58.0993223338101</v>
      </c>
      <c r="G220" s="2">
        <v>14.365603692167765</v>
      </c>
      <c r="H220" s="2">
        <v>2.2551258935013814</v>
      </c>
      <c r="I220" s="2">
        <v>11.125790223002038</v>
      </c>
      <c r="J220" s="2">
        <v>7.2138919171892368</v>
      </c>
      <c r="K220" s="2">
        <v>24.347544437801847</v>
      </c>
      <c r="L220" s="2">
        <v>14.466278206608894</v>
      </c>
      <c r="M220" s="2">
        <v>6.5098225644228114</v>
      </c>
      <c r="P220" s="2">
        <v>56.849248436794305</v>
      </c>
      <c r="Q220" s="2">
        <v>18.470343710304402</v>
      </c>
      <c r="R220" s="2">
        <v>22.890297622613151</v>
      </c>
      <c r="S220" s="2">
        <v>10.122085234112447</v>
      </c>
      <c r="T220" s="2">
        <v>22.455470905024697</v>
      </c>
      <c r="U220" s="2">
        <v>7.4089654088941046</v>
      </c>
      <c r="V220" s="2">
        <v>9.8589699932632211</v>
      </c>
      <c r="W220" s="2">
        <v>38.182007622179206</v>
      </c>
      <c r="X220" s="2">
        <v>7.8799983935062343</v>
      </c>
      <c r="Y220" s="2">
        <v>16.567249322474595</v>
      </c>
      <c r="AA220" s="2">
        <v>10.666674518193641</v>
      </c>
      <c r="AB220" s="2">
        <v>18.841204338580802</v>
      </c>
      <c r="AC220" s="2">
        <v>2.8831735080349086</v>
      </c>
      <c r="AD220" s="2">
        <v>30.000006550136046</v>
      </c>
      <c r="AE220" s="2">
        <v>5.4876038332552657</v>
      </c>
      <c r="AF220" s="2">
        <v>87.260561673134859</v>
      </c>
      <c r="AG220" s="2">
        <v>4.250000072520618</v>
      </c>
      <c r="AI220" s="2">
        <v>9.7106371687401438</v>
      </c>
      <c r="AJ220" s="2">
        <v>69.986755722582274</v>
      </c>
      <c r="AK220" s="2">
        <v>0.47999998803849636</v>
      </c>
      <c r="AL220" s="2">
        <v>3.571268304264346</v>
      </c>
      <c r="AM220" s="2">
        <v>18.657022113097554</v>
      </c>
      <c r="AO220" s="2">
        <v>12.35657858254986</v>
      </c>
      <c r="AQ220" s="2">
        <v>6.2210562036738208</v>
      </c>
      <c r="AR220" s="2">
        <v>4.5000000145067665</v>
      </c>
      <c r="AS220" s="2">
        <v>2.6170873476325296</v>
      </c>
      <c r="AT220" s="2">
        <v>3.1367442016990177</v>
      </c>
      <c r="AU220" s="2">
        <v>79.955401662034973</v>
      </c>
      <c r="AV220" s="2">
        <v>18.351743800765828</v>
      </c>
      <c r="AX220" s="2">
        <v>4.7232447006520752</v>
      </c>
      <c r="AY220" s="2">
        <v>19.999994528920926</v>
      </c>
      <c r="AZ220" s="2">
        <v>15.869263100985814</v>
      </c>
      <c r="BA220" s="2">
        <v>5.1208843235344927</v>
      </c>
      <c r="BB220" s="2">
        <v>6.6772007492680414</v>
      </c>
      <c r="BC220" s="2">
        <v>6.3301592891361373</v>
      </c>
      <c r="BD220" s="2">
        <v>2.7585362642232032</v>
      </c>
      <c r="BE220" s="2">
        <v>5.2499995978314695</v>
      </c>
      <c r="BG220" s="2">
        <v>54.726519000527517</v>
      </c>
      <c r="BJ220" s="2">
        <v>5.3852479289728743</v>
      </c>
      <c r="BK220" s="2">
        <v>24.647515393180459</v>
      </c>
      <c r="BL220" s="2">
        <v>5.7129058520078635</v>
      </c>
      <c r="BM220" s="2">
        <v>40.931130072258803</v>
      </c>
      <c r="BN220" s="2">
        <v>24.732012318806447</v>
      </c>
      <c r="BO220" s="2">
        <v>39.497947106094379</v>
      </c>
      <c r="BP220" s="2">
        <v>8.2329171079692873</v>
      </c>
      <c r="BQ220" s="2">
        <v>8.3727065882408027</v>
      </c>
      <c r="BR220" s="2">
        <v>4.1033731304586327</v>
      </c>
      <c r="BS220" s="2">
        <v>53.893452738066031</v>
      </c>
      <c r="BT220" s="2">
        <v>1.2828247725992654</v>
      </c>
      <c r="BV220" s="2">
        <v>36.000002215580103</v>
      </c>
      <c r="BW220" s="2">
        <v>16.722717932410877</v>
      </c>
      <c r="BX220" s="2">
        <v>8.5694898472823215</v>
      </c>
      <c r="BY220" s="2">
        <v>2.5994762956792519</v>
      </c>
      <c r="BZ220" s="2">
        <v>18.615538771751361</v>
      </c>
      <c r="CA220" s="2">
        <v>12.165086660903992</v>
      </c>
      <c r="CB220" s="2">
        <v>8.0880905312166345</v>
      </c>
      <c r="CD220" s="2">
        <v>20.984081089121588</v>
      </c>
      <c r="CE220" s="2">
        <v>42.723315087328473</v>
      </c>
      <c r="CF220" s="2">
        <v>29.050856078409112</v>
      </c>
      <c r="CH220" s="9">
        <v>104.61918181818181</v>
      </c>
      <c r="CI220" s="9">
        <v>114.34926470588236</v>
      </c>
      <c r="CK220" s="1">
        <v>1839</v>
      </c>
      <c r="CL220" s="2">
        <v>0.77721767996462376</v>
      </c>
      <c r="CM220" s="2">
        <v>0.79410847622711012</v>
      </c>
      <c r="CN220" s="2">
        <v>6.0967426671622453</v>
      </c>
      <c r="CO220" s="2">
        <v>2.6583281573797506</v>
      </c>
      <c r="CP220" s="2">
        <v>27.681728286588474</v>
      </c>
      <c r="CQ220" s="2">
        <v>82.134810962774637</v>
      </c>
      <c r="CR220" s="2">
        <v>2.3688057840512995</v>
      </c>
      <c r="CS220" s="2">
        <v>11.686636346261475</v>
      </c>
      <c r="CT220" s="2">
        <v>7.5775409914818201</v>
      </c>
      <c r="CU220" s="2">
        <v>25.574893294388811</v>
      </c>
      <c r="CV220" s="2">
        <v>0.1955939295426064</v>
      </c>
      <c r="CW220" s="2">
        <v>6.8379798166434265</v>
      </c>
      <c r="CX220" s="2"/>
      <c r="CY220" s="2"/>
      <c r="CZ220" s="2">
        <v>325.03348789147304</v>
      </c>
      <c r="DA220" s="2">
        <v>103.9404636879049</v>
      </c>
      <c r="DB220" s="2">
        <v>128.81342037621164</v>
      </c>
      <c r="DC220" s="2">
        <v>56.961269872589931</v>
      </c>
      <c r="DD220" s="2">
        <v>126.36646587666873</v>
      </c>
      <c r="DE220" s="2">
        <v>41.693393048147527</v>
      </c>
      <c r="DF220" s="2">
        <v>1.9918126669381753</v>
      </c>
      <c r="DG220" s="2">
        <v>40.106745597994042</v>
      </c>
      <c r="DH220" s="2">
        <v>8.2772255981996601</v>
      </c>
      <c r="DI220" s="2">
        <v>17.402396972155451</v>
      </c>
      <c r="DJ220" s="2"/>
      <c r="DK220" s="2">
        <v>5.0821932833850623</v>
      </c>
      <c r="DL220" s="2">
        <v>106.02745385285409</v>
      </c>
      <c r="DM220" s="2">
        <v>3.0285129987366641</v>
      </c>
      <c r="DN220" s="2">
        <v>31.512293500919622</v>
      </c>
      <c r="DO220" s="2">
        <v>2.6145977638746714</v>
      </c>
      <c r="DP220" s="2">
        <v>491.05221777289722</v>
      </c>
      <c r="DR220" s="2"/>
      <c r="DS220" s="2">
        <v>10.200146057664472</v>
      </c>
      <c r="DT220" s="2">
        <v>400.14670280137432</v>
      </c>
      <c r="DU220" s="2">
        <v>0.50419657336502854</v>
      </c>
      <c r="DV220" s="2">
        <v>3.7512943467673754</v>
      </c>
      <c r="DW220" s="2">
        <v>9.7213872495356384</v>
      </c>
      <c r="DX220" s="11"/>
      <c r="DY220" s="2">
        <v>1.5552800179582855</v>
      </c>
      <c r="DZ220" s="2"/>
      <c r="EA220" s="2">
        <v>6.5346568724331568</v>
      </c>
      <c r="EB220" s="2">
        <v>4.7268430083271671</v>
      </c>
      <c r="EC220" s="2">
        <v>2.7490135536575591</v>
      </c>
      <c r="ED220" s="2">
        <v>0.50893100405051594</v>
      </c>
      <c r="EE220" s="2">
        <v>10.063711220871841</v>
      </c>
      <c r="EF220" s="2">
        <v>174.87570080735895</v>
      </c>
      <c r="EG220" s="9">
        <f t="shared" si="12"/>
        <v>78.609990507154151</v>
      </c>
      <c r="EH220" s="2"/>
      <c r="EI220" s="2">
        <v>0.76633780547904351</v>
      </c>
      <c r="EJ220" s="2">
        <v>21.008185333522363</v>
      </c>
      <c r="EK220" s="2">
        <v>16.669225576529449</v>
      </c>
      <c r="EL220" s="2">
        <v>5.3790258184708755</v>
      </c>
      <c r="EM220" s="2">
        <v>0.75147926850553848</v>
      </c>
      <c r="EN220" s="2">
        <v>6.6492597957758139</v>
      </c>
      <c r="EO220" s="2">
        <v>2.8975928470501531</v>
      </c>
      <c r="EP220" s="2">
        <v>0.85180282317631995</v>
      </c>
      <c r="EQ220" s="2"/>
      <c r="ER220" s="2">
        <v>0.51326204411430831</v>
      </c>
      <c r="ET220" s="2"/>
      <c r="EU220" s="2">
        <v>30.789957046846197</v>
      </c>
      <c r="EV220" s="2">
        <v>25.889985651846956</v>
      </c>
      <c r="EW220" s="2">
        <v>72.010690657976539</v>
      </c>
      <c r="EX220" s="2">
        <v>19.501852613931764</v>
      </c>
      <c r="EY220" s="2">
        <v>11.783697597301424</v>
      </c>
      <c r="EZ220" s="2">
        <v>225.8280604486863</v>
      </c>
      <c r="FA220" s="2">
        <v>8.64793478766404</v>
      </c>
      <c r="FB220" s="2">
        <v>8.7947709932927012</v>
      </c>
      <c r="FC220" s="2">
        <v>51.722668079302828</v>
      </c>
      <c r="FD220" s="2">
        <v>56.610197655179356</v>
      </c>
      <c r="FE220" s="2">
        <v>1.3474913972715519</v>
      </c>
      <c r="FF220" s="2"/>
      <c r="FG220" s="2">
        <v>54.374356511355742</v>
      </c>
      <c r="FH220" s="2">
        <v>25.257971409296999</v>
      </c>
      <c r="FI220" s="2">
        <v>1.3903840389075424</v>
      </c>
      <c r="FJ220" s="2">
        <f t="shared" si="11"/>
        <v>29.315168450692742</v>
      </c>
      <c r="FK220" s="2">
        <v>2.7305147364294968</v>
      </c>
      <c r="FL220" s="2">
        <v>313.40888849434816</v>
      </c>
      <c r="FM220" s="2">
        <v>12.778323254092436</v>
      </c>
      <c r="FN220" s="2">
        <v>50.572201209522134</v>
      </c>
      <c r="FO220" s="2"/>
      <c r="FP220" s="2">
        <v>9.9979760127902697</v>
      </c>
      <c r="FQ220" s="2">
        <v>20.35574860847392</v>
      </c>
      <c r="FR220" s="2">
        <v>13.841433465177063</v>
      </c>
    </row>
    <row r="221" spans="1:174" s="22" customFormat="1">
      <c r="A221" s="60">
        <v>1840</v>
      </c>
      <c r="B221" s="61">
        <v>4.4202815523054388</v>
      </c>
      <c r="C221" s="61">
        <v>5.3905692953388744</v>
      </c>
      <c r="D221" s="61">
        <v>6.0943645505494199</v>
      </c>
      <c r="E221" s="61">
        <v>20.567319985715852</v>
      </c>
      <c r="F221" s="61">
        <v>58.386575976766153</v>
      </c>
      <c r="G221" s="61">
        <v>12.666259385436916</v>
      </c>
      <c r="H221" s="61">
        <v>2.156503801684778</v>
      </c>
      <c r="I221" s="61">
        <v>11.055929128895306</v>
      </c>
      <c r="J221" s="61">
        <v>6.3988136116358758</v>
      </c>
      <c r="K221" s="61">
        <v>32.628854361063539</v>
      </c>
      <c r="L221" s="61">
        <v>13.613899596769546</v>
      </c>
      <c r="M221" s="61">
        <v>6.8230473665679003</v>
      </c>
      <c r="N221" s="60"/>
      <c r="O221" s="60"/>
      <c r="P221" s="61">
        <v>60.210394287899547</v>
      </c>
      <c r="Q221" s="61">
        <v>18.207649412093264</v>
      </c>
      <c r="R221" s="61">
        <v>22.41342559366533</v>
      </c>
      <c r="S221" s="61">
        <v>11.154842331334553</v>
      </c>
      <c r="T221" s="61">
        <v>21.093907978041422</v>
      </c>
      <c r="U221" s="61">
        <v>7.420718672551974</v>
      </c>
      <c r="V221" s="61">
        <v>9.2776121289822058</v>
      </c>
      <c r="W221" s="61">
        <v>37.198866857676009</v>
      </c>
      <c r="X221" s="61">
        <v>5.9999989846317545</v>
      </c>
      <c r="Y221" s="61">
        <v>12.375018633446992</v>
      </c>
      <c r="Z221" s="60"/>
      <c r="AA221" s="60"/>
      <c r="AB221" s="61">
        <v>18.841204338580802</v>
      </c>
      <c r="AC221" s="61">
        <v>2.6851070585594838</v>
      </c>
      <c r="AD221" s="61">
        <v>30.000006550136046</v>
      </c>
      <c r="AE221" s="61">
        <v>4.0183690043772025</v>
      </c>
      <c r="AF221" s="61">
        <v>76.165347683567461</v>
      </c>
      <c r="AG221" s="61">
        <v>4.3399984891928218</v>
      </c>
      <c r="AH221" s="60"/>
      <c r="AI221" s="61">
        <v>8.1151517440751402</v>
      </c>
      <c r="AJ221" s="61">
        <v>66.481636494330075</v>
      </c>
      <c r="AK221" s="61">
        <v>0.40000001274966224</v>
      </c>
      <c r="AL221" s="61">
        <v>2.8793235843003337</v>
      </c>
      <c r="AM221" s="61">
        <v>22.653233384726345</v>
      </c>
      <c r="AN221" s="60"/>
      <c r="AO221" s="61">
        <v>12.35657858254986</v>
      </c>
      <c r="AP221" s="60"/>
      <c r="AQ221" s="61">
        <v>6.2016953610355454</v>
      </c>
      <c r="AR221" s="60"/>
      <c r="AS221" s="61">
        <v>2.3349372100770398</v>
      </c>
      <c r="AT221" s="61">
        <v>3.1067755371117158</v>
      </c>
      <c r="AU221" s="61">
        <v>75.317838061644196</v>
      </c>
      <c r="AV221" s="61">
        <v>17.856035958468645</v>
      </c>
      <c r="AW221" s="60"/>
      <c r="AX221" s="61">
        <v>5.2843255749179203</v>
      </c>
      <c r="AY221" s="61">
        <v>19.999994528920926</v>
      </c>
      <c r="AZ221" s="61">
        <v>10.341160532832488</v>
      </c>
      <c r="BA221" s="61">
        <v>10.263098000971098</v>
      </c>
      <c r="BB221" s="61">
        <v>5.7300195936845633</v>
      </c>
      <c r="BC221" s="61">
        <v>6.6574098666752821</v>
      </c>
      <c r="BD221" s="61">
        <v>2.6584865640752944</v>
      </c>
      <c r="BE221" s="61">
        <v>4.6199995144673736</v>
      </c>
      <c r="BF221" s="60"/>
      <c r="BG221" s="61">
        <v>53.173513190022447</v>
      </c>
      <c r="BH221" s="60"/>
      <c r="BI221" s="60"/>
      <c r="BJ221" s="61">
        <v>5.3954410673814719</v>
      </c>
      <c r="BK221" s="61">
        <v>25.322914568706477</v>
      </c>
      <c r="BL221" s="61">
        <v>6.0248332340632684</v>
      </c>
      <c r="BM221" s="61">
        <v>37.469748472018544</v>
      </c>
      <c r="BN221" s="61">
        <v>22.495607091888889</v>
      </c>
      <c r="BO221" s="61">
        <v>37.998044525950505</v>
      </c>
      <c r="BP221" s="60"/>
      <c r="BQ221" s="61">
        <v>8.831795192403888</v>
      </c>
      <c r="BR221" s="61">
        <v>5.4448507754332702</v>
      </c>
      <c r="BS221" s="61">
        <v>51.103245095621673</v>
      </c>
      <c r="BT221" s="61">
        <v>1.2828247725992654</v>
      </c>
      <c r="BU221" s="60"/>
      <c r="BV221" s="60"/>
      <c r="BW221" s="61">
        <v>16.872197522259601</v>
      </c>
      <c r="BX221" s="61">
        <v>8.0395185784791927</v>
      </c>
      <c r="BY221" s="61">
        <v>2.4833389364266472</v>
      </c>
      <c r="BZ221" s="61">
        <v>17.430397238689881</v>
      </c>
      <c r="CA221" s="61">
        <v>10.583721360682725</v>
      </c>
      <c r="CB221" s="61">
        <v>8.3833674288714519</v>
      </c>
      <c r="CC221" s="60"/>
      <c r="CD221" s="61">
        <v>21.384045506301327</v>
      </c>
      <c r="CE221" s="61">
        <v>41.384557003369373</v>
      </c>
      <c r="CF221" s="61">
        <v>26.041904496178301</v>
      </c>
      <c r="CG221" s="60"/>
      <c r="CH221" s="62">
        <v>104.61918181818181</v>
      </c>
      <c r="CI221" s="62">
        <v>114.94316819816218</v>
      </c>
      <c r="CJ221" s="60"/>
      <c r="CK221" s="60">
        <v>1840</v>
      </c>
      <c r="CL221" s="61">
        <v>0.72090746892629975</v>
      </c>
      <c r="CM221" s="61">
        <v>0.87915252021621637</v>
      </c>
      <c r="CN221" s="61">
        <v>6.4348270611006919</v>
      </c>
      <c r="CO221" s="61">
        <v>2.6021830811622282</v>
      </c>
      <c r="CP221" s="61">
        <v>27.9630750958842</v>
      </c>
      <c r="CQ221" s="61">
        <v>72.794999149091296</v>
      </c>
      <c r="CR221" s="61">
        <v>2.2769771820093552</v>
      </c>
      <c r="CS221" s="61">
        <v>11.673570124355825</v>
      </c>
      <c r="CT221" s="61">
        <v>6.7562842106946075</v>
      </c>
      <c r="CU221" s="61">
        <v>34.451669780134267</v>
      </c>
      <c r="CV221" s="61">
        <v>0.18502520304023648</v>
      </c>
      <c r="CW221" s="61">
        <v>7.2042178424664129</v>
      </c>
      <c r="CX221" s="61"/>
      <c r="CY221" s="61"/>
      <c r="CZ221" s="61">
        <v>346.03867389558502</v>
      </c>
      <c r="DA221" s="61">
        <v>102.99433606630929</v>
      </c>
      <c r="DB221" s="61">
        <v>126.78494822390094</v>
      </c>
      <c r="DC221" s="61">
        <v>63.099060940677511</v>
      </c>
      <c r="DD221" s="61">
        <v>119.3208962931383</v>
      </c>
      <c r="DE221" s="61">
        <v>41.97642295917246</v>
      </c>
      <c r="DF221" s="61">
        <v>1.8840956385493131</v>
      </c>
      <c r="DG221" s="61">
        <v>39.276986650966862</v>
      </c>
      <c r="DH221" s="61">
        <v>6.3351897499148473</v>
      </c>
      <c r="DI221" s="61">
        <v>13.06635074479604</v>
      </c>
      <c r="DJ221" s="61"/>
      <c r="DK221" s="61"/>
      <c r="DL221" s="61">
        <v>106.57813579455886</v>
      </c>
      <c r="DM221" s="61">
        <v>2.8351109322486097</v>
      </c>
      <c r="DN221" s="61">
        <v>31.675961026094186</v>
      </c>
      <c r="DO221" s="61">
        <v>1.9245169348017095</v>
      </c>
      <c r="DP221" s="61">
        <v>430.84086464880892</v>
      </c>
      <c r="DQ221" s="60"/>
      <c r="DR221" s="61"/>
      <c r="DS221" s="61">
        <v>8.5685058080428558</v>
      </c>
      <c r="DT221" s="61">
        <v>382.08049628284294</v>
      </c>
      <c r="DU221" s="61">
        <v>0.42234606826237575</v>
      </c>
      <c r="DV221" s="61">
        <v>3.0401773908078562</v>
      </c>
      <c r="DW221" s="61">
        <v>11.864949762926614</v>
      </c>
      <c r="DX221" s="63"/>
      <c r="DY221" s="61">
        <v>1.5633577807363346</v>
      </c>
      <c r="DZ221" s="61"/>
      <c r="EA221" s="61">
        <v>6.5481539220190674</v>
      </c>
      <c r="EB221" s="61"/>
      <c r="EC221" s="61">
        <v>2.4653787972070291</v>
      </c>
      <c r="ED221" s="61">
        <v>0.50668665841279215</v>
      </c>
      <c r="EE221" s="61">
        <v>9.5292339522039828</v>
      </c>
      <c r="EF221" s="61">
        <v>171.03577871055779</v>
      </c>
      <c r="EG221" s="62">
        <f t="shared" si="12"/>
        <v>76.883871679986314</v>
      </c>
      <c r="EH221" s="61"/>
      <c r="EI221" s="61">
        <v>0.86182514170612201</v>
      </c>
      <c r="EJ221" s="61">
        <v>21.117296963300937</v>
      </c>
      <c r="EK221" s="61">
        <v>10.91887088274985</v>
      </c>
      <c r="EL221" s="61">
        <v>10.836447376851369</v>
      </c>
      <c r="EM221" s="61">
        <v>0.64822901257396326</v>
      </c>
      <c r="EN221" s="61">
        <v>7.0293269809497696</v>
      </c>
      <c r="EO221" s="61">
        <v>2.8070032801930234</v>
      </c>
      <c r="EP221" s="61">
        <v>0.7534796408338077</v>
      </c>
      <c r="EQ221" s="61"/>
      <c r="ER221" s="61">
        <v>0.50128702858548435</v>
      </c>
      <c r="ES221" s="60"/>
      <c r="ET221" s="61"/>
      <c r="EU221" s="61">
        <v>31.008454505565009</v>
      </c>
      <c r="EV221" s="61">
        <v>26.737582660355169</v>
      </c>
      <c r="EW221" s="61">
        <v>76.336936417118068</v>
      </c>
      <c r="EX221" s="61">
        <v>17.945381670675243</v>
      </c>
      <c r="EY221" s="61">
        <v>10.773818123678145</v>
      </c>
      <c r="EZ221" s="61">
        <v>218.38078115737923</v>
      </c>
      <c r="FA221" s="61"/>
      <c r="FB221" s="61">
        <v>9.3251846407934504</v>
      </c>
      <c r="FC221" s="61">
        <v>68.988337319442692</v>
      </c>
      <c r="FD221" s="61">
        <v>53.958134884090889</v>
      </c>
      <c r="FE221" s="61">
        <v>1.3544899542689663</v>
      </c>
      <c r="FF221" s="61"/>
      <c r="FG221" s="61"/>
      <c r="FH221" s="61">
        <v>25.616101834333232</v>
      </c>
      <c r="FI221" s="61">
        <v>1.3111719064082177</v>
      </c>
      <c r="FJ221" s="61">
        <f t="shared" si="11"/>
        <v>29.629873036991384</v>
      </c>
      <c r="FK221" s="61">
        <v>2.6220710063303616</v>
      </c>
      <c r="FL221" s="61">
        <v>294.98013568426279</v>
      </c>
      <c r="FM221" s="61">
        <v>11.174982404479049</v>
      </c>
      <c r="FN221" s="61">
        <v>52.690721029831323</v>
      </c>
      <c r="FO221" s="61"/>
      <c r="FP221" s="61">
        <v>10.241458080783115</v>
      </c>
      <c r="FQ221" s="61">
        <v>19.820300401852986</v>
      </c>
      <c r="FR221" s="61">
        <v>12.47224586960291</v>
      </c>
    </row>
    <row r="222" spans="1:174" s="22" customFormat="1">
      <c r="A222" s="60">
        <v>1841</v>
      </c>
      <c r="B222" s="61">
        <v>3.980253034080099</v>
      </c>
      <c r="C222" s="61">
        <v>5.0832661606518261</v>
      </c>
      <c r="D222" s="61">
        <v>7.0572432447361342</v>
      </c>
      <c r="E222" s="61">
        <v>20.243837123605399</v>
      </c>
      <c r="F222" s="61">
        <v>57.716494545415777</v>
      </c>
      <c r="G222" s="61">
        <v>13.267026107163367</v>
      </c>
      <c r="H222" s="61">
        <v>2.070305332452639</v>
      </c>
      <c r="I222" s="61">
        <v>11.686377612062202</v>
      </c>
      <c r="J222" s="61">
        <v>6.3445146186658583</v>
      </c>
      <c r="K222" s="61">
        <v>29.60555462574656</v>
      </c>
      <c r="L222" s="60"/>
      <c r="M222" s="61">
        <v>6.942550401352662</v>
      </c>
      <c r="N222" s="60"/>
      <c r="O222" s="60"/>
      <c r="P222" s="61">
        <v>58.916724634298468</v>
      </c>
      <c r="Q222" s="61">
        <v>17.992422609934646</v>
      </c>
      <c r="R222" s="61">
        <v>21.83327399489789</v>
      </c>
      <c r="S222" s="61">
        <v>10.289445832458162</v>
      </c>
      <c r="T222" s="61">
        <v>21.619750618263808</v>
      </c>
      <c r="U222" s="61">
        <v>7.4089654088941046</v>
      </c>
      <c r="V222" s="61">
        <v>9.2776121289822058</v>
      </c>
      <c r="W222" s="61">
        <v>29.488486528664467</v>
      </c>
      <c r="X222" s="61">
        <v>6.2499989765731438</v>
      </c>
      <c r="Y222" s="61">
        <v>11.192386990499363</v>
      </c>
      <c r="Z222" s="60"/>
      <c r="AA222" s="61">
        <v>9.0000069558847127</v>
      </c>
      <c r="AB222" s="61">
        <v>18.841204338580802</v>
      </c>
      <c r="AC222" s="61">
        <v>2.4133253265593853</v>
      </c>
      <c r="AD222" s="60"/>
      <c r="AE222" s="61">
        <v>3.6739831481614091</v>
      </c>
      <c r="AF222" s="61">
        <v>87.514159615749904</v>
      </c>
      <c r="AG222" s="61">
        <v>4.1499986128934125</v>
      </c>
      <c r="AH222" s="60"/>
      <c r="AI222" s="61">
        <v>18.81292060499948</v>
      </c>
      <c r="AJ222" s="61">
        <v>66.481636494330075</v>
      </c>
      <c r="AK222" s="61">
        <v>0.31999996262027897</v>
      </c>
      <c r="AL222" s="61">
        <v>2.5008480641246424</v>
      </c>
      <c r="AM222" s="61">
        <v>18.090113906322387</v>
      </c>
      <c r="AN222" s="60"/>
      <c r="AO222" s="61">
        <v>12.35657858254986</v>
      </c>
      <c r="AP222" s="60"/>
      <c r="AQ222" s="61">
        <v>6.8214816568693308</v>
      </c>
      <c r="AR222" s="61">
        <v>4.2075578657969288</v>
      </c>
      <c r="AS222" s="61">
        <v>1.8005730943893756</v>
      </c>
      <c r="AT222" s="61">
        <v>2.7171794722157978</v>
      </c>
      <c r="AU222" s="61">
        <v>96.561392715271154</v>
      </c>
      <c r="AV222" s="61">
        <v>17.028830169872631</v>
      </c>
      <c r="AW222" s="60"/>
      <c r="AX222" s="61">
        <v>4.8050766767728472</v>
      </c>
      <c r="AY222" s="61">
        <v>19.999994528920926</v>
      </c>
      <c r="AZ222" s="61">
        <v>10.497100750126219</v>
      </c>
      <c r="BA222" s="61">
        <v>5.6884741206822182</v>
      </c>
      <c r="BB222" s="61">
        <v>5.2444005746231177</v>
      </c>
      <c r="BC222" s="61">
        <v>6.2233914042400365</v>
      </c>
      <c r="BD222" s="61">
        <v>2.5858185199840045</v>
      </c>
      <c r="BE222" s="61">
        <v>4.5899994305074721</v>
      </c>
      <c r="BF222" s="60"/>
      <c r="BG222" s="61">
        <v>46.42570997186882</v>
      </c>
      <c r="BH222" s="60"/>
      <c r="BI222" s="60"/>
      <c r="BJ222" s="61">
        <v>5.3634442368205848</v>
      </c>
      <c r="BK222" s="61">
        <v>27.379999456224915</v>
      </c>
      <c r="BL222" s="61">
        <v>6.5644307882678961</v>
      </c>
      <c r="BM222" s="61">
        <v>25.061878330723935</v>
      </c>
      <c r="BN222" s="61">
        <v>22.495607091888889</v>
      </c>
      <c r="BO222" s="61">
        <v>41.24787921786978</v>
      </c>
      <c r="BP222" s="61">
        <v>7.5155739935345069</v>
      </c>
      <c r="BQ222" s="61">
        <v>8.5929362545174204</v>
      </c>
      <c r="BR222" s="61">
        <v>4.840201490893894</v>
      </c>
      <c r="BS222" s="61">
        <v>50.061287259208584</v>
      </c>
      <c r="BT222" s="61">
        <v>1.2828247725992654</v>
      </c>
      <c r="BU222" s="60"/>
      <c r="BV222" s="61">
        <v>36.000002215580103</v>
      </c>
      <c r="BW222" s="61">
        <v>17.153652937672184</v>
      </c>
      <c r="BX222" s="61">
        <v>7.7995356751716676</v>
      </c>
      <c r="BY222" s="61">
        <v>2.4306750083684956</v>
      </c>
      <c r="BZ222" s="61">
        <v>15.469953361161107</v>
      </c>
      <c r="CA222" s="61">
        <v>8.6285381578524945</v>
      </c>
      <c r="CB222" s="61">
        <v>7.9414007369409818</v>
      </c>
      <c r="CC222" s="60"/>
      <c r="CD222" s="61">
        <v>21.466124907341733</v>
      </c>
      <c r="CE222" s="61">
        <v>43.632565731675335</v>
      </c>
      <c r="CF222" s="61">
        <v>29.449147196373659</v>
      </c>
      <c r="CG222" s="60"/>
      <c r="CH222" s="62">
        <v>104.61918181818181</v>
      </c>
      <c r="CI222" s="62">
        <v>114.94316819816218</v>
      </c>
      <c r="CJ222" s="60"/>
      <c r="CK222" s="60">
        <v>1841</v>
      </c>
      <c r="CL222" s="61">
        <v>0.64914284452951876</v>
      </c>
      <c r="CM222" s="61">
        <v>0.82903419123673916</v>
      </c>
      <c r="CN222" s="61">
        <v>7.4514971054536163</v>
      </c>
      <c r="CO222" s="61">
        <v>2.5612559389086744</v>
      </c>
      <c r="CP222" s="61">
        <v>27.642153084758483</v>
      </c>
      <c r="CQ222" s="61">
        <v>76.247700666254389</v>
      </c>
      <c r="CR222" s="61">
        <v>2.1859632234842752</v>
      </c>
      <c r="CS222" s="61">
        <v>12.339238698406993</v>
      </c>
      <c r="CT222" s="61">
        <v>6.6989517970432972</v>
      </c>
      <c r="CU222" s="61">
        <v>31.259472990908325</v>
      </c>
      <c r="CV222" s="61"/>
      <c r="CW222" s="61">
        <v>7.3303969306614771</v>
      </c>
      <c r="CX222" s="61"/>
      <c r="CY222" s="61"/>
      <c r="CZ222" s="61">
        <v>338.6037494662487</v>
      </c>
      <c r="DA222" s="61">
        <v>101.77687295010503</v>
      </c>
      <c r="DB222" s="61">
        <v>123.50323253504472</v>
      </c>
      <c r="DC222" s="61">
        <v>58.203814123332549</v>
      </c>
      <c r="DD222" s="61">
        <v>122.29540510420362</v>
      </c>
      <c r="DE222" s="61">
        <v>41.909938837051207</v>
      </c>
      <c r="DF222" s="61">
        <v>1.8840956385493131</v>
      </c>
      <c r="DG222" s="61">
        <v>31.135864868544278</v>
      </c>
      <c r="DH222" s="61">
        <v>6.599156025656324</v>
      </c>
      <c r="DI222" s="61">
        <v>11.817651223093272</v>
      </c>
      <c r="DJ222" s="61"/>
      <c r="DK222" s="61">
        <v>4.310372138812026</v>
      </c>
      <c r="DL222" s="61">
        <v>106.57813579455886</v>
      </c>
      <c r="DM222" s="61">
        <v>2.5481460765559212</v>
      </c>
      <c r="DN222" s="61"/>
      <c r="DO222" s="61">
        <v>1.7595802623180428</v>
      </c>
      <c r="DP222" s="61">
        <v>495.03714411584411</v>
      </c>
      <c r="DQ222" s="60"/>
      <c r="DR222" s="61"/>
      <c r="DS222" s="61">
        <v>19.863906991989154</v>
      </c>
      <c r="DT222" s="61">
        <v>382.08049628284294</v>
      </c>
      <c r="DU222" s="61">
        <v>0.33787680437241724</v>
      </c>
      <c r="DV222" s="61">
        <v>2.640558283845976</v>
      </c>
      <c r="DW222" s="61">
        <v>9.4749517236180694</v>
      </c>
      <c r="DX222" s="63"/>
      <c r="DY222" s="61">
        <v>1.5633577807363346</v>
      </c>
      <c r="DZ222" s="61"/>
      <c r="EA222" s="61">
        <v>7.2025646641810299</v>
      </c>
      <c r="EB222" s="61">
        <v>4.4426136624098556</v>
      </c>
      <c r="EC222" s="61">
        <v>1.9011623569879863</v>
      </c>
      <c r="ED222" s="61">
        <v>0.44314710562089454</v>
      </c>
      <c r="EE222" s="61">
        <v>12.216974432821063</v>
      </c>
      <c r="EF222" s="61">
        <v>163.11230753613404</v>
      </c>
      <c r="EG222" s="62">
        <f t="shared" si="12"/>
        <v>73.322119012637174</v>
      </c>
      <c r="EH222" s="61"/>
      <c r="EI222" s="61">
        <v>0.78366403227016601</v>
      </c>
      <c r="EJ222" s="61">
        <v>21.117296963300937</v>
      </c>
      <c r="EK222" s="61">
        <v>11.083522721646682</v>
      </c>
      <c r="EL222" s="61">
        <v>6.0062615067615113</v>
      </c>
      <c r="EM222" s="61">
        <v>0.59329161976639055</v>
      </c>
      <c r="EN222" s="61">
        <v>6.5710620176495596</v>
      </c>
      <c r="EO222" s="61">
        <v>2.7302756258629692</v>
      </c>
      <c r="EP222" s="61">
        <v>0.74858690168604258</v>
      </c>
      <c r="EQ222" s="61"/>
      <c r="ER222" s="61">
        <v>0.43767290904029477</v>
      </c>
      <c r="ES222" s="60"/>
      <c r="ET222" s="61"/>
      <c r="EU222" s="61">
        <v>30.824563651716606</v>
      </c>
      <c r="EV222" s="61">
        <v>28.90958687693778</v>
      </c>
      <c r="EW222" s="61">
        <v>83.173843363066993</v>
      </c>
      <c r="EX222" s="61">
        <v>12.002882068042823</v>
      </c>
      <c r="EY222" s="61">
        <v>10.773818123678145</v>
      </c>
      <c r="EZ222" s="61">
        <v>237.05809593785423</v>
      </c>
      <c r="FA222" s="61">
        <v>7.9354325643254393</v>
      </c>
      <c r="FB222" s="61">
        <v>9.0729818156180109</v>
      </c>
      <c r="FC222" s="61">
        <v>61.327200123549041</v>
      </c>
      <c r="FD222" s="61">
        <v>52.85796793039718</v>
      </c>
      <c r="FE222" s="61">
        <v>1.3544899542689663</v>
      </c>
      <c r="FF222" s="61"/>
      <c r="FG222" s="61">
        <v>54.656764275897331</v>
      </c>
      <c r="FH222" s="61">
        <v>26.043419649544997</v>
      </c>
      <c r="FI222" s="61">
        <v>1.272032891084911</v>
      </c>
      <c r="FJ222" s="61">
        <f t="shared" si="11"/>
        <v>29.918830854622552</v>
      </c>
      <c r="FK222" s="61">
        <v>2.566465000716224</v>
      </c>
      <c r="FL222" s="61">
        <v>261.80292273404967</v>
      </c>
      <c r="FM222" s="61">
        <v>9.1105726241603993</v>
      </c>
      <c r="FN222" s="61">
        <v>49.912894116413945</v>
      </c>
      <c r="FO222" s="61"/>
      <c r="FP222" s="61">
        <v>10.280768357447247</v>
      </c>
      <c r="FQ222" s="61">
        <v>20.896938924222191</v>
      </c>
      <c r="FR222" s="61">
        <v>14.104076164521723</v>
      </c>
    </row>
    <row r="223" spans="1:174" s="22" customFormat="1">
      <c r="A223" s="60">
        <v>1842</v>
      </c>
      <c r="B223" s="61">
        <v>3.3302100952788529</v>
      </c>
      <c r="C223" s="61">
        <v>4.5273736357277041</v>
      </c>
      <c r="D223" s="61">
        <v>6.6652569165031377</v>
      </c>
      <c r="E223" s="61">
        <v>19.213562457419346</v>
      </c>
      <c r="F223" s="61">
        <v>49.854761081415369</v>
      </c>
      <c r="G223" s="61">
        <v>14.578352409916143</v>
      </c>
      <c r="H223" s="61">
        <v>1.9260513991237831</v>
      </c>
      <c r="I223" s="61">
        <v>10.819973852337888</v>
      </c>
      <c r="J223" s="61">
        <v>6.1758875192502867</v>
      </c>
      <c r="K223" s="61">
        <v>30.576477371590162</v>
      </c>
      <c r="L223" s="61">
        <v>13.019852395955569</v>
      </c>
      <c r="M223" s="61">
        <v>6.4409059133626121</v>
      </c>
      <c r="N223" s="60"/>
      <c r="O223" s="60"/>
      <c r="P223" s="61">
        <v>59.083695116808833</v>
      </c>
      <c r="Q223" s="61">
        <v>17.060077812317921</v>
      </c>
      <c r="R223" s="61">
        <v>20.169410726171122</v>
      </c>
      <c r="S223" s="61">
        <v>9.7190093391282382</v>
      </c>
      <c r="T223" s="61">
        <v>20.730629184253242</v>
      </c>
      <c r="U223" s="61">
        <v>6.6735417008033577</v>
      </c>
      <c r="V223" s="61">
        <v>8.5562499139701416</v>
      </c>
      <c r="W223" s="61">
        <v>27.8216251111646</v>
      </c>
      <c r="X223" s="61">
        <v>5.3799985249457327</v>
      </c>
      <c r="Y223" s="61">
        <v>13.344066300767052</v>
      </c>
      <c r="Z223" s="60"/>
      <c r="AA223" s="61">
        <v>8.3333317834327172</v>
      </c>
      <c r="AB223" s="61">
        <v>18.841204338580802</v>
      </c>
      <c r="AC223" s="61">
        <v>2.364093380922617</v>
      </c>
      <c r="AD223" s="60"/>
      <c r="AE223" s="60"/>
      <c r="AF223" s="61">
        <v>75.560798055193018</v>
      </c>
      <c r="AG223" s="61">
        <v>3.9800007192006062</v>
      </c>
      <c r="AH223" s="60"/>
      <c r="AI223" s="61">
        <v>12.178473183112899</v>
      </c>
      <c r="AJ223" s="61">
        <v>66.481636494330075</v>
      </c>
      <c r="AK223" s="61">
        <v>0.26999987039564688</v>
      </c>
      <c r="AL223" s="61">
        <v>2.0180506081769751</v>
      </c>
      <c r="AM223" s="61">
        <v>16.061395474107545</v>
      </c>
      <c r="AN223" s="60"/>
      <c r="AO223" s="61">
        <v>12.957679189447544</v>
      </c>
      <c r="AP223" s="60"/>
      <c r="AQ223" s="61">
        <v>6.6424156497407774</v>
      </c>
      <c r="AR223" s="60"/>
      <c r="AS223" s="61">
        <v>2.242003756137918</v>
      </c>
      <c r="AT223" s="61">
        <v>2.3275829847234859</v>
      </c>
      <c r="AU223" s="61">
        <v>85.314548771930419</v>
      </c>
      <c r="AV223" s="61">
        <v>17.777453551443593</v>
      </c>
      <c r="AW223" s="60"/>
      <c r="AX223" s="61">
        <v>4.1858466946436863</v>
      </c>
      <c r="AY223" s="61">
        <v>20.999990807810125</v>
      </c>
      <c r="AZ223" s="61">
        <v>5.3288001485838254</v>
      </c>
      <c r="BA223" s="61">
        <v>5.4246411163900978</v>
      </c>
      <c r="BB223" s="61">
        <v>5.2712875532217769</v>
      </c>
      <c r="BC223" s="61">
        <v>5.7565532413572589</v>
      </c>
      <c r="BD223" s="61">
        <v>2.0405537151070714</v>
      </c>
      <c r="BE223" s="61">
        <v>4.1199997389508951</v>
      </c>
      <c r="BF223" s="60"/>
      <c r="BG223" s="61">
        <v>53.182181179094343</v>
      </c>
      <c r="BH223" s="60"/>
      <c r="BI223" s="60"/>
      <c r="BJ223" s="61">
        <v>5.387165418528479</v>
      </c>
      <c r="BK223" s="61">
        <v>16.690001040225248</v>
      </c>
      <c r="BL223" s="61">
        <v>6.2813303674788505</v>
      </c>
      <c r="BM223" s="61">
        <v>37.29465056959819</v>
      </c>
      <c r="BN223" s="61">
        <v>21.574734905687958</v>
      </c>
      <c r="BO223" s="61">
        <v>37.748045463710589</v>
      </c>
      <c r="BP223" s="61">
        <v>8.1238680371056322</v>
      </c>
      <c r="BQ223" s="61">
        <v>8.4224419161255675</v>
      </c>
      <c r="BR223" s="61">
        <v>4.9218985991972337</v>
      </c>
      <c r="BS223" s="61">
        <v>48.301518544064017</v>
      </c>
      <c r="BT223" s="61">
        <v>1.2604990323827934</v>
      </c>
      <c r="BU223" s="60"/>
      <c r="BV223" s="61">
        <v>36.000002215580103</v>
      </c>
      <c r="BW223" s="61">
        <v>17.133046633710801</v>
      </c>
      <c r="BX223" s="61">
        <v>6.9395865866645225</v>
      </c>
      <c r="BY223" s="61">
        <v>2.1268414673723854</v>
      </c>
      <c r="BZ223" s="61">
        <v>14.134062296015605</v>
      </c>
      <c r="CA223" s="61">
        <v>7.8971986869489603</v>
      </c>
      <c r="CB223" s="61">
        <v>7.6351125121815349</v>
      </c>
      <c r="CC223" s="60"/>
      <c r="CD223" s="61">
        <v>21.332529342009913</v>
      </c>
      <c r="CE223" s="61">
        <v>43.912182707340008</v>
      </c>
      <c r="CF223" s="61">
        <v>30.414758026136834</v>
      </c>
      <c r="CG223" s="60"/>
      <c r="CH223" s="62">
        <v>104.61918181818181</v>
      </c>
      <c r="CI223" s="62">
        <v>116.14967702866372</v>
      </c>
      <c r="CJ223" s="60"/>
      <c r="CK223" s="60">
        <v>1842</v>
      </c>
      <c r="CL223" s="61">
        <v>0.5488277576041235</v>
      </c>
      <c r="CM223" s="61">
        <v>0.74612359257904581</v>
      </c>
      <c r="CN223" s="61">
        <v>7.1114831875051117</v>
      </c>
      <c r="CO223" s="61">
        <v>2.4564214636050301</v>
      </c>
      <c r="CP223" s="61">
        <v>24.127559991448283</v>
      </c>
      <c r="CQ223" s="61">
        <v>84.663546201090057</v>
      </c>
      <c r="CR223" s="61">
        <v>2.0549968762982842</v>
      </c>
      <c r="CS223" s="61">
        <v>11.544350518526571</v>
      </c>
      <c r="CT223" s="61">
        <v>6.5893514400511846</v>
      </c>
      <c r="CU223" s="61">
        <v>32.623514364885708</v>
      </c>
      <c r="CV223" s="61">
        <v>0.1788089487441841</v>
      </c>
      <c r="CW223" s="61">
        <v>6.8721123114953091</v>
      </c>
      <c r="CX223" s="61"/>
      <c r="CY223" s="61"/>
      <c r="CZ223" s="61">
        <v>343.12760527386905</v>
      </c>
      <c r="DA223" s="61">
        <v>97.515872440186911</v>
      </c>
      <c r="DB223" s="61">
        <v>115.28890461137999</v>
      </c>
      <c r="DC223" s="61">
        <v>55.55412380798775</v>
      </c>
      <c r="DD223" s="61">
        <v>118.49684470236242</v>
      </c>
      <c r="DE223" s="61">
        <v>38.146147302442373</v>
      </c>
      <c r="DF223" s="61">
        <v>1.7558403959084161</v>
      </c>
      <c r="DG223" s="61">
        <v>29.684229986279174</v>
      </c>
      <c r="DH223" s="61">
        <v>5.7401791916261935</v>
      </c>
      <c r="DI223" s="61">
        <v>14.237426154706238</v>
      </c>
      <c r="DJ223" s="61"/>
      <c r="DK223" s="61">
        <v>4.032974146743368</v>
      </c>
      <c r="DL223" s="61">
        <v>107.69684049002055</v>
      </c>
      <c r="DM223" s="61">
        <v>2.5223649354755362</v>
      </c>
      <c r="DN223" s="61"/>
      <c r="DO223" s="61"/>
      <c r="DP223" s="61">
        <v>431.90759301863926</v>
      </c>
      <c r="DQ223" s="60"/>
      <c r="DR223" s="61"/>
      <c r="DS223" s="61">
        <v>12.993798795174841</v>
      </c>
      <c r="DT223" s="61">
        <v>386.09103035767305</v>
      </c>
      <c r="DU223" s="61">
        <v>0.28807584808817294</v>
      </c>
      <c r="DV223" s="61">
        <v>2.1531552573841837</v>
      </c>
      <c r="DW223" s="61">
        <v>8.5006830387286403</v>
      </c>
      <c r="DX223" s="63"/>
      <c r="DY223" s="61">
        <v>1.6566173685909122</v>
      </c>
      <c r="DZ223" s="61"/>
      <c r="EA223" s="61">
        <v>7.0871127413847743</v>
      </c>
      <c r="EB223" s="61"/>
      <c r="EC223" s="61">
        <v>2.3921016425669848</v>
      </c>
      <c r="ED223" s="61">
        <v>0.38359205983859651</v>
      </c>
      <c r="EE223" s="61">
        <v>10.907320764985093</v>
      </c>
      <c r="EF223" s="61">
        <v>172.07045736602035</v>
      </c>
      <c r="EG223" s="62">
        <f t="shared" si="12"/>
        <v>77.348979633283179</v>
      </c>
      <c r="EH223" s="61"/>
      <c r="EI223" s="61">
        <v>0.68983901596861963</v>
      </c>
      <c r="EJ223" s="61">
        <v>22.405900243355351</v>
      </c>
      <c r="EK223" s="61">
        <v>5.6855531813633693</v>
      </c>
      <c r="EL223" s="61">
        <v>5.7878105196425524</v>
      </c>
      <c r="EM223" s="61">
        <v>0.60259275897791853</v>
      </c>
      <c r="EN223" s="61">
        <v>6.1419435299678939</v>
      </c>
      <c r="EO223" s="61">
        <v>2.1771649045147807</v>
      </c>
      <c r="EP223" s="61">
        <v>0.67898725706933416</v>
      </c>
      <c r="EQ223" s="61"/>
      <c r="ER223" s="61">
        <v>0.50663139637150822</v>
      </c>
      <c r="ES223" s="60"/>
      <c r="ET223" s="61"/>
      <c r="EU223" s="61">
        <v>31.285876173103439</v>
      </c>
      <c r="EV223" s="61">
        <v>17.807364859879186</v>
      </c>
      <c r="EW223" s="61">
        <v>80.422241836571146</v>
      </c>
      <c r="EX223" s="61">
        <v>18.04900674398208</v>
      </c>
      <c r="EY223" s="61">
        <v>10.441243713644557</v>
      </c>
      <c r="EZ223" s="61">
        <v>219.22116445366495</v>
      </c>
      <c r="FA223" s="61">
        <v>8.6677455478635572</v>
      </c>
      <c r="FB223" s="61">
        <v>8.9863083800960517</v>
      </c>
      <c r="FC223" s="61">
        <v>63.016924167705533</v>
      </c>
      <c r="FD223" s="61">
        <v>51.535213324873482</v>
      </c>
      <c r="FE223" s="61">
        <v>1.3448870447081851</v>
      </c>
      <c r="FF223" s="61"/>
      <c r="FG223" s="61">
        <v>55.230472742257191</v>
      </c>
      <c r="FH223" s="61">
        <v>26.28517241272446</v>
      </c>
      <c r="FI223" s="61">
        <v>1.1436629029676371</v>
      </c>
      <c r="FJ223" s="61">
        <f t="shared" si="11"/>
        <v>32.444309855313108</v>
      </c>
      <c r="FK223" s="61">
        <v>2.2692294576459631</v>
      </c>
      <c r="FL223" s="61">
        <v>241.705943872972</v>
      </c>
      <c r="FM223" s="61">
        <v>8.4259011159151527</v>
      </c>
      <c r="FN223" s="61">
        <v>48.49153421537531</v>
      </c>
      <c r="FO223" s="61"/>
      <c r="FP223" s="61">
        <v>10.324026638662266</v>
      </c>
      <c r="FQ223" s="61">
        <v>21.251607662838392</v>
      </c>
      <c r="FR223" s="61">
        <v>14.719434673503129</v>
      </c>
    </row>
    <row r="224" spans="1:174" s="22" customFormat="1">
      <c r="A224" s="60">
        <v>1843</v>
      </c>
      <c r="B224" s="61">
        <v>3.5802276711273646</v>
      </c>
      <c r="C224" s="61">
        <v>3.5847437746819129</v>
      </c>
      <c r="D224" s="61">
        <v>5.6976539363499468</v>
      </c>
      <c r="E224" s="61">
        <v>19.287947281685128</v>
      </c>
      <c r="F224" s="61">
        <v>57.862875739615532</v>
      </c>
      <c r="G224" s="61">
        <v>12.631853972482226</v>
      </c>
      <c r="H224" s="61">
        <v>1.615919589680801</v>
      </c>
      <c r="I224" s="61">
        <v>9.7260403126922448</v>
      </c>
      <c r="J224" s="61">
        <v>6.1895760818651775</v>
      </c>
      <c r="K224" s="61">
        <v>32.408994749646581</v>
      </c>
      <c r="L224" s="60"/>
      <c r="M224" s="61">
        <v>6.065938070906209</v>
      </c>
      <c r="N224" s="60"/>
      <c r="O224" s="60"/>
      <c r="P224" s="61">
        <v>54.982172702043599</v>
      </c>
      <c r="Q224" s="61">
        <v>16.336275945599255</v>
      </c>
      <c r="R224" s="61">
        <v>18.68001313910138</v>
      </c>
      <c r="S224" s="61">
        <v>9.2725339657284298</v>
      </c>
      <c r="T224" s="61">
        <v>20.126961358718376</v>
      </c>
      <c r="U224" s="61">
        <v>6.650958692934382</v>
      </c>
      <c r="V224" s="61">
        <v>9.015698178786943</v>
      </c>
      <c r="W224" s="61">
        <v>25.826595646770745</v>
      </c>
      <c r="X224" s="61">
        <v>4.6299992217056634</v>
      </c>
      <c r="Y224" s="61">
        <v>13.701575335096393</v>
      </c>
      <c r="Z224" s="60"/>
      <c r="AA224" s="61">
        <v>6.2499992903981001</v>
      </c>
      <c r="AB224" s="61">
        <v>17.190986257501084</v>
      </c>
      <c r="AC224" s="61">
        <v>1.9103808116258412</v>
      </c>
      <c r="AD224" s="61">
        <v>32.000006310409375</v>
      </c>
      <c r="AE224" s="60"/>
      <c r="AF224" s="61">
        <v>74.908218024035321</v>
      </c>
      <c r="AG224" s="61">
        <v>3.8899993868179665</v>
      </c>
      <c r="AH224" s="60"/>
      <c r="AI224" s="60"/>
      <c r="AJ224" s="61">
        <v>66.481636494330075</v>
      </c>
      <c r="AK224" s="61">
        <v>0.30000000129778076</v>
      </c>
      <c r="AL224" s="61">
        <v>1.6579979163709841</v>
      </c>
      <c r="AM224" s="61">
        <v>14.594454036468784</v>
      </c>
      <c r="AN224" s="60"/>
      <c r="AO224" s="61">
        <v>12.460100759950436</v>
      </c>
      <c r="AP224" s="60"/>
      <c r="AQ224" s="61">
        <v>5.6401671410003402</v>
      </c>
      <c r="AR224" s="61">
        <v>3.8729833440729959</v>
      </c>
      <c r="AS224" s="61">
        <v>1.8702722340936138</v>
      </c>
      <c r="AT224" s="61">
        <v>2.2176972517351299</v>
      </c>
      <c r="AU224" s="61">
        <v>80.358269068522645</v>
      </c>
      <c r="AV224" s="61">
        <v>17.666567293995268</v>
      </c>
      <c r="AW224" s="60"/>
      <c r="AX224" s="61">
        <v>3.7473203079559179</v>
      </c>
      <c r="AY224" s="61">
        <v>20.999990807810125</v>
      </c>
      <c r="AZ224" s="61">
        <v>9.496403044362328</v>
      </c>
      <c r="BA224" s="61">
        <v>4.9445751364489965</v>
      </c>
      <c r="BB224" s="61">
        <v>4.5701057752719976</v>
      </c>
      <c r="BC224" s="61">
        <v>5.4372276075675101</v>
      </c>
      <c r="BD224" s="61">
        <v>2.5472379111055781</v>
      </c>
      <c r="BE224" s="61">
        <v>3.81999953159742</v>
      </c>
      <c r="BF224" s="60"/>
      <c r="BG224" s="61">
        <v>53.182181179094343</v>
      </c>
      <c r="BH224" s="60"/>
      <c r="BI224" s="60"/>
      <c r="BJ224" s="61">
        <v>5.4976314290128121</v>
      </c>
      <c r="BK224" s="61">
        <v>16.431677062017716</v>
      </c>
      <c r="BL224" s="61">
        <v>6.3586290758164967</v>
      </c>
      <c r="BM224" s="61">
        <v>35.801074252159012</v>
      </c>
      <c r="BN224" s="61">
        <v>21.574734905687958</v>
      </c>
      <c r="BO224" s="61">
        <v>49.497427501567657</v>
      </c>
      <c r="BP224" s="60"/>
      <c r="BQ224" s="61">
        <v>7.8517646287233989</v>
      </c>
      <c r="BR224" s="61">
        <v>5.4004341593178005</v>
      </c>
      <c r="BS224" s="61">
        <v>48.243591484997836</v>
      </c>
      <c r="BT224" s="61">
        <v>1.2828247725992654</v>
      </c>
      <c r="BU224" s="60"/>
      <c r="BV224" s="61">
        <v>36.000002215580103</v>
      </c>
      <c r="BW224" s="61">
        <v>17.500022212458394</v>
      </c>
      <c r="BX224" s="61">
        <v>6.069639440739536</v>
      </c>
      <c r="BY224" s="61">
        <v>1.9206679189528295</v>
      </c>
      <c r="BZ224" s="61">
        <v>14.371005212303585</v>
      </c>
      <c r="CA224" s="61">
        <v>7.8395473756655534</v>
      </c>
      <c r="CB224" s="61">
        <v>7.2801951992401532</v>
      </c>
      <c r="CC224" s="60"/>
      <c r="CD224" s="61">
        <v>20.442909668413527</v>
      </c>
      <c r="CE224" s="61">
        <v>42.9423617455966</v>
      </c>
      <c r="CF224" s="61">
        <v>32.377053675495823</v>
      </c>
      <c r="CG224" s="60"/>
      <c r="CH224" s="62">
        <v>104.61918181818181</v>
      </c>
      <c r="CI224" s="62">
        <v>116.6677818329278</v>
      </c>
      <c r="CJ224" s="60"/>
      <c r="CK224" s="60">
        <v>1843</v>
      </c>
      <c r="CL224" s="61">
        <v>0.59266327201012881</v>
      </c>
      <c r="CM224" s="61">
        <v>0.59341085818487416</v>
      </c>
      <c r="CN224" s="61">
        <v>6.1062178619972318</v>
      </c>
      <c r="CO224" s="61">
        <v>2.4769311317437315</v>
      </c>
      <c r="CP224" s="61">
        <v>28.128055679230318</v>
      </c>
      <c r="CQ224" s="61">
        <v>73.686519170347935</v>
      </c>
      <c r="CR224" s="61">
        <v>1.7317929751945029</v>
      </c>
      <c r="CS224" s="61">
        <v>10.423469334452552</v>
      </c>
      <c r="CT224" s="61">
        <v>6.6334144634779815</v>
      </c>
      <c r="CU224" s="61">
        <v>34.732959361944616</v>
      </c>
      <c r="CV224" s="61"/>
      <c r="CW224" s="61">
        <v>6.5009106927377198</v>
      </c>
      <c r="CX224" s="61"/>
      <c r="CY224" s="61"/>
      <c r="CZ224" s="61">
        <v>320.73240647511903</v>
      </c>
      <c r="DA224" s="61">
        <v>93.795131790535436</v>
      </c>
      <c r="DB224" s="61">
        <v>107.25175676913901</v>
      </c>
      <c r="DC224" s="61">
        <v>53.238482763386671</v>
      </c>
      <c r="DD224" s="61">
        <v>115.5594457066301</v>
      </c>
      <c r="DE224" s="61">
        <v>38.186643590899756</v>
      </c>
      <c r="DF224" s="61">
        <v>1.8583772229580204</v>
      </c>
      <c r="DG224" s="61">
        <v>27.67855356162956</v>
      </c>
      <c r="DH224" s="61">
        <v>4.9620044082080543</v>
      </c>
      <c r="DI224" s="61">
        <v>14.684079620017075</v>
      </c>
      <c r="DJ224" s="61"/>
      <c r="DK224" s="61">
        <v>3.0382231402838298</v>
      </c>
      <c r="DL224" s="61">
        <v>98.702472154675021</v>
      </c>
      <c r="DM224" s="61">
        <v>2.0473692445139076</v>
      </c>
      <c r="DN224" s="61">
        <v>34.294643426838796</v>
      </c>
      <c r="DO224" s="61"/>
      <c r="DP224" s="61">
        <v>430.08738375598148</v>
      </c>
      <c r="DQ224" s="60"/>
      <c r="DR224" s="61"/>
      <c r="DS224" s="61"/>
      <c r="DT224" s="61">
        <v>387.81325312082561</v>
      </c>
      <c r="DU224" s="61">
        <v>0.32151222011515118</v>
      </c>
      <c r="DV224" s="61">
        <v>1.7768886291090602</v>
      </c>
      <c r="DW224" s="61">
        <v>7.7587424335512942</v>
      </c>
      <c r="DX224" s="63"/>
      <c r="DY224" s="61">
        <v>1.600108659893049</v>
      </c>
      <c r="DZ224" s="61"/>
      <c r="EA224" s="61">
        <v>6.0446088382632244</v>
      </c>
      <c r="EB224" s="61">
        <v>4.1507048934506887</v>
      </c>
      <c r="EC224" s="61">
        <v>2.0043845853396993</v>
      </c>
      <c r="ED224" s="61">
        <v>0.36711288506614509</v>
      </c>
      <c r="EE224" s="61">
        <v>10.319496182875996</v>
      </c>
      <c r="EF224" s="61">
        <v>171.75993489938148</v>
      </c>
      <c r="EG224" s="62">
        <f t="shared" si="12"/>
        <v>77.209393812943119</v>
      </c>
      <c r="EH224" s="61"/>
      <c r="EI224" s="61">
        <v>0.62032343163356063</v>
      </c>
      <c r="EJ224" s="61">
        <v>22.505845459363826</v>
      </c>
      <c r="EK224" s="61">
        <v>10.177365375644079</v>
      </c>
      <c r="EL224" s="61">
        <v>5.2991377425625821</v>
      </c>
      <c r="EM224" s="61">
        <v>0.52476684337510027</v>
      </c>
      <c r="EN224" s="61">
        <v>5.8271170393936726</v>
      </c>
      <c r="EO224" s="61">
        <v>2.7298937080607701</v>
      </c>
      <c r="EP224" s="61">
        <v>0.63235459569552799</v>
      </c>
      <c r="EQ224" s="61"/>
      <c r="ER224" s="61">
        <v>0.50889130933180271</v>
      </c>
      <c r="ES224" s="60"/>
      <c r="ET224" s="61"/>
      <c r="EU224" s="61">
        <v>32.069823207895695</v>
      </c>
      <c r="EV224" s="61">
        <v>17.609949831902224</v>
      </c>
      <c r="EW224" s="61">
        <v>81.775077688426819</v>
      </c>
      <c r="EX224" s="61">
        <v>17.403466334313904</v>
      </c>
      <c r="EY224" s="61">
        <v>10.487818604500228</v>
      </c>
      <c r="EZ224" s="61">
        <v>288.7377536522028</v>
      </c>
      <c r="FA224" s="61"/>
      <c r="FB224" s="61">
        <v>8.4147942222730592</v>
      </c>
      <c r="FC224" s="61">
        <v>69.452222745472781</v>
      </c>
      <c r="FD224" s="61">
        <v>51.70301379190294</v>
      </c>
      <c r="FE224" s="61">
        <v>1.3748127962429941</v>
      </c>
      <c r="FF224" s="61"/>
      <c r="FG224" s="61">
        <v>55.476837381415663</v>
      </c>
      <c r="FH224" s="61">
        <v>26.967939630613493</v>
      </c>
      <c r="FI224" s="61">
        <v>1.0047552003131959</v>
      </c>
      <c r="FJ224" s="61">
        <f t="shared" si="11"/>
        <v>37.049989807035793</v>
      </c>
      <c r="FK224" s="61">
        <v>2.0583940135170913</v>
      </c>
      <c r="FL224" s="61">
        <v>246.85413734230022</v>
      </c>
      <c r="FM224" s="61">
        <v>8.4017009018152464</v>
      </c>
      <c r="FN224" s="61">
        <v>46.443660516380973</v>
      </c>
      <c r="FO224" s="61"/>
      <c r="FP224" s="61">
        <v>9.9376205217696665</v>
      </c>
      <c r="FQ224" s="61">
        <v>20.87495871469137</v>
      </c>
      <c r="FR224" s="61">
        <v>15.738995977523917</v>
      </c>
    </row>
    <row r="225" spans="1:174" s="22" customFormat="1">
      <c r="A225" s="60">
        <v>1844</v>
      </c>
      <c r="B225" s="61">
        <v>4.0802587016680194</v>
      </c>
      <c r="C225" s="61">
        <v>4.1274220041448055</v>
      </c>
      <c r="D225" s="61">
        <v>5.4026550031959788</v>
      </c>
      <c r="E225" s="61">
        <v>19.147887718880504</v>
      </c>
      <c r="F225" s="61">
        <v>54.380411157623172</v>
      </c>
      <c r="G225" s="61">
        <v>13.127466527939083</v>
      </c>
      <c r="H225" s="61">
        <v>1.750545055977109</v>
      </c>
      <c r="I225" s="61">
        <v>9.3120834901059677</v>
      </c>
      <c r="J225" s="61">
        <v>5.3988858056837055</v>
      </c>
      <c r="K225" s="61">
        <v>30.298342256135786</v>
      </c>
      <c r="L225" s="60"/>
      <c r="M225" s="61">
        <v>5.6823347738011636</v>
      </c>
      <c r="N225" s="60"/>
      <c r="O225" s="60"/>
      <c r="P225" s="61">
        <v>56.230594786985584</v>
      </c>
      <c r="Q225" s="61">
        <v>16.113384356978379</v>
      </c>
      <c r="R225" s="61">
        <v>20.011740697240754</v>
      </c>
      <c r="S225" s="61">
        <v>9.5626386025831689</v>
      </c>
      <c r="T225" s="61">
        <v>18.878756163454415</v>
      </c>
      <c r="U225" s="61">
        <v>6.9263924566179682</v>
      </c>
      <c r="V225" s="61">
        <v>7.827992567052708</v>
      </c>
      <c r="W225" s="61">
        <v>25.358112536371952</v>
      </c>
      <c r="X225" s="61">
        <v>4.8799989270586446</v>
      </c>
      <c r="Y225" s="61">
        <v>10.742360106916227</v>
      </c>
      <c r="Z225" s="60"/>
      <c r="AA225" s="61">
        <v>6.965144476355734</v>
      </c>
      <c r="AB225" s="61">
        <v>16.533079492327246</v>
      </c>
      <c r="AC225" s="61">
        <v>1.9650557177337196</v>
      </c>
      <c r="AD225" s="60"/>
      <c r="AE225" s="60"/>
      <c r="AF225" s="61">
        <v>72.392130914000518</v>
      </c>
      <c r="AG225" s="61">
        <v>3.9499977132941915</v>
      </c>
      <c r="AH225" s="60"/>
      <c r="AI225" s="61">
        <v>18.503000349714487</v>
      </c>
      <c r="AJ225" s="61">
        <v>66.481636494330075</v>
      </c>
      <c r="AK225" s="61">
        <v>0.28999987124049764</v>
      </c>
      <c r="AL225" s="61">
        <v>1.7090251154204734</v>
      </c>
      <c r="AM225" s="61">
        <v>13.688767363168397</v>
      </c>
      <c r="AN225" s="60"/>
      <c r="AO225" s="61">
        <v>12.193641166520104</v>
      </c>
      <c r="AP225" s="60"/>
      <c r="AQ225" s="61">
        <v>5.4092621649549688</v>
      </c>
      <c r="AR225" s="61">
        <v>3.183522219395559</v>
      </c>
      <c r="AS225" s="61">
        <v>1.8702722340936138</v>
      </c>
      <c r="AT225" s="61">
        <v>2.4974079738391257</v>
      </c>
      <c r="AU225" s="61">
        <v>71.486813062653411</v>
      </c>
      <c r="AV225" s="61">
        <v>16.976922129591209</v>
      </c>
      <c r="AW225" s="60"/>
      <c r="AX225" s="61">
        <v>3.7479873903393046</v>
      </c>
      <c r="AY225" s="61">
        <v>20.999990807810125</v>
      </c>
      <c r="AZ225" s="61">
        <v>10.341160532832488</v>
      </c>
      <c r="BA225" s="61">
        <v>5.1889187574585582</v>
      </c>
      <c r="BB225" s="61">
        <v>5.4225156520314624</v>
      </c>
      <c r="BC225" s="61">
        <v>5.6022712731218887</v>
      </c>
      <c r="BD225" s="61">
        <v>2.4460906571298477</v>
      </c>
      <c r="BE225" s="61">
        <v>4.2399997064060164</v>
      </c>
      <c r="BF225" s="60"/>
      <c r="BG225" s="61">
        <v>49.270740210652441</v>
      </c>
      <c r="BH225" s="60"/>
      <c r="BI225" s="60"/>
      <c r="BJ225" s="61">
        <v>5.4197752630610267</v>
      </c>
      <c r="BK225" s="61">
        <v>16.500001965042294</v>
      </c>
      <c r="BL225" s="61">
        <v>5.7459071421892345</v>
      </c>
      <c r="BM225" s="61">
        <v>36.254187794729852</v>
      </c>
      <c r="BN225" s="61">
        <v>20.785415227825965</v>
      </c>
      <c r="BO225" s="61">
        <v>31.248385115991535</v>
      </c>
      <c r="BP225" s="61">
        <v>6.8249048528534928</v>
      </c>
      <c r="BQ225" s="61">
        <v>7.9609186381483878</v>
      </c>
      <c r="BR225" s="61">
        <v>4.7056002888975232</v>
      </c>
      <c r="BS225" s="61">
        <v>47.884698183061154</v>
      </c>
      <c r="BT225" s="61">
        <v>1.2604990323827934</v>
      </c>
      <c r="BU225" s="60"/>
      <c r="BV225" s="61">
        <v>36.000002215580103</v>
      </c>
      <c r="BW225" s="61">
        <v>17.252743084251044</v>
      </c>
      <c r="BX225" s="61">
        <v>6.2096293184906042</v>
      </c>
      <c r="BY225" s="61">
        <v>1.8772632534358094</v>
      </c>
      <c r="BZ225" s="61">
        <v>14.912706723935477</v>
      </c>
      <c r="CA225" s="61">
        <v>9.4331973435586729</v>
      </c>
      <c r="CB225" s="61">
        <v>6.895201086549263</v>
      </c>
      <c r="CC225" s="60"/>
      <c r="CD225" s="61">
        <v>20.662781915720725</v>
      </c>
      <c r="CE225" s="61">
        <v>42.220073867324835</v>
      </c>
      <c r="CF225" s="61">
        <v>28.080122789682775</v>
      </c>
      <c r="CG225" s="60"/>
      <c r="CH225" s="62">
        <v>104.61918181818181</v>
      </c>
      <c r="CI225" s="62">
        <v>116.05597014925372</v>
      </c>
      <c r="CJ225" s="60"/>
      <c r="CK225" s="60">
        <v>1844</v>
      </c>
      <c r="CL225" s="61">
        <v>0.6718953178041609</v>
      </c>
      <c r="CM225" s="61">
        <v>0.67966168862113374</v>
      </c>
      <c r="CN225" s="61">
        <v>5.7597019314214446</v>
      </c>
      <c r="CO225" s="61">
        <v>2.4460500492282384</v>
      </c>
      <c r="CP225" s="61">
        <v>26.296547391721912</v>
      </c>
      <c r="CQ225" s="61">
        <v>76.17604317509128</v>
      </c>
      <c r="CR225" s="61">
        <v>1.8662338672351229</v>
      </c>
      <c r="CS225" s="61">
        <v>9.9274940250289969</v>
      </c>
      <c r="CT225" s="61">
        <v>5.7556836377901641</v>
      </c>
      <c r="CU225" s="61">
        <v>32.30067814959515</v>
      </c>
      <c r="CV225" s="61"/>
      <c r="CW225" s="61">
        <v>6.0578649853238815</v>
      </c>
      <c r="CX225" s="61"/>
      <c r="CY225" s="61"/>
      <c r="CZ225" s="61">
        <v>326.29481150365905</v>
      </c>
      <c r="DA225" s="61">
        <v>92.030238874849147</v>
      </c>
      <c r="DB225" s="61">
        <v>114.29537308039266</v>
      </c>
      <c r="DC225" s="61">
        <v>54.616205718971145</v>
      </c>
      <c r="DD225" s="61">
        <v>107.82442725201307</v>
      </c>
      <c r="DE225" s="61">
        <v>39.559507686381451</v>
      </c>
      <c r="DF225" s="61">
        <v>1.6050976531633376</v>
      </c>
      <c r="DG225" s="61">
        <v>27.033961943996783</v>
      </c>
      <c r="DH225" s="61">
        <v>5.2025049219110162</v>
      </c>
      <c r="DI225" s="61">
        <v>11.452293773936848</v>
      </c>
      <c r="DJ225" s="61"/>
      <c r="DK225" s="61">
        <v>3.3681108309715855</v>
      </c>
      <c r="DL225" s="61">
        <v>94.427292324644185</v>
      </c>
      <c r="DM225" s="61">
        <v>2.0949209612840978</v>
      </c>
      <c r="DN225" s="61"/>
      <c r="DO225" s="61"/>
      <c r="DP225" s="61">
        <v>413.46156419272205</v>
      </c>
      <c r="DQ225" s="60"/>
      <c r="DR225" s="61"/>
      <c r="DS225" s="61">
        <v>19.725813843064</v>
      </c>
      <c r="DT225" s="61">
        <v>385.77954102297542</v>
      </c>
      <c r="DU225" s="61">
        <v>0.30916518221277861</v>
      </c>
      <c r="DV225" s="61">
        <v>1.8219699855556355</v>
      </c>
      <c r="DW225" s="61">
        <v>7.2390965682412434</v>
      </c>
      <c r="DX225" s="63"/>
      <c r="DY225" s="61">
        <v>1.5576786856875193</v>
      </c>
      <c r="DZ225" s="61"/>
      <c r="EA225" s="61">
        <v>5.7667457427182907</v>
      </c>
      <c r="EB225" s="61">
        <v>3.3939126346081352</v>
      </c>
      <c r="EC225" s="61">
        <v>1.9938734923145216</v>
      </c>
      <c r="ED225" s="61">
        <v>0.41124763083853383</v>
      </c>
      <c r="EE225" s="61">
        <v>9.1320946298768355</v>
      </c>
      <c r="EF225" s="61">
        <v>164.18943065817021</v>
      </c>
      <c r="EG225" s="62">
        <f t="shared" si="12"/>
        <v>73.806306569898624</v>
      </c>
      <c r="EH225" s="61"/>
      <c r="EI225" s="61">
        <v>0.61718027284116717</v>
      </c>
      <c r="EJ225" s="61">
        <v>22.38782368002872</v>
      </c>
      <c r="EK225" s="61">
        <v>11.024579999807534</v>
      </c>
      <c r="EL225" s="61">
        <v>5.5318404324620731</v>
      </c>
      <c r="EM225" s="61">
        <v>0.61938045219285121</v>
      </c>
      <c r="EN225" s="61">
        <v>5.9725103033710285</v>
      </c>
      <c r="EO225" s="61">
        <v>2.6077462051469942</v>
      </c>
      <c r="EP225" s="61">
        <v>0.698199834500839</v>
      </c>
      <c r="EQ225" s="61"/>
      <c r="ER225" s="61">
        <v>0.46899101373298252</v>
      </c>
      <c r="ES225" s="60"/>
      <c r="ET225" s="61"/>
      <c r="EU225" s="61">
        <v>31.449863807273712</v>
      </c>
      <c r="EV225" s="61">
        <v>17.590442686103973</v>
      </c>
      <c r="EW225" s="61">
        <v>73.507664165248087</v>
      </c>
      <c r="EX225" s="61">
        <v>17.531312235377527</v>
      </c>
      <c r="EY225" s="61">
        <v>10.051131371751724</v>
      </c>
      <c r="EZ225" s="61">
        <v>181.3280825116949</v>
      </c>
      <c r="FA225" s="61">
        <v>7.2759444457390101</v>
      </c>
      <c r="FB225" s="61">
        <v>8.4870343245881639</v>
      </c>
      <c r="FC225" s="61">
        <v>60.198968965652981</v>
      </c>
      <c r="FD225" s="61">
        <v>51.049269007063735</v>
      </c>
      <c r="FE225" s="61">
        <v>1.3438020208721961</v>
      </c>
      <c r="FF225" s="61"/>
      <c r="FG225" s="61">
        <v>55.185914071226726</v>
      </c>
      <c r="FH225" s="61">
        <v>26.447453853999352</v>
      </c>
      <c r="FI225" s="61">
        <v>1.022538316672829</v>
      </c>
      <c r="FJ225" s="61">
        <f t="shared" si="11"/>
        <v>35.945326532781806</v>
      </c>
      <c r="FK225" s="61">
        <v>2.0013265293091158</v>
      </c>
      <c r="FL225" s="61">
        <v>254.81576065925074</v>
      </c>
      <c r="FM225" s="61">
        <v>10.056611967085409</v>
      </c>
      <c r="FN225" s="61">
        <v>43.756935585205625</v>
      </c>
      <c r="FO225" s="61"/>
      <c r="FP225" s="61">
        <v>9.9918300050475999</v>
      </c>
      <c r="FQ225" s="61">
        <v>20.416215135189745</v>
      </c>
      <c r="FR225" s="61">
        <v>13.578607884445013</v>
      </c>
    </row>
    <row r="226" spans="1:174" s="22" customFormat="1">
      <c r="A226" s="60">
        <v>1845</v>
      </c>
      <c r="B226" s="61">
        <v>3.8402420316061452</v>
      </c>
      <c r="C226" s="61">
        <v>4.6866216855943268</v>
      </c>
      <c r="D226" s="61">
        <v>4.6433286940717133</v>
      </c>
      <c r="E226" s="61">
        <v>18.514818429677671</v>
      </c>
      <c r="F226" s="61">
        <v>55.00549008620537</v>
      </c>
      <c r="G226" s="61">
        <v>14.378164718163484</v>
      </c>
      <c r="H226" s="61">
        <v>1.6396957396161724</v>
      </c>
      <c r="I226" s="61">
        <v>10.268796764069382</v>
      </c>
      <c r="J226" s="61">
        <v>5.0717382046482822</v>
      </c>
      <c r="K226" s="61">
        <v>21.641678160976518</v>
      </c>
      <c r="L226" s="60"/>
      <c r="M226" s="61">
        <v>6.2618721130797281</v>
      </c>
      <c r="N226" s="60"/>
      <c r="O226" s="60"/>
      <c r="P226" s="61">
        <v>58.478256418972663</v>
      </c>
      <c r="Q226" s="61">
        <v>15.83482222398194</v>
      </c>
      <c r="R226" s="61">
        <v>19.445839430976747</v>
      </c>
      <c r="S226" s="61">
        <v>9.1372520879980481</v>
      </c>
      <c r="T226" s="61">
        <v>18.867583247315132</v>
      </c>
      <c r="U226" s="61">
        <v>6.4320410153961047</v>
      </c>
      <c r="V226" s="61">
        <v>7.5578435137795088</v>
      </c>
      <c r="W226" s="61">
        <v>24.023456326670832</v>
      </c>
      <c r="X226" s="61">
        <v>4.1299991452018405</v>
      </c>
      <c r="Y226" s="61">
        <v>11.098831296669363</v>
      </c>
      <c r="Z226" s="60"/>
      <c r="AA226" s="61">
        <v>7.5569702570170429</v>
      </c>
      <c r="AB226" s="61">
        <v>18.372026183695755</v>
      </c>
      <c r="AC226" s="61">
        <v>1.9391439251721283</v>
      </c>
      <c r="AD226" s="60"/>
      <c r="AE226" s="61">
        <v>3.6739831481614091</v>
      </c>
      <c r="AF226" s="61">
        <v>90.67299785304354</v>
      </c>
      <c r="AG226" s="61">
        <v>3.9899990787020347</v>
      </c>
      <c r="AH226" s="60"/>
      <c r="AI226" s="61">
        <v>16.723867655244675</v>
      </c>
      <c r="AJ226" s="61">
        <v>66.481636494330075</v>
      </c>
      <c r="AK226" s="60"/>
      <c r="AL226" s="61">
        <v>2.2014182241294438</v>
      </c>
      <c r="AM226" s="61">
        <v>14.990169146895127</v>
      </c>
      <c r="AN226" s="60"/>
      <c r="AO226" s="61">
        <v>13.464796326401546</v>
      </c>
      <c r="AP226" s="60"/>
      <c r="AQ226" s="61">
        <v>5.312766512228869</v>
      </c>
      <c r="AR226" s="61">
        <v>3.9999997555204443</v>
      </c>
      <c r="AS226" s="61">
        <v>1.7424897826154018</v>
      </c>
      <c r="AT226" s="61">
        <v>2.7271698419941011</v>
      </c>
      <c r="AU226" s="61">
        <v>80.422661827903795</v>
      </c>
      <c r="AV226" s="60"/>
      <c r="AW226" s="60"/>
      <c r="AX226" s="61">
        <v>4.3077339491764759</v>
      </c>
      <c r="AY226" s="61">
        <v>16.94437634975181</v>
      </c>
      <c r="AZ226" s="60"/>
      <c r="BA226" s="61">
        <v>5.6884741206822182</v>
      </c>
      <c r="BB226" s="61">
        <v>4.7045886935858086</v>
      </c>
      <c r="BC226" s="61">
        <v>5.9049406571189191</v>
      </c>
      <c r="BD226" s="61">
        <v>2.6077860378573097</v>
      </c>
      <c r="BE226" s="61">
        <v>4.0599997011286266</v>
      </c>
      <c r="BF226" s="60"/>
      <c r="BG226" s="61">
        <v>41.168047115181423</v>
      </c>
      <c r="BH226" s="60"/>
      <c r="BI226" s="60"/>
      <c r="BJ226" s="61">
        <v>5.3701473639038335</v>
      </c>
      <c r="BK226" s="61">
        <v>16.500001965042294</v>
      </c>
      <c r="BL226" s="61">
        <v>7.8992972514220261</v>
      </c>
      <c r="BM226" s="61">
        <v>31.372317632114569</v>
      </c>
      <c r="BN226" s="61">
        <v>21.025572811409766</v>
      </c>
      <c r="BO226" s="61">
        <v>37.248053877404907</v>
      </c>
      <c r="BP226" s="60"/>
      <c r="BQ226" s="61">
        <v>7.4558749088795437</v>
      </c>
      <c r="BR226" s="61">
        <v>4.7303791138519369</v>
      </c>
      <c r="BS226" s="61">
        <v>47.745794989412097</v>
      </c>
      <c r="BT226" s="60"/>
      <c r="BU226" s="60"/>
      <c r="BV226" s="61">
        <v>36.000002215580103</v>
      </c>
      <c r="BW226" s="61">
        <v>18.483291285345498</v>
      </c>
      <c r="BX226" s="61">
        <v>6.1596330323440753</v>
      </c>
      <c r="BY226" s="61">
        <v>1.8447098458443125</v>
      </c>
      <c r="BZ226" s="61">
        <v>13.315951131371325</v>
      </c>
      <c r="CA226" s="61">
        <v>10.669915010441708</v>
      </c>
      <c r="CB226" s="61">
        <v>7.5366265514316204</v>
      </c>
      <c r="CC226" s="60"/>
      <c r="CD226" s="61">
        <v>20.72743337943194</v>
      </c>
      <c r="CE226" s="61">
        <v>43.349657049685597</v>
      </c>
      <c r="CF226" s="61">
        <v>28.877505972424999</v>
      </c>
      <c r="CG226" s="60"/>
      <c r="CH226" s="62">
        <v>104.61918181818181</v>
      </c>
      <c r="CI226" s="62">
        <v>116.5260226812475</v>
      </c>
      <c r="CJ226" s="60"/>
      <c r="CK226" s="60">
        <v>1845</v>
      </c>
      <c r="CL226" s="61">
        <v>0.6349330714214616</v>
      </c>
      <c r="CM226" s="61">
        <v>0.77487071828654475</v>
      </c>
      <c r="CN226" s="61">
        <v>4.9702431777769922</v>
      </c>
      <c r="CO226" s="61">
        <v>2.3747580091445637</v>
      </c>
      <c r="CP226" s="61">
        <v>26.706545772409587</v>
      </c>
      <c r="CQ226" s="61">
        <v>83.771517403171543</v>
      </c>
      <c r="CR226" s="61">
        <v>1.755138845514479</v>
      </c>
      <c r="CS226" s="61">
        <v>10.991773450317373</v>
      </c>
      <c r="CT226" s="61">
        <v>5.4288149454738424</v>
      </c>
      <c r="CU226" s="61">
        <v>23.165364832468093</v>
      </c>
      <c r="CV226" s="61"/>
      <c r="CW226" s="61">
        <v>6.7027404693280239</v>
      </c>
      <c r="CX226" s="61"/>
      <c r="CY226" s="61"/>
      <c r="CZ226" s="61">
        <v>340.71193169185079</v>
      </c>
      <c r="DA226" s="61">
        <v>90.805553820139849</v>
      </c>
      <c r="DB226" s="61">
        <v>111.51310662351838</v>
      </c>
      <c r="DC226" s="61">
        <v>52.398013978855147</v>
      </c>
      <c r="DD226" s="61">
        <v>108.19706857366971</v>
      </c>
      <c r="DE226" s="61">
        <v>36.884850258206725</v>
      </c>
      <c r="DF226" s="61">
        <v>1.555981351074188</v>
      </c>
      <c r="DG226" s="61">
        <v>25.714832565418885</v>
      </c>
      <c r="DH226" s="61">
        <v>4.4207725595372693</v>
      </c>
      <c r="DI226" s="61">
        <v>11.880246729894047</v>
      </c>
      <c r="DJ226" s="61"/>
      <c r="DK226" s="61">
        <v>3.6690986982111697</v>
      </c>
      <c r="DL226" s="61">
        <v>105.3552726270573</v>
      </c>
      <c r="DM226" s="61">
        <v>2.0756697403566613</v>
      </c>
      <c r="DN226" s="61"/>
      <c r="DO226" s="61">
        <v>1.7838110152215727</v>
      </c>
      <c r="DP226" s="61">
        <v>519.96869116143989</v>
      </c>
      <c r="DQ226" s="60"/>
      <c r="DR226" s="61"/>
      <c r="DS226" s="61">
        <v>17.901314896283193</v>
      </c>
      <c r="DT226" s="61">
        <v>387.34203410123791</v>
      </c>
      <c r="DU226" s="61"/>
      <c r="DV226" s="61">
        <v>2.3564095136927916</v>
      </c>
      <c r="DW226" s="61">
        <v>7.9594305464732704</v>
      </c>
      <c r="DX226" s="63"/>
      <c r="DY226" s="61">
        <v>1.7270292462802748</v>
      </c>
      <c r="DZ226" s="61"/>
      <c r="EA226" s="61">
        <v>5.6868128991687916</v>
      </c>
      <c r="EB226" s="61">
        <v>4.2816205368721363</v>
      </c>
      <c r="EC226" s="61">
        <v>1.865170123632983</v>
      </c>
      <c r="ED226" s="61">
        <v>0.45090135200178616</v>
      </c>
      <c r="EE226" s="61">
        <v>10.315216485537212</v>
      </c>
      <c r="EF226" s="61"/>
      <c r="EG226" s="62">
        <f t="shared" si="12"/>
        <v>0</v>
      </c>
      <c r="EH226" s="61"/>
      <c r="EI226" s="61">
        <v>0.7122266577747921</v>
      </c>
      <c r="EJ226" s="61">
        <v>18.137348549449698</v>
      </c>
      <c r="EK226" s="61"/>
      <c r="EL226" s="61">
        <v>6.0889722768019725</v>
      </c>
      <c r="EM226" s="61">
        <v>0.53955258534577433</v>
      </c>
      <c r="EN226" s="61">
        <v>6.3206791829521123</v>
      </c>
      <c r="EO226" s="61">
        <v>2.7913877344738771</v>
      </c>
      <c r="EP226" s="61">
        <v>0.67126708655122524</v>
      </c>
      <c r="EQ226" s="61"/>
      <c r="ER226" s="61">
        <v>0.39345143825425966</v>
      </c>
      <c r="ES226" s="60"/>
      <c r="ET226" s="61"/>
      <c r="EU226" s="61">
        <v>31.288095676394978</v>
      </c>
      <c r="EV226" s="61">
        <v>17.661687897469324</v>
      </c>
      <c r="EW226" s="61">
        <v>101.46538621719165</v>
      </c>
      <c r="EX226" s="61">
        <v>15.232047483179512</v>
      </c>
      <c r="EY226" s="61">
        <v>10.208443226285647</v>
      </c>
      <c r="EZ226" s="61">
        <v>217.01837854754066</v>
      </c>
      <c r="FA226" s="61"/>
      <c r="FB226" s="61">
        <v>7.9808072703381345</v>
      </c>
      <c r="FC226" s="61">
        <v>60.761068796888196</v>
      </c>
      <c r="FD226" s="61">
        <v>51.107347217663779</v>
      </c>
      <c r="FE226" s="61"/>
      <c r="FF226" s="61"/>
      <c r="FG226" s="61">
        <v>55.409429316553698</v>
      </c>
      <c r="FH226" s="61">
        <v>28.448571082848229</v>
      </c>
      <c r="FI226" s="61">
        <v>1.0184136020248691</v>
      </c>
      <c r="FJ226" s="61">
        <f t="shared" si="11"/>
        <v>36.131970275687017</v>
      </c>
      <c r="FK226" s="61">
        <v>1.974587010820849</v>
      </c>
      <c r="FL226" s="61">
        <v>228.45330146592437</v>
      </c>
      <c r="FM226" s="61">
        <v>11.421132506905224</v>
      </c>
      <c r="FN226" s="61">
        <v>48.021132315258846</v>
      </c>
      <c r="FO226" s="61"/>
      <c r="FP226" s="61">
        <v>10.063689050398887</v>
      </c>
      <c r="FQ226" s="61">
        <v>21.04734633581652</v>
      </c>
      <c r="FR226" s="61">
        <v>14.020753816336063</v>
      </c>
    </row>
    <row r="227" spans="1:174" s="22" customFormat="1">
      <c r="A227" s="60">
        <v>1846</v>
      </c>
      <c r="B227" s="61">
        <v>3.9602509468589173</v>
      </c>
      <c r="C227" s="61">
        <v>4.797255578880149</v>
      </c>
      <c r="D227" s="61">
        <v>6.3665294894966875</v>
      </c>
      <c r="E227" s="61">
        <v>18.786253539154224</v>
      </c>
      <c r="F227" s="61">
        <v>55.287840395434962</v>
      </c>
      <c r="G227" s="61">
        <v>13.943824425819429</v>
      </c>
      <c r="H227" s="61">
        <v>1.9274910825279459</v>
      </c>
      <c r="I227" s="61">
        <v>10.146469949925542</v>
      </c>
      <c r="J227" s="61">
        <v>5.4688896128238591</v>
      </c>
      <c r="K227" s="61">
        <v>27.412798421116747</v>
      </c>
      <c r="L227" s="60"/>
      <c r="M227" s="61">
        <v>6.1328845372801792</v>
      </c>
      <c r="N227" s="60"/>
      <c r="O227" s="60"/>
      <c r="P227" s="61">
        <v>55.976222368258973</v>
      </c>
      <c r="Q227" s="61">
        <v>15.986468619617034</v>
      </c>
      <c r="R227" s="61">
        <v>18.767396510912441</v>
      </c>
      <c r="S227" s="61">
        <v>9.0708746559972795</v>
      </c>
      <c r="T227" s="61">
        <v>19.511465699693026</v>
      </c>
      <c r="U227" s="61">
        <v>6.5920159264293119</v>
      </c>
      <c r="V227" s="61">
        <v>6.7895115343062971</v>
      </c>
      <c r="W227" s="61">
        <v>23.598548360702186</v>
      </c>
      <c r="X227" s="61">
        <v>4.7399860847693152</v>
      </c>
      <c r="Y227" s="61">
        <v>10.621070532673453</v>
      </c>
      <c r="Z227" s="60"/>
      <c r="AA227" s="61">
        <v>7.2093900519796676</v>
      </c>
      <c r="AB227" s="61">
        <v>18.372026183695755</v>
      </c>
      <c r="AC227" s="61">
        <v>2.3671544978730608</v>
      </c>
      <c r="AD227" s="61">
        <v>30.000006550136046</v>
      </c>
      <c r="AE227" s="60"/>
      <c r="AF227" s="61">
        <v>72.635850206846527</v>
      </c>
      <c r="AG227" s="61">
        <v>4.0399972044298105</v>
      </c>
      <c r="AH227" s="60"/>
      <c r="AI227" s="61">
        <v>10.571512676475223</v>
      </c>
      <c r="AJ227" s="61">
        <v>66.481636494330075</v>
      </c>
      <c r="AK227" s="61">
        <v>0.36000001711151369</v>
      </c>
      <c r="AL227" s="61">
        <v>2.4300817530087153</v>
      </c>
      <c r="AM227" s="61">
        <v>12.792161442474178</v>
      </c>
      <c r="AN227" s="60"/>
      <c r="AO227" s="61">
        <v>10.865575711310578</v>
      </c>
      <c r="AP227" s="60"/>
      <c r="AQ227" s="61">
        <v>6.3277308729383375</v>
      </c>
      <c r="AR227" s="61">
        <v>4.0801962999845456</v>
      </c>
      <c r="AS227" s="61">
        <v>2.571820464268983</v>
      </c>
      <c r="AT227" s="61">
        <v>2.8670234998884152</v>
      </c>
      <c r="AU227" s="61">
        <v>86.031972463972522</v>
      </c>
      <c r="AV227" s="61">
        <v>15.431994203688991</v>
      </c>
      <c r="AW227" s="60"/>
      <c r="AX227" s="61">
        <v>4.5794824978214299</v>
      </c>
      <c r="AY227" s="61">
        <v>21.99999002611931</v>
      </c>
      <c r="AZ227" s="61">
        <v>10.341160532832488</v>
      </c>
      <c r="BA227" s="61">
        <v>5.6453305017082744</v>
      </c>
      <c r="BB227" s="61">
        <v>6.9656411088616377</v>
      </c>
      <c r="BC227" s="61">
        <v>5.7314061384408346</v>
      </c>
      <c r="BD227" s="61">
        <v>2.9402934814764832</v>
      </c>
      <c r="BE227" s="61">
        <v>4.379999893179007</v>
      </c>
      <c r="BF227" s="60"/>
      <c r="BG227" s="61">
        <v>47.672675829535777</v>
      </c>
      <c r="BH227" s="60"/>
      <c r="BI227" s="60"/>
      <c r="BJ227" s="61">
        <v>5.3701742147077836</v>
      </c>
      <c r="BK227" s="61">
        <v>16.879998494847417</v>
      </c>
      <c r="BL227" s="61">
        <v>5.4718611206500025</v>
      </c>
      <c r="BM227" s="61">
        <v>41.873153765869141</v>
      </c>
      <c r="BN227" s="61">
        <v>20.352597597025103</v>
      </c>
      <c r="BO227" s="61">
        <v>32.498297344355557</v>
      </c>
      <c r="BP227" s="61">
        <v>7.0378969721801763</v>
      </c>
      <c r="BQ227" s="61">
        <v>6.9356307408085938</v>
      </c>
      <c r="BR227" s="61">
        <v>4.7054026578356725</v>
      </c>
      <c r="BS227" s="61">
        <v>48.243591484997836</v>
      </c>
      <c r="BT227" s="60"/>
      <c r="BU227" s="60"/>
      <c r="BV227" s="61">
        <v>36.000002215580103</v>
      </c>
      <c r="BW227" s="61">
        <v>17.39359700385527</v>
      </c>
      <c r="BX227" s="61">
        <v>6.6296048564940051</v>
      </c>
      <c r="BY227" s="61">
        <v>2.3113112403403218</v>
      </c>
      <c r="BZ227" s="61">
        <v>10.91139493204745</v>
      </c>
      <c r="CA227" s="61">
        <v>9.5032999362413566</v>
      </c>
      <c r="CB227" s="61">
        <v>7.0491615095239233</v>
      </c>
      <c r="CC227" s="60"/>
      <c r="CD227" s="61">
        <v>21.13326008771563</v>
      </c>
      <c r="CE227" s="61">
        <v>42.976815333758708</v>
      </c>
      <c r="CF227" s="61">
        <v>29.138256059114784</v>
      </c>
      <c r="CG227" s="60"/>
      <c r="CH227" s="62">
        <v>104.61918181818181</v>
      </c>
      <c r="CI227" s="62">
        <v>116.43170781060303</v>
      </c>
      <c r="CJ227" s="60"/>
      <c r="CK227" s="60">
        <v>1846</v>
      </c>
      <c r="CL227" s="61">
        <v>0.65424498581307855</v>
      </c>
      <c r="CM227" s="61">
        <v>0.79252058777626899</v>
      </c>
      <c r="CN227" s="61">
        <v>6.8092504729736287</v>
      </c>
      <c r="CO227" s="61">
        <v>2.4076226895073964</v>
      </c>
      <c r="CP227" s="61">
        <v>26.821906993335578</v>
      </c>
      <c r="CQ227" s="61">
        <v>81.175164565467867</v>
      </c>
      <c r="CR227" s="61">
        <v>2.0615265486492644</v>
      </c>
      <c r="CS227" s="61">
        <v>10.852043553638701</v>
      </c>
      <c r="CT227" s="61">
        <v>5.8491897735174705</v>
      </c>
      <c r="CU227" s="61">
        <v>29.319052228135771</v>
      </c>
      <c r="CV227" s="61"/>
      <c r="CW227" s="61">
        <v>6.5593581251862112</v>
      </c>
      <c r="CX227" s="61"/>
      <c r="CY227" s="61"/>
      <c r="CZ227" s="61">
        <v>325.87035835612352</v>
      </c>
      <c r="DA227" s="61">
        <v>91.600976537530755</v>
      </c>
      <c r="DB227" s="61">
        <v>107.53543439588032</v>
      </c>
      <c r="DC227" s="61">
        <v>51.975267103035407</v>
      </c>
      <c r="DD227" s="61">
        <v>111.79888156019987</v>
      </c>
      <c r="DE227" s="61">
        <v>37.771637412837563</v>
      </c>
      <c r="DF227" s="61">
        <v>1.396668592118498</v>
      </c>
      <c r="DG227" s="61">
        <v>25.23956369819718</v>
      </c>
      <c r="DH227" s="61">
        <v>5.0695991501887274</v>
      </c>
      <c r="DI227" s="61">
        <v>11.359647303512363</v>
      </c>
      <c r="DJ227" s="61"/>
      <c r="DK227" s="61">
        <v>3.4975066501031873</v>
      </c>
      <c r="DL227" s="61">
        <v>105.2699992376384</v>
      </c>
      <c r="DM227" s="61">
        <v>2.5317636415311822</v>
      </c>
      <c r="DN227" s="61">
        <v>32.086171771879314</v>
      </c>
      <c r="DO227" s="61"/>
      <c r="DP227" s="61">
        <v>416.19665786704161</v>
      </c>
      <c r="DQ227" s="60"/>
      <c r="DR227" s="61"/>
      <c r="DS227" s="61">
        <v>11.306643252197738</v>
      </c>
      <c r="DT227" s="61">
        <v>387.02852375392814</v>
      </c>
      <c r="DU227" s="61">
        <v>0.38503399549648226</v>
      </c>
      <c r="DV227" s="61">
        <v>2.5990667840835409</v>
      </c>
      <c r="DW227" s="61">
        <v>6.7868420245343746</v>
      </c>
      <c r="DX227" s="63"/>
      <c r="DY227" s="61">
        <v>1.3925185541964946</v>
      </c>
      <c r="DZ227" s="61"/>
      <c r="EA227" s="61">
        <v>6.7677538461871638</v>
      </c>
      <c r="EB227" s="61">
        <v>4.3639283586655369</v>
      </c>
      <c r="EC227" s="61">
        <v>2.7506618388586581</v>
      </c>
      <c r="ED227" s="61">
        <v>0.47364062888439012</v>
      </c>
      <c r="EE227" s="61">
        <v>11.025749678914485</v>
      </c>
      <c r="EF227" s="61">
        <v>149.731120004903</v>
      </c>
      <c r="EG227" s="62">
        <f t="shared" si="12"/>
        <v>67.307017886819381</v>
      </c>
      <c r="EH227" s="61"/>
      <c r="EI227" s="61">
        <v>0.75654384078735959</v>
      </c>
      <c r="EJ227" s="61">
        <v>23.529843494467329</v>
      </c>
      <c r="EK227" s="61">
        <v>11.060272691025046</v>
      </c>
      <c r="EL227" s="61">
        <v>6.0379001545924629</v>
      </c>
      <c r="EM227" s="61">
        <v>0.79821807241890386</v>
      </c>
      <c r="EN227" s="61">
        <v>6.1299613900111689</v>
      </c>
      <c r="EO227" s="61">
        <v>3.1447580369266173</v>
      </c>
      <c r="EP227" s="61">
        <v>0.72358873375108645</v>
      </c>
      <c r="EQ227" s="61"/>
      <c r="ER227" s="61">
        <v>0.45524873222954698</v>
      </c>
      <c r="ES227" s="60"/>
      <c r="ET227" s="61"/>
      <c r="EU227" s="61">
        <v>31.262927752944563</v>
      </c>
      <c r="EV227" s="61">
        <v>18.053813765326741</v>
      </c>
      <c r="EW227" s="61">
        <v>70.22841499809519</v>
      </c>
      <c r="EX227" s="61">
        <v>20.314011684900532</v>
      </c>
      <c r="EY227" s="61">
        <v>9.8736987358483663</v>
      </c>
      <c r="EZ227" s="61">
        <v>189.19161303700511</v>
      </c>
      <c r="FA227" s="61">
        <v>7.5273040619098932</v>
      </c>
      <c r="FB227" s="61">
        <v>7.4179263569161433</v>
      </c>
      <c r="FC227" s="61">
        <v>60.391329988354897</v>
      </c>
      <c r="FD227" s="61">
        <v>51.598394176783771</v>
      </c>
      <c r="FE227" s="61"/>
      <c r="FF227" s="61"/>
      <c r="FG227" s="61">
        <v>55.364581538879435</v>
      </c>
      <c r="FH227" s="61">
        <v>26.749698897451484</v>
      </c>
      <c r="FI227" s="61">
        <v>1.0952300229164633</v>
      </c>
      <c r="FJ227" s="61">
        <f t="shared" si="11"/>
        <v>33.920585657756327</v>
      </c>
      <c r="FK227" s="61">
        <v>2.4720371094551874</v>
      </c>
      <c r="FL227" s="61">
        <v>187.04834312930558</v>
      </c>
      <c r="FM227" s="61">
        <v>10.164148252579203</v>
      </c>
      <c r="FN227" s="61">
        <v>44.878796906001995</v>
      </c>
      <c r="FO227" s="61"/>
      <c r="FP227" s="61">
        <v>10.252423181743271</v>
      </c>
      <c r="FQ227" s="61">
        <v>20.849433356543493</v>
      </c>
      <c r="FR227" s="61">
        <v>14.135903814939107</v>
      </c>
    </row>
    <row r="228" spans="1:174" s="22" customFormat="1">
      <c r="A228" s="60">
        <v>1847</v>
      </c>
      <c r="B228" s="61">
        <v>5.360339934446972</v>
      </c>
      <c r="C228" s="61">
        <v>6.0140716598449746</v>
      </c>
      <c r="D228" s="61">
        <v>6.947052716045472</v>
      </c>
      <c r="E228" s="61">
        <v>20.358497812660158</v>
      </c>
      <c r="F228" s="61">
        <v>47.228853084949804</v>
      </c>
      <c r="G228" s="61">
        <v>14.613660131868327</v>
      </c>
      <c r="H228" s="61">
        <v>2.2104778193261461</v>
      </c>
      <c r="I228" s="61">
        <v>10.417310116710892</v>
      </c>
      <c r="J228" s="61">
        <v>6.4017961536572168</v>
      </c>
      <c r="K228" s="61">
        <v>29.052135738700695</v>
      </c>
      <c r="L228" s="61">
        <v>12.88758313310921</v>
      </c>
      <c r="M228" s="61">
        <v>6.1736683040927209</v>
      </c>
      <c r="N228" s="60"/>
      <c r="O228" s="60"/>
      <c r="P228" s="61">
        <v>54.58395635939317</v>
      </c>
      <c r="Q228" s="61">
        <v>16.271093900100183</v>
      </c>
      <c r="R228" s="61">
        <v>19.928624916378098</v>
      </c>
      <c r="S228" s="61">
        <v>8.789832831069365</v>
      </c>
      <c r="T228" s="61">
        <v>19.996620361983766</v>
      </c>
      <c r="U228" s="61">
        <v>5.7656788970103392</v>
      </c>
      <c r="V228" s="61">
        <v>6.2582275121817608</v>
      </c>
      <c r="W228" s="61">
        <v>21.755704521571634</v>
      </c>
      <c r="X228" s="61">
        <v>6.0237874137936602</v>
      </c>
      <c r="Y228" s="61">
        <v>11.247577973041238</v>
      </c>
      <c r="Z228" s="60"/>
      <c r="AA228" s="61">
        <v>7.1255530928745374</v>
      </c>
      <c r="AB228" s="61">
        <v>16.852081690967033</v>
      </c>
      <c r="AC228" s="61">
        <v>2.6308673955267898</v>
      </c>
      <c r="AD228" s="60"/>
      <c r="AE228" s="60"/>
      <c r="AF228" s="61">
        <v>65.640612964250124</v>
      </c>
      <c r="AG228" s="61">
        <v>4.0299984848871606</v>
      </c>
      <c r="AH228" s="60"/>
      <c r="AI228" s="61">
        <v>8.7923752760540701</v>
      </c>
      <c r="AJ228" s="61">
        <v>66.481636494330075</v>
      </c>
      <c r="AK228" s="61">
        <v>0.35000000857453728</v>
      </c>
      <c r="AL228" s="61">
        <v>3.0542669105065818</v>
      </c>
      <c r="AM228" s="61">
        <v>13.030667216882577</v>
      </c>
      <c r="AN228" s="60"/>
      <c r="AO228" s="61">
        <v>11.05295264541501</v>
      </c>
      <c r="AP228" s="60"/>
      <c r="AQ228" s="61">
        <v>6.8779572739274144</v>
      </c>
      <c r="AR228" s="61">
        <v>3.6539175741591348</v>
      </c>
      <c r="AS228" s="61">
        <v>2.7415185987775086</v>
      </c>
      <c r="AT228" s="61">
        <v>3.4763899461574943</v>
      </c>
      <c r="AU228" s="61">
        <v>92.948353482718616</v>
      </c>
      <c r="AV228" s="61">
        <v>15.801685317356194</v>
      </c>
      <c r="AW228" s="60"/>
      <c r="AX228" s="61">
        <v>5.4477136124479904</v>
      </c>
      <c r="AY228" s="61">
        <v>18.999981395846739</v>
      </c>
      <c r="AZ228" s="60"/>
      <c r="BA228" s="61">
        <v>6.280119089380535</v>
      </c>
      <c r="BB228" s="61">
        <v>10.564076650307509</v>
      </c>
      <c r="BC228" s="61">
        <v>5.5497928348077252</v>
      </c>
      <c r="BD228" s="61">
        <v>2.9159579686519872</v>
      </c>
      <c r="BE228" s="61">
        <v>6.1199994092717116</v>
      </c>
      <c r="BF228" s="60"/>
      <c r="BG228" s="61">
        <v>45.402646667995413</v>
      </c>
      <c r="BH228" s="60"/>
      <c r="BI228" s="60"/>
      <c r="BJ228" s="61">
        <v>5.5006229541312548</v>
      </c>
      <c r="BK228" s="61">
        <v>14.999999983466845</v>
      </c>
      <c r="BL228" s="61">
        <v>6.1432984207855172</v>
      </c>
      <c r="BM228" s="61">
        <v>41.824818192436616</v>
      </c>
      <c r="BN228" s="61">
        <v>19.698000828113582</v>
      </c>
      <c r="BO228" s="61">
        <v>32.248344176485482</v>
      </c>
      <c r="BP228" s="61">
        <v>9.0778501776132021</v>
      </c>
      <c r="BQ228" s="61">
        <v>5.7804873746315986</v>
      </c>
      <c r="BR228" s="61">
        <v>4.2952439404891862</v>
      </c>
      <c r="BS228" s="61">
        <v>48.243591484997836</v>
      </c>
      <c r="BT228" s="60"/>
      <c r="BU228" s="60"/>
      <c r="BV228" s="61">
        <v>36.000002215580103</v>
      </c>
      <c r="BW228" s="61">
        <v>17.16643717064624</v>
      </c>
      <c r="BX228" s="61">
        <v>8.4594926646250226</v>
      </c>
      <c r="BY228" s="61">
        <v>2.4849312669723158</v>
      </c>
      <c r="BZ228" s="61">
        <v>8.748468441465695</v>
      </c>
      <c r="CA228" s="61">
        <v>8.8924544274728667</v>
      </c>
      <c r="CB228" s="61">
        <v>7.2138563883653832</v>
      </c>
      <c r="CC228" s="60"/>
      <c r="CD228" s="61">
        <v>21.927577843743354</v>
      </c>
      <c r="CE228" s="61">
        <v>44.904849338458327</v>
      </c>
      <c r="CF228" s="61">
        <v>28.194867335530507</v>
      </c>
      <c r="CG228" s="60"/>
      <c r="CH228" s="62">
        <v>104.61918181818181</v>
      </c>
      <c r="CI228" s="62">
        <v>115.68264977885002</v>
      </c>
      <c r="CJ228" s="60"/>
      <c r="CK228" s="60">
        <v>1847</v>
      </c>
      <c r="CL228" s="61">
        <v>0.8798466575842292</v>
      </c>
      <c r="CM228" s="61">
        <v>0.98715023918209033</v>
      </c>
      <c r="CN228" s="61">
        <v>7.3823411225399695</v>
      </c>
      <c r="CO228" s="61">
        <v>2.5923338930335955</v>
      </c>
      <c r="CP228" s="61">
        <v>22.764828628679201</v>
      </c>
      <c r="CQ228" s="61">
        <v>84.527346351103333</v>
      </c>
      <c r="CR228" s="61">
        <v>2.3489819313423896</v>
      </c>
      <c r="CS228" s="61">
        <v>11.070037900133173</v>
      </c>
      <c r="CT228" s="61">
        <v>6.8029198762384251</v>
      </c>
      <c r="CU228" s="61">
        <v>30.872484365356794</v>
      </c>
      <c r="CV228" s="61">
        <v>0.17628075026761161</v>
      </c>
      <c r="CW228" s="61">
        <v>6.5604979926176465</v>
      </c>
      <c r="CX228" s="61"/>
      <c r="CY228" s="61"/>
      <c r="CZ228" s="61">
        <v>315.72083535338572</v>
      </c>
      <c r="DA228" s="61">
        <v>92.632050057287017</v>
      </c>
      <c r="DB228" s="61">
        <v>113.45453429012952</v>
      </c>
      <c r="DC228" s="61">
        <v>50.040903199371805</v>
      </c>
      <c r="DD228" s="61">
        <v>113.84163533936955</v>
      </c>
      <c r="DE228" s="61">
        <v>32.824262430125657</v>
      </c>
      <c r="DF228" s="61">
        <v>1.2790960097669373</v>
      </c>
      <c r="DG228" s="61">
        <v>23.118873384748298</v>
      </c>
      <c r="DH228" s="61">
        <v>6.4012258659815462</v>
      </c>
      <c r="DI228" s="61">
        <v>11.952328677105953</v>
      </c>
      <c r="DJ228" s="61"/>
      <c r="DK228" s="61">
        <v>3.4345952621816944</v>
      </c>
      <c r="DL228" s="61">
        <v>95.939638991176679</v>
      </c>
      <c r="DM228" s="61">
        <v>2.795712276241769</v>
      </c>
      <c r="DN228" s="61"/>
      <c r="DO228" s="61"/>
      <c r="DP228" s="61">
        <v>373.6948838982475</v>
      </c>
      <c r="DQ228" s="60"/>
      <c r="DR228" s="61"/>
      <c r="DS228" s="61">
        <v>9.3432878975137488</v>
      </c>
      <c r="DT228" s="61">
        <v>384.53859356492001</v>
      </c>
      <c r="DU228" s="61">
        <v>0.3719303079738191</v>
      </c>
      <c r="DV228" s="61">
        <v>3.2456411566545338</v>
      </c>
      <c r="DW228" s="61">
        <v>6.8689036163758095</v>
      </c>
      <c r="DX228" s="63"/>
      <c r="DY228" s="61">
        <v>1.4074193501146492</v>
      </c>
      <c r="DZ228" s="61"/>
      <c r="EA228" s="61">
        <v>7.308916298434335</v>
      </c>
      <c r="EB228" s="61">
        <v>3.8828647296405383</v>
      </c>
      <c r="EC228" s="61">
        <v>2.9132966622260024</v>
      </c>
      <c r="ED228" s="61">
        <v>0.57061494457284934</v>
      </c>
      <c r="EE228" s="61">
        <v>11.835508162349745</v>
      </c>
      <c r="EF228" s="61">
        <v>152.33173570694277</v>
      </c>
      <c r="EG228" s="62">
        <f t="shared" si="12"/>
        <v>68.476044656726671</v>
      </c>
      <c r="EH228" s="61"/>
      <c r="EI228" s="61">
        <v>0.89418818060145699</v>
      </c>
      <c r="EJ228" s="61">
        <v>20.190482168371624</v>
      </c>
      <c r="EK228" s="61"/>
      <c r="EL228" s="61">
        <v>6.6736187708639134</v>
      </c>
      <c r="EM228" s="61">
        <v>1.2027876652242537</v>
      </c>
      <c r="EN228" s="61">
        <v>5.8975317362066448</v>
      </c>
      <c r="EO228" s="61">
        <v>3.0986660535709083</v>
      </c>
      <c r="EP228" s="61">
        <v>1.0045372290779371</v>
      </c>
      <c r="EQ228" s="61"/>
      <c r="ER228" s="61">
        <v>0.43078179939820166</v>
      </c>
      <c r="ES228" s="60"/>
      <c r="ET228" s="61"/>
      <c r="EU228" s="61">
        <v>31.816331938413466</v>
      </c>
      <c r="EV228" s="61">
        <v>15.939869933660272</v>
      </c>
      <c r="EW228" s="61">
        <v>78.338702319131087</v>
      </c>
      <c r="EX228" s="61">
        <v>20.1600241459155</v>
      </c>
      <c r="EY228" s="61">
        <v>9.4946538797590048</v>
      </c>
      <c r="EZ228" s="61">
        <v>186.52869526580938</v>
      </c>
      <c r="FA228" s="61">
        <v>9.6466500845265877</v>
      </c>
      <c r="FB228" s="61">
        <v>6.142681133756728</v>
      </c>
      <c r="FC228" s="61">
        <v>54.772503856162864</v>
      </c>
      <c r="FD228" s="61">
        <v>51.266438283406785</v>
      </c>
      <c r="FE228" s="61"/>
      <c r="FF228" s="61"/>
      <c r="FG228" s="61">
        <v>55.008396052501425</v>
      </c>
      <c r="FH228" s="61">
        <v>26.230503238264149</v>
      </c>
      <c r="FI228" s="61">
        <v>1.3885418531010632</v>
      </c>
      <c r="FJ228" s="61">
        <f t="shared" si="11"/>
        <v>26.583163828743668</v>
      </c>
      <c r="FK228" s="61">
        <v>2.6406320822188221</v>
      </c>
      <c r="FL228" s="61">
        <v>149.00559640980535</v>
      </c>
      <c r="FM228" s="61">
        <v>9.4496378080767496</v>
      </c>
      <c r="FN228" s="61">
        <v>45.631862709089987</v>
      </c>
      <c r="FO228" s="61"/>
      <c r="FP228" s="61">
        <v>10.569334617484307</v>
      </c>
      <c r="FQ228" s="61">
        <v>21.64463316413708</v>
      </c>
      <c r="FR228" s="61">
        <v>13.590237348072142</v>
      </c>
    </row>
    <row r="229" spans="1:174" s="22" customFormat="1">
      <c r="A229" s="60">
        <v>1848</v>
      </c>
      <c r="B229" s="61">
        <v>3.8202405570193796</v>
      </c>
      <c r="C229" s="61">
        <v>4.759882580610026</v>
      </c>
      <c r="D229" s="61">
        <v>6.8459244198378828</v>
      </c>
      <c r="E229" s="61">
        <v>17.959646995767674</v>
      </c>
      <c r="F229" s="61">
        <v>48.766616956001705</v>
      </c>
      <c r="G229" s="61">
        <v>10.191853418998964</v>
      </c>
      <c r="H229" s="61">
        <v>1.690080566020199</v>
      </c>
      <c r="I229" s="61">
        <v>10.440639723878817</v>
      </c>
      <c r="J229" s="61">
        <v>6.2779381091458077</v>
      </c>
      <c r="K229" s="61">
        <v>28.201636269446691</v>
      </c>
      <c r="L229" s="61">
        <v>12.24569320412223</v>
      </c>
      <c r="M229" s="61">
        <v>5.9516542135414996</v>
      </c>
      <c r="N229" s="60"/>
      <c r="O229" s="60"/>
      <c r="P229" s="61">
        <v>56.387809977909583</v>
      </c>
      <c r="Q229" s="61">
        <v>15.103756733116295</v>
      </c>
      <c r="R229" s="61">
        <v>18.415139701902596</v>
      </c>
      <c r="S229" s="61">
        <v>7.7659492270358541</v>
      </c>
      <c r="T229" s="61">
        <v>19.014869481372067</v>
      </c>
      <c r="U229" s="61">
        <v>6.7129259135356119</v>
      </c>
      <c r="V229" s="61">
        <v>5.5507830061701142</v>
      </c>
      <c r="W229" s="61">
        <v>20.799991956490292</v>
      </c>
      <c r="X229" s="61">
        <v>4.2019399016491343</v>
      </c>
      <c r="Y229" s="61">
        <v>10.974866711908971</v>
      </c>
      <c r="Z229" s="60"/>
      <c r="AA229" s="61">
        <v>7.092311785357575</v>
      </c>
      <c r="AB229" s="61">
        <v>15.416327756064119</v>
      </c>
      <c r="AC229" s="61">
        <v>1.9837273995457287</v>
      </c>
      <c r="AD229" s="61">
        <v>32.000006310409375</v>
      </c>
      <c r="AE229" s="60"/>
      <c r="AF229" s="61">
        <v>64.747857061160744</v>
      </c>
      <c r="AG229" s="61">
        <v>4.0099990323130212</v>
      </c>
      <c r="AH229" s="60"/>
      <c r="AI229" s="61">
        <v>11.065076641954592</v>
      </c>
      <c r="AJ229" s="61">
        <v>66.481636494330075</v>
      </c>
      <c r="AK229" s="61">
        <v>0.2199999851785511</v>
      </c>
      <c r="AL229" s="61">
        <v>2.1022155239484777</v>
      </c>
      <c r="AM229" s="61">
        <v>14.380650619703236</v>
      </c>
      <c r="AN229" s="60"/>
      <c r="AO229" s="61">
        <v>10.659511583445532</v>
      </c>
      <c r="AP229" s="60"/>
      <c r="AQ229" s="61">
        <v>6.7468565492042449</v>
      </c>
      <c r="AR229" s="61">
        <v>2.631705197076454</v>
      </c>
      <c r="AS229" s="60"/>
      <c r="AT229" s="61">
        <v>2.4874183951684001</v>
      </c>
      <c r="AU229" s="61">
        <v>84.579760466028674</v>
      </c>
      <c r="AV229" s="61">
        <v>15.53428163401253</v>
      </c>
      <c r="AW229" s="60"/>
      <c r="AX229" s="61">
        <v>5.0923529861344798</v>
      </c>
      <c r="AY229" s="61">
        <v>16.999994151045328</v>
      </c>
      <c r="AZ229" s="61">
        <v>17.50042383886678</v>
      </c>
      <c r="BA229" s="61">
        <v>6.0009095150242739</v>
      </c>
      <c r="BB229" s="61">
        <v>6.4230530024058243</v>
      </c>
      <c r="BC229" s="61">
        <v>5.1845912219960555</v>
      </c>
      <c r="BD229" s="61">
        <v>1.9391710733771175</v>
      </c>
      <c r="BE229" s="61">
        <v>3.7999997464171158</v>
      </c>
      <c r="BF229" s="60"/>
      <c r="BG229" s="61">
        <v>44.436330973025946</v>
      </c>
      <c r="BH229" s="60"/>
      <c r="BI229" s="60"/>
      <c r="BJ229" s="61">
        <v>5.5336926991332334</v>
      </c>
      <c r="BK229" s="60"/>
      <c r="BL229" s="61">
        <v>5.4391228116088692</v>
      </c>
      <c r="BM229" s="61">
        <v>40.115744974333943</v>
      </c>
      <c r="BN229" s="61">
        <v>20.067569408874739</v>
      </c>
      <c r="BO229" s="61">
        <v>26.99859151571156</v>
      </c>
      <c r="BP229" s="61">
        <v>8.5800556543516091</v>
      </c>
      <c r="BQ229" s="61">
        <v>5.2639252831931111</v>
      </c>
      <c r="BR229" s="61">
        <v>4.1892107465482109</v>
      </c>
      <c r="BS229" s="61">
        <v>48.753012967715598</v>
      </c>
      <c r="BT229" s="61">
        <v>1.2828247725992654</v>
      </c>
      <c r="BU229" s="60"/>
      <c r="BV229" s="61">
        <v>38.999974800951918</v>
      </c>
      <c r="BW229" s="61">
        <v>16.322706091362651</v>
      </c>
      <c r="BX229" s="61">
        <v>6.1196334632172444</v>
      </c>
      <c r="BY229" s="61">
        <v>1.8338581018776152</v>
      </c>
      <c r="BZ229" s="61">
        <v>7.1266170143496108</v>
      </c>
      <c r="CA229" s="61">
        <v>8.1612888189252786</v>
      </c>
      <c r="CB229" s="61">
        <v>7.6221743360355427</v>
      </c>
      <c r="CC229" s="60"/>
      <c r="CD229" s="61">
        <v>21.432170913290115</v>
      </c>
      <c r="CE229" s="61">
        <v>43.433359242944903</v>
      </c>
      <c r="CF229" s="61">
        <v>28.530421869798129</v>
      </c>
      <c r="CG229" s="60"/>
      <c r="CH229" s="62">
        <v>104.61918181818181</v>
      </c>
      <c r="CI229" s="62">
        <v>116.00917338709678</v>
      </c>
      <c r="CJ229" s="60"/>
      <c r="CK229" s="60">
        <v>1848</v>
      </c>
      <c r="CL229" s="61">
        <v>0.6288245256103755</v>
      </c>
      <c r="CM229" s="61">
        <v>0.78349278299073499</v>
      </c>
      <c r="CN229" s="61">
        <v>7.2954102550020661</v>
      </c>
      <c r="CO229" s="61">
        <v>2.2933329396090505</v>
      </c>
      <c r="CP229" s="61">
        <v>23.572395508128899</v>
      </c>
      <c r="CQ229" s="61">
        <v>59.117424521026301</v>
      </c>
      <c r="CR229" s="61">
        <v>1.8010469203245214</v>
      </c>
      <c r="CS229" s="61">
        <v>11.126145344177083</v>
      </c>
      <c r="CT229" s="61">
        <v>6.6901314202377931</v>
      </c>
      <c r="CU229" s="61">
        <v>30.053283359624317</v>
      </c>
      <c r="CV229" s="61">
        <v>0.16797354566462921</v>
      </c>
      <c r="CW229" s="61">
        <v>6.342424561082888</v>
      </c>
      <c r="CX229" s="61"/>
      <c r="CY229" s="61"/>
      <c r="CZ229" s="61">
        <v>327.07516123229897</v>
      </c>
      <c r="DA229" s="61">
        <v>86.229051852786355</v>
      </c>
      <c r="DB229" s="61">
        <v>105.13411095598563</v>
      </c>
      <c r="DC229" s="61">
        <v>44.336680629655149</v>
      </c>
      <c r="DD229" s="61">
        <v>108.55803595460172</v>
      </c>
      <c r="DE229" s="61">
        <v>38.324851684945273</v>
      </c>
      <c r="DF229" s="61">
        <v>1.1377062688991857</v>
      </c>
      <c r="DG229" s="61">
        <v>22.165666068941672</v>
      </c>
      <c r="DH229" s="61">
        <v>4.4778284961141006</v>
      </c>
      <c r="DI229" s="61">
        <v>11.695448305758179</v>
      </c>
      <c r="DJ229" s="61"/>
      <c r="DK229" s="61">
        <v>3.4282217817620699</v>
      </c>
      <c r="DL229" s="61">
        <v>88.013555100667077</v>
      </c>
      <c r="DM229" s="61">
        <v>2.1139738516302815</v>
      </c>
      <c r="DN229" s="61">
        <v>34.101044633300198</v>
      </c>
      <c r="DO229" s="61"/>
      <c r="DP229" s="61">
        <v>369.65282363440724</v>
      </c>
      <c r="DQ229" s="60"/>
      <c r="DR229" s="61"/>
      <c r="DS229" s="61">
        <v>11.791581188389891</v>
      </c>
      <c r="DT229" s="61">
        <v>385.62398475643391</v>
      </c>
      <c r="DU229" s="61">
        <v>0.23444461982680079</v>
      </c>
      <c r="DV229" s="61">
        <v>2.2402416023169369</v>
      </c>
      <c r="DW229" s="61">
        <v>7.6019219850922894</v>
      </c>
      <c r="DX229" s="63"/>
      <c r="DY229" s="61">
        <v>1.3611519781107448</v>
      </c>
      <c r="DZ229" s="61"/>
      <c r="EA229" s="61">
        <v>7.1898378421271119</v>
      </c>
      <c r="EB229" s="61">
        <v>2.8044962090522834</v>
      </c>
      <c r="EC229" s="61"/>
      <c r="ED229" s="61">
        <v>0.40943748672116831</v>
      </c>
      <c r="EE229" s="61">
        <v>10.800298622055172</v>
      </c>
      <c r="EF229" s="61">
        <v>150.17659762701271</v>
      </c>
      <c r="EG229" s="62">
        <f t="shared" si="12"/>
        <v>67.507268644835037</v>
      </c>
      <c r="EH229" s="61"/>
      <c r="EI229" s="61">
        <v>0.83821853701406823</v>
      </c>
      <c r="EJ229" s="61">
        <v>18.116170155943404</v>
      </c>
      <c r="EK229" s="61">
        <v>18.649456773286246</v>
      </c>
      <c r="EL229" s="61">
        <v>6.3949138393035732</v>
      </c>
      <c r="EM229" s="61">
        <v>0.7333698175569956</v>
      </c>
      <c r="EN229" s="61">
        <v>5.5249981813032356</v>
      </c>
      <c r="EO229" s="61">
        <v>2.0664920713883372</v>
      </c>
      <c r="EP229" s="61">
        <v>0.62549281967851966</v>
      </c>
      <c r="EQ229" s="61"/>
      <c r="ER229" s="61">
        <v>0.42280340214100709</v>
      </c>
      <c r="ES229" s="60"/>
      <c r="ET229" s="61"/>
      <c r="EU229" s="61">
        <v>32.097955790232945</v>
      </c>
      <c r="EV229" s="61"/>
      <c r="EW229" s="61">
        <v>69.554899945506591</v>
      </c>
      <c r="EX229" s="61">
        <v>19.390810059500261</v>
      </c>
      <c r="EY229" s="61">
        <v>9.7000922458822867</v>
      </c>
      <c r="EZ229" s="61">
        <v>156.60421421767913</v>
      </c>
      <c r="FA229" s="61">
        <v>9.1434000977076941</v>
      </c>
      <c r="FB229" s="61">
        <v>5.6095411134382749</v>
      </c>
      <c r="FC229" s="61">
        <v>53.571162928128992</v>
      </c>
      <c r="FD229" s="61">
        <v>51.954010730276764</v>
      </c>
      <c r="FE229" s="61">
        <v>1.3670517562642033</v>
      </c>
      <c r="FF229" s="61"/>
      <c r="FG229" s="61">
        <v>59.760591202726751</v>
      </c>
      <c r="FH229" s="61">
        <v>25.011671700474327</v>
      </c>
      <c r="FI229" s="61">
        <v>1.0073123804589359</v>
      </c>
      <c r="FJ229" s="61">
        <f t="shared" si="11"/>
        <v>37.135339991310865</v>
      </c>
      <c r="FK229" s="61">
        <v>1.9542645203455806</v>
      </c>
      <c r="FL229" s="61">
        <v>121.72452133114223</v>
      </c>
      <c r="FM229" s="61">
        <v>8.6971381061538402</v>
      </c>
      <c r="FN229" s="61">
        <v>48.350802562419055</v>
      </c>
      <c r="FO229" s="61"/>
      <c r="FP229" s="61">
        <v>10.35970179809069</v>
      </c>
      <c r="FQ229" s="61">
        <v>20.99445042999524</v>
      </c>
      <c r="FR229" s="61">
        <v>13.790794406251788</v>
      </c>
    </row>
    <row r="230" spans="1:174" s="22" customFormat="1">
      <c r="A230" s="60">
        <v>1849</v>
      </c>
      <c r="B230" s="61">
        <v>3.3602130969571808</v>
      </c>
      <c r="C230" s="61">
        <v>4.0410436992209817</v>
      </c>
      <c r="D230" s="61">
        <v>5.5139514075288645</v>
      </c>
      <c r="E230" s="61">
        <v>17.434524510955594</v>
      </c>
      <c r="F230" s="61">
        <v>49.884034417053627</v>
      </c>
      <c r="G230" s="61">
        <v>13.094322204632631</v>
      </c>
      <c r="H230" s="61">
        <v>1.5083790538965585</v>
      </c>
      <c r="I230" s="61">
        <v>9.3216332691089647</v>
      </c>
      <c r="J230" s="61">
        <v>5.6179374794121184</v>
      </c>
      <c r="K230" s="61">
        <v>36.069477172188996</v>
      </c>
      <c r="L230" s="61">
        <v>11.370329646519577</v>
      </c>
      <c r="M230" s="61">
        <v>5.8074826607913392</v>
      </c>
      <c r="N230" s="60"/>
      <c r="O230" s="60"/>
      <c r="P230" s="61">
        <v>53.904124698197343</v>
      </c>
      <c r="Q230" s="61">
        <v>14.055846822278752</v>
      </c>
      <c r="R230" s="61">
        <v>16.747150697320343</v>
      </c>
      <c r="S230" s="61">
        <v>7.5132767843817483</v>
      </c>
      <c r="T230" s="61">
        <v>17.532306721824593</v>
      </c>
      <c r="U230" s="61">
        <v>6.3357855561079646</v>
      </c>
      <c r="V230" s="61">
        <v>5.860623516138272</v>
      </c>
      <c r="W230" s="61">
        <v>19.999994528920926</v>
      </c>
      <c r="X230" s="61">
        <v>5.1169092773001896</v>
      </c>
      <c r="Y230" s="61">
        <v>10.625670452024773</v>
      </c>
      <c r="Z230" s="60"/>
      <c r="AA230" s="61">
        <v>5.9963284097434197</v>
      </c>
      <c r="AB230" s="61">
        <v>16.316962186201025</v>
      </c>
      <c r="AC230" s="61">
        <v>1.6711392843008679</v>
      </c>
      <c r="AD230" s="61">
        <v>30.000006550136046</v>
      </c>
      <c r="AE230" s="60"/>
      <c r="AF230" s="61">
        <v>61.328496502044679</v>
      </c>
      <c r="AG230" s="61">
        <v>3.9099985376709299</v>
      </c>
      <c r="AH230" s="60"/>
      <c r="AI230" s="61">
        <v>23.978147626155646</v>
      </c>
      <c r="AJ230" s="61">
        <v>66.481636494330075</v>
      </c>
      <c r="AK230" s="61">
        <v>0.23999989335365865</v>
      </c>
      <c r="AL230" s="61">
        <v>1.9479789515444881</v>
      </c>
      <c r="AM230" s="61">
        <v>13.099349808457468</v>
      </c>
      <c r="AN230" s="60"/>
      <c r="AO230" s="61">
        <v>10.297154552183359</v>
      </c>
      <c r="AP230" s="60"/>
      <c r="AQ230" s="61">
        <v>5.6197248295872937</v>
      </c>
      <c r="AR230" s="60"/>
      <c r="AS230" s="61">
        <v>1.9864398173663054</v>
      </c>
      <c r="AT230" s="61">
        <v>2.1178012061632905</v>
      </c>
      <c r="AU230" s="61">
        <v>78.616609979183522</v>
      </c>
      <c r="AV230" s="61">
        <v>15.259592168882541</v>
      </c>
      <c r="AW230" s="60"/>
      <c r="AX230" s="61">
        <v>4.1427507517941642</v>
      </c>
      <c r="AY230" s="61">
        <v>17.999986357874207</v>
      </c>
      <c r="AZ230" s="61">
        <v>17.50042383886678</v>
      </c>
      <c r="BA230" s="61">
        <v>6.0612802708068871</v>
      </c>
      <c r="BB230" s="61">
        <v>8.3237048501821977</v>
      </c>
      <c r="BC230" s="61">
        <v>5.1717395399340491</v>
      </c>
      <c r="BD230" s="61">
        <v>1.8882020877531558</v>
      </c>
      <c r="BE230" s="61">
        <v>3.2099998807744248</v>
      </c>
      <c r="BF230" s="60"/>
      <c r="BG230" s="61">
        <v>43.4260894545437</v>
      </c>
      <c r="BH230" s="60"/>
      <c r="BI230" s="60"/>
      <c r="BJ230" s="61">
        <v>5.3011742372251733</v>
      </c>
      <c r="BK230" s="60"/>
      <c r="BL230" s="61">
        <v>5.1252474152215148</v>
      </c>
      <c r="BM230" s="61">
        <v>37.371033537794389</v>
      </c>
      <c r="BN230" s="61">
        <v>17.638008542473703</v>
      </c>
      <c r="BO230" s="61">
        <v>31.498366853247006</v>
      </c>
      <c r="BP230" s="61">
        <v>7.937293911688668</v>
      </c>
      <c r="BQ230" s="61">
        <v>5.4124724324291131</v>
      </c>
      <c r="BR230" s="61">
        <v>3.9157440019972265</v>
      </c>
      <c r="BS230" s="61">
        <v>49.262443716585366</v>
      </c>
      <c r="BT230" s="61">
        <v>1.2828247725992654</v>
      </c>
      <c r="BU230" s="60"/>
      <c r="BV230" s="61">
        <v>36.000002215580103</v>
      </c>
      <c r="BW230" s="61">
        <v>16.322706091362651</v>
      </c>
      <c r="BX230" s="61">
        <v>5.3696793914588392</v>
      </c>
      <c r="BY230" s="61">
        <v>1.5517262175781847</v>
      </c>
      <c r="BZ230" s="61">
        <v>7.8248741230684278</v>
      </c>
      <c r="CA230" s="61">
        <v>7.5462073552920632</v>
      </c>
      <c r="CB230" s="61">
        <v>6.9256137404881226</v>
      </c>
      <c r="CC230" s="60"/>
      <c r="CD230" s="61">
        <v>20.453685921101957</v>
      </c>
      <c r="CE230" s="61">
        <v>44.359495608278692</v>
      </c>
      <c r="CF230" s="61">
        <v>29.1328368474901</v>
      </c>
      <c r="CG230" s="60"/>
      <c r="CH230" s="62">
        <v>104.61918181818181</v>
      </c>
      <c r="CI230" s="62">
        <v>115.5432730923695</v>
      </c>
      <c r="CJ230" s="60"/>
      <c r="CK230" s="60">
        <v>1849</v>
      </c>
      <c r="CL230" s="61">
        <v>0.55088115370793755</v>
      </c>
      <c r="CM230" s="61">
        <v>0.66249810680962706</v>
      </c>
      <c r="CN230" s="61">
        <v>5.8523849851385865</v>
      </c>
      <c r="CO230" s="61">
        <v>2.2173372549851096</v>
      </c>
      <c r="CP230" s="61">
        <v>24.015685881661611</v>
      </c>
      <c r="CQ230" s="61">
        <v>75.64804232246729</v>
      </c>
      <c r="CR230" s="61">
        <v>1.6009598696985898</v>
      </c>
      <c r="CS230" s="61">
        <v>9.8937735480607873</v>
      </c>
      <c r="CT230" s="61">
        <v>5.9627534814808199</v>
      </c>
      <c r="CU230" s="61">
        <v>38.283338212971529</v>
      </c>
      <c r="CV230" s="61">
        <v>0.15533985824158802</v>
      </c>
      <c r="CW230" s="61">
        <v>6.1639325074683304</v>
      </c>
      <c r="CX230" s="61"/>
      <c r="CY230" s="61"/>
      <c r="CZ230" s="61">
        <v>311.41295004044775</v>
      </c>
      <c r="DA230" s="61">
        <v>79.924141138339948</v>
      </c>
      <c r="DB230" s="61">
        <v>95.227392054111732</v>
      </c>
      <c r="DC230" s="61">
        <v>42.72187949391634</v>
      </c>
      <c r="DD230" s="61">
        <v>99.691934227311236</v>
      </c>
      <c r="DE230" s="61">
        <v>36.026446887995704</v>
      </c>
      <c r="DF230" s="61">
        <v>1.1963880272380338</v>
      </c>
      <c r="DG230" s="61">
        <v>21.227547911302114</v>
      </c>
      <c r="DH230" s="61">
        <v>5.4309733277480294</v>
      </c>
      <c r="DI230" s="61">
        <v>11.27784951560348</v>
      </c>
      <c r="DJ230" s="61"/>
      <c r="DK230" s="61">
        <v>2.8868142124938236</v>
      </c>
      <c r="DL230" s="61">
        <v>92.781260724315516</v>
      </c>
      <c r="DM230" s="61">
        <v>1.7737099464031587</v>
      </c>
      <c r="DN230" s="61">
        <v>31.841337529443283</v>
      </c>
      <c r="DO230" s="61"/>
      <c r="DP230" s="61">
        <v>348.72515844882753</v>
      </c>
      <c r="DQ230" s="60"/>
      <c r="DR230" s="61"/>
      <c r="DS230" s="61">
        <v>25.449870839837498</v>
      </c>
      <c r="DT230" s="61">
        <v>384.07529405460087</v>
      </c>
      <c r="DU230" s="61">
        <v>0.25473053142615337</v>
      </c>
      <c r="DV230" s="61">
        <v>2.0675413917900562</v>
      </c>
      <c r="DW230" s="61">
        <v>6.8967891160464028</v>
      </c>
      <c r="DX230" s="63"/>
      <c r="DY230" s="61">
        <v>1.3096006372039699</v>
      </c>
      <c r="DZ230" s="61"/>
      <c r="EA230" s="61">
        <v>5.9646505350736563</v>
      </c>
      <c r="EB230" s="61"/>
      <c r="EC230" s="61">
        <v>2.1083628965540799</v>
      </c>
      <c r="ED230" s="61">
        <v>0.34719725746910329</v>
      </c>
      <c r="EE230" s="61">
        <v>9.9985255151603347</v>
      </c>
      <c r="EF230" s="61">
        <v>146.92860210394821</v>
      </c>
      <c r="EG230" s="62">
        <f t="shared" si="12"/>
        <v>66.04723219576519</v>
      </c>
      <c r="EH230" s="61"/>
      <c r="EI230" s="61">
        <v>0.67917219766192605</v>
      </c>
      <c r="EJ230" s="61">
        <v>19.104783866917121</v>
      </c>
      <c r="EK230" s="61">
        <v>18.574559356526066</v>
      </c>
      <c r="EL230" s="61">
        <v>6.4333076274759113</v>
      </c>
      <c r="EM230" s="61">
        <v>0.94656519688681773</v>
      </c>
      <c r="EN230" s="61">
        <v>5.4891689450201477</v>
      </c>
      <c r="EO230" s="61">
        <v>2.0040955624283048</v>
      </c>
      <c r="EP230" s="61">
        <v>0.52625484952863721</v>
      </c>
      <c r="EQ230" s="61"/>
      <c r="ER230" s="61">
        <v>0.41153174031698314</v>
      </c>
      <c r="ES230" s="60"/>
      <c r="ET230" s="61"/>
      <c r="EU230" s="61">
        <v>30.62575113009709</v>
      </c>
      <c r="EV230" s="61"/>
      <c r="EW230" s="61">
        <v>65.277878895357077</v>
      </c>
      <c r="EX230" s="61">
        <v>17.991548057506154</v>
      </c>
      <c r="EY230" s="61">
        <v>8.491471824285771</v>
      </c>
      <c r="EZ230" s="61">
        <v>181.9712201644179</v>
      </c>
      <c r="FA230" s="61">
        <v>8.4244666443690477</v>
      </c>
      <c r="FB230" s="61">
        <v>5.7446774653787784</v>
      </c>
      <c r="FC230" s="61">
        <v>49.872999689430259</v>
      </c>
      <c r="FD230" s="61">
        <v>52.286058514140024</v>
      </c>
      <c r="FE230" s="61">
        <v>1.3615615885683634</v>
      </c>
      <c r="FF230" s="61"/>
      <c r="FG230" s="61">
        <v>54.942120876534567</v>
      </c>
      <c r="FH230" s="61">
        <v>24.911223219749534</v>
      </c>
      <c r="FI230" s="61">
        <v>0.88031773368398247</v>
      </c>
      <c r="FJ230" s="61">
        <f t="shared" si="11"/>
        <v>42.764061985481945</v>
      </c>
      <c r="FK230" s="61">
        <v>1.6469675819777201</v>
      </c>
      <c r="FL230" s="61">
        <v>133.11418841506341</v>
      </c>
      <c r="FM230" s="61">
        <v>8.0093761001506341</v>
      </c>
      <c r="FN230" s="61">
        <v>43.755777904741748</v>
      </c>
      <c r="FO230" s="61"/>
      <c r="FP230" s="61">
        <v>9.8470242421976533</v>
      </c>
      <c r="FQ230" s="61">
        <v>21.356005480446296</v>
      </c>
      <c r="FR230" s="61">
        <v>14.025430515937474</v>
      </c>
    </row>
    <row r="231" spans="1:174" s="22" customFormat="1">
      <c r="A231" s="60">
        <v>1850</v>
      </c>
      <c r="B231" s="61">
        <v>2.9112542439755589</v>
      </c>
      <c r="C231" s="61">
        <v>3.6837232742336932</v>
      </c>
      <c r="D231" s="61">
        <v>5.552190308030152</v>
      </c>
      <c r="E231" s="61">
        <v>19.165933527353051</v>
      </c>
      <c r="F231" s="61">
        <v>53.155043919838242</v>
      </c>
      <c r="G231" s="61">
        <v>13.121573618525202</v>
      </c>
      <c r="H231" s="61">
        <v>1.3118110980356432</v>
      </c>
      <c r="I231" s="61">
        <v>8.1350334848660495</v>
      </c>
      <c r="J231" s="61">
        <v>5.3480424673547127</v>
      </c>
      <c r="K231" s="61">
        <v>23.720958921030149</v>
      </c>
      <c r="L231" s="61">
        <v>10.310061880508067</v>
      </c>
      <c r="M231" s="61">
        <v>5.5381870505001318</v>
      </c>
      <c r="N231" s="60"/>
      <c r="O231" s="60"/>
      <c r="P231" s="61">
        <v>57.73294609059505</v>
      </c>
      <c r="Q231" s="61">
        <v>13.094314824547395</v>
      </c>
      <c r="R231" s="61">
        <v>16.808557574910044</v>
      </c>
      <c r="S231" s="61">
        <v>7.8912116702061459</v>
      </c>
      <c r="T231" s="61">
        <v>15.052879132357969</v>
      </c>
      <c r="U231" s="61">
        <v>7.2499988382712059</v>
      </c>
      <c r="V231" s="61">
        <v>5.6117128848527047</v>
      </c>
      <c r="W231" s="61">
        <v>19.999994528920926</v>
      </c>
      <c r="X231" s="61">
        <v>6.9528329831802989</v>
      </c>
      <c r="Y231" s="61">
        <v>11.896554426342702</v>
      </c>
      <c r="Z231" s="60"/>
      <c r="AA231" s="61">
        <v>6.2499992903981001</v>
      </c>
      <c r="AB231" s="61">
        <v>16.555199003206504</v>
      </c>
      <c r="AC231" s="61">
        <v>1.4317773863580912</v>
      </c>
      <c r="AD231" s="61">
        <v>30.000006550136046</v>
      </c>
      <c r="AE231" s="60"/>
      <c r="AF231" s="61">
        <v>57.319140291938602</v>
      </c>
      <c r="AG231" s="61">
        <v>3.8299969237737508</v>
      </c>
      <c r="AH231" s="60"/>
      <c r="AI231" s="61">
        <v>17.217441315340853</v>
      </c>
      <c r="AJ231" s="61">
        <v>71.636227522058846</v>
      </c>
      <c r="AK231" s="61">
        <v>0.23999989335365865</v>
      </c>
      <c r="AL231" s="61">
        <v>2.3321469941179926</v>
      </c>
      <c r="AM231" s="61">
        <v>13.284721241396873</v>
      </c>
      <c r="AN231" s="60"/>
      <c r="AO231" s="61">
        <v>9.860566289721838</v>
      </c>
      <c r="AP231" s="60"/>
      <c r="AQ231" s="61">
        <v>5.0694214567639362</v>
      </c>
      <c r="AR231" s="61">
        <v>3.5355737793640483</v>
      </c>
      <c r="AS231" s="61">
        <v>1.7395039737011877</v>
      </c>
      <c r="AT231" s="61">
        <v>1.9879369323279164</v>
      </c>
      <c r="AU231" s="60"/>
      <c r="AV231" s="61">
        <v>15.423697108495123</v>
      </c>
      <c r="AW231" s="60"/>
      <c r="AX231" s="61">
        <v>3.3553195104418507</v>
      </c>
      <c r="AY231" s="61">
        <v>16.999994151045328</v>
      </c>
      <c r="AZ231" s="61">
        <v>16.704933584247364</v>
      </c>
      <c r="BA231" s="61">
        <v>5.7358034896131125</v>
      </c>
      <c r="BB231" s="61">
        <v>5.8112468397811723</v>
      </c>
      <c r="BC231" s="61">
        <v>5.2869879601754421</v>
      </c>
      <c r="BD231" s="61">
        <v>1.7376091211077436</v>
      </c>
      <c r="BE231" s="61">
        <v>2.9100000547563032</v>
      </c>
      <c r="BF231" s="60"/>
      <c r="BG231" s="61">
        <v>31.173469607991809</v>
      </c>
      <c r="BH231" s="60"/>
      <c r="BI231" s="60"/>
      <c r="BJ231" s="61">
        <v>5.2868645115686679</v>
      </c>
      <c r="BK231" s="60"/>
      <c r="BL231" s="61">
        <v>5.1173094352516486</v>
      </c>
      <c r="BM231" s="61">
        <v>33.000011171608044</v>
      </c>
      <c r="BN231" s="61">
        <v>17.663012251320588</v>
      </c>
      <c r="BO231" s="61">
        <v>24.748718219410616</v>
      </c>
      <c r="BP231" s="61">
        <v>6.9484346222567126</v>
      </c>
      <c r="BQ231" s="61">
        <v>5.1986917115519438</v>
      </c>
      <c r="BR231" s="61">
        <v>4.4277800904598275</v>
      </c>
      <c r="BS231" s="61">
        <v>51.033791921155313</v>
      </c>
      <c r="BT231" s="61">
        <v>1.2828247725992654</v>
      </c>
      <c r="BU231" s="60"/>
      <c r="BV231" s="61">
        <v>36.000002215580103</v>
      </c>
      <c r="BW231" s="61">
        <v>16.782440814624856</v>
      </c>
      <c r="BX231" s="61">
        <v>4.8797071269727725</v>
      </c>
      <c r="BY231" s="61">
        <v>1.399809281722004</v>
      </c>
      <c r="BZ231" s="61">
        <v>7.1682076894677733</v>
      </c>
      <c r="CA231" s="61">
        <v>8.2200073234635749</v>
      </c>
      <c r="CB231" s="61">
        <v>7.2792779524328122</v>
      </c>
      <c r="CC231" s="60"/>
      <c r="CD231" s="61">
        <v>18.609591258802407</v>
      </c>
      <c r="CE231" s="61">
        <v>44.130197558031561</v>
      </c>
      <c r="CF231" s="61">
        <v>29.12661613616195</v>
      </c>
      <c r="CG231" s="60"/>
      <c r="CH231" s="62">
        <v>104.61918181818181</v>
      </c>
      <c r="CI231" s="62">
        <v>114.94316819816218</v>
      </c>
      <c r="CJ231" s="60"/>
      <c r="CK231" s="60">
        <v>1850</v>
      </c>
      <c r="CL231" s="61">
        <v>0.47479892481752628</v>
      </c>
      <c r="CM231" s="61">
        <v>0.60078155439389336</v>
      </c>
      <c r="CN231" s="61">
        <v>5.8623641802446009</v>
      </c>
      <c r="CO231" s="61">
        <v>2.4248792742173193</v>
      </c>
      <c r="CP231" s="61">
        <v>25.457538141077769</v>
      </c>
      <c r="CQ231" s="61">
        <v>75.411762172935497</v>
      </c>
      <c r="CR231" s="61">
        <v>1.3850956047470069</v>
      </c>
      <c r="CS231" s="61">
        <v>8.5894982450068706</v>
      </c>
      <c r="CT231" s="61">
        <v>5.6468115924813436</v>
      </c>
      <c r="CU231" s="61">
        <v>25.046133540951669</v>
      </c>
      <c r="CV231" s="61">
        <v>0.14012306167228297</v>
      </c>
      <c r="CW231" s="61">
        <v>5.8475786288142038</v>
      </c>
      <c r="CX231" s="61"/>
      <c r="CY231" s="61"/>
      <c r="CZ231" s="61">
        <v>331.80038665333478</v>
      </c>
      <c r="DA231" s="61">
        <v>74.069981856183048</v>
      </c>
      <c r="DB231" s="61">
        <v>95.080160457744981</v>
      </c>
      <c r="DC231" s="61">
        <v>44.637838105108536</v>
      </c>
      <c r="DD231" s="61">
        <v>85.148898522501355</v>
      </c>
      <c r="DE231" s="61">
        <v>41.01072027086061</v>
      </c>
      <c r="DF231" s="61">
        <v>1.1396255441756509</v>
      </c>
      <c r="DG231" s="61">
        <v>21.117296963300937</v>
      </c>
      <c r="DH231" s="61">
        <v>7.3412539503316401</v>
      </c>
      <c r="DI231" s="61">
        <v>12.561157069211733</v>
      </c>
      <c r="DJ231" s="61"/>
      <c r="DK231" s="61">
        <v>2.9933113319775964</v>
      </c>
      <c r="DL231" s="61">
        <v>93.646999191910041</v>
      </c>
      <c r="DM231" s="61">
        <v>1.5117638262021056</v>
      </c>
      <c r="DN231" s="61">
        <v>31.675961026094186</v>
      </c>
      <c r="DO231" s="61"/>
      <c r="DP231" s="61">
        <v>324.23442832432841</v>
      </c>
      <c r="DQ231" s="60"/>
      <c r="DR231" s="61"/>
      <c r="DS231" s="61">
        <v>18.179296033231282</v>
      </c>
      <c r="DT231" s="61">
        <v>411.70474745749124</v>
      </c>
      <c r="DU231" s="61">
        <v>0.25340752027611735</v>
      </c>
      <c r="DV231" s="61">
        <v>2.462432705451167</v>
      </c>
      <c r="DW231" s="61">
        <v>6.9580596935858621</v>
      </c>
      <c r="DX231" s="63"/>
      <c r="DY231" s="61">
        <v>1.2475616068410045</v>
      </c>
      <c r="DZ231" s="61"/>
      <c r="EA231" s="61">
        <v>5.3526253809625199</v>
      </c>
      <c r="EB231" s="61">
        <v>3.7330890929258227</v>
      </c>
      <c r="EC231" s="61">
        <v>1.8366816015060141</v>
      </c>
      <c r="ED231" s="61">
        <v>0.32421432103621878</v>
      </c>
      <c r="EE231" s="61"/>
      <c r="EF231" s="61">
        <v>147.73738424827189</v>
      </c>
      <c r="EG231" s="62">
        <f t="shared" si="12"/>
        <v>66.410795323141457</v>
      </c>
      <c r="EH231" s="61"/>
      <c r="EI231" s="61">
        <v>0.54722190591006115</v>
      </c>
      <c r="EJ231" s="61">
        <v>17.949701153311882</v>
      </c>
      <c r="EK231" s="61">
        <v>17.638156987526116</v>
      </c>
      <c r="EL231" s="61">
        <v>6.0562349373719071</v>
      </c>
      <c r="EM231" s="61">
        <v>0.65741813604386223</v>
      </c>
      <c r="EN231" s="61">
        <v>5.5823462668939676</v>
      </c>
      <c r="EO231" s="61">
        <v>1.8346808927128402</v>
      </c>
      <c r="EP231" s="61">
        <v>0.47459437803359195</v>
      </c>
      <c r="EQ231" s="61"/>
      <c r="ER231" s="61">
        <v>0.29388421063407116</v>
      </c>
      <c r="ES231" s="60"/>
      <c r="ET231" s="61"/>
      <c r="EU231" s="61">
        <v>30.384447839706596</v>
      </c>
      <c r="EV231" s="61"/>
      <c r="EW231" s="61">
        <v>64.838263535149864</v>
      </c>
      <c r="EX231" s="61">
        <v>15.804690977664061</v>
      </c>
      <c r="EY231" s="61">
        <v>8.4593441170405903</v>
      </c>
      <c r="EZ231" s="61">
        <v>142.23480404913178</v>
      </c>
      <c r="FA231" s="61">
        <v>7.3366098743724768</v>
      </c>
      <c r="FB231" s="61">
        <v>5.4891173362444317</v>
      </c>
      <c r="FC231" s="61">
        <v>56.10166358189089</v>
      </c>
      <c r="FD231" s="61">
        <v>53.884801698517805</v>
      </c>
      <c r="FE231" s="61">
        <v>1.3544899542689663</v>
      </c>
      <c r="FF231" s="61"/>
      <c r="FG231" s="61">
        <v>54.656764275897331</v>
      </c>
      <c r="FH231" s="61">
        <v>25.47982930907073</v>
      </c>
      <c r="FI231" s="61">
        <v>0.79583557571639696</v>
      </c>
      <c r="FJ231" s="61">
        <f t="shared" si="11"/>
        <v>48.750091610328433</v>
      </c>
      <c r="FK231" s="61">
        <v>1.4780098190208568</v>
      </c>
      <c r="FL231" s="61">
        <v>121.30985013690427</v>
      </c>
      <c r="FM231" s="61">
        <v>8.6792191587391567</v>
      </c>
      <c r="FN231" s="61">
        <v>45.751353157840974</v>
      </c>
      <c r="FO231" s="61"/>
      <c r="FP231" s="61">
        <v>8.9126890756648915</v>
      </c>
      <c r="FQ231" s="61">
        <v>21.135269668878948</v>
      </c>
      <c r="FR231" s="61">
        <v>13.949606406592364</v>
      </c>
    </row>
    <row r="232" spans="1:174" s="22" customFormat="1">
      <c r="A232" s="60">
        <v>1851</v>
      </c>
      <c r="B232" s="61">
        <v>3.0752709155636553</v>
      </c>
      <c r="C232" s="61">
        <v>3.5841272517751572</v>
      </c>
      <c r="D232" s="61">
        <v>5.4841685714276123</v>
      </c>
      <c r="E232" s="61">
        <v>17.894589554944982</v>
      </c>
      <c r="F232" s="61">
        <v>56.158328719130623</v>
      </c>
      <c r="G232" s="61">
        <v>11.899396883330494</v>
      </c>
      <c r="H232" s="61">
        <v>1.3090238411286679</v>
      </c>
      <c r="I232" s="61">
        <v>8.7198745976216063</v>
      </c>
      <c r="J232" s="61">
        <v>5.1150419462226298</v>
      </c>
      <c r="K232" s="61">
        <v>26.75103060795389</v>
      </c>
      <c r="L232" s="61">
        <v>10.088602285069937</v>
      </c>
      <c r="M232" s="61">
        <v>5.1062138497868048</v>
      </c>
      <c r="N232" s="60"/>
      <c r="O232" s="60"/>
      <c r="P232" s="61">
        <v>56.401683085486404</v>
      </c>
      <c r="Q232" s="61">
        <v>12.888460203584708</v>
      </c>
      <c r="R232" s="61">
        <v>16.351426417174185</v>
      </c>
      <c r="S232" s="61">
        <v>7.8912116702061459</v>
      </c>
      <c r="T232" s="61">
        <v>14.772764919633424</v>
      </c>
      <c r="U232" s="61">
        <v>7.2499988382712059</v>
      </c>
      <c r="V232" s="61">
        <v>5.0846998438489592</v>
      </c>
      <c r="W232" s="61">
        <v>18.845892770625152</v>
      </c>
      <c r="X232" s="61">
        <v>5.5450941504503746</v>
      </c>
      <c r="Y232" s="61">
        <v>12.1544677006741</v>
      </c>
      <c r="Z232" s="60"/>
      <c r="AA232" s="61">
        <v>6.5833343045921815</v>
      </c>
      <c r="AB232" s="61">
        <v>16.915209568431884</v>
      </c>
      <c r="AC232" s="61">
        <v>1.4096882772728934</v>
      </c>
      <c r="AD232" s="61">
        <v>25.000004378295362</v>
      </c>
      <c r="AE232" s="60"/>
      <c r="AF232" s="61">
        <v>69.3575219487428</v>
      </c>
      <c r="AG232" s="61">
        <v>3.8299969237737508</v>
      </c>
      <c r="AH232" s="60"/>
      <c r="AI232" s="61">
        <v>29.028610133871581</v>
      </c>
      <c r="AJ232" s="61">
        <v>71.636227522058846</v>
      </c>
      <c r="AK232" s="61">
        <v>0.20999998913558066</v>
      </c>
      <c r="AL232" s="61">
        <v>1.7830782060902617</v>
      </c>
      <c r="AM232" s="61">
        <v>13.724075084716763</v>
      </c>
      <c r="AN232" s="60"/>
      <c r="AO232" s="61">
        <v>8.678976439479543</v>
      </c>
      <c r="AP232" s="60"/>
      <c r="AQ232" s="61">
        <v>5.2369156048678027</v>
      </c>
      <c r="AR232" s="60"/>
      <c r="AS232" s="61">
        <v>1.6397847775121908</v>
      </c>
      <c r="AT232" s="61">
        <v>2.2476660878154706</v>
      </c>
      <c r="AU232" s="61">
        <v>60.786699085594812</v>
      </c>
      <c r="AV232" s="61">
        <v>16.048166399050864</v>
      </c>
      <c r="AW232" s="60"/>
      <c r="AX232" s="61">
        <v>3.1889732506911486</v>
      </c>
      <c r="AY232" s="61">
        <v>16.669988384969788</v>
      </c>
      <c r="AZ232" s="60"/>
      <c r="BA232" s="61">
        <v>4.951139952876197</v>
      </c>
      <c r="BB232" s="61">
        <v>5.7087269634986511</v>
      </c>
      <c r="BC232" s="61">
        <v>4.911972537846907</v>
      </c>
      <c r="BD232" s="61">
        <v>1.8042916913401141</v>
      </c>
      <c r="BE232" s="60"/>
      <c r="BF232" s="60"/>
      <c r="BG232" s="61">
        <v>32.961934642616036</v>
      </c>
      <c r="BH232" s="60"/>
      <c r="BI232" s="60"/>
      <c r="BJ232" s="61">
        <v>5.1346534342751848</v>
      </c>
      <c r="BK232" s="60"/>
      <c r="BL232" s="61">
        <v>4.9197602517608265</v>
      </c>
      <c r="BM232" s="61">
        <v>24.133620262910416</v>
      </c>
      <c r="BN232" s="61">
        <v>18.673131076536944</v>
      </c>
      <c r="BO232" s="61">
        <v>25.24867549138731</v>
      </c>
      <c r="BP232" s="61">
        <v>6.7212785711417338</v>
      </c>
      <c r="BQ232" s="61">
        <v>5.0606857609701494</v>
      </c>
      <c r="BR232" s="61">
        <v>4.1900696227830583</v>
      </c>
      <c r="BS232" s="61">
        <v>55.699546217667098</v>
      </c>
      <c r="BT232" s="61">
        <v>1.2828247725992654</v>
      </c>
      <c r="BU232" s="60"/>
      <c r="BV232" s="61">
        <v>36.000002215580103</v>
      </c>
      <c r="BW232" s="61">
        <v>14.279574366675412</v>
      </c>
      <c r="BX232" s="61">
        <v>4.6697204220943052</v>
      </c>
      <c r="BY232" s="61">
        <v>1.3889568530905612</v>
      </c>
      <c r="BZ232" s="61">
        <v>7.011086274834212</v>
      </c>
      <c r="CA232" s="61">
        <v>9.2892154663773159</v>
      </c>
      <c r="CB232" s="61">
        <v>6.7539442997768564</v>
      </c>
      <c r="CC232" s="60"/>
      <c r="CD232" s="61">
        <v>19.135937408540368</v>
      </c>
      <c r="CE232" s="61">
        <v>43.474053983843731</v>
      </c>
      <c r="CF232" s="61">
        <v>28.178080825015204</v>
      </c>
      <c r="CG232" s="60"/>
      <c r="CH232" s="62">
        <v>104.61918181818181</v>
      </c>
      <c r="CI232" s="62">
        <v>113.17968135326518</v>
      </c>
      <c r="CJ232" s="60"/>
      <c r="CK232" s="60">
        <v>1851</v>
      </c>
      <c r="CL232" s="61">
        <v>0.49385365972141465</v>
      </c>
      <c r="CM232" s="61">
        <v>0.57557022089938192</v>
      </c>
      <c r="CN232" s="61">
        <v>5.7017024497322168</v>
      </c>
      <c r="CO232" s="61">
        <v>2.2292931876157303</v>
      </c>
      <c r="CP232" s="61">
        <v>26.483257290679685</v>
      </c>
      <c r="CQ232" s="61">
        <v>67.338497377569098</v>
      </c>
      <c r="CR232" s="61">
        <v>1.3609473057788042</v>
      </c>
      <c r="CS232" s="61">
        <v>9.065755311324148</v>
      </c>
      <c r="CT232" s="61">
        <v>5.3179341253670955</v>
      </c>
      <c r="CU232" s="61">
        <v>27.812131367531482</v>
      </c>
      <c r="CV232" s="61">
        <v>0.13500960014993316</v>
      </c>
      <c r="CW232" s="61">
        <v>5.3087558555128718</v>
      </c>
      <c r="CX232" s="61"/>
      <c r="CY232" s="61"/>
      <c r="CZ232" s="61">
        <v>319.17622597015986</v>
      </c>
      <c r="DA232" s="61">
        <v>71.786998965352183</v>
      </c>
      <c r="DB232" s="61">
        <v>91.075257459012633</v>
      </c>
      <c r="DC232" s="61">
        <v>43.952993224660389</v>
      </c>
      <c r="DD232" s="61">
        <v>82.282324129468748</v>
      </c>
      <c r="DE232" s="61">
        <v>40.381523539718394</v>
      </c>
      <c r="DF232" s="61">
        <v>1.0167574348124071</v>
      </c>
      <c r="DG232" s="61">
        <v>19.593429993653952</v>
      </c>
      <c r="DH232" s="61">
        <v>5.7650446899717451</v>
      </c>
      <c r="DI232" s="61">
        <v>12.636584262778138</v>
      </c>
      <c r="DJ232" s="61"/>
      <c r="DK232" s="61">
        <v>3.1045819951490112</v>
      </c>
      <c r="DL232" s="61">
        <v>94.215454182028679</v>
      </c>
      <c r="DM232" s="61">
        <v>1.4656046762970543</v>
      </c>
      <c r="DN232" s="61">
        <v>25.991649299346175</v>
      </c>
      <c r="DO232" s="61"/>
      <c r="DP232" s="61">
        <v>386.31211779580735</v>
      </c>
      <c r="DQ232" s="60"/>
      <c r="DR232" s="61"/>
      <c r="DS232" s="61">
        <v>30.180052884394037</v>
      </c>
      <c r="DT232" s="61">
        <v>405.38827021483127</v>
      </c>
      <c r="DU232" s="61">
        <v>0.21832980458264592</v>
      </c>
      <c r="DV232" s="61">
        <v>1.8538054115799101</v>
      </c>
      <c r="DW232" s="61">
        <v>7.0778946347173424</v>
      </c>
      <c r="DX232" s="63"/>
      <c r="DY232" s="61">
        <v>1.0812197168647861</v>
      </c>
      <c r="DZ232" s="61"/>
      <c r="EA232" s="61">
        <v>5.4446419989498587</v>
      </c>
      <c r="EB232" s="61"/>
      <c r="EC232" s="61">
        <v>1.7048281359704853</v>
      </c>
      <c r="ED232" s="61">
        <v>0.36094970289664169</v>
      </c>
      <c r="EE232" s="61">
        <v>7.5727567683560926</v>
      </c>
      <c r="EF232" s="61">
        <v>151.3605299457295</v>
      </c>
      <c r="EG232" s="62">
        <f t="shared" si="12"/>
        <v>68.039468990027444</v>
      </c>
      <c r="EH232" s="61"/>
      <c r="EI232" s="61">
        <v>0.51211296625515834</v>
      </c>
      <c r="EJ232" s="61">
        <v>17.331216641804936</v>
      </c>
      <c r="EK232" s="61"/>
      <c r="EL232" s="61">
        <v>5.1475308299891642</v>
      </c>
      <c r="EM232" s="61">
        <v>0.63591187223098533</v>
      </c>
      <c r="EN232" s="61">
        <v>5.1068098085045799</v>
      </c>
      <c r="EO232" s="61">
        <v>1.8758603464786301</v>
      </c>
      <c r="EP232" s="61"/>
      <c r="EQ232" s="61"/>
      <c r="ER232" s="61">
        <v>0.30597723019750173</v>
      </c>
      <c r="ES232" s="60"/>
      <c r="ET232" s="61"/>
      <c r="EU232" s="61">
        <v>29.056921977535705</v>
      </c>
      <c r="EV232" s="61"/>
      <c r="EW232" s="61">
        <v>61.378877138908486</v>
      </c>
      <c r="EX232" s="61">
        <v>11.38098104690377</v>
      </c>
      <c r="EY232" s="61">
        <v>8.8059126046258545</v>
      </c>
      <c r="EZ232" s="61">
        <v>142.88185233536058</v>
      </c>
      <c r="FA232" s="61">
        <v>6.9878833947723624</v>
      </c>
      <c r="FB232" s="61">
        <v>5.2614218590908806</v>
      </c>
      <c r="FC232" s="61">
        <v>52.275264529044136</v>
      </c>
      <c r="FD232" s="61">
        <v>57.908912715200117</v>
      </c>
      <c r="FE232" s="61">
        <v>1.3337090305016621</v>
      </c>
      <c r="FF232" s="61"/>
      <c r="FG232" s="61">
        <v>53.818206523434732</v>
      </c>
      <c r="FH232" s="61">
        <v>21.347250973220486</v>
      </c>
      <c r="FI232" s="61">
        <v>0.7499041819879515</v>
      </c>
      <c r="FJ232" s="61">
        <f t="shared" si="11"/>
        <v>55.59965947171365</v>
      </c>
      <c r="FK232" s="61">
        <v>1.4440509237988757</v>
      </c>
      <c r="FL232" s="61">
        <v>116.83046385836087</v>
      </c>
      <c r="FM232" s="61">
        <v>9.6576795353587244</v>
      </c>
      <c r="FN232" s="61">
        <v>41.798280745193942</v>
      </c>
      <c r="FO232" s="61"/>
      <c r="FP232" s="61">
        <v>9.0241637428942738</v>
      </c>
      <c r="FQ232" s="61">
        <v>20.501581570942008</v>
      </c>
      <c r="FR232" s="61">
        <v>13.288275870507386</v>
      </c>
    </row>
    <row r="233" spans="1:174" s="22" customFormat="1">
      <c r="A233" s="60">
        <v>1852</v>
      </c>
      <c r="B233" s="61">
        <v>3.5468113904823775</v>
      </c>
      <c r="C233" s="61">
        <v>3.8002543549294159</v>
      </c>
      <c r="D233" s="61">
        <v>5.774481680006244</v>
      </c>
      <c r="E233" s="61">
        <v>15.377484707951648</v>
      </c>
      <c r="F233" s="61">
        <v>43.480779940234328</v>
      </c>
      <c r="G233" s="61">
        <v>13.064697127903807</v>
      </c>
      <c r="H233" s="61">
        <v>1.3487190632800161</v>
      </c>
      <c r="I233" s="61">
        <v>8.7367813636339431</v>
      </c>
      <c r="J233" s="61">
        <v>5.2395237143824502</v>
      </c>
      <c r="K233" s="61">
        <v>26.154807059917211</v>
      </c>
      <c r="L233" s="61">
        <v>13.019852395955569</v>
      </c>
      <c r="M233" s="61">
        <v>5.0390884367454989</v>
      </c>
      <c r="N233" s="60"/>
      <c r="O233" s="60"/>
      <c r="P233" s="61">
        <v>51.700373197053331</v>
      </c>
      <c r="Q233" s="61">
        <v>13.114748716797132</v>
      </c>
      <c r="R233" s="61">
        <v>16.926240942149427</v>
      </c>
      <c r="S233" s="61">
        <v>7.8912116702061459</v>
      </c>
      <c r="T233" s="61">
        <v>15.057365558783744</v>
      </c>
      <c r="U233" s="61">
        <v>7.169998236299147</v>
      </c>
      <c r="V233" s="61">
        <v>4.4393856510947352</v>
      </c>
      <c r="W233" s="61">
        <v>19.999994528920926</v>
      </c>
      <c r="X233" s="61">
        <v>5.4484736215063245</v>
      </c>
      <c r="Y233" s="61">
        <v>10.995463890814694</v>
      </c>
      <c r="Z233" s="60"/>
      <c r="AA233" s="61">
        <v>6.315003753697396</v>
      </c>
      <c r="AB233" s="61">
        <v>17.042175640059973</v>
      </c>
      <c r="AC233" s="61">
        <v>1.5771266255975633</v>
      </c>
      <c r="AD233" s="61">
        <v>38.000005330397705</v>
      </c>
      <c r="AE233" s="60"/>
      <c r="AF233" s="61">
        <v>61.194211667659047</v>
      </c>
      <c r="AG233" s="61">
        <v>4.0600001071286176</v>
      </c>
      <c r="AH233" s="60"/>
      <c r="AI233" s="61">
        <v>15.002125634063296</v>
      </c>
      <c r="AJ233" s="61">
        <v>71.636227522058846</v>
      </c>
      <c r="AK233" s="61">
        <v>0.23999989335365865</v>
      </c>
      <c r="AL233" s="61">
        <v>2.2039861340389848</v>
      </c>
      <c r="AM233" s="61">
        <v>13.561590864656859</v>
      </c>
      <c r="AN233" s="60"/>
      <c r="AO233" s="61">
        <v>7.942837665397021</v>
      </c>
      <c r="AP233" s="60"/>
      <c r="AQ233" s="61">
        <v>5.666670319468575</v>
      </c>
      <c r="AR233" s="61">
        <v>1.7733361446267089</v>
      </c>
      <c r="AS233" s="61">
        <v>1.5835180725940827</v>
      </c>
      <c r="AT233" s="61">
        <v>2.3076054462872615</v>
      </c>
      <c r="AU233" s="61">
        <v>80.094885451941622</v>
      </c>
      <c r="AV233" s="61">
        <v>15.999724446536334</v>
      </c>
      <c r="AW233" s="60"/>
      <c r="AX233" s="61">
        <v>3.5829052727415678</v>
      </c>
      <c r="AY233" s="61">
        <v>15.430253572916234</v>
      </c>
      <c r="AZ233" s="61">
        <v>7.4603184427475489</v>
      </c>
      <c r="BA233" s="61">
        <v>5.801211317418411</v>
      </c>
      <c r="BB233" s="61">
        <v>6.3977607748370371</v>
      </c>
      <c r="BC233" s="61">
        <v>6.0611278704528324</v>
      </c>
      <c r="BD233" s="61">
        <v>2.4644047559065272</v>
      </c>
      <c r="BE233" s="60"/>
      <c r="BF233" s="60"/>
      <c r="BG233" s="61">
        <v>23.590507345687634</v>
      </c>
      <c r="BH233" s="61">
        <v>4.7603157496337536</v>
      </c>
      <c r="BI233" s="60"/>
      <c r="BJ233" s="61">
        <v>5.320048129504646</v>
      </c>
      <c r="BK233" s="60"/>
      <c r="BL233" s="61">
        <v>5.1873698703062079</v>
      </c>
      <c r="BM233" s="61">
        <v>31.369180557207724</v>
      </c>
      <c r="BN233" s="61">
        <v>18.55316417146005</v>
      </c>
      <c r="BO233" s="61">
        <v>25.998652208906883</v>
      </c>
      <c r="BP233" s="61">
        <v>7.4576578217089917</v>
      </c>
      <c r="BQ233" s="61">
        <v>4.8328772778515168</v>
      </c>
      <c r="BR233" s="61">
        <v>4.179544838146076</v>
      </c>
      <c r="BS233" s="61">
        <v>50.200199460172541</v>
      </c>
      <c r="BT233" s="61">
        <v>1.2828247725992654</v>
      </c>
      <c r="BU233" s="60"/>
      <c r="BV233" s="61">
        <v>37.999993930397814</v>
      </c>
      <c r="BW233" s="61">
        <v>19.203012162877272</v>
      </c>
      <c r="BX233" s="61">
        <v>4.9397029761141455</v>
      </c>
      <c r="BY233" s="61">
        <v>1.4106604514411769</v>
      </c>
      <c r="BZ233" s="61">
        <v>7.5944494868098698</v>
      </c>
      <c r="CA233" s="61">
        <v>10.121532649790042</v>
      </c>
      <c r="CB233" s="61">
        <v>6.8383787243269554</v>
      </c>
      <c r="CC233" s="60"/>
      <c r="CD233" s="61">
        <v>19.75323167130276</v>
      </c>
      <c r="CE233" s="61">
        <v>43.429081615185851</v>
      </c>
      <c r="CF233" s="61">
        <v>28.484224280484366</v>
      </c>
      <c r="CG233" s="60"/>
      <c r="CH233" s="62">
        <v>104.61918181818181</v>
      </c>
      <c r="CI233" s="62">
        <v>114.12247124157084</v>
      </c>
      <c r="CJ233" s="60"/>
      <c r="CK233" s="60">
        <v>1852</v>
      </c>
      <c r="CL233" s="61">
        <v>0.57432231463662564</v>
      </c>
      <c r="CM233" s="61">
        <v>0.61536141537939026</v>
      </c>
      <c r="CN233" s="61">
        <v>6.0535406374836507</v>
      </c>
      <c r="CO233" s="61">
        <v>1.9316722983380306</v>
      </c>
      <c r="CP233" s="61">
        <v>20.67555857621026</v>
      </c>
      <c r="CQ233" s="61">
        <v>74.548776112951771</v>
      </c>
      <c r="CR233" s="61">
        <v>1.4138975774022429</v>
      </c>
      <c r="CS233" s="61">
        <v>9.1589971111503665</v>
      </c>
      <c r="CT233" s="61">
        <v>5.4927301676085927</v>
      </c>
      <c r="CU233" s="61">
        <v>27.418770406867399</v>
      </c>
      <c r="CV233" s="61">
        <v>0.17568812615602702</v>
      </c>
      <c r="CW233" s="61">
        <v>5.282608607683704</v>
      </c>
      <c r="CX233" s="61"/>
      <c r="CY233" s="61"/>
      <c r="CZ233" s="61">
        <v>295.0087176679599</v>
      </c>
      <c r="DA233" s="61">
        <v>73.655882542967944</v>
      </c>
      <c r="DB233" s="61">
        <v>95.062226631316278</v>
      </c>
      <c r="DC233" s="61">
        <v>44.319122878653985</v>
      </c>
      <c r="DD233" s="61">
        <v>84.566130312801022</v>
      </c>
      <c r="DE233" s="61">
        <v>40.268598303354473</v>
      </c>
      <c r="DF233" s="61">
        <v>0.89511247579028463</v>
      </c>
      <c r="DG233" s="61">
        <v>20.966518960389635</v>
      </c>
      <c r="DH233" s="61">
        <v>5.711777837004167</v>
      </c>
      <c r="DI233" s="61">
        <v>11.526833260463107</v>
      </c>
      <c r="DJ233" s="61"/>
      <c r="DK233" s="61">
        <v>3.0028493094655957</v>
      </c>
      <c r="DL233" s="61">
        <v>95.713346426010986</v>
      </c>
      <c r="DM233" s="61">
        <v>1.6533432172049058</v>
      </c>
      <c r="DN233" s="61">
        <v>39.836402510139941</v>
      </c>
      <c r="DO233" s="61"/>
      <c r="DP233" s="61">
        <v>343.68280812957767</v>
      </c>
      <c r="DQ233" s="60"/>
      <c r="DR233" s="61"/>
      <c r="DS233" s="61">
        <v>15.727121879853145</v>
      </c>
      <c r="DT233" s="61">
        <v>408.76516576203926</v>
      </c>
      <c r="DU233" s="61">
        <v>0.25159818455022687</v>
      </c>
      <c r="DV233" s="61">
        <v>2.31049648543366</v>
      </c>
      <c r="DW233" s="61">
        <v>7.0523579370887663</v>
      </c>
      <c r="DX233" s="63"/>
      <c r="DY233" s="61">
        <v>0.99775482010458738</v>
      </c>
      <c r="DZ233" s="61"/>
      <c r="EA233" s="61">
        <v>5.9405191598232578</v>
      </c>
      <c r="EB233" s="61">
        <v>1.859034803519328</v>
      </c>
      <c r="EC233" s="61">
        <v>1.6600435387696477</v>
      </c>
      <c r="ED233" s="61">
        <v>0.37366218703823928</v>
      </c>
      <c r="EE233" s="61">
        <v>10.061272984785974</v>
      </c>
      <c r="EF233" s="61">
        <v>152.16067441857504</v>
      </c>
      <c r="EG233" s="62">
        <f t="shared" si="12"/>
        <v>68.399149317965225</v>
      </c>
      <c r="EH233" s="61"/>
      <c r="EI233" s="61">
        <v>0.58016686618479829</v>
      </c>
      <c r="EJ233" s="61">
        <v>16.175939630000649</v>
      </c>
      <c r="EK233" s="61">
        <v>7.820847543444315</v>
      </c>
      <c r="EL233" s="61">
        <v>6.081562017629337</v>
      </c>
      <c r="EM233" s="61">
        <v>0.71860189563087051</v>
      </c>
      <c r="EN233" s="61">
        <v>6.3540393590323578</v>
      </c>
      <c r="EO233" s="61">
        <v>2.5835001587661126</v>
      </c>
      <c r="EP233" s="61"/>
      <c r="EQ233" s="61"/>
      <c r="ER233" s="61">
        <v>0.22080880970338299</v>
      </c>
      <c r="ES233" s="60"/>
      <c r="ET233" s="61"/>
      <c r="EU233" s="61">
        <v>30.356851983158332</v>
      </c>
      <c r="EV233" s="61"/>
      <c r="EW233" s="61">
        <v>65.256671095417801</v>
      </c>
      <c r="EX233" s="61">
        <v>14.91636835838159</v>
      </c>
      <c r="EY233" s="61">
        <v>8.822220602489967</v>
      </c>
      <c r="EZ233" s="61">
        <v>148.35152195152889</v>
      </c>
      <c r="FA233" s="61">
        <v>7.8180583446087528</v>
      </c>
      <c r="FB233" s="61">
        <v>5.0664320399080198</v>
      </c>
      <c r="FC233" s="61">
        <v>52.578318039879782</v>
      </c>
      <c r="FD233" s="61">
        <v>52.626186085953734</v>
      </c>
      <c r="FE233" s="61">
        <v>1.3448188637585183</v>
      </c>
      <c r="FF233" s="61"/>
      <c r="FG233" s="61">
        <v>57.281307318931823</v>
      </c>
      <c r="FH233" s="61">
        <v>28.946679390678611</v>
      </c>
      <c r="FI233" s="61">
        <v>0.79986820118829771</v>
      </c>
      <c r="FJ233" s="61">
        <f t="shared" si="11"/>
        <v>47.37137184050497</v>
      </c>
      <c r="FK233" s="61">
        <v>1.478832359631101</v>
      </c>
      <c r="FL233" s="61">
        <v>127.60561589429059</v>
      </c>
      <c r="FM233" s="61">
        <v>10.610668213091527</v>
      </c>
      <c r="FN233" s="61">
        <v>42.673355510790245</v>
      </c>
      <c r="FO233" s="61"/>
      <c r="FP233" s="61">
        <v>9.3928650555680644</v>
      </c>
      <c r="FQ233" s="61">
        <v>20.650975490320331</v>
      </c>
      <c r="FR233" s="61">
        <v>13.544541942866795</v>
      </c>
    </row>
    <row r="234" spans="1:174" s="22" customFormat="1">
      <c r="A234" s="60">
        <v>1853</v>
      </c>
      <c r="B234" s="61">
        <v>4.1208604967993905</v>
      </c>
      <c r="C234" s="61">
        <v>3.7732398157954061</v>
      </c>
      <c r="D234" s="61">
        <v>6.9171269307538061</v>
      </c>
      <c r="E234" s="61">
        <v>16.52610757432808</v>
      </c>
      <c r="F234" s="61">
        <v>45.979194468031281</v>
      </c>
      <c r="G234" s="61">
        <v>14.010145094071127</v>
      </c>
      <c r="H234" s="61">
        <v>1.7067008850221879</v>
      </c>
      <c r="I234" s="61">
        <v>9.1447492015210443</v>
      </c>
      <c r="J234" s="61">
        <v>6.0738131264032642</v>
      </c>
      <c r="K234" s="61">
        <v>30.458557830296517</v>
      </c>
      <c r="L234" s="61">
        <v>10.552304794542689</v>
      </c>
      <c r="M234" s="61">
        <v>5.4064635959767839</v>
      </c>
      <c r="N234" s="60"/>
      <c r="O234" s="60"/>
      <c r="P234" s="61">
        <v>52.569809968659051</v>
      </c>
      <c r="Q234" s="61">
        <v>13.801111786405434</v>
      </c>
      <c r="R234" s="61">
        <v>20.260377596390349</v>
      </c>
      <c r="S234" s="61">
        <v>9.2690388792885408</v>
      </c>
      <c r="T234" s="61">
        <v>14.383522454019131</v>
      </c>
      <c r="U234" s="61">
        <v>7.2499988382712059</v>
      </c>
      <c r="V234" s="61">
        <v>4.5392872212371067</v>
      </c>
      <c r="W234" s="61">
        <v>18.368697627368533</v>
      </c>
      <c r="X234" s="61">
        <v>5.5823319428622966</v>
      </c>
      <c r="Y234" s="61">
        <v>11.119605529047625</v>
      </c>
      <c r="Z234" s="60"/>
      <c r="AA234" s="61">
        <v>6.3333375115212789</v>
      </c>
      <c r="AB234" s="61">
        <v>14.41652606085948</v>
      </c>
      <c r="AC234" s="61">
        <v>2.0597849826511831</v>
      </c>
      <c r="AD234" s="61">
        <v>33.000007871607089</v>
      </c>
      <c r="AE234" s="60"/>
      <c r="AF234" s="61">
        <v>79.893907991425209</v>
      </c>
      <c r="AG234" s="61">
        <v>4.1799989694768671</v>
      </c>
      <c r="AH234" s="60"/>
      <c r="AI234" s="61">
        <v>33.573998056057995</v>
      </c>
      <c r="AJ234" s="61">
        <v>71.636227522058846</v>
      </c>
      <c r="AK234" s="61">
        <v>0.3300000080921317</v>
      </c>
      <c r="AL234" s="61">
        <v>2.4461990213462079</v>
      </c>
      <c r="AM234" s="61">
        <v>13.682307789552278</v>
      </c>
      <c r="AN234" s="60"/>
      <c r="AO234" s="61">
        <v>8.8579432602538066</v>
      </c>
      <c r="AP234" s="60"/>
      <c r="AQ234" s="61">
        <v>6.4794569315977899</v>
      </c>
      <c r="AR234" s="61">
        <v>2.0053979101583312</v>
      </c>
      <c r="AS234" s="61">
        <v>1.6346341208332325</v>
      </c>
      <c r="AT234" s="61">
        <v>2.5473545353696383</v>
      </c>
      <c r="AU234" s="61">
        <v>69.769852230705084</v>
      </c>
      <c r="AV234" s="61">
        <v>16.009106234540301</v>
      </c>
      <c r="AW234" s="60"/>
      <c r="AX234" s="61">
        <v>4.511460784171355</v>
      </c>
      <c r="AY234" s="61">
        <v>17.999986357874207</v>
      </c>
      <c r="AZ234" s="60"/>
      <c r="BA234" s="61">
        <v>6.0580619795479533</v>
      </c>
      <c r="BB234" s="61">
        <v>7.4206803934959078</v>
      </c>
      <c r="BC234" s="61">
        <v>7.5590453064381844</v>
      </c>
      <c r="BD234" s="61">
        <v>1.9229541050631065</v>
      </c>
      <c r="BE234" s="60"/>
      <c r="BF234" s="60"/>
      <c r="BG234" s="61">
        <v>28.761376692101049</v>
      </c>
      <c r="BH234" s="61">
        <v>5.735322599488982</v>
      </c>
      <c r="BI234" s="60"/>
      <c r="BJ234" s="61">
        <v>5.2538931292031537</v>
      </c>
      <c r="BK234" s="60"/>
      <c r="BL234" s="61">
        <v>5.6897812342990086</v>
      </c>
      <c r="BM234" s="61">
        <v>33.22959518242692</v>
      </c>
      <c r="BN234" s="61">
        <v>19.698000828113582</v>
      </c>
      <c r="BO234" s="61">
        <v>29.49847887800497</v>
      </c>
      <c r="BP234" s="61">
        <v>8.4301823258956343</v>
      </c>
      <c r="BQ234" s="61">
        <v>4.9106680911790415</v>
      </c>
      <c r="BR234" s="61">
        <v>3.7744261209793026</v>
      </c>
      <c r="BS234" s="61">
        <v>50.99904973991238</v>
      </c>
      <c r="BT234" s="61">
        <v>1.2707936162625091</v>
      </c>
      <c r="BU234" s="60"/>
      <c r="BV234" s="61">
        <v>42.000016032101577</v>
      </c>
      <c r="BW234" s="61">
        <v>18.307286503919904</v>
      </c>
      <c r="BX234" s="61">
        <v>6.459611670742432</v>
      </c>
      <c r="BY234" s="61">
        <v>1.8881150436432925</v>
      </c>
      <c r="BZ234" s="61">
        <v>9.5909663456446523</v>
      </c>
      <c r="CA234" s="61">
        <v>11.890194870341903</v>
      </c>
      <c r="CB234" s="61">
        <v>7.0303442612652534</v>
      </c>
      <c r="CC234" s="60"/>
      <c r="CD234" s="61">
        <v>21.010327591129226</v>
      </c>
      <c r="CE234" s="61">
        <v>44.881348160944341</v>
      </c>
      <c r="CF234" s="61">
        <v>29.515466084116383</v>
      </c>
      <c r="CG234" s="60"/>
      <c r="CH234" s="62">
        <v>104.61918181818181</v>
      </c>
      <c r="CI234" s="62">
        <v>112.25234100663288</v>
      </c>
      <c r="CJ234" s="60"/>
      <c r="CK234" s="60">
        <v>1853</v>
      </c>
      <c r="CL234" s="61">
        <v>0.65634132314692217</v>
      </c>
      <c r="CM234" s="61">
        <v>0.6009747758200723</v>
      </c>
      <c r="CN234" s="61">
        <v>7.1325765101481151</v>
      </c>
      <c r="CO234" s="61">
        <v>2.0419399347336413</v>
      </c>
      <c r="CP234" s="61">
        <v>21.505300902648898</v>
      </c>
      <c r="CQ234" s="61">
        <v>78.633579232603836</v>
      </c>
      <c r="CR234" s="61">
        <v>1.7598599482446773</v>
      </c>
      <c r="CS234" s="61">
        <v>9.4295831201201707</v>
      </c>
      <c r="CT234" s="61">
        <v>6.2629957880058917</v>
      </c>
      <c r="CU234" s="61">
        <v>31.407258575445269</v>
      </c>
      <c r="CV234" s="61">
        <v>0.14005799873754141</v>
      </c>
      <c r="CW234" s="61">
        <v>5.5748601455015603</v>
      </c>
      <c r="CX234" s="61"/>
      <c r="CY234" s="61"/>
      <c r="CZ234" s="61">
        <v>295.0542117627902</v>
      </c>
      <c r="DA234" s="61">
        <v>76.240507210543456</v>
      </c>
      <c r="DB234" s="61">
        <v>111.92297317289145</v>
      </c>
      <c r="DC234" s="61">
        <v>51.204296903623792</v>
      </c>
      <c r="DD234" s="61">
        <v>79.457877331944701</v>
      </c>
      <c r="DE234" s="61">
        <v>40.050656589139351</v>
      </c>
      <c r="DF234" s="61">
        <v>0.90025727400240041</v>
      </c>
      <c r="DG234" s="61">
        <v>18.940832303724189</v>
      </c>
      <c r="DH234" s="61">
        <v>5.7562063102360979</v>
      </c>
      <c r="DI234" s="61">
        <v>11.465950819259449</v>
      </c>
      <c r="DJ234" s="61"/>
      <c r="DK234" s="61">
        <v>2.9622165085557763</v>
      </c>
      <c r="DL234" s="61">
        <v>79.640196826506298</v>
      </c>
      <c r="DM234" s="61">
        <v>2.1239416495155501</v>
      </c>
      <c r="DN234" s="61">
        <v>34.027867832414813</v>
      </c>
      <c r="DO234" s="61"/>
      <c r="DP234" s="61">
        <v>441.35227382903611</v>
      </c>
      <c r="DQ234" s="60"/>
      <c r="DR234" s="61"/>
      <c r="DS234" s="61">
        <v>34.619736240737332</v>
      </c>
      <c r="DT234" s="61">
        <v>402.06671201174441</v>
      </c>
      <c r="DU234" s="61">
        <v>0.34027860550046646</v>
      </c>
      <c r="DV234" s="61">
        <v>2.5223914283296054</v>
      </c>
      <c r="DW234" s="61">
        <v>6.9985376556144816</v>
      </c>
      <c r="DX234" s="63"/>
      <c r="DY234" s="61">
        <v>1.0944735777234194</v>
      </c>
      <c r="DZ234" s="61"/>
      <c r="EA234" s="61">
        <v>6.6812742879353806</v>
      </c>
      <c r="EB234" s="61">
        <v>2.0678605685115956</v>
      </c>
      <c r="EC234" s="61">
        <v>1.6855485015179783</v>
      </c>
      <c r="ED234" s="61">
        <v>0.40572449554343981</v>
      </c>
      <c r="EE234" s="61">
        <v>8.6206535247084108</v>
      </c>
      <c r="EF234" s="61">
        <v>149.75497102091919</v>
      </c>
      <c r="EG234" s="62">
        <f t="shared" si="12"/>
        <v>67.317739377192041</v>
      </c>
      <c r="EH234" s="61"/>
      <c r="EI234" s="61">
        <v>0.71855335620030991</v>
      </c>
      <c r="EJ234" s="61">
        <v>18.560636686938601</v>
      </c>
      <c r="EK234" s="61"/>
      <c r="EL234" s="61">
        <v>6.2467540360194445</v>
      </c>
      <c r="EM234" s="61">
        <v>0.8198385359158471</v>
      </c>
      <c r="EN234" s="61">
        <v>7.7944888870169713</v>
      </c>
      <c r="EO234" s="61">
        <v>1.9828488644448399</v>
      </c>
      <c r="EP234" s="61"/>
      <c r="EQ234" s="61"/>
      <c r="ER234" s="61">
        <v>0.26479697848689926</v>
      </c>
      <c r="ES234" s="60"/>
      <c r="ET234" s="61"/>
      <c r="EU234" s="61">
        <v>29.488090157585891</v>
      </c>
      <c r="EV234" s="61"/>
      <c r="EW234" s="61">
        <v>70.404028237579411</v>
      </c>
      <c r="EX234" s="61">
        <v>15.542082708042297</v>
      </c>
      <c r="EY234" s="61">
        <v>9.2131112754430937</v>
      </c>
      <c r="EZ234" s="61">
        <v>165.56366550953854</v>
      </c>
      <c r="FA234" s="61">
        <v>8.6927594412954274</v>
      </c>
      <c r="FB234" s="61">
        <v>5.0636219671713505</v>
      </c>
      <c r="FC234" s="61">
        <v>46.70387001879574</v>
      </c>
      <c r="FD234" s="61">
        <v>52.587530611518446</v>
      </c>
      <c r="FE234" s="61">
        <v>1.3103753606574893</v>
      </c>
      <c r="FF234" s="61"/>
      <c r="FG234" s="61">
        <v>62.273473370311116</v>
      </c>
      <c r="FH234" s="61">
        <v>27.144235319175582</v>
      </c>
      <c r="FI234" s="61">
        <v>1.0288409603487685</v>
      </c>
      <c r="FJ234" s="61">
        <f t="shared" si="11"/>
        <v>36.80162775348488</v>
      </c>
      <c r="FK234" s="61">
        <v>1.9469246615776397</v>
      </c>
      <c r="FL234" s="61">
        <v>158.51125218116064</v>
      </c>
      <c r="FM234" s="61">
        <v>12.260541910287341</v>
      </c>
      <c r="FN234" s="61">
        <v>43.152352431376073</v>
      </c>
      <c r="FO234" s="61"/>
      <c r="FP234" s="61">
        <v>9.8269102392521059</v>
      </c>
      <c r="FQ234" s="61">
        <v>20.991818327498912</v>
      </c>
      <c r="FR234" s="61">
        <v>13.804917349349747</v>
      </c>
    </row>
    <row r="235" spans="1:174" s="22" customFormat="1">
      <c r="A235" s="60">
        <v>1854</v>
      </c>
      <c r="B235" s="61">
        <v>4.4796414063597778</v>
      </c>
      <c r="C235" s="61">
        <v>5.6191477134827146</v>
      </c>
      <c r="D235" s="61">
        <v>7.2940686194557234</v>
      </c>
      <c r="E235" s="61">
        <v>18.640682206648091</v>
      </c>
      <c r="F235" s="61">
        <v>53.54711925382756</v>
      </c>
      <c r="G235" s="61">
        <v>11.592956515570606</v>
      </c>
      <c r="H235" s="61">
        <v>2.235356671730178</v>
      </c>
      <c r="I235" s="61">
        <v>10.393097218702064</v>
      </c>
      <c r="J235" s="61">
        <v>6.7652052422354281</v>
      </c>
      <c r="K235" s="61">
        <v>31.019746947677039</v>
      </c>
      <c r="L235" s="60"/>
      <c r="M235" s="61">
        <v>5.9574003319137727</v>
      </c>
      <c r="N235" s="60"/>
      <c r="O235" s="60"/>
      <c r="P235" s="61">
        <v>51.643947203721659</v>
      </c>
      <c r="Q235" s="61">
        <v>14.666968827326782</v>
      </c>
      <c r="R235" s="61">
        <v>21.599952944199565</v>
      </c>
      <c r="S235" s="60"/>
      <c r="T235" s="61">
        <v>15.250103308740734</v>
      </c>
      <c r="U235" s="61">
        <v>8.829995532129276</v>
      </c>
      <c r="V235" s="61">
        <v>4.2844577587784434</v>
      </c>
      <c r="W235" s="61">
        <v>21.125338567949669</v>
      </c>
      <c r="X235" s="61">
        <v>5.0614919924265012</v>
      </c>
      <c r="Y235" s="61">
        <v>10.609743894251293</v>
      </c>
      <c r="Z235" s="60"/>
      <c r="AA235" s="61">
        <v>6.4441668044368665</v>
      </c>
      <c r="AB235" s="61">
        <v>17.551548710978373</v>
      </c>
      <c r="AC235" s="61">
        <v>2.581675482555188</v>
      </c>
      <c r="AD235" s="61">
        <v>31.000002960960611</v>
      </c>
      <c r="AE235" s="61">
        <v>2.4494886782008072</v>
      </c>
      <c r="AF235" s="61">
        <v>84.319959497605652</v>
      </c>
      <c r="AG235" s="61">
        <v>4.1799989694768671</v>
      </c>
      <c r="AH235" s="60"/>
      <c r="AI235" s="61">
        <v>22.645675351720282</v>
      </c>
      <c r="AJ235" s="61">
        <v>71.636227522058846</v>
      </c>
      <c r="AK235" s="61">
        <v>0.42999998722664767</v>
      </c>
      <c r="AL235" s="61">
        <v>2.9255710722401798</v>
      </c>
      <c r="AM235" s="61">
        <v>12.966752688815573</v>
      </c>
      <c r="AN235" s="60"/>
      <c r="AO235" s="61">
        <v>8.9930728711823562</v>
      </c>
      <c r="AP235" s="60"/>
      <c r="AQ235" s="61">
        <v>6.5735018724320167</v>
      </c>
      <c r="AR235" s="61">
        <v>2.3074647246059721</v>
      </c>
      <c r="AS235" s="61">
        <v>1.7156122259914577</v>
      </c>
      <c r="AT235" s="61">
        <v>3.3764956561938617</v>
      </c>
      <c r="AU235" s="61">
        <v>77.55148202393238</v>
      </c>
      <c r="AV235" s="61">
        <v>15.316122013637932</v>
      </c>
      <c r="AW235" s="60"/>
      <c r="AX235" s="61">
        <v>5.4641687185297858</v>
      </c>
      <c r="AY235" s="61">
        <v>17.999986357874207</v>
      </c>
      <c r="AZ235" s="61">
        <v>19.091364263334238</v>
      </c>
      <c r="BA235" s="61">
        <v>6.0469308365413132</v>
      </c>
      <c r="BB235" s="61">
        <v>8.013450562951812</v>
      </c>
      <c r="BC235" s="61">
        <v>7.6776422398047286</v>
      </c>
      <c r="BD235" s="61">
        <v>1.7951467976195958</v>
      </c>
      <c r="BE235" s="60"/>
      <c r="BF235" s="60"/>
      <c r="BG235" s="61">
        <v>33.237288724204753</v>
      </c>
      <c r="BH235" s="60"/>
      <c r="BI235" s="60"/>
      <c r="BJ235" s="61">
        <v>5.3746870561761959</v>
      </c>
      <c r="BK235" s="61">
        <v>14.999999983466845</v>
      </c>
      <c r="BL235" s="61">
        <v>5.6833781462442916</v>
      </c>
      <c r="BM235" s="61">
        <v>32.91929302396349</v>
      </c>
      <c r="BN235" s="61">
        <v>19.698000828113582</v>
      </c>
      <c r="BO235" s="61">
        <v>35.498154121742751</v>
      </c>
      <c r="BP235" s="61">
        <v>8.5479577947226044</v>
      </c>
      <c r="BQ235" s="61">
        <v>4.936615623714629</v>
      </c>
      <c r="BR235" s="61">
        <v>3.69067124311387</v>
      </c>
      <c r="BS235" s="61">
        <v>51.220815389380121</v>
      </c>
      <c r="BT235" s="61">
        <v>1.2828247725992654</v>
      </c>
      <c r="BU235" s="60"/>
      <c r="BV235" s="61">
        <v>28.799994610313778</v>
      </c>
      <c r="BW235" s="61">
        <v>15.810988139920237</v>
      </c>
      <c r="BX235" s="61">
        <v>8.7794714199842616</v>
      </c>
      <c r="BY235" s="61">
        <v>2.4849312669723158</v>
      </c>
      <c r="BZ235" s="61">
        <v>11.534605027164275</v>
      </c>
      <c r="CA235" s="61">
        <v>11.518622805642634</v>
      </c>
      <c r="CB235" s="61">
        <v>7.7251070085825919</v>
      </c>
      <c r="CC235" s="60"/>
      <c r="CD235" s="61">
        <v>23.599726120203457</v>
      </c>
      <c r="CE235" s="61">
        <v>46.341982513750622</v>
      </c>
      <c r="CF235" s="61">
        <v>30.36997330303068</v>
      </c>
      <c r="CG235" s="60"/>
      <c r="CH235" s="62">
        <v>104.61918181818181</v>
      </c>
      <c r="CI235" s="62">
        <v>112.38388671875001</v>
      </c>
      <c r="CJ235" s="60"/>
      <c r="CK235" s="60">
        <v>1854</v>
      </c>
      <c r="CL235" s="61">
        <v>0.71432150792156324</v>
      </c>
      <c r="CM235" s="61">
        <v>0.89602664673793897</v>
      </c>
      <c r="CN235" s="61">
        <v>7.5300728764569076</v>
      </c>
      <c r="CO235" s="61">
        <v>2.3059125383844927</v>
      </c>
      <c r="CP235" s="61">
        <v>25.074305768073142</v>
      </c>
      <c r="CQ235" s="61">
        <v>65.143075589064097</v>
      </c>
      <c r="CR235" s="61">
        <v>2.3076830670477597</v>
      </c>
      <c r="CS235" s="61">
        <v>10.729372528821628</v>
      </c>
      <c r="CT235" s="61">
        <v>6.9840977862945248</v>
      </c>
      <c r="CU235" s="61">
        <v>32.023410706916188</v>
      </c>
      <c r="CV235" s="61"/>
      <c r="CW235" s="61">
        <v>6.1501558312576803</v>
      </c>
      <c r="CX235" s="61"/>
      <c r="CY235" s="61"/>
      <c r="CZ235" s="61">
        <v>290.19737561260808</v>
      </c>
      <c r="DA235" s="61">
        <v>81.118649763667861</v>
      </c>
      <c r="DB235" s="61">
        <v>119.4629264178767</v>
      </c>
      <c r="DC235" s="61"/>
      <c r="DD235" s="61">
        <v>84.343793439899272</v>
      </c>
      <c r="DE235" s="61">
        <v>48.836083543793563</v>
      </c>
      <c r="DF235" s="61">
        <v>0.85071380815163633</v>
      </c>
      <c r="DG235" s="61">
        <v>21.808862413520433</v>
      </c>
      <c r="DH235" s="61">
        <v>5.2252598042351037</v>
      </c>
      <c r="DI235" s="61">
        <v>10.953028946170983</v>
      </c>
      <c r="DJ235" s="61"/>
      <c r="DK235" s="61">
        <v>3.0175854672773417</v>
      </c>
      <c r="DL235" s="61">
        <v>97.072404629587425</v>
      </c>
      <c r="DM235" s="61">
        <v>2.6652072445752819</v>
      </c>
      <c r="DN235" s="61">
        <v>32.003027890877156</v>
      </c>
      <c r="DO235" s="61">
        <v>1.1470127422074177</v>
      </c>
      <c r="DP235" s="61">
        <v>466.34866025140269</v>
      </c>
      <c r="DQ235" s="60"/>
      <c r="DR235" s="61"/>
      <c r="DS235" s="61">
        <v>23.37839066665676</v>
      </c>
      <c r="DT235" s="61">
        <v>402.53788393988322</v>
      </c>
      <c r="DU235" s="61">
        <v>0.44391291193169607</v>
      </c>
      <c r="DV235" s="61">
        <v>3.0202297960923996</v>
      </c>
      <c r="DW235" s="61">
        <v>6.6403017702404883</v>
      </c>
      <c r="DX235" s="63"/>
      <c r="DY235" s="61">
        <v>1.1124721328530029</v>
      </c>
      <c r="DZ235" s="61"/>
      <c r="EA235" s="61">
        <v>6.7861917313073743</v>
      </c>
      <c r="EB235" s="61">
        <v>2.3821242221098098</v>
      </c>
      <c r="EC235" s="61">
        <v>1.7711219572294228</v>
      </c>
      <c r="ED235" s="61">
        <v>0.53841440638503157</v>
      </c>
      <c r="EE235" s="61">
        <v>9.5933685681046423</v>
      </c>
      <c r="EF235" s="61">
        <v>143.44044344593655</v>
      </c>
      <c r="EG235" s="62">
        <f t="shared" si="12"/>
        <v>64.47923779901474</v>
      </c>
      <c r="EH235" s="61"/>
      <c r="EI235" s="61">
        <v>0.87131376922640968</v>
      </c>
      <c r="EJ235" s="61">
        <v>18.582387433056105</v>
      </c>
      <c r="EK235" s="61">
        <v>19.709077568921892</v>
      </c>
      <c r="EL235" s="61">
        <v>6.2425831526449658</v>
      </c>
      <c r="EM235" s="61">
        <v>0.886365418972757</v>
      </c>
      <c r="EN235" s="61">
        <v>7.926057266706577</v>
      </c>
      <c r="EO235" s="61">
        <v>1.8532299208096108</v>
      </c>
      <c r="EP235" s="61"/>
      <c r="EQ235" s="61"/>
      <c r="ER235" s="61">
        <v>0.30636389732190777</v>
      </c>
      <c r="ES235" s="60"/>
      <c r="ET235" s="61"/>
      <c r="EU235" s="61">
        <v>30.20141106350188</v>
      </c>
      <c r="EV235" s="61">
        <v>15.485334580083242</v>
      </c>
      <c r="EW235" s="61">
        <v>70.407209789384467</v>
      </c>
      <c r="EX235" s="61">
        <v>15.414992075276876</v>
      </c>
      <c r="EY235" s="61">
        <v>9.223907890219003</v>
      </c>
      <c r="EZ235" s="61">
        <v>199.4710265771333</v>
      </c>
      <c r="FA235" s="61">
        <v>8.8245324382404924</v>
      </c>
      <c r="FB235" s="61">
        <v>5.0963429807163978</v>
      </c>
      <c r="FC235" s="61">
        <v>45.721023270162206</v>
      </c>
      <c r="FD235" s="61">
        <v>52.878097642897984</v>
      </c>
      <c r="FE235" s="61">
        <v>1.3243313888809469</v>
      </c>
      <c r="FF235" s="61"/>
      <c r="FG235" s="61">
        <v>42.751827175280212</v>
      </c>
      <c r="FH235" s="61">
        <v>23.470443018284669</v>
      </c>
      <c r="FI235" s="61">
        <v>1.3999703758818565</v>
      </c>
      <c r="FJ235" s="61">
        <f t="shared" si="11"/>
        <v>27.195025665385554</v>
      </c>
      <c r="FK235" s="61">
        <v>2.5653328079993005</v>
      </c>
      <c r="FL235" s="61">
        <v>190.85744180187783</v>
      </c>
      <c r="FM235" s="61">
        <v>11.891315216250288</v>
      </c>
      <c r="FN235" s="61">
        <v>47.472382574326012</v>
      </c>
      <c r="FO235" s="61"/>
      <c r="FP235" s="61">
        <v>11.050953945360297</v>
      </c>
      <c r="FQ235" s="61">
        <v>21.700383804781847</v>
      </c>
      <c r="FR235" s="61">
        <v>14.221231830580257</v>
      </c>
    </row>
    <row r="236" spans="1:174" s="22" customFormat="1">
      <c r="A236" s="60">
        <v>1855</v>
      </c>
      <c r="B236" s="61">
        <v>4.3156286354170534</v>
      </c>
      <c r="C236" s="61">
        <v>5.5414322709065678</v>
      </c>
      <c r="D236" s="61">
        <v>7.4716921530187141</v>
      </c>
      <c r="E236" s="61">
        <v>17.825792184781644</v>
      </c>
      <c r="F236" s="61">
        <v>40.622739661481695</v>
      </c>
      <c r="G236" s="61">
        <v>11.245541250042216</v>
      </c>
      <c r="H236" s="61">
        <v>2.4396593038833685</v>
      </c>
      <c r="I236" s="61">
        <v>10.93185338914305</v>
      </c>
      <c r="J236" s="61">
        <v>6.887096580090831</v>
      </c>
      <c r="K236" s="61">
        <v>36.488275871872716</v>
      </c>
      <c r="L236" s="61">
        <v>10.700059476459192</v>
      </c>
      <c r="M236" s="61">
        <v>6.228560209057842</v>
      </c>
      <c r="N236" s="60"/>
      <c r="O236" s="60"/>
      <c r="P236" s="61">
        <v>51.013892622921425</v>
      </c>
      <c r="Q236" s="61">
        <v>14.135186046161646</v>
      </c>
      <c r="R236" s="61">
        <v>21.120309987704278</v>
      </c>
      <c r="S236" s="61">
        <v>8.8932689552250928</v>
      </c>
      <c r="T236" s="61">
        <v>15.078445555219846</v>
      </c>
      <c r="U236" s="61">
        <v>8.9999993816270933</v>
      </c>
      <c r="V236" s="61">
        <v>4.6715970782782206</v>
      </c>
      <c r="W236" s="61">
        <v>21.614867757249485</v>
      </c>
      <c r="X236" s="61">
        <v>5.4626793891419307</v>
      </c>
      <c r="Y236" s="61">
        <v>9.6935800336428368</v>
      </c>
      <c r="Z236" s="60"/>
      <c r="AA236" s="61">
        <v>7.4442085200202319</v>
      </c>
      <c r="AB236" s="61">
        <v>15.143103164821172</v>
      </c>
      <c r="AC236" s="61">
        <v>2.8451153170767767</v>
      </c>
      <c r="AD236" s="61">
        <v>30.000006550136046</v>
      </c>
      <c r="AE236" s="61">
        <v>4.0711930940598897</v>
      </c>
      <c r="AF236" s="61">
        <v>86.98960288564092</v>
      </c>
      <c r="AG236" s="61">
        <v>4.4099969594879402</v>
      </c>
      <c r="AH236" s="60"/>
      <c r="AI236" s="61">
        <v>19.88900168895189</v>
      </c>
      <c r="AJ236" s="61">
        <v>71.636227522058846</v>
      </c>
      <c r="AK236" s="61">
        <v>0.38000000997944827</v>
      </c>
      <c r="AL236" s="61">
        <v>2.8332815551266641</v>
      </c>
      <c r="AM236" s="61">
        <v>14.825469235715495</v>
      </c>
      <c r="AN236" s="60"/>
      <c r="AO236" s="61">
        <v>10.670400502619549</v>
      </c>
      <c r="AP236" s="60"/>
      <c r="AQ236" s="61">
        <v>6.5813948094940207</v>
      </c>
      <c r="AR236" s="61">
        <v>3.8763682606386598</v>
      </c>
      <c r="AS236" s="61">
        <v>1.5465799357901675</v>
      </c>
      <c r="AT236" s="61">
        <v>3.3165576199340197</v>
      </c>
      <c r="AU236" s="61">
        <v>72.153875625473887</v>
      </c>
      <c r="AV236" s="61">
        <v>16.737347505042788</v>
      </c>
      <c r="AW236" s="60"/>
      <c r="AX236" s="61">
        <v>5.3874490591124289</v>
      </c>
      <c r="AY236" s="61">
        <v>17.999986357874207</v>
      </c>
      <c r="AZ236" s="60"/>
      <c r="BA236" s="61">
        <v>7.0061815894812618</v>
      </c>
      <c r="BB236" s="61">
        <v>7.7415641226242462</v>
      </c>
      <c r="BC236" s="61">
        <v>7.7284505794128</v>
      </c>
      <c r="BD236" s="61">
        <v>1.9382662733886724</v>
      </c>
      <c r="BE236" s="60"/>
      <c r="BF236" s="60"/>
      <c r="BG236" s="61">
        <v>30.383673250096194</v>
      </c>
      <c r="BH236" s="60"/>
      <c r="BI236" s="60"/>
      <c r="BJ236" s="61">
        <v>5.4032215024166881</v>
      </c>
      <c r="BK236" s="61">
        <v>13.880002011508365</v>
      </c>
      <c r="BL236" s="61">
        <v>5.0787633656634057</v>
      </c>
      <c r="BM236" s="61">
        <v>33.924039742007807</v>
      </c>
      <c r="BN236" s="61">
        <v>20.567143974042605</v>
      </c>
      <c r="BO236" s="61">
        <v>28.248537845141691</v>
      </c>
      <c r="BP236" s="61">
        <v>8.4372835286008367</v>
      </c>
      <c r="BQ236" s="61">
        <v>5.4797309333453859</v>
      </c>
      <c r="BR236" s="61">
        <v>4.9757263015284945</v>
      </c>
      <c r="BS236" s="61">
        <v>51.879047520568669</v>
      </c>
      <c r="BT236" s="61">
        <v>1.2828247725992654</v>
      </c>
      <c r="BU236" s="60"/>
      <c r="BV236" s="60"/>
      <c r="BW236" s="61">
        <v>18.020700956165999</v>
      </c>
      <c r="BX236" s="61">
        <v>9.0494610468070142</v>
      </c>
      <c r="BY236" s="61">
        <v>2.648848454276997</v>
      </c>
      <c r="BZ236" s="61">
        <v>10.336503403859265</v>
      </c>
      <c r="CA236" s="61">
        <v>9.6607868561970207</v>
      </c>
      <c r="CB236" s="61">
        <v>7.5036958182255669</v>
      </c>
      <c r="CC236" s="60"/>
      <c r="CD236" s="61">
        <v>24.03483188879413</v>
      </c>
      <c r="CE236" s="61">
        <v>46.290293708983008</v>
      </c>
      <c r="CF236" s="61">
        <v>30.369882193247435</v>
      </c>
      <c r="CG236" s="60"/>
      <c r="CH236" s="62">
        <v>104.61918181818181</v>
      </c>
      <c r="CI236" s="62">
        <v>112.60381604696673</v>
      </c>
      <c r="CJ236" s="60"/>
      <c r="CK236" s="60">
        <v>1855</v>
      </c>
      <c r="CL236" s="61">
        <v>0.68951481737495957</v>
      </c>
      <c r="CM236" s="61">
        <v>0.88536340428202909</v>
      </c>
      <c r="CN236" s="61">
        <v>7.7285383345282828</v>
      </c>
      <c r="CO236" s="61">
        <v>2.2094232930762594</v>
      </c>
      <c r="CP236" s="61">
        <v>19.059481267355434</v>
      </c>
      <c r="CQ236" s="61">
        <v>63.314542913416503</v>
      </c>
      <c r="CR236" s="61">
        <v>2.5235248009560185</v>
      </c>
      <c r="CS236" s="61">
        <v>11.307645745455458</v>
      </c>
      <c r="CT236" s="61">
        <v>7.1238467595758435</v>
      </c>
      <c r="CU236" s="61">
        <v>37.742593385981188</v>
      </c>
      <c r="CV236" s="61">
        <v>0.1424637864509509</v>
      </c>
      <c r="CW236" s="61">
        <v>6.4426726046485259</v>
      </c>
      <c r="CX236" s="61"/>
      <c r="CY236" s="61"/>
      <c r="CZ236" s="61">
        <v>287.21794903755784</v>
      </c>
      <c r="DA236" s="61">
        <v>78.330506364745915</v>
      </c>
      <c r="DB236" s="61">
        <v>117.03875495621884</v>
      </c>
      <c r="DC236" s="61">
        <v>49.2822845221637</v>
      </c>
      <c r="DD236" s="61">
        <v>83.557603817626898</v>
      </c>
      <c r="DE236" s="61">
        <v>49.873733995647221</v>
      </c>
      <c r="DF236" s="61">
        <v>0.92939868913072088</v>
      </c>
      <c r="DG236" s="61">
        <v>22.357898403264635</v>
      </c>
      <c r="DH236" s="61">
        <v>5.6504639382343687</v>
      </c>
      <c r="DI236" s="61">
        <v>10.026805622412931</v>
      </c>
      <c r="DJ236" s="61"/>
      <c r="DK236" s="61">
        <v>3.4926928616817525</v>
      </c>
      <c r="DL236" s="61">
        <v>83.915905666917467</v>
      </c>
      <c r="DM236" s="61">
        <v>2.9429187316420187</v>
      </c>
      <c r="DN236" s="61">
        <v>31.03128393280382</v>
      </c>
      <c r="DO236" s="61">
        <v>1.9101328260633381</v>
      </c>
      <c r="DP236" s="61">
        <v>482.05517919947823</v>
      </c>
      <c r="DQ236" s="60"/>
      <c r="DR236" s="61"/>
      <c r="DS236" s="61">
        <v>20.572704126528997</v>
      </c>
      <c r="DT236" s="61">
        <v>403.32562930962848</v>
      </c>
      <c r="DU236" s="61">
        <v>0.39306285431751248</v>
      </c>
      <c r="DV236" s="61">
        <v>2.9306781734123577</v>
      </c>
      <c r="DW236" s="61">
        <v>7.6070119323621688</v>
      </c>
      <c r="DX236" s="63"/>
      <c r="DY236" s="61">
        <v>1.322546071027757</v>
      </c>
      <c r="DZ236" s="61"/>
      <c r="EA236" s="61">
        <v>6.8076362138782303</v>
      </c>
      <c r="EB236" s="61">
        <v>4.0096219286806001</v>
      </c>
      <c r="EC236" s="61">
        <v>1.5997450211244886</v>
      </c>
      <c r="ED236" s="61">
        <v>0.52989166001336052</v>
      </c>
      <c r="EE236" s="61">
        <v>8.9431342988924314</v>
      </c>
      <c r="EF236" s="61">
        <v>157.05743329766631</v>
      </c>
      <c r="EG236" s="62">
        <f t="shared" si="12"/>
        <v>70.600336602556723</v>
      </c>
      <c r="EH236" s="61"/>
      <c r="EI236" s="61">
        <v>0.86076126282627219</v>
      </c>
      <c r="EJ236" s="61">
        <v>18.618752183414333</v>
      </c>
      <c r="EK236" s="61"/>
      <c r="EL236" s="61">
        <v>7.2470254239657788</v>
      </c>
      <c r="EM236" s="61">
        <v>0.85796785793844543</v>
      </c>
      <c r="EN236" s="61">
        <v>7.9941230642602381</v>
      </c>
      <c r="EO236" s="61">
        <v>2.0048959311520114</v>
      </c>
      <c r="EP236" s="61"/>
      <c r="EQ236" s="61"/>
      <c r="ER236" s="61">
        <v>0.28060883048280383</v>
      </c>
      <c r="ES236" s="60"/>
      <c r="ET236" s="61"/>
      <c r="EU236" s="61">
        <v>30.421168005957199</v>
      </c>
      <c r="EV236" s="61">
        <v>14.35713964552621</v>
      </c>
      <c r="EW236" s="61">
        <v>63.040205446905333</v>
      </c>
      <c r="EX236" s="61">
        <v>15.916568044495982</v>
      </c>
      <c r="EY236" s="61">
        <v>9.6497454027690583</v>
      </c>
      <c r="EZ236" s="61">
        <v>159.04465795550564</v>
      </c>
      <c r="FA236" s="61">
        <v>8.7273227877476636</v>
      </c>
      <c r="FB236" s="61">
        <v>5.6681016447057289</v>
      </c>
      <c r="FC236" s="61">
        <v>61.761256769039086</v>
      </c>
      <c r="FD236" s="61">
        <v>53.662436742597571</v>
      </c>
      <c r="FE236" s="61">
        <v>1.3269230354345298</v>
      </c>
      <c r="FF236" s="61"/>
      <c r="FG236" s="61"/>
      <c r="FH236" s="61">
        <v>26.802975848067756</v>
      </c>
      <c r="FI236" s="61">
        <v>1.4458467139232785</v>
      </c>
      <c r="FJ236" s="61">
        <f t="shared" si="11"/>
        <v>26.722718309349393</v>
      </c>
      <c r="FK236" s="61">
        <v>2.7399050177629127</v>
      </c>
      <c r="FL236" s="61">
        <v>171.36774556198677</v>
      </c>
      <c r="FM236" s="61">
        <v>9.9928851498063906</v>
      </c>
      <c r="FN236" s="61">
        <v>46.20200323897626</v>
      </c>
      <c r="FO236" s="61"/>
      <c r="FP236" s="61">
        <v>11.276724119689767</v>
      </c>
      <c r="FQ236" s="61">
        <v>21.718598823193265</v>
      </c>
      <c r="FR236" s="61">
        <v>14.249019282735352</v>
      </c>
    </row>
    <row r="237" spans="1:174" s="22" customFormat="1">
      <c r="A237" s="60">
        <v>1856</v>
      </c>
      <c r="B237" s="61">
        <v>5.104946644775934</v>
      </c>
      <c r="C237" s="61">
        <v>5.1471182759672773</v>
      </c>
      <c r="D237" s="61">
        <v>7.4977014482276765</v>
      </c>
      <c r="E237" s="61">
        <v>20.683337153014048</v>
      </c>
      <c r="F237" s="61">
        <v>43.08440074818423</v>
      </c>
      <c r="G237" s="61">
        <v>13.159207671608248</v>
      </c>
      <c r="H237" s="61">
        <v>2.1976335009116243</v>
      </c>
      <c r="I237" s="61">
        <v>11.291732906928324</v>
      </c>
      <c r="J237" s="61">
        <v>7.4420295453610352</v>
      </c>
      <c r="K237" s="61">
        <v>34.763570021510382</v>
      </c>
      <c r="L237" s="61">
        <v>8.1642535373845959</v>
      </c>
      <c r="M237" s="61">
        <v>6.4177924279873029</v>
      </c>
      <c r="N237" s="60"/>
      <c r="O237" s="60"/>
      <c r="P237" s="61">
        <v>51.856640612280444</v>
      </c>
      <c r="Q237" s="61">
        <v>14.198581712740411</v>
      </c>
      <c r="R237" s="61">
        <v>19.53131619624093</v>
      </c>
      <c r="S237" s="60"/>
      <c r="T237" s="61">
        <v>15.133885119782658</v>
      </c>
      <c r="U237" s="61">
        <v>8.9999993816270933</v>
      </c>
      <c r="V237" s="61">
        <v>4.6715970782782206</v>
      </c>
      <c r="W237" s="61">
        <v>19.818766661540533</v>
      </c>
      <c r="X237" s="61">
        <v>6.2950373452214983</v>
      </c>
      <c r="Y237" s="61">
        <v>11.281235996069121</v>
      </c>
      <c r="Z237" s="60"/>
      <c r="AA237" s="61">
        <v>7.3550588119816283</v>
      </c>
      <c r="AB237" s="61">
        <v>16.518668930927838</v>
      </c>
      <c r="AC237" s="61">
        <v>2.5503703910129447</v>
      </c>
      <c r="AD237" s="61">
        <v>30.000006550136046</v>
      </c>
      <c r="AE237" s="61">
        <v>2.3392166304300011</v>
      </c>
      <c r="AF237" s="61">
        <v>83.879446261106821</v>
      </c>
      <c r="AG237" s="61">
        <v>4.8200003467387198</v>
      </c>
      <c r="AH237" s="60"/>
      <c r="AI237" s="61">
        <v>12.776875046544429</v>
      </c>
      <c r="AJ237" s="61">
        <v>71.636227522058846</v>
      </c>
      <c r="AK237" s="61">
        <v>0.38999997654479424</v>
      </c>
      <c r="AL237" s="61">
        <v>2.8710582786216339</v>
      </c>
      <c r="AM237" s="61">
        <v>14.019337071936326</v>
      </c>
      <c r="AN237" s="60"/>
      <c r="AO237" s="61">
        <v>11.119225087296194</v>
      </c>
      <c r="AP237" s="60"/>
      <c r="AQ237" s="61">
        <v>6.422623634302763</v>
      </c>
      <c r="AR237" s="60"/>
      <c r="AS237" s="61">
        <v>2.4859527836303346</v>
      </c>
      <c r="AT237" s="61">
        <v>3.0468381584643236</v>
      </c>
      <c r="AU237" s="61">
        <v>56.084809474127894</v>
      </c>
      <c r="AV237" s="61">
        <v>13.065755192248531</v>
      </c>
      <c r="AW237" s="60"/>
      <c r="AX237" s="61">
        <v>4.9709998652235861</v>
      </c>
      <c r="AY237" s="61">
        <v>17.999986357874207</v>
      </c>
      <c r="AZ237" s="60"/>
      <c r="BA237" s="61">
        <v>7.0189079522385613</v>
      </c>
      <c r="BB237" s="61">
        <v>6.80720663470054</v>
      </c>
      <c r="BC237" s="61">
        <v>7.6495192291437615</v>
      </c>
      <c r="BD237" s="61">
        <v>1.6763211489123748</v>
      </c>
      <c r="BE237" s="60"/>
      <c r="BF237" s="60"/>
      <c r="BG237" s="61">
        <v>26.313033848082064</v>
      </c>
      <c r="BH237" s="60"/>
      <c r="BI237" s="60"/>
      <c r="BJ237" s="61">
        <v>5.3513793505601237</v>
      </c>
      <c r="BK237" s="60"/>
      <c r="BL237" s="61">
        <v>4.7461739060536985</v>
      </c>
      <c r="BM237" s="61">
        <v>27.094395543897626</v>
      </c>
      <c r="BN237" s="61">
        <v>20.497305731760854</v>
      </c>
      <c r="BO237" s="61">
        <v>25.998652208906883</v>
      </c>
      <c r="BP237" s="61">
        <v>8.845540201769623</v>
      </c>
      <c r="BQ237" s="61">
        <v>5.7192975962898025</v>
      </c>
      <c r="BR237" s="61">
        <v>4.6695810195367269</v>
      </c>
      <c r="BS237" s="61">
        <v>53.165356998694975</v>
      </c>
      <c r="BT237" s="61">
        <v>1.2707936162625091</v>
      </c>
      <c r="BU237" s="60"/>
      <c r="BV237" s="60"/>
      <c r="BW237" s="61">
        <v>20.376130662228928</v>
      </c>
      <c r="BX237" s="61">
        <v>8.3895023419449775</v>
      </c>
      <c r="BY237" s="61">
        <v>2.3764196350874256</v>
      </c>
      <c r="BZ237" s="61">
        <v>10.782049303595125</v>
      </c>
      <c r="CA237" s="61">
        <v>11.890194870341903</v>
      </c>
      <c r="CB237" s="61">
        <v>7.4354839972223497</v>
      </c>
      <c r="CC237" s="60"/>
      <c r="CD237" s="61">
        <v>24.436822336566365</v>
      </c>
      <c r="CE237" s="61">
        <v>46.537958899296754</v>
      </c>
      <c r="CF237" s="61">
        <v>30.422984749015711</v>
      </c>
      <c r="CG237" s="60"/>
      <c r="CH237" s="62">
        <v>104.61918181818181</v>
      </c>
      <c r="CI237" s="62">
        <v>112.60381604696673</v>
      </c>
      <c r="CJ237" s="60"/>
      <c r="CK237" s="60">
        <v>1856</v>
      </c>
      <c r="CL237" s="61">
        <v>0.81562540497450187</v>
      </c>
      <c r="CM237" s="61">
        <v>0.82236323323448446</v>
      </c>
      <c r="CN237" s="61">
        <v>7.755441722804969</v>
      </c>
      <c r="CO237" s="61">
        <v>2.563602582747075</v>
      </c>
      <c r="CP237" s="61">
        <v>20.214449734759722</v>
      </c>
      <c r="CQ237" s="61">
        <v>74.088849998880434</v>
      </c>
      <c r="CR237" s="61">
        <v>2.2731791419132552</v>
      </c>
      <c r="CS237" s="61">
        <v>11.679896447445545</v>
      </c>
      <c r="CT237" s="61">
        <v>7.6978560478802942</v>
      </c>
      <c r="CU237" s="61">
        <v>35.958599210722625</v>
      </c>
      <c r="CV237" s="61">
        <v>0.10870130909461731</v>
      </c>
      <c r="CW237" s="61">
        <v>6.6384098524061583</v>
      </c>
      <c r="CX237" s="61"/>
      <c r="CY237" s="61"/>
      <c r="CZ237" s="61">
        <v>291.96278101594459</v>
      </c>
      <c r="DA237" s="61">
        <v>78.681815123486572</v>
      </c>
      <c r="DB237" s="61">
        <v>108.23330394274879</v>
      </c>
      <c r="DC237" s="61"/>
      <c r="DD237" s="61">
        <v>83.864823627162082</v>
      </c>
      <c r="DE237" s="61">
        <v>49.873733995647221</v>
      </c>
      <c r="DF237" s="61">
        <v>0.92939868913072088</v>
      </c>
      <c r="DG237" s="61">
        <v>20.500054706470113</v>
      </c>
      <c r="DH237" s="61">
        <v>6.5114349525462369</v>
      </c>
      <c r="DI237" s="61">
        <v>11.669038695773228</v>
      </c>
      <c r="DJ237" s="61"/>
      <c r="DK237" s="61">
        <v>3.4508653728291705</v>
      </c>
      <c r="DL237" s="61">
        <v>91.538639647585782</v>
      </c>
      <c r="DM237" s="61">
        <v>2.638041681926889</v>
      </c>
      <c r="DN237" s="61">
        <v>31.03128393280382</v>
      </c>
      <c r="DO237" s="61">
        <v>1.0975196631122717</v>
      </c>
      <c r="DP237" s="61">
        <v>464.82016421786932</v>
      </c>
      <c r="DQ237" s="60"/>
      <c r="DR237" s="61"/>
      <c r="DS237" s="61">
        <v>13.216091692535921</v>
      </c>
      <c r="DT237" s="61">
        <v>403.32562930962848</v>
      </c>
      <c r="DU237" s="61">
        <v>0.40340657878601227</v>
      </c>
      <c r="DV237" s="61">
        <v>2.9697535059748472</v>
      </c>
      <c r="DW237" s="61">
        <v>7.1933820572175708</v>
      </c>
      <c r="DX237" s="63"/>
      <c r="DY237" s="61">
        <v>1.3781757721714991</v>
      </c>
      <c r="DZ237" s="61"/>
      <c r="EA237" s="61">
        <v>6.6434071358121622</v>
      </c>
      <c r="EB237" s="61"/>
      <c r="EC237" s="61">
        <v>2.5714096609764607</v>
      </c>
      <c r="ED237" s="61">
        <v>0.48679815477254695</v>
      </c>
      <c r="EE237" s="61">
        <v>6.9514489541548601</v>
      </c>
      <c r="EF237" s="61">
        <v>122.60449118188784</v>
      </c>
      <c r="EG237" s="62">
        <f t="shared" si="12"/>
        <v>55.113076564935156</v>
      </c>
      <c r="EH237" s="61"/>
      <c r="EI237" s="61">
        <v>0.79422451600944011</v>
      </c>
      <c r="EJ237" s="61">
        <v>18.618752183414333</v>
      </c>
      <c r="EK237" s="61"/>
      <c r="EL237" s="61">
        <v>7.2601892669634012</v>
      </c>
      <c r="EM237" s="61">
        <v>0.7544166014010385</v>
      </c>
      <c r="EN237" s="61">
        <v>7.9124783773730947</v>
      </c>
      <c r="EO237" s="61">
        <v>1.7339462058960091</v>
      </c>
      <c r="EP237" s="61"/>
      <c r="EQ237" s="61"/>
      <c r="ER237" s="61">
        <v>0.24301438452776156</v>
      </c>
      <c r="ES237" s="60"/>
      <c r="ET237" s="61"/>
      <c r="EU237" s="61">
        <v>30.129286799400422</v>
      </c>
      <c r="EV237" s="61"/>
      <c r="EW237" s="61">
        <v>58.911935166580427</v>
      </c>
      <c r="EX237" s="61">
        <v>12.712218048870012</v>
      </c>
      <c r="EY237" s="61">
        <v>9.6169785169901498</v>
      </c>
      <c r="EZ237" s="61">
        <v>146.3773725400408</v>
      </c>
      <c r="FA237" s="61">
        <v>9.1496136536309933</v>
      </c>
      <c r="FB237" s="61">
        <v>5.9159036285565882</v>
      </c>
      <c r="FC237" s="61">
        <v>57.961225130659955</v>
      </c>
      <c r="FD237" s="61">
        <v>54.992964273466164</v>
      </c>
      <c r="FE237" s="61">
        <v>1.3144782972074929</v>
      </c>
      <c r="FF237" s="61"/>
      <c r="FG237" s="61"/>
      <c r="FH237" s="61">
        <v>30.306309357512877</v>
      </c>
      <c r="FI237" s="61">
        <v>1.3404040671386377</v>
      </c>
      <c r="FJ237" s="61">
        <f t="shared" si="11"/>
        <v>29.539550981383542</v>
      </c>
      <c r="FK237" s="61">
        <v>2.4581112112975032</v>
      </c>
      <c r="FL237" s="61">
        <v>178.75440170661827</v>
      </c>
      <c r="FM237" s="61">
        <v>12.298931082609176</v>
      </c>
      <c r="FN237" s="61">
        <v>45.7820071662047</v>
      </c>
      <c r="FO237" s="61"/>
      <c r="FP237" s="61">
        <v>11.465331029829693</v>
      </c>
      <c r="FQ237" s="61">
        <v>21.834799012907126</v>
      </c>
      <c r="FR237" s="61">
        <v>14.273934076157664</v>
      </c>
    </row>
    <row r="238" spans="1:174" s="22" customFormat="1">
      <c r="A238" s="60">
        <v>1857</v>
      </c>
      <c r="B238" s="61">
        <v>5.2279592439152536</v>
      </c>
      <c r="C238" s="61">
        <v>5.2348280627953079</v>
      </c>
      <c r="D238" s="61">
        <v>7.5547952945732026</v>
      </c>
      <c r="E238" s="61">
        <v>19.418309461478653</v>
      </c>
      <c r="F238" s="61">
        <v>43.517145070770994</v>
      </c>
      <c r="G238" s="61">
        <v>11.036971877420875</v>
      </c>
      <c r="H238" s="61">
        <v>1.9043602016205425</v>
      </c>
      <c r="I238" s="61">
        <v>11.889347805113111</v>
      </c>
      <c r="J238" s="61">
        <v>6.9003601093345077</v>
      </c>
      <c r="K238" s="61">
        <v>17.871137833931243</v>
      </c>
      <c r="L238" s="60"/>
      <c r="M238" s="61">
        <v>6.6747530009588996</v>
      </c>
      <c r="N238" s="60"/>
      <c r="O238" s="60"/>
      <c r="P238" s="61">
        <v>51.013892622921425</v>
      </c>
      <c r="Q238" s="61">
        <v>14.891252304714349</v>
      </c>
      <c r="R238" s="61">
        <v>19.084397877391151</v>
      </c>
      <c r="S238" s="60"/>
      <c r="T238" s="61">
        <v>16.286007073486719</v>
      </c>
      <c r="U238" s="61">
        <v>9.0800028694158748</v>
      </c>
      <c r="V238" s="61">
        <v>4.6715970782782206</v>
      </c>
      <c r="W238" s="61">
        <v>20.927299441174998</v>
      </c>
      <c r="X238" s="61">
        <v>7.4286377695308072</v>
      </c>
      <c r="Y238" s="61">
        <v>10.825969317123374</v>
      </c>
      <c r="Z238" s="60"/>
      <c r="AA238" s="61">
        <v>8.3332734503143993</v>
      </c>
      <c r="AB238" s="61">
        <v>18.746389833383699</v>
      </c>
      <c r="AC238" s="61">
        <v>2.2175025829419619</v>
      </c>
      <c r="AD238" s="60"/>
      <c r="AE238" s="60"/>
      <c r="AF238" s="61">
        <v>64.896818728089514</v>
      </c>
      <c r="AG238" s="61">
        <v>5.789998311723652</v>
      </c>
      <c r="AH238" s="60"/>
      <c r="AI238" s="61">
        <v>12.866343874321338</v>
      </c>
      <c r="AJ238" s="61">
        <v>71.636227522058846</v>
      </c>
      <c r="AK238" s="61">
        <v>0.36999999013723089</v>
      </c>
      <c r="AL238" s="61">
        <v>2.8246275070693629</v>
      </c>
      <c r="AM238" s="61">
        <v>14.511400705382327</v>
      </c>
      <c r="AN238" s="60"/>
      <c r="AO238" s="61">
        <v>11.073840331780895</v>
      </c>
      <c r="AP238" s="60"/>
      <c r="AQ238" s="61">
        <v>6.1978515016312521</v>
      </c>
      <c r="AR238" s="61">
        <v>3.2403702565885117</v>
      </c>
      <c r="AS238" s="61">
        <v>2.4859527836303346</v>
      </c>
      <c r="AT238" s="61">
        <v>3.0268588043692977</v>
      </c>
      <c r="AU238" s="60"/>
      <c r="AV238" s="61">
        <v>11.531453629364936</v>
      </c>
      <c r="AW238" s="60"/>
      <c r="AX238" s="61">
        <v>4.7111780804946788</v>
      </c>
      <c r="AY238" s="61">
        <v>17.999986357874207</v>
      </c>
      <c r="AZ238" s="60"/>
      <c r="BA238" s="61">
        <v>6.8278459528076505</v>
      </c>
      <c r="BB238" s="61">
        <v>8.5589819346449811</v>
      </c>
      <c r="BC238" s="61">
        <v>6.9848023782237982</v>
      </c>
      <c r="BD238" s="61">
        <v>1.3865744763590118</v>
      </c>
      <c r="BE238" s="60"/>
      <c r="BF238" s="60"/>
      <c r="BG238" s="61">
        <v>23.801042922727106</v>
      </c>
      <c r="BH238" s="60"/>
      <c r="BI238" s="60"/>
      <c r="BJ238" s="61">
        <v>5.3513793505601237</v>
      </c>
      <c r="BK238" s="60"/>
      <c r="BL238" s="61">
        <v>4.856639801899874</v>
      </c>
      <c r="BM238" s="61">
        <v>36.946905663357036</v>
      </c>
      <c r="BN238" s="61">
        <v>22.812379514851354</v>
      </c>
      <c r="BO238" s="61">
        <v>27.248587872092525</v>
      </c>
      <c r="BP238" s="61">
        <v>9.2053459793260259</v>
      </c>
      <c r="BQ238" s="61">
        <v>6.1929255484744905</v>
      </c>
      <c r="BR238" s="61">
        <v>3.9860284139889606</v>
      </c>
      <c r="BS238" s="61">
        <v>54.128129255742365</v>
      </c>
      <c r="BT238" s="61">
        <v>1.3255858332158867</v>
      </c>
      <c r="BU238" s="60"/>
      <c r="BV238" s="60"/>
      <c r="BW238" s="61">
        <v>20.02172932871046</v>
      </c>
      <c r="BX238" s="61">
        <v>6.8295938286774076</v>
      </c>
      <c r="BY238" s="61">
        <v>2.0508821137739393</v>
      </c>
      <c r="BZ238" s="61">
        <v>9.1516816545947393</v>
      </c>
      <c r="CA238" s="61">
        <v>15.234309680652208</v>
      </c>
      <c r="CB238" s="61">
        <v>7.7071592909680557</v>
      </c>
      <c r="CC238" s="60"/>
      <c r="CD238" s="61">
        <v>23.515531244913742</v>
      </c>
      <c r="CE238" s="61">
        <v>46.341889829878284</v>
      </c>
      <c r="CF238" s="61">
        <v>29.865721959733023</v>
      </c>
      <c r="CG238" s="60"/>
      <c r="CH238" s="62">
        <v>104.61918181818181</v>
      </c>
      <c r="CI238" s="62">
        <v>111.81607073455113</v>
      </c>
      <c r="CJ238" s="60"/>
      <c r="CK238" s="60">
        <v>1857</v>
      </c>
      <c r="CL238" s="61">
        <v>0.82943593832824214</v>
      </c>
      <c r="CM238" s="61">
        <v>0.83052570298920725</v>
      </c>
      <c r="CN238" s="61">
        <v>7.7598301425208822</v>
      </c>
      <c r="CO238" s="61">
        <v>2.3899709677203869</v>
      </c>
      <c r="CP238" s="61">
        <v>20.274650714162718</v>
      </c>
      <c r="CQ238" s="61">
        <v>61.705541407047207</v>
      </c>
      <c r="CR238" s="61">
        <v>1.9560439586453502</v>
      </c>
      <c r="CS238" s="61">
        <v>12.212021090671165</v>
      </c>
      <c r="CT238" s="61">
        <v>7.0876337852761884</v>
      </c>
      <c r="CU238" s="61">
        <v>18.356155082653284</v>
      </c>
      <c r="CV238" s="61"/>
      <c r="CW238" s="61">
        <v>6.8559037685545476</v>
      </c>
      <c r="CX238" s="61"/>
      <c r="CY238" s="61"/>
      <c r="CZ238" s="61">
        <v>285.20865129846891</v>
      </c>
      <c r="DA238" s="61">
        <v>81.942978397145041</v>
      </c>
      <c r="DB238" s="61">
        <v>105.016849556333</v>
      </c>
      <c r="DC238" s="61"/>
      <c r="DD238" s="61">
        <v>89.617978292932619</v>
      </c>
      <c r="DE238" s="61">
        <v>49.965071019514404</v>
      </c>
      <c r="DF238" s="61">
        <v>0.92289687163971712</v>
      </c>
      <c r="DG238" s="61">
        <v>21.495259986970211</v>
      </c>
      <c r="DH238" s="61">
        <v>7.630248740595535</v>
      </c>
      <c r="DI238" s="61">
        <v>11.119782833740707</v>
      </c>
      <c r="DJ238" s="61"/>
      <c r="DK238" s="61">
        <v>3.8824745565446324</v>
      </c>
      <c r="DL238" s="61">
        <v>103.15687261944397</v>
      </c>
      <c r="DM238" s="61">
        <v>2.2776849290134287</v>
      </c>
      <c r="DN238" s="61"/>
      <c r="DO238" s="61"/>
      <c r="DP238" s="61">
        <v>357.11157841276571</v>
      </c>
      <c r="DQ238" s="60"/>
      <c r="DR238" s="61"/>
      <c r="DS238" s="61">
        <v>13.21553253623108</v>
      </c>
      <c r="DT238" s="61">
        <v>400.50407418814655</v>
      </c>
      <c r="DU238" s="61">
        <v>0.38004167740477668</v>
      </c>
      <c r="DV238" s="61">
        <v>2.9012870390406418</v>
      </c>
      <c r="DW238" s="61">
        <v>7.393772818835874</v>
      </c>
      <c r="DX238" s="63"/>
      <c r="DY238" s="61">
        <v>1.3629485587625456</v>
      </c>
      <c r="DZ238" s="61"/>
      <c r="EA238" s="61">
        <v>6.3660593074935887</v>
      </c>
      <c r="EB238" s="61">
        <v>3.3283129204130439</v>
      </c>
      <c r="EC238" s="61">
        <v>2.5534207865506646</v>
      </c>
      <c r="ED238" s="61">
        <v>0.48022284709108704</v>
      </c>
      <c r="EE238" s="61"/>
      <c r="EF238" s="61">
        <v>107.4501528911055</v>
      </c>
      <c r="EG238" s="62">
        <f t="shared" si="12"/>
        <v>48.300910073645987</v>
      </c>
      <c r="EH238" s="61"/>
      <c r="EI238" s="61">
        <v>0.74744660956846098</v>
      </c>
      <c r="EJ238" s="61">
        <v>18.48850051637141</v>
      </c>
      <c r="EK238" s="61"/>
      <c r="EL238" s="61">
        <v>7.0131516165825136</v>
      </c>
      <c r="EM238" s="61">
        <v>0.94192328000866943</v>
      </c>
      <c r="EN238" s="61">
        <v>7.1743677916761577</v>
      </c>
      <c r="EO238" s="61">
        <v>1.424205686185785</v>
      </c>
      <c r="EP238" s="61"/>
      <c r="EQ238" s="61"/>
      <c r="ER238" s="61">
        <v>0.21827709366787906</v>
      </c>
      <c r="ES238" s="60"/>
      <c r="ET238" s="61"/>
      <c r="EU238" s="61">
        <v>29.918510599482353</v>
      </c>
      <c r="EV238" s="61"/>
      <c r="EW238" s="61">
        <v>59.861370358856313</v>
      </c>
      <c r="EX238" s="61">
        <v>17.21357423781966</v>
      </c>
      <c r="EY238" s="61">
        <v>10.628294339400185</v>
      </c>
      <c r="EZ238" s="61">
        <v>152.3415014461265</v>
      </c>
      <c r="FA238" s="61">
        <v>9.4551762711583773</v>
      </c>
      <c r="FB238" s="61">
        <v>6.3609996654654397</v>
      </c>
      <c r="FC238" s="61">
        <v>49.130496162671164</v>
      </c>
      <c r="FD238" s="61">
        <v>55.59715023101824</v>
      </c>
      <c r="FE238" s="61">
        <v>1.3615618298057945</v>
      </c>
      <c r="FF238" s="61"/>
      <c r="FG238" s="61"/>
      <c r="FH238" s="61">
        <v>29.570865732117156</v>
      </c>
      <c r="FI238" s="61">
        <v>1.0835414549726823</v>
      </c>
      <c r="FJ238" s="61">
        <f t="shared" si="11"/>
        <v>36.943624060366332</v>
      </c>
      <c r="FK238" s="61">
        <v>2.1065424309579552</v>
      </c>
      <c r="FL238" s="61">
        <v>150.66329258396044</v>
      </c>
      <c r="FM238" s="61">
        <v>15.647764214781562</v>
      </c>
      <c r="FN238" s="61">
        <v>47.122794690506524</v>
      </c>
      <c r="FO238" s="61"/>
      <c r="FP238" s="61">
        <v>10.95589293767426</v>
      </c>
      <c r="FQ238" s="61">
        <v>21.59070012996019</v>
      </c>
      <c r="FR238" s="61">
        <v>13.914448663283103</v>
      </c>
    </row>
    <row r="239" spans="1:174" s="22" customFormat="1">
      <c r="A239" s="60">
        <v>1858</v>
      </c>
      <c r="B239" s="61">
        <v>4.3053782630451689</v>
      </c>
      <c r="C239" s="61">
        <v>5.0362764024918825</v>
      </c>
      <c r="D239" s="61">
        <v>7.1805321793497541</v>
      </c>
      <c r="E239" s="61">
        <v>19.332302619193953</v>
      </c>
      <c r="F239" s="61">
        <v>40.565136872746208</v>
      </c>
      <c r="G239" s="61">
        <v>11.714984123846007</v>
      </c>
      <c r="H239" s="61">
        <v>1.4992218397520456</v>
      </c>
      <c r="I239" s="61">
        <v>11.516017090457485</v>
      </c>
      <c r="J239" s="61">
        <v>6.6856911941776103</v>
      </c>
      <c r="K239" s="61">
        <v>25.516339202269958</v>
      </c>
      <c r="L239" s="60"/>
      <c r="M239" s="61">
        <v>6.5662191827828948</v>
      </c>
      <c r="N239" s="60"/>
      <c r="O239" s="60"/>
      <c r="P239" s="61">
        <v>52.101826201644485</v>
      </c>
      <c r="Q239" s="61">
        <v>13.464517341868865</v>
      </c>
      <c r="R239" s="61">
        <v>18.963387304650112</v>
      </c>
      <c r="S239" s="60"/>
      <c r="T239" s="61">
        <v>14.228959330880791</v>
      </c>
      <c r="U239" s="61">
        <v>8.9999993816270933</v>
      </c>
      <c r="V239" s="61">
        <v>4.6715970782782206</v>
      </c>
      <c r="W239" s="61">
        <v>20.80338263151171</v>
      </c>
      <c r="X239" s="61">
        <v>7.0493195892256209</v>
      </c>
      <c r="Y239" s="61">
        <v>11.240482990042798</v>
      </c>
      <c r="Z239" s="60"/>
      <c r="AA239" s="61">
        <v>7.8831088502736337</v>
      </c>
      <c r="AB239" s="61">
        <v>14.769883245309462</v>
      </c>
      <c r="AC239" s="61">
        <v>1.7723522161318548</v>
      </c>
      <c r="AD239" s="60"/>
      <c r="AE239" s="60"/>
      <c r="AF239" s="61">
        <v>64.211518112212929</v>
      </c>
      <c r="AG239" s="61">
        <v>5.4999994926886853</v>
      </c>
      <c r="AH239" s="60"/>
      <c r="AI239" s="61">
        <v>11.32664483368055</v>
      </c>
      <c r="AJ239" s="61">
        <v>71.636227522058846</v>
      </c>
      <c r="AK239" s="61">
        <v>0.28999987124049764</v>
      </c>
      <c r="AL239" s="61">
        <v>2.2666249070863906</v>
      </c>
      <c r="AM239" s="61">
        <v>16.137465140785043</v>
      </c>
      <c r="AN239" s="60"/>
      <c r="AO239" s="61">
        <v>10.510960816733995</v>
      </c>
      <c r="AP239" s="60"/>
      <c r="AQ239" s="61">
        <v>6.2019744436061037</v>
      </c>
      <c r="AR239" s="61">
        <v>5.4989617406993929</v>
      </c>
      <c r="AS239" s="61">
        <v>1.8702722340936138</v>
      </c>
      <c r="AT239" s="61">
        <v>2.9669200174081558</v>
      </c>
      <c r="AU239" s="60"/>
      <c r="AV239" s="61">
        <v>10.897176293149254</v>
      </c>
      <c r="AW239" s="60"/>
      <c r="AX239" s="61">
        <v>4.8220444602071675</v>
      </c>
      <c r="AY239" s="61">
        <v>17.999986357874207</v>
      </c>
      <c r="AZ239" s="60"/>
      <c r="BA239" s="61">
        <v>6.8278459528076505</v>
      </c>
      <c r="BB239" s="61">
        <v>6.5388705397588316</v>
      </c>
      <c r="BC239" s="61">
        <v>5.887130515965227</v>
      </c>
      <c r="BD239" s="61">
        <v>1.3818176911983895</v>
      </c>
      <c r="BE239" s="60"/>
      <c r="BF239" s="60"/>
      <c r="BG239" s="61">
        <v>25.08849563920915</v>
      </c>
      <c r="BH239" s="60"/>
      <c r="BI239" s="60"/>
      <c r="BJ239" s="61">
        <v>5.3784022483830967</v>
      </c>
      <c r="BK239" s="60"/>
      <c r="BL239" s="61">
        <v>4.856639801899874</v>
      </c>
      <c r="BM239" s="60"/>
      <c r="BN239" s="61">
        <v>19.033706805145982</v>
      </c>
      <c r="BO239" s="61">
        <v>27.498589118068335</v>
      </c>
      <c r="BP239" s="61">
        <v>8.5957715318410663</v>
      </c>
      <c r="BQ239" s="61">
        <v>5.4502582888406952</v>
      </c>
      <c r="BR239" s="61">
        <v>3.8652344896001107</v>
      </c>
      <c r="BS239" s="61">
        <v>52.068543769571193</v>
      </c>
      <c r="BT239" s="61">
        <v>1.3255858332158867</v>
      </c>
      <c r="BU239" s="60"/>
      <c r="BV239" s="60"/>
      <c r="BW239" s="61">
        <v>21.671242477781263</v>
      </c>
      <c r="BX239" s="61">
        <v>5.359679631744557</v>
      </c>
      <c r="BY239" s="61">
        <v>1.4866183844364347</v>
      </c>
      <c r="BZ239" s="61">
        <v>8.4979898712005806</v>
      </c>
      <c r="CA239" s="61">
        <v>11.607809449489462</v>
      </c>
      <c r="CB239" s="61">
        <v>7.2212254970277208</v>
      </c>
      <c r="CC239" s="60"/>
      <c r="CD239" s="61">
        <v>23.001216524227154</v>
      </c>
      <c r="CE239" s="61">
        <v>46.575809644124803</v>
      </c>
      <c r="CF239" s="61">
        <v>31.514331165353063</v>
      </c>
      <c r="CG239" s="60"/>
      <c r="CH239" s="62">
        <v>104.61918181818181</v>
      </c>
      <c r="CI239" s="62">
        <v>112.38388671875001</v>
      </c>
      <c r="CJ239" s="60"/>
      <c r="CK239" s="60">
        <v>1858</v>
      </c>
      <c r="CL239" s="61">
        <v>0.6865335891986678</v>
      </c>
      <c r="CM239" s="61">
        <v>0.80308226212713418</v>
      </c>
      <c r="CN239" s="61">
        <v>7.4128628921895503</v>
      </c>
      <c r="CO239" s="61">
        <v>2.3914682151248736</v>
      </c>
      <c r="CP239" s="61">
        <v>18.995282279322076</v>
      </c>
      <c r="CQ239" s="61">
        <v>65.828772434313223</v>
      </c>
      <c r="CR239" s="61">
        <v>1.5477301215944821</v>
      </c>
      <c r="CS239" s="61">
        <v>11.888625191483158</v>
      </c>
      <c r="CT239" s="61">
        <v>6.9020110103379064</v>
      </c>
      <c r="CU239" s="61">
        <v>26.341936682770662</v>
      </c>
      <c r="CV239" s="61"/>
      <c r="CW239" s="61">
        <v>6.7786734055751161</v>
      </c>
      <c r="CX239" s="61"/>
      <c r="CY239" s="61"/>
      <c r="CZ239" s="61">
        <v>292.77028668428079</v>
      </c>
      <c r="DA239" s="61">
        <v>74.468247621615916</v>
      </c>
      <c r="DB239" s="61">
        <v>104.88086469732185</v>
      </c>
      <c r="DC239" s="61"/>
      <c r="DD239" s="61">
        <v>78.696149289734635</v>
      </c>
      <c r="DE239" s="61">
        <v>49.776324358936982</v>
      </c>
      <c r="DF239" s="61">
        <v>0.92758345731601255</v>
      </c>
      <c r="DG239" s="61">
        <v>21.476489386768367</v>
      </c>
      <c r="DH239" s="61">
        <v>7.2774048347608113</v>
      </c>
      <c r="DI239" s="61">
        <v>11.604176008960057</v>
      </c>
      <c r="DJ239" s="61"/>
      <c r="DK239" s="61">
        <v>3.6913933834196988</v>
      </c>
      <c r="DL239" s="61">
        <v>81.687838852855435</v>
      </c>
      <c r="DM239" s="61">
        <v>1.8296978060536304</v>
      </c>
      <c r="DN239" s="61"/>
      <c r="DO239" s="61"/>
      <c r="DP239" s="61">
        <v>355.13484141544797</v>
      </c>
      <c r="DQ239" s="60"/>
      <c r="DR239" s="61"/>
      <c r="DS239" s="61">
        <v>11.693125674175926</v>
      </c>
      <c r="DT239" s="61">
        <v>402.53788393988322</v>
      </c>
      <c r="DU239" s="61">
        <v>0.29938300261932743</v>
      </c>
      <c r="DV239" s="61">
        <v>2.339963006164655</v>
      </c>
      <c r="DW239" s="61">
        <v>8.2640303947477562</v>
      </c>
      <c r="DX239" s="63"/>
      <c r="DY239" s="61">
        <v>1.3002397696115924</v>
      </c>
      <c r="DZ239" s="61"/>
      <c r="EA239" s="61">
        <v>6.4026432948148022</v>
      </c>
      <c r="EB239" s="61">
        <v>5.6768841661109244</v>
      </c>
      <c r="EC239" s="61">
        <v>1.9307860888467576</v>
      </c>
      <c r="ED239" s="61">
        <v>0.47310366800986131</v>
      </c>
      <c r="EE239" s="61"/>
      <c r="EF239" s="61">
        <v>102.05558550696117</v>
      </c>
      <c r="EG239" s="62">
        <f t="shared" si="12"/>
        <v>45.875948292792636</v>
      </c>
      <c r="EH239" s="61"/>
      <c r="EI239" s="61">
        <v>0.76892093755313495</v>
      </c>
      <c r="EJ239" s="61">
        <v>18.582387433056105</v>
      </c>
      <c r="EK239" s="61"/>
      <c r="EL239" s="61">
        <v>7.0487652771354705</v>
      </c>
      <c r="EM239" s="61">
        <v>0.72326255463252265</v>
      </c>
      <c r="EN239" s="61">
        <v>6.0776123904547825</v>
      </c>
      <c r="EO239" s="61">
        <v>1.4265272866980137</v>
      </c>
      <c r="EP239" s="61"/>
      <c r="EQ239" s="61"/>
      <c r="ER239" s="61">
        <v>0.23125259601498094</v>
      </c>
      <c r="ES239" s="60"/>
      <c r="ET239" s="61"/>
      <c r="EU239" s="61">
        <v>30.222287450507814</v>
      </c>
      <c r="EV239" s="61"/>
      <c r="EW239" s="61">
        <v>60.165353880209878</v>
      </c>
      <c r="EX239" s="61"/>
      <c r="EY239" s="61">
        <v>8.9128414559476141</v>
      </c>
      <c r="EZ239" s="61">
        <v>154.51991621852218</v>
      </c>
      <c r="FA239" s="61">
        <v>8.8738932194151339</v>
      </c>
      <c r="FB239" s="61">
        <v>5.6266048829063786</v>
      </c>
      <c r="FC239" s="61">
        <v>47.883559494325759</v>
      </c>
      <c r="FD239" s="61">
        <v>53.7532548172153</v>
      </c>
      <c r="FE239" s="61">
        <v>1.3684760109727769</v>
      </c>
      <c r="FF239" s="61"/>
      <c r="FG239" s="61"/>
      <c r="FH239" s="61">
        <v>32.169631474580399</v>
      </c>
      <c r="FI239" s="61">
        <v>0.85465198868125114</v>
      </c>
      <c r="FJ239" s="61">
        <f t="shared" ref="FJ239:FJ250" si="13">FD239/(FI239/0.72)</f>
        <v>45.284330910074495</v>
      </c>
      <c r="FK239" s="61">
        <v>1.5347188734183166</v>
      </c>
      <c r="FL239" s="61">
        <v>140.6120628713326</v>
      </c>
      <c r="FM239" s="61">
        <v>11.983387551021293</v>
      </c>
      <c r="FN239" s="61">
        <v>44.375926323029177</v>
      </c>
      <c r="FO239" s="61"/>
      <c r="FP239" s="61">
        <v>10.770692134384104</v>
      </c>
      <c r="FQ239" s="61">
        <v>21.809877145330777</v>
      </c>
      <c r="FR239" s="61">
        <v>14.75709593210088</v>
      </c>
    </row>
    <row r="240" spans="1:174" s="22" customFormat="1">
      <c r="A240" s="60">
        <v>1859</v>
      </c>
      <c r="B240" s="61">
        <v>4.1618637884118312</v>
      </c>
      <c r="C240" s="61">
        <v>5.0463136175411325</v>
      </c>
      <c r="D240" s="61">
        <v>7.5636471416080848</v>
      </c>
      <c r="E240" s="61">
        <v>18.655526096769073</v>
      </c>
      <c r="F240" s="61">
        <v>36.131895243092416</v>
      </c>
      <c r="G240" s="61">
        <v>11.775448363533792</v>
      </c>
      <c r="H240" s="61">
        <v>1.6039088802395622</v>
      </c>
      <c r="I240" s="61">
        <v>11.197145243193923</v>
      </c>
      <c r="J240" s="61">
        <v>6.2463706557523588</v>
      </c>
      <c r="K240" s="61">
        <v>37.607180390640657</v>
      </c>
      <c r="L240" s="61">
        <v>11.755677319196355</v>
      </c>
      <c r="M240" s="61">
        <v>6.3966038430634207</v>
      </c>
      <c r="N240" s="60"/>
      <c r="O240" s="60"/>
      <c r="P240" s="61">
        <v>51.708180542845874</v>
      </c>
      <c r="Q240" s="61">
        <v>13.070491121197374</v>
      </c>
      <c r="R240" s="61">
        <v>18.551954292106888</v>
      </c>
      <c r="S240" s="61">
        <v>9.0708746559972795</v>
      </c>
      <c r="T240" s="61">
        <v>13.586073726055835</v>
      </c>
      <c r="U240" s="61">
        <v>8.829995532129276</v>
      </c>
      <c r="V240" s="61">
        <v>4.9362947541274611</v>
      </c>
      <c r="W240" s="61">
        <v>21.255155973784717</v>
      </c>
      <c r="X240" s="61">
        <v>6.774599834480302</v>
      </c>
      <c r="Y240" s="61">
        <v>12.63693422976943</v>
      </c>
      <c r="Z240" s="60"/>
      <c r="AA240" s="61">
        <v>8.6898384625239533</v>
      </c>
      <c r="AB240" s="61">
        <v>19.610030423958023</v>
      </c>
      <c r="AC240" s="61">
        <v>1.6313413654636073</v>
      </c>
      <c r="AD240" s="60"/>
      <c r="AE240" s="60"/>
      <c r="AF240" s="61">
        <v>72.507761003205886</v>
      </c>
      <c r="AG240" s="61">
        <v>5.4499966827214266</v>
      </c>
      <c r="AH240" s="60"/>
      <c r="AI240" s="61">
        <v>11.143907098681924</v>
      </c>
      <c r="AJ240" s="61">
        <v>71.636227522058846</v>
      </c>
      <c r="AK240" s="61">
        <v>0.27999996522761067</v>
      </c>
      <c r="AL240" s="61">
        <v>2.9502272462146366</v>
      </c>
      <c r="AM240" s="61">
        <v>14.608106232399889</v>
      </c>
      <c r="AN240" s="60"/>
      <c r="AO240" s="61">
        <v>10.237900814374116</v>
      </c>
      <c r="AP240" s="60"/>
      <c r="AQ240" s="61">
        <v>6.4651143524843153</v>
      </c>
      <c r="AR240" s="61">
        <v>3.3098964337427748</v>
      </c>
      <c r="AS240" s="61">
        <v>1.9283563346738422</v>
      </c>
      <c r="AT240" s="61">
        <v>2.8070872602362784</v>
      </c>
      <c r="AU240" s="61">
        <v>97.016784537172853</v>
      </c>
      <c r="AV240" s="61">
        <v>12.48577629484258</v>
      </c>
      <c r="AW240" s="60"/>
      <c r="AX240" s="61">
        <v>4.5311646337721694</v>
      </c>
      <c r="AY240" s="60"/>
      <c r="AZ240" s="60"/>
      <c r="BA240" s="61">
        <v>6.8278459528076505</v>
      </c>
      <c r="BB240" s="61">
        <v>6.6382378896991616</v>
      </c>
      <c r="BC240" s="61">
        <v>6.7443620229186863</v>
      </c>
      <c r="BD240" s="61">
        <v>1.1035042521085716</v>
      </c>
      <c r="BE240" s="60"/>
      <c r="BF240" s="60"/>
      <c r="BG240" s="61">
        <v>27.32074763015477</v>
      </c>
      <c r="BH240" s="60"/>
      <c r="BI240" s="60"/>
      <c r="BJ240" s="61">
        <v>6.1357869994953189</v>
      </c>
      <c r="BK240" s="60"/>
      <c r="BL240" s="61">
        <v>4.7229981537136325</v>
      </c>
      <c r="BM240" s="60"/>
      <c r="BN240" s="61">
        <v>19.831810705556364</v>
      </c>
      <c r="BO240" s="61">
        <v>26.498621123392351</v>
      </c>
      <c r="BP240" s="61">
        <v>8.6859988350977755</v>
      </c>
      <c r="BQ240" s="61">
        <v>5.2926337747783583</v>
      </c>
      <c r="BR240" s="61">
        <v>3.8781232967323906</v>
      </c>
      <c r="BS240" s="61">
        <v>50.676941277951286</v>
      </c>
      <c r="BT240" s="60"/>
      <c r="BU240" s="60"/>
      <c r="BV240" s="60"/>
      <c r="BW240" s="61">
        <v>21.573854683607959</v>
      </c>
      <c r="BX240" s="61">
        <v>5.2996840368880473</v>
      </c>
      <c r="BY240" s="61">
        <v>1.4215118665767041</v>
      </c>
      <c r="BZ240" s="61">
        <v>9.0209409768139626</v>
      </c>
      <c r="CA240" s="61">
        <v>13.837220512516632</v>
      </c>
      <c r="CB240" s="61">
        <v>7.3953962256098658</v>
      </c>
      <c r="CC240" s="60"/>
      <c r="CD240" s="61">
        <v>23.899680888150588</v>
      </c>
      <c r="CE240" s="61">
        <v>47.773366594637579</v>
      </c>
      <c r="CF240" s="61">
        <v>33.192415465849606</v>
      </c>
      <c r="CG240" s="60"/>
      <c r="CH240" s="62">
        <v>104.61918181818181</v>
      </c>
      <c r="CI240" s="62">
        <v>111.25396365042538</v>
      </c>
      <c r="CJ240" s="60"/>
      <c r="CK240" s="60">
        <v>1859</v>
      </c>
      <c r="CL240" s="61">
        <v>0.65697642191037142</v>
      </c>
      <c r="CM240" s="61">
        <v>0.79659240014553168</v>
      </c>
      <c r="CN240" s="61">
        <v>7.7298673192118219</v>
      </c>
      <c r="CO240" s="61">
        <v>2.2845463516069509</v>
      </c>
      <c r="CP240" s="61">
        <v>16.74923566664992</v>
      </c>
      <c r="CQ240" s="61">
        <v>65.503265210202485</v>
      </c>
      <c r="CR240" s="61">
        <v>1.6391566930925756</v>
      </c>
      <c r="CS240" s="61">
        <v>11.443215880299666</v>
      </c>
      <c r="CT240" s="61">
        <v>6.3836421096342209</v>
      </c>
      <c r="CU240" s="61">
        <v>38.433643086040675</v>
      </c>
      <c r="CV240" s="61">
        <v>0.15464231121248256</v>
      </c>
      <c r="CW240" s="61">
        <v>6.5371768506282208</v>
      </c>
      <c r="CX240" s="61"/>
      <c r="CY240" s="61"/>
      <c r="CZ240" s="61">
        <v>287.63700192717039</v>
      </c>
      <c r="DA240" s="61">
        <v>71.562201972977377</v>
      </c>
      <c r="DB240" s="61">
        <v>101.57374254224472</v>
      </c>
      <c r="DC240" s="61">
        <v>49.663915317710931</v>
      </c>
      <c r="DD240" s="61">
        <v>74.385066558593252</v>
      </c>
      <c r="DE240" s="61">
        <v>48.345078836856743</v>
      </c>
      <c r="DF240" s="61">
        <v>0.97028685007682336</v>
      </c>
      <c r="DG240" s="61">
        <v>21.722263406853902</v>
      </c>
      <c r="DH240" s="61">
        <v>6.9234797553172962</v>
      </c>
      <c r="DI240" s="61">
        <v>12.914645949091179</v>
      </c>
      <c r="DJ240" s="61"/>
      <c r="DK240" s="61">
        <v>4.0282457184904512</v>
      </c>
      <c r="DL240" s="61">
        <v>107.36681161273432</v>
      </c>
      <c r="DM240" s="61">
        <v>1.6671920399362443</v>
      </c>
      <c r="DN240" s="61"/>
      <c r="DO240" s="61"/>
      <c r="DP240" s="61">
        <v>396.98699837718493</v>
      </c>
      <c r="DQ240" s="60"/>
      <c r="DR240" s="61"/>
      <c r="DS240" s="61">
        <v>11.38880776399094</v>
      </c>
      <c r="DT240" s="61">
        <v>398.49071263963685</v>
      </c>
      <c r="DU240" s="61">
        <v>0.28615329880833068</v>
      </c>
      <c r="DV240" s="61">
        <v>3.015062012783734</v>
      </c>
      <c r="DW240" s="61">
        <v>7.4056290089173675</v>
      </c>
      <c r="DX240" s="63"/>
      <c r="DY240" s="61">
        <v>1.2537281892920149</v>
      </c>
      <c r="DZ240" s="61"/>
      <c r="EA240" s="61">
        <v>6.6071929603012762</v>
      </c>
      <c r="EB240" s="61">
        <v>3.3826353601847781</v>
      </c>
      <c r="EC240" s="61">
        <v>1.9707342677571444</v>
      </c>
      <c r="ED240" s="61">
        <v>0.44311641081457925</v>
      </c>
      <c r="EE240" s="61">
        <v>11.880626684520108</v>
      </c>
      <c r="EF240" s="61">
        <v>115.7576751711466</v>
      </c>
      <c r="EG240" s="62">
        <f t="shared" si="12"/>
        <v>52.035301098568304</v>
      </c>
      <c r="EH240" s="61"/>
      <c r="EI240" s="61">
        <v>0.71527288722691063</v>
      </c>
      <c r="EJ240" s="61"/>
      <c r="EK240" s="61"/>
      <c r="EL240" s="61">
        <v>6.9778960206754848</v>
      </c>
      <c r="EM240" s="61">
        <v>0.72687126184349737</v>
      </c>
      <c r="EN240" s="61">
        <v>6.8925774317399791</v>
      </c>
      <c r="EO240" s="61">
        <v>1.1277550757308075</v>
      </c>
      <c r="EP240" s="61"/>
      <c r="EQ240" s="61"/>
      <c r="ER240" s="61">
        <v>0.24929640760105282</v>
      </c>
      <c r="ES240" s="60"/>
      <c r="ET240" s="61"/>
      <c r="EU240" s="61">
        <v>34.131531190430245</v>
      </c>
      <c r="EV240" s="61"/>
      <c r="EW240" s="61">
        <v>57.921500133852454</v>
      </c>
      <c r="EX240" s="61"/>
      <c r="EY240" s="61">
        <v>9.19319811399202</v>
      </c>
      <c r="EZ240" s="61">
        <v>147.40383156241433</v>
      </c>
      <c r="FA240" s="61">
        <v>8.8768840313536188</v>
      </c>
      <c r="FB240" s="61">
        <v>5.4089457218542183</v>
      </c>
      <c r="FC240" s="61">
        <v>47.560196244023594</v>
      </c>
      <c r="FD240" s="61">
        <v>51.790627575306019</v>
      </c>
      <c r="FE240" s="61"/>
      <c r="FF240" s="61"/>
      <c r="FG240" s="61"/>
      <c r="FH240" s="61">
        <v>31.703080847066087</v>
      </c>
      <c r="FI240" s="61">
        <v>0.83658851726593053</v>
      </c>
      <c r="FJ240" s="61">
        <f t="shared" si="13"/>
        <v>44.572990286892754</v>
      </c>
      <c r="FK240" s="61">
        <v>1.4527512872562316</v>
      </c>
      <c r="FL240" s="61">
        <v>147.76434622012565</v>
      </c>
      <c r="FM240" s="61">
        <v>14.141309956150248</v>
      </c>
      <c r="FN240" s="61">
        <v>44.989318755401904</v>
      </c>
      <c r="FO240" s="61"/>
      <c r="FP240" s="61">
        <v>11.078892619946133</v>
      </c>
      <c r="FQ240" s="61">
        <v>22.145734960742733</v>
      </c>
      <c r="FR240" s="61">
        <v>15.386615765447706</v>
      </c>
    </row>
    <row r="241" spans="1:174" s="22" customFormat="1">
      <c r="A241" s="60">
        <v>1860</v>
      </c>
      <c r="B241" s="61">
        <v>4.5514005555303498</v>
      </c>
      <c r="C241" s="61">
        <v>5.157458915708073</v>
      </c>
      <c r="D241" s="61">
        <v>7.8404129094724144</v>
      </c>
      <c r="E241" s="61">
        <v>17.504699848717895</v>
      </c>
      <c r="F241" s="61">
        <v>47.817563057813139</v>
      </c>
      <c r="G241" s="61">
        <v>9.7825160595287102</v>
      </c>
      <c r="H241" s="61">
        <v>1.8254563307040392</v>
      </c>
      <c r="I241" s="61">
        <v>12.003398965556146</v>
      </c>
      <c r="J241" s="61">
        <v>7.0144450403684182</v>
      </c>
      <c r="K241" s="61">
        <v>30.195200865058979</v>
      </c>
      <c r="L241" s="61">
        <v>11.755677319196355</v>
      </c>
      <c r="M241" s="61">
        <v>7.3366196617457673</v>
      </c>
      <c r="N241" s="60"/>
      <c r="O241" s="60"/>
      <c r="P241" s="61">
        <v>52.33979602607878</v>
      </c>
      <c r="Q241" s="61">
        <v>13.269823573951051</v>
      </c>
      <c r="R241" s="61">
        <v>19.003043226919065</v>
      </c>
      <c r="S241" s="61">
        <v>9.0708746559972795</v>
      </c>
      <c r="T241" s="61">
        <v>13.843672615435759</v>
      </c>
      <c r="U241" s="61">
        <v>8.4199973087485063</v>
      </c>
      <c r="V241" s="61">
        <v>4.9362947541274611</v>
      </c>
      <c r="W241" s="61">
        <v>21.266683644222745</v>
      </c>
      <c r="X241" s="61">
        <v>6.2352663703017255</v>
      </c>
      <c r="Y241" s="61">
        <v>12.401455120910342</v>
      </c>
      <c r="Z241" s="60"/>
      <c r="AA241" s="61">
        <v>9.0111198196950646</v>
      </c>
      <c r="AB241" s="61">
        <v>19.610030423958023</v>
      </c>
      <c r="AC241" s="61">
        <v>2.1122771847250941</v>
      </c>
      <c r="AD241" s="60"/>
      <c r="AE241" s="61">
        <v>3.8203112562773929</v>
      </c>
      <c r="AF241" s="61">
        <v>102.40449462367239</v>
      </c>
      <c r="AG241" s="61">
        <v>5.559999398060584</v>
      </c>
      <c r="AH241" s="60"/>
      <c r="AI241" s="61">
        <v>17.495468420555962</v>
      </c>
      <c r="AJ241" s="61">
        <v>80.400000000000006</v>
      </c>
      <c r="AK241" s="61">
        <v>0.28999987124049764</v>
      </c>
      <c r="AL241" s="61">
        <v>2.1155165196274717</v>
      </c>
      <c r="AM241" s="61">
        <v>20.122439714034535</v>
      </c>
      <c r="AN241" s="60"/>
      <c r="AO241" s="61">
        <v>10.098597976462539</v>
      </c>
      <c r="AP241" s="60"/>
      <c r="AQ241" s="61">
        <v>6.9923570321494326</v>
      </c>
      <c r="AR241" s="61">
        <v>3.6441538551226422</v>
      </c>
      <c r="AS241" s="61">
        <v>1.9283563346738422</v>
      </c>
      <c r="AT241" s="61">
        <v>2.9569294547453606</v>
      </c>
      <c r="AU241" s="61">
        <v>92.764497819994531</v>
      </c>
      <c r="AV241" s="61">
        <v>12.029898587688805</v>
      </c>
      <c r="AW241" s="60"/>
      <c r="AX241" s="61">
        <v>4.6923146992807512</v>
      </c>
      <c r="AY241" s="61">
        <v>17.999986357874207</v>
      </c>
      <c r="AZ241" s="60"/>
      <c r="BA241" s="61">
        <v>5.4345109970281502</v>
      </c>
      <c r="BB241" s="61">
        <v>8.3251141727091245</v>
      </c>
      <c r="BC241" s="61">
        <v>5.437825735500776</v>
      </c>
      <c r="BD241" s="61">
        <v>1.5032298100787265</v>
      </c>
      <c r="BE241" s="60"/>
      <c r="BF241" s="60"/>
      <c r="BG241" s="61">
        <v>33.969987017602904</v>
      </c>
      <c r="BH241" s="60"/>
      <c r="BI241" s="60"/>
      <c r="BJ241" s="61">
        <v>6.8175648652377561</v>
      </c>
      <c r="BK241" s="60"/>
      <c r="BL241" s="61">
        <v>5.246471733949698</v>
      </c>
      <c r="BM241" s="61">
        <v>29.863825546600335</v>
      </c>
      <c r="BN241" s="61">
        <v>23.398671559439514</v>
      </c>
      <c r="BO241" s="61">
        <v>32.248344176485482</v>
      </c>
      <c r="BP241" s="61">
        <v>9.1370575265824847</v>
      </c>
      <c r="BQ241" s="61">
        <v>5.3673161621360483</v>
      </c>
      <c r="BR241" s="61">
        <v>3.7840858940754916</v>
      </c>
      <c r="BS241" s="61">
        <v>50.24273704123781</v>
      </c>
      <c r="BT241" s="61">
        <v>1.3255858332158867</v>
      </c>
      <c r="BU241" s="60"/>
      <c r="BV241" s="60"/>
      <c r="BW241" s="61">
        <v>19.603226111396186</v>
      </c>
      <c r="BX241" s="61">
        <v>6.459611670742432</v>
      </c>
      <c r="BY241" s="61">
        <v>1.7796024559391201</v>
      </c>
      <c r="BZ241" s="61">
        <v>9.6746363320231197</v>
      </c>
      <c r="CA241" s="61">
        <v>14.951925686453109</v>
      </c>
      <c r="CB241" s="61">
        <v>7.5363778468590725</v>
      </c>
      <c r="CC241" s="61">
        <v>10</v>
      </c>
      <c r="CD241" s="61">
        <v>22.093359911581775</v>
      </c>
      <c r="CE241" s="61">
        <v>49.120491996297822</v>
      </c>
      <c r="CF241" s="61">
        <v>32.884170428681003</v>
      </c>
      <c r="CG241" s="60"/>
      <c r="CH241" s="62">
        <v>104.61918181818181</v>
      </c>
      <c r="CI241" s="62">
        <v>111.9465953307393</v>
      </c>
      <c r="CJ241" s="60"/>
      <c r="CK241" s="60">
        <v>1860</v>
      </c>
      <c r="CL241" s="61">
        <v>0.72294020286906291</v>
      </c>
      <c r="CM241" s="61">
        <v>0.81920594536122648</v>
      </c>
      <c r="CN241" s="61">
        <v>8.062599954461561</v>
      </c>
      <c r="CO241" s="61">
        <v>2.1569622214632487</v>
      </c>
      <c r="CP241" s="61">
        <v>22.304222422229653</v>
      </c>
      <c r="CQ241" s="61">
        <v>54.755968331625944</v>
      </c>
      <c r="CR241" s="61">
        <v>1.8771873750455743</v>
      </c>
      <c r="CS241" s="61">
        <v>12.343559589336632</v>
      </c>
      <c r="CT241" s="61">
        <v>7.2132252364822369</v>
      </c>
      <c r="CU241" s="61">
        <v>31.05089335606997</v>
      </c>
      <c r="CV241" s="61">
        <v>0.15560506490096493</v>
      </c>
      <c r="CW241" s="61">
        <v>7.5445298651590544</v>
      </c>
      <c r="CX241" s="61"/>
      <c r="CY241" s="61"/>
      <c r="CZ241" s="61">
        <v>292.96309827124395</v>
      </c>
      <c r="DA241" s="61">
        <v>73.1058843377659</v>
      </c>
      <c r="DB241" s="61">
        <v>104.69123967403814</v>
      </c>
      <c r="DC241" s="61">
        <v>49.973107008404845</v>
      </c>
      <c r="DD241" s="61">
        <v>76.267323630483475</v>
      </c>
      <c r="DE241" s="61">
        <v>46.387304695294439</v>
      </c>
      <c r="DF241" s="61">
        <v>0.97632754641971409</v>
      </c>
      <c r="DG241" s="61">
        <v>21.869353637523751</v>
      </c>
      <c r="DH241" s="61">
        <v>6.4119656622310801</v>
      </c>
      <c r="DI241" s="61">
        <v>12.752896135394616</v>
      </c>
      <c r="DJ241" s="61"/>
      <c r="DK241" s="61">
        <v>4.2031840997175332</v>
      </c>
      <c r="DL241" s="61">
        <v>108.03524312472021</v>
      </c>
      <c r="DM241" s="61">
        <v>2.1721363568491863</v>
      </c>
      <c r="DN241" s="61"/>
      <c r="DO241" s="61">
        <v>1.7819618260164733</v>
      </c>
      <c r="DP241" s="61">
        <v>564.16508463017328</v>
      </c>
      <c r="DQ241" s="60"/>
      <c r="DR241" s="61"/>
      <c r="DS241" s="61">
        <v>17.991267107939873</v>
      </c>
      <c r="DT241" s="61">
        <v>450.02531322957202</v>
      </c>
      <c r="DU241" s="61">
        <v>0.29821808821224838</v>
      </c>
      <c r="DV241" s="61">
        <v>2.175467490264984</v>
      </c>
      <c r="DW241" s="61">
        <v>10.264648110483293</v>
      </c>
      <c r="DX241" s="63"/>
      <c r="DY241" s="61">
        <v>1.2443683418296554</v>
      </c>
      <c r="DZ241" s="61"/>
      <c r="EA241" s="61">
        <v>7.1905112830059617</v>
      </c>
      <c r="EB241" s="61">
        <v>3.7474244080774857</v>
      </c>
      <c r="EC241" s="61">
        <v>1.9830034305136091</v>
      </c>
      <c r="ED241" s="61">
        <v>0.46967590608689597</v>
      </c>
      <c r="EE241" s="61">
        <v>11.430616864041422</v>
      </c>
      <c r="EF241" s="61">
        <v>112.2255157554859</v>
      </c>
      <c r="EG241" s="62">
        <f t="shared" si="12"/>
        <v>50.447527515086215</v>
      </c>
      <c r="EH241" s="61"/>
      <c r="EI241" s="61">
        <v>0.74532287352771365</v>
      </c>
      <c r="EJ241" s="61">
        <v>18.510082423588958</v>
      </c>
      <c r="EK241" s="61"/>
      <c r="EL241" s="61">
        <v>5.5885179292309033</v>
      </c>
      <c r="EM241" s="61">
        <v>0.91725541058862936</v>
      </c>
      <c r="EN241" s="61">
        <v>5.5919266030554864</v>
      </c>
      <c r="EO241" s="61">
        <v>1.5458293763640008</v>
      </c>
      <c r="EP241" s="61"/>
      <c r="EQ241" s="61"/>
      <c r="ER241" s="61">
        <v>0.31189916982025478</v>
      </c>
      <c r="ES241" s="60"/>
      <c r="ET241" s="61"/>
      <c r="EU241" s="61">
        <v>38.160158755491871</v>
      </c>
      <c r="EV241" s="61"/>
      <c r="EW241" s="61">
        <v>64.741798553167953</v>
      </c>
      <c r="EX241" s="61">
        <v>13.929806639554425</v>
      </c>
      <c r="EY241" s="61">
        <v>10.914173401422724</v>
      </c>
      <c r="EZ241" s="61">
        <v>180.50461678057118</v>
      </c>
      <c r="FA241" s="61">
        <v>9.3959897837439019</v>
      </c>
      <c r="FB241" s="61">
        <v>5.5194188806225606</v>
      </c>
      <c r="FC241" s="61">
        <v>46.695863255454036</v>
      </c>
      <c r="FD241" s="61">
        <v>51.666550481199934</v>
      </c>
      <c r="FE241" s="61">
        <v>1.3631512015915599</v>
      </c>
      <c r="FF241" s="61"/>
      <c r="FG241" s="61"/>
      <c r="FH241" s="61">
        <v>28.986559157149191</v>
      </c>
      <c r="FI241" s="61">
        <v>1.0260386697952892</v>
      </c>
      <c r="FJ241" s="61">
        <f t="shared" si="13"/>
        <v>36.255861929537133</v>
      </c>
      <c r="FK241" s="61">
        <v>1.8300340614560737</v>
      </c>
      <c r="FL241" s="61">
        <v>159.45856867388991</v>
      </c>
      <c r="FM241" s="61">
        <v>15.375643700227194</v>
      </c>
      <c r="FN241" s="61">
        <v>46.132398106277783</v>
      </c>
      <c r="FO241" s="61">
        <v>4.6644414721141372</v>
      </c>
      <c r="FP241" s="61">
        <v>10.305318422992597</v>
      </c>
      <c r="FQ241" s="61">
        <v>22.911965999818214</v>
      </c>
      <c r="FR241" s="61">
        <v>15.338628832360902</v>
      </c>
    </row>
    <row r="242" spans="1:174">
      <c r="A242" s="1">
        <v>1861</v>
      </c>
      <c r="B242" s="2">
        <v>4.4898935803849787</v>
      </c>
      <c r="C242" s="2">
        <v>5.0096797955982222</v>
      </c>
      <c r="D242" s="2">
        <v>7.7640142445713529</v>
      </c>
      <c r="E242" s="2">
        <v>19.371548310585997</v>
      </c>
      <c r="F242" s="2">
        <v>1.5985048122631058</v>
      </c>
      <c r="G242" s="2">
        <v>12.222160234981892</v>
      </c>
      <c r="H242" s="2">
        <v>1.7400271211973639</v>
      </c>
      <c r="I242" s="2">
        <v>11.564335738515567</v>
      </c>
      <c r="J242" s="2">
        <v>6.7243993129225856</v>
      </c>
      <c r="K242" s="2">
        <v>25.516339202269958</v>
      </c>
      <c r="L242" s="2">
        <v>11.755677319196355</v>
      </c>
      <c r="M242" s="2">
        <v>6.7815602442610716</v>
      </c>
      <c r="P242" s="2">
        <v>51.045939409126248</v>
      </c>
      <c r="Q242" s="2">
        <v>13.536424364129259</v>
      </c>
      <c r="R242" s="2">
        <v>20.114544013742087</v>
      </c>
      <c r="S242" s="2">
        <v>9.0708746559972795</v>
      </c>
      <c r="T242" s="2">
        <v>14.059864897991142</v>
      </c>
      <c r="U242" s="2">
        <v>8.2500025433229869</v>
      </c>
      <c r="V242" s="2">
        <v>4.7777656500858638</v>
      </c>
      <c r="W242" s="2">
        <v>21.425077891075237</v>
      </c>
      <c r="X242" s="2">
        <v>8.5056870119102754</v>
      </c>
      <c r="Y242" s="2">
        <v>11.785121124479135</v>
      </c>
      <c r="AA242" s="2">
        <v>8.6724848261756637</v>
      </c>
      <c r="AB242" s="2">
        <v>19.610030423958023</v>
      </c>
      <c r="AC242" s="2">
        <v>2.3660611250836054</v>
      </c>
      <c r="AE242" s="2">
        <v>2.0869590365676207</v>
      </c>
      <c r="AF242" s="2">
        <v>96.966989335267826</v>
      </c>
      <c r="AG242" s="2">
        <v>5.6399996305237954</v>
      </c>
      <c r="AI242" s="2">
        <v>18.06912896379739</v>
      </c>
      <c r="AJ242" s="2">
        <v>80.400000000000006</v>
      </c>
      <c r="AK242" s="2">
        <v>0.25999996047132146</v>
      </c>
      <c r="AL242" s="2">
        <v>1.9341866457476373</v>
      </c>
      <c r="AM242" s="2">
        <v>16.123609010289172</v>
      </c>
      <c r="AO242" s="2">
        <v>11.079522669266042</v>
      </c>
      <c r="AQ242" s="2">
        <v>6.6935521677103127</v>
      </c>
      <c r="AR242" s="2">
        <v>3.7311179229577256</v>
      </c>
      <c r="AS242" s="2">
        <v>2.3697868158901634</v>
      </c>
      <c r="AT242" s="2">
        <v>2.8770123681938307</v>
      </c>
      <c r="AU242" s="2">
        <v>121.55514158110461</v>
      </c>
      <c r="AV242" s="2">
        <v>12.62356619501089</v>
      </c>
      <c r="AX242" s="2">
        <v>4.2796960897293408</v>
      </c>
      <c r="AY242" s="2">
        <v>18.974861041238675</v>
      </c>
      <c r="BA242" s="2">
        <v>6.8278459528076505</v>
      </c>
      <c r="BB242" s="2">
        <v>8.0773483988274357</v>
      </c>
      <c r="BC242" s="2">
        <v>5.4152145440972967</v>
      </c>
      <c r="BD242" s="2">
        <v>1.5700723482713743</v>
      </c>
      <c r="BG242" s="2">
        <v>28.641920602867462</v>
      </c>
      <c r="BJ242" s="2">
        <v>5.9240263844081502</v>
      </c>
      <c r="BL242" s="2">
        <v>4.7560134175104123</v>
      </c>
      <c r="BM242" s="2">
        <v>31.639454439364844</v>
      </c>
      <c r="BN242" s="2">
        <v>19.253234060929298</v>
      </c>
      <c r="BO242" s="2">
        <v>33.998237959712441</v>
      </c>
      <c r="BP242" s="2">
        <v>8.448884324090562</v>
      </c>
      <c r="BQ242" s="2">
        <v>5.2066674177625938</v>
      </c>
      <c r="BR242" s="2">
        <v>3.8901446818331271</v>
      </c>
      <c r="BS242" s="2">
        <v>52.190996543362886</v>
      </c>
      <c r="BW242" s="2">
        <v>20.180487055959912</v>
      </c>
      <c r="BX242" s="2">
        <v>6.709599103674158</v>
      </c>
      <c r="BY242" s="2">
        <v>2.0508821137739393</v>
      </c>
      <c r="BZ242" s="2">
        <v>9.9361105346094014</v>
      </c>
      <c r="CA242" s="2">
        <v>14.491178717680715</v>
      </c>
      <c r="CB242" s="2">
        <v>7.6854480327362262</v>
      </c>
      <c r="CD242" s="2">
        <v>22.81189491890397</v>
      </c>
      <c r="CE242" s="2">
        <v>49.90829892242693</v>
      </c>
      <c r="CF242" s="2">
        <v>33.674079934237007</v>
      </c>
      <c r="CH242" s="9">
        <v>104.61918181818181</v>
      </c>
      <c r="CI242" s="9">
        <v>113.53699684293606</v>
      </c>
      <c r="CK242" s="1">
        <v>1861</v>
      </c>
      <c r="CL242" s="2">
        <v>0.72330235429678524</v>
      </c>
      <c r="CM242" s="2">
        <v>0.80703765591667764</v>
      </c>
      <c r="CN242" s="2">
        <v>8.0974637592540279</v>
      </c>
      <c r="CO242" s="2">
        <v>2.4209104050890544</v>
      </c>
      <c r="CP242" s="2">
        <v>0.75620598259722649</v>
      </c>
      <c r="CQ242" s="2">
        <v>69.3833684006499</v>
      </c>
      <c r="CR242" s="2">
        <v>1.8147579473938307</v>
      </c>
      <c r="CS242" s="2">
        <v>12.061001769535764</v>
      </c>
      <c r="CT242" s="2">
        <v>7.0131993610412957</v>
      </c>
      <c r="CU242" s="2">
        <v>26.612217011796723</v>
      </c>
      <c r="CV242" s="2">
        <v>0.15781571302110492</v>
      </c>
      <c r="CW242" s="2">
        <v>7.0728152447038264</v>
      </c>
      <c r="CX242" s="2"/>
      <c r="CY242" s="2"/>
      <c r="CZ242" s="2">
        <v>289.78013307693362</v>
      </c>
      <c r="DA242" s="2">
        <v>75.634102868837914</v>
      </c>
      <c r="DB242" s="2">
        <v>112.38902166266406</v>
      </c>
      <c r="DC242" s="2">
        <v>50.68306432975551</v>
      </c>
      <c r="DD242" s="2">
        <v>78.558801010596838</v>
      </c>
      <c r="DE242" s="2">
        <v>46.096481924974235</v>
      </c>
      <c r="DF242" s="2">
        <v>0.95839781542418223</v>
      </c>
      <c r="DG242" s="2">
        <v>22.345243877351322</v>
      </c>
      <c r="DH242" s="2">
        <v>8.8709899488732411</v>
      </c>
      <c r="DI242" s="2">
        <v>12.291269464196802</v>
      </c>
      <c r="DJ242" s="2"/>
      <c r="DK242" s="2">
        <v>4.1026995097079881</v>
      </c>
      <c r="DL242" s="2">
        <v>109.57007688655521</v>
      </c>
      <c r="DM242" s="2">
        <v>2.4676789105507457</v>
      </c>
      <c r="DN242" s="2"/>
      <c r="DO242" s="2">
        <v>0.98727942310881178</v>
      </c>
      <c r="DP242" s="2">
        <v>541.79826584780108</v>
      </c>
      <c r="DR242" s="2"/>
      <c r="DS242" s="2">
        <v>18.845163382839026</v>
      </c>
      <c r="DT242" s="2">
        <v>456.41872730860302</v>
      </c>
      <c r="DU242" s="2">
        <v>0.27116645990134197</v>
      </c>
      <c r="DV242" s="2">
        <v>2.0172562509819678</v>
      </c>
      <c r="DW242" s="2">
        <v>8.3416545699271722</v>
      </c>
      <c r="DX242" s="11"/>
      <c r="DY242" s="2">
        <v>1.3846354087653632</v>
      </c>
      <c r="DZ242" s="2"/>
      <c r="EA242" s="2">
        <v>6.9810273901297943</v>
      </c>
      <c r="EB242" s="2">
        <v>3.8913622787050115</v>
      </c>
      <c r="EC242" s="2">
        <v>2.4715646126288147</v>
      </c>
      <c r="ED242" s="2">
        <v>0.46347419643677606</v>
      </c>
      <c r="EE242" s="2">
        <v>15.191047319896313</v>
      </c>
      <c r="EF242" s="2">
        <v>119.43681626912881</v>
      </c>
      <c r="EG242" s="9">
        <f t="shared" si="12"/>
        <v>53.68914577482473</v>
      </c>
      <c r="EH242" s="2"/>
      <c r="EI242" s="2">
        <v>0.68944045152859912</v>
      </c>
      <c r="EJ242" s="2">
        <v>19.789794915142402</v>
      </c>
      <c r="EK242" s="2"/>
      <c r="EL242" s="2">
        <v>7.1210888356222579</v>
      </c>
      <c r="EM242" s="2">
        <v>0.90260017288390737</v>
      </c>
      <c r="EN242" s="2">
        <v>5.6477876183796329</v>
      </c>
      <c r="EO242" s="2">
        <v>1.6375039430696245</v>
      </c>
      <c r="EP242" s="2"/>
      <c r="EQ242" s="2"/>
      <c r="ER242" s="2">
        <v>0.26671502836694327</v>
      </c>
      <c r="ET242" s="2"/>
      <c r="EU242" s="2">
        <v>33.629808245200906</v>
      </c>
      <c r="EV242" s="2"/>
      <c r="EW242" s="2">
        <v>59.523300818893858</v>
      </c>
      <c r="EX242" s="2">
        <v>14.967702661643273</v>
      </c>
      <c r="EY242" s="2">
        <v>9.1081432283001611</v>
      </c>
      <c r="EZ242" s="2">
        <v>193.00289179486302</v>
      </c>
      <c r="FA242" s="2">
        <v>8.8117476946012392</v>
      </c>
      <c r="FB242" s="2">
        <v>5.4302837931164865</v>
      </c>
      <c r="FC242" s="2">
        <v>48.686627180918038</v>
      </c>
      <c r="FD242" s="2">
        <v>54.432499703967963</v>
      </c>
      <c r="FE242" s="2"/>
      <c r="FF242" s="2"/>
      <c r="FG242" s="2"/>
      <c r="FH242" s="2">
        <v>30.264065820804049</v>
      </c>
      <c r="FI242" s="2">
        <v>1.0808872729805323</v>
      </c>
      <c r="FJ242" s="2">
        <f t="shared" si="13"/>
        <v>36.258544962590932</v>
      </c>
      <c r="FK242" s="2">
        <v>2.1389635654517827</v>
      </c>
      <c r="FL242" s="2">
        <v>166.09483957582617</v>
      </c>
      <c r="FM242" s="2">
        <v>15.113547038806498</v>
      </c>
      <c r="FN242" s="2">
        <v>47.713257727467841</v>
      </c>
      <c r="FO242" s="2"/>
      <c r="FP242" s="2">
        <v>10.791641839120789</v>
      </c>
      <c r="FQ242" s="2">
        <v>23.610159904966231</v>
      </c>
      <c r="FR242" s="2">
        <v>15.930224613259348</v>
      </c>
    </row>
    <row r="243" spans="1:174">
      <c r="A243" s="1">
        <v>1862</v>
      </c>
      <c r="B243" s="2">
        <v>4.3566307723771889</v>
      </c>
      <c r="C243" s="2">
        <v>4.3895512460255155</v>
      </c>
      <c r="D243" s="2">
        <v>7.4781056158681203</v>
      </c>
      <c r="E243" s="2">
        <v>20.746227183370358</v>
      </c>
      <c r="F243" s="2">
        <v>1.5985048122631058</v>
      </c>
      <c r="G243" s="2">
        <v>13.270184035155395</v>
      </c>
      <c r="H243" s="2">
        <v>1.7812648467185939</v>
      </c>
      <c r="I243" s="2">
        <v>11.102994612144601</v>
      </c>
      <c r="J243" s="2">
        <v>6.4099828793450335</v>
      </c>
      <c r="M243" s="2">
        <v>6.2175018857964952</v>
      </c>
      <c r="P243" s="2">
        <v>51.449924765746005</v>
      </c>
      <c r="Q243" s="2">
        <v>13.375365949931487</v>
      </c>
      <c r="R243" s="2">
        <v>18.418049523845379</v>
      </c>
      <c r="S243" s="2">
        <v>9.0708746559972795</v>
      </c>
      <c r="T243" s="2">
        <v>14.205117363160458</v>
      </c>
      <c r="U243" s="2">
        <v>8.3300004369032212</v>
      </c>
      <c r="V243" s="2">
        <v>4.7972172009890297</v>
      </c>
      <c r="W243" s="2">
        <v>23.612617287648931</v>
      </c>
      <c r="X243" s="2">
        <v>17.269457865930619</v>
      </c>
      <c r="Y243" s="2">
        <v>13.90063905398573</v>
      </c>
      <c r="AA243" s="2">
        <v>8.4699139583488936</v>
      </c>
      <c r="AB243" s="2">
        <v>19.610030423958023</v>
      </c>
      <c r="AC243" s="2">
        <v>2.3535424060767407</v>
      </c>
      <c r="AE243" s="2">
        <v>1.9999996388801424</v>
      </c>
      <c r="AF243" s="2">
        <v>71.506660874972496</v>
      </c>
      <c r="AG243" s="2">
        <v>5.4099994976361332</v>
      </c>
      <c r="AI243" s="2">
        <v>15.715035040567686</v>
      </c>
      <c r="AJ243" s="2">
        <v>80.400000000000006</v>
      </c>
      <c r="AK243" s="2">
        <v>0.27999996522761067</v>
      </c>
      <c r="AL243" s="2">
        <v>2.0248517742942007</v>
      </c>
      <c r="AM243" s="2">
        <v>16.350730839913705</v>
      </c>
      <c r="AO243" s="2">
        <v>11.220669852934023</v>
      </c>
      <c r="AQ243" s="2">
        <v>6.5421489688179406</v>
      </c>
      <c r="AS243" s="2">
        <v>1.9864398173663054</v>
      </c>
      <c r="AT243" s="2">
        <v>2.7371586233025482</v>
      </c>
      <c r="AV243" s="2">
        <v>11.654669323346701</v>
      </c>
      <c r="AX243" s="2">
        <v>4.3468698005769468</v>
      </c>
      <c r="BA243" s="2">
        <v>6.8278459528076505</v>
      </c>
      <c r="BB243" s="2">
        <v>8.0773483988274357</v>
      </c>
      <c r="BC243" s="2">
        <v>4.6613756106760356</v>
      </c>
      <c r="BD243" s="2">
        <v>1.4149771746843898</v>
      </c>
      <c r="BG243" s="2">
        <v>28.62173516504533</v>
      </c>
      <c r="BL243" s="2">
        <v>6.612195850613098</v>
      </c>
      <c r="BN243" s="2">
        <v>23.284927196153781</v>
      </c>
      <c r="BO243" s="2">
        <v>35.998119412820799</v>
      </c>
      <c r="BP243" s="2">
        <v>7.5316745433244421</v>
      </c>
      <c r="BQ243" s="2">
        <v>5.0591171915250737</v>
      </c>
      <c r="BR243" s="2">
        <v>3.8764638151157884</v>
      </c>
      <c r="BS243" s="2">
        <v>55.441809874903086</v>
      </c>
      <c r="BW243" s="2">
        <v>20.180487055959912</v>
      </c>
      <c r="BX243" s="2">
        <v>6.7195971384291688</v>
      </c>
      <c r="BY243" s="2">
        <v>2.0400309922089237</v>
      </c>
      <c r="BZ243" s="2">
        <v>9.9361105346094014</v>
      </c>
      <c r="CA243" s="2">
        <v>15.234309680652208</v>
      </c>
      <c r="CB243" s="2">
        <v>8.0243660975094073</v>
      </c>
      <c r="CD243" s="2">
        <v>23.491534140119317</v>
      </c>
      <c r="CE243" s="2">
        <v>50.477177326520476</v>
      </c>
      <c r="CF243" s="2">
        <v>32.810395462198791</v>
      </c>
      <c r="CH243" s="9">
        <v>104.61918181818181</v>
      </c>
      <c r="CI243" s="9">
        <v>112.38388671875001</v>
      </c>
      <c r="CK243" s="1">
        <v>1862</v>
      </c>
      <c r="CL243" s="2">
        <v>0.6947062901873754</v>
      </c>
      <c r="CM243" s="2">
        <v>0.69995577340372817</v>
      </c>
      <c r="CN243" s="2">
        <v>7.7200645076369545</v>
      </c>
      <c r="CO243" s="2">
        <v>2.5663752461401548</v>
      </c>
      <c r="CP243" s="2">
        <v>0.74852576558647343</v>
      </c>
      <c r="CQ243" s="2">
        <v>74.567742967193453</v>
      </c>
      <c r="CR243" s="2">
        <v>1.8388988105053945</v>
      </c>
      <c r="CS243" s="2">
        <v>11.462239106628513</v>
      </c>
      <c r="CT243" s="2">
        <v>6.6173819765779598</v>
      </c>
      <c r="CU243" s="2"/>
      <c r="CV243" s="2"/>
      <c r="CW243" s="2">
        <v>6.4186731373318775</v>
      </c>
      <c r="CX243" s="2"/>
      <c r="CY243" s="2"/>
      <c r="CZ243" s="2">
        <v>289.10712582809049</v>
      </c>
      <c r="DA243" s="2">
        <v>73.975177743057401</v>
      </c>
      <c r="DB243" s="2">
        <v>101.86476334981135</v>
      </c>
      <c r="DC243" s="2">
        <v>50.168314457656436</v>
      </c>
      <c r="DD243" s="2">
        <v>78.564286445274291</v>
      </c>
      <c r="DE243" s="2">
        <v>46.070759127365633</v>
      </c>
      <c r="DF243" s="2">
        <v>0.9525263506734809</v>
      </c>
      <c r="DG243" s="2">
        <v>24.376618627581585</v>
      </c>
      <c r="DH243" s="2">
        <v>17.828222224356182</v>
      </c>
      <c r="DI243" s="2">
        <v>14.350403124346551</v>
      </c>
      <c r="DJ243" s="2"/>
      <c r="DK243" s="2">
        <v>3.9661743783860062</v>
      </c>
      <c r="DL243" s="2">
        <v>108.45725579317616</v>
      </c>
      <c r="DM243" s="2">
        <v>2.4296927764455303</v>
      </c>
      <c r="DN243" s="2"/>
      <c r="DO243" s="2">
        <v>0.93653222022269522</v>
      </c>
      <c r="DP243" s="2">
        <v>395.4821100102846</v>
      </c>
      <c r="DR243" s="2"/>
      <c r="DS243" s="2">
        <v>16.223505053943228</v>
      </c>
      <c r="DT243" s="2">
        <v>451.78322460937505</v>
      </c>
      <c r="DU243" s="2">
        <v>0.28905954324935274</v>
      </c>
      <c r="DV243" s="2">
        <v>2.0903671489720841</v>
      </c>
      <c r="DW243" s="2">
        <v>8.3732442151576354</v>
      </c>
      <c r="DX243" s="11"/>
      <c r="DY243" s="2">
        <v>1.3880330674660435</v>
      </c>
      <c r="DZ243" s="2"/>
      <c r="EA243" s="2">
        <v>6.7538243844369603</v>
      </c>
      <c r="EB243" s="2"/>
      <c r="EC243" s="2">
        <v>2.0507123486014289</v>
      </c>
      <c r="ED243" s="2">
        <v>0.43646602436573595</v>
      </c>
      <c r="EE243" s="2"/>
      <c r="EF243" s="2">
        <v>109.14975308162387</v>
      </c>
      <c r="EG243" s="9">
        <f t="shared" si="12"/>
        <v>49.064913043903033</v>
      </c>
      <c r="EH243" s="2"/>
      <c r="EI243" s="2">
        <v>0.69314981022332522</v>
      </c>
      <c r="EJ243" s="2"/>
      <c r="EK243" s="2"/>
      <c r="EL243" s="2">
        <v>7.0487652771354705</v>
      </c>
      <c r="EM243" s="2">
        <v>0.89343313987805539</v>
      </c>
      <c r="EN243" s="2">
        <v>4.8121974009546049</v>
      </c>
      <c r="EO243" s="2">
        <v>1.4607596664879756</v>
      </c>
      <c r="EP243" s="2"/>
      <c r="EQ243" s="2"/>
      <c r="ER243" s="2">
        <v>0.26382014507979656</v>
      </c>
      <c r="ET243" s="2"/>
      <c r="EU243" s="2"/>
      <c r="EV243" s="2"/>
      <c r="EW243" s="2">
        <v>81.913652134911629</v>
      </c>
      <c r="EX243" s="2"/>
      <c r="EY243" s="2">
        <v>10.903544251112033</v>
      </c>
      <c r="EZ243" s="2">
        <v>202.2804287089244</v>
      </c>
      <c r="FA243" s="2">
        <v>7.7753666920150666</v>
      </c>
      <c r="FB243" s="2">
        <v>5.2228081651310889</v>
      </c>
      <c r="FC243" s="2">
        <v>48.022671384654238</v>
      </c>
      <c r="FD243" s="2">
        <v>57.235665105634894</v>
      </c>
      <c r="FE243" s="2"/>
      <c r="FF243" s="2"/>
      <c r="FG243" s="2"/>
      <c r="FH243" s="2">
        <v>29.956696402311508</v>
      </c>
      <c r="FI243" s="2">
        <v>1.0715037935254415</v>
      </c>
      <c r="FJ243" s="2">
        <f t="shared" si="13"/>
        <v>38.45966680199033</v>
      </c>
      <c r="FK243" s="2">
        <v>2.1060375001942546</v>
      </c>
      <c r="FL243" s="2">
        <v>164.40793886138422</v>
      </c>
      <c r="FM243" s="2">
        <v>15.727225517434746</v>
      </c>
      <c r="FN243" s="2">
        <v>49.311391657642858</v>
      </c>
      <c r="FO243" s="2"/>
      <c r="FP243" s="2">
        <v>11.000291298553407</v>
      </c>
      <c r="FQ243" s="2">
        <v>23.636755743941389</v>
      </c>
      <c r="FR243" s="2">
        <v>15.363999028421409</v>
      </c>
    </row>
    <row r="244" spans="1:174">
      <c r="A244" s="1">
        <v>1863</v>
      </c>
      <c r="B244" s="2">
        <v>4.2131180372876651</v>
      </c>
      <c r="C244" s="2">
        <v>4.3773915042284237</v>
      </c>
      <c r="D244" s="2">
        <v>7.8588674049819138</v>
      </c>
      <c r="E244" s="2">
        <v>19.794703613638148</v>
      </c>
      <c r="F244" s="2">
        <v>42.686042787555387</v>
      </c>
      <c r="G244" s="2">
        <v>11.196393491530669</v>
      </c>
      <c r="H244" s="2">
        <v>1.6586300656567037</v>
      </c>
      <c r="I244" s="2">
        <v>11.034777283969039</v>
      </c>
      <c r="J244" s="2">
        <v>5.9009573472833869</v>
      </c>
      <c r="K244" s="2">
        <v>43.168410960222047</v>
      </c>
      <c r="M244" s="2">
        <v>6.3966038430634207</v>
      </c>
      <c r="P244" s="2">
        <v>48.68349203319476</v>
      </c>
      <c r="Q244" s="2">
        <v>13.816212938059737</v>
      </c>
      <c r="R244" s="2">
        <v>18.58775696266607</v>
      </c>
      <c r="S244" s="2">
        <v>10.364087376511359</v>
      </c>
      <c r="T244" s="2">
        <v>14.134890966261448</v>
      </c>
      <c r="U244" s="2">
        <v>8.2500025433229869</v>
      </c>
      <c r="V244" s="2">
        <v>4.6715970782782206</v>
      </c>
      <c r="W244" s="2">
        <v>23.783724447407419</v>
      </c>
      <c r="X244" s="2">
        <v>24.526804972721013</v>
      </c>
      <c r="Y244" s="2">
        <v>22.212662611775922</v>
      </c>
      <c r="AA244" s="2">
        <v>8.4699139583488936</v>
      </c>
      <c r="AB244" s="2">
        <v>18.803992074047351</v>
      </c>
      <c r="AC244" s="2">
        <v>2.0280537716545712</v>
      </c>
      <c r="AF244" s="2">
        <v>63.194584200535175</v>
      </c>
      <c r="AG244" s="2">
        <v>4.569999063579159</v>
      </c>
      <c r="AI244" s="2">
        <v>13.244983805030081</v>
      </c>
      <c r="AJ244" s="2">
        <v>80.400000000000006</v>
      </c>
      <c r="AK244" s="2">
        <v>0.30000000129778076</v>
      </c>
      <c r="AL244" s="2">
        <v>2.2666249070863906</v>
      </c>
      <c r="AM244" s="2">
        <v>17.504510595514155</v>
      </c>
      <c r="AO244" s="2">
        <v>10.644864826970998</v>
      </c>
      <c r="AQ244" s="2">
        <v>6.5421489688179406</v>
      </c>
      <c r="AS244" s="2">
        <v>2.242003756137918</v>
      </c>
      <c r="AT244" s="2">
        <v>2.5673349682769921</v>
      </c>
      <c r="AV244" s="2">
        <v>13.564562588558159</v>
      </c>
      <c r="AX244" s="2">
        <v>4.0973769472198613</v>
      </c>
      <c r="BA244" s="2">
        <v>10.454663466252146</v>
      </c>
      <c r="BB244" s="2">
        <v>7.7137029428656891</v>
      </c>
      <c r="BC244" s="2">
        <v>5.0015461768465075</v>
      </c>
      <c r="BD244" s="2">
        <v>1.3793802443539054</v>
      </c>
      <c r="BG244" s="2">
        <v>29.922730231620882</v>
      </c>
      <c r="BJ244" s="2">
        <v>6.4761186051185406</v>
      </c>
      <c r="BL244" s="2">
        <v>4.7229981537136325</v>
      </c>
      <c r="BM244" s="2">
        <v>47.999994676421522</v>
      </c>
      <c r="BN244" s="2">
        <v>20.499685607105402</v>
      </c>
      <c r="BO244" s="2">
        <v>30.9984033574042</v>
      </c>
      <c r="BP244" s="2">
        <v>7.4028451052389768</v>
      </c>
      <c r="BQ244" s="2">
        <v>4.9919319541766738</v>
      </c>
      <c r="BR244" s="2">
        <v>3.833289647040738</v>
      </c>
      <c r="BS244" s="2">
        <v>55.007635342150955</v>
      </c>
      <c r="BW244" s="2">
        <v>19.603226111396186</v>
      </c>
      <c r="BX244" s="2">
        <v>5.4296745852555865</v>
      </c>
      <c r="BY244" s="2">
        <v>1.7579001497314095</v>
      </c>
      <c r="BZ244" s="2">
        <v>9.4131594314294773</v>
      </c>
      <c r="CA244" s="2">
        <v>16.809767226472648</v>
      </c>
      <c r="CB244" s="2">
        <v>7.9356056298744466</v>
      </c>
      <c r="CD244" s="2">
        <v>22.621258525856316</v>
      </c>
      <c r="CE244" s="2">
        <v>49.964977000428625</v>
      </c>
      <c r="CF244" s="2">
        <v>35.151081994930671</v>
      </c>
      <c r="CH244" s="9">
        <v>104.61918181818181</v>
      </c>
      <c r="CI244" s="9">
        <v>112.51574110285495</v>
      </c>
      <c r="CK244" s="1">
        <v>1863</v>
      </c>
      <c r="CL244" s="2">
        <v>0.67261003195213742</v>
      </c>
      <c r="CM244" s="2">
        <v>0.69883573483300065</v>
      </c>
      <c r="CN244" s="2">
        <v>8.1226648359073401</v>
      </c>
      <c r="CO244" s="2">
        <v>2.4515416105297736</v>
      </c>
      <c r="CP244" s="2">
        <v>20.011882245791544</v>
      </c>
      <c r="CQ244" s="2">
        <v>62.988525568937753</v>
      </c>
      <c r="CR244" s="2">
        <v>1.7143050538742861</v>
      </c>
      <c r="CS244" s="2">
        <v>11.405180008476133</v>
      </c>
      <c r="CT244" s="2">
        <v>6.0990339031019873</v>
      </c>
      <c r="CU244" s="2">
        <v>44.617438577257637</v>
      </c>
      <c r="CV244" s="2"/>
      <c r="CW244" s="2">
        <v>6.6113176909364819</v>
      </c>
      <c r="CX244" s="2"/>
      <c r="CY244" s="2"/>
      <c r="CZ244" s="2">
        <v>273.88295927949213</v>
      </c>
      <c r="DA244" s="2">
        <v>76.50302352168525</v>
      </c>
      <c r="DB244" s="2">
        <v>102.92397884321481</v>
      </c>
      <c r="DC244" s="2">
        <v>57.387941536560987</v>
      </c>
      <c r="DD244" s="2">
        <v>78.267604944732099</v>
      </c>
      <c r="DE244" s="2">
        <v>45.681847945985432</v>
      </c>
      <c r="DF244" s="2">
        <v>0.92867174451661816</v>
      </c>
      <c r="DG244" s="2">
        <v>24.582069181291981</v>
      </c>
      <c r="DH244" s="2">
        <v>25.350092579852703</v>
      </c>
      <c r="DI244" s="2">
        <v>22.958271747169299</v>
      </c>
      <c r="DJ244" s="2"/>
      <c r="DK244" s="2">
        <v>3.9708276920876728</v>
      </c>
      <c r="DL244" s="2">
        <v>104.12131416848663</v>
      </c>
      <c r="DM244" s="2">
        <v>2.0961291503537907</v>
      </c>
      <c r="DN244" s="2"/>
      <c r="DO244" s="2"/>
      <c r="DP244" s="2">
        <v>349.9205450300189</v>
      </c>
      <c r="DR244" s="2"/>
      <c r="DS244" s="2">
        <v>13.689576202428324</v>
      </c>
      <c r="DT244" s="2">
        <v>452.31327923347698</v>
      </c>
      <c r="DU244" s="2">
        <v>0.31007005663041193</v>
      </c>
      <c r="DV244" s="2">
        <v>2.3427083675328579</v>
      </c>
      <c r="DW244" s="2">
        <v>8.9746144206449223</v>
      </c>
      <c r="DX244" s="11"/>
      <c r="DY244" s="2">
        <v>1.3183490680711369</v>
      </c>
      <c r="DZ244" s="2"/>
      <c r="EA244" s="2">
        <v>6.761748308235676</v>
      </c>
      <c r="EB244" s="2"/>
      <c r="EC244" s="2">
        <v>2.3172607620799468</v>
      </c>
      <c r="ED244" s="2">
        <v>0.40986633646664267</v>
      </c>
      <c r="EE244" s="2"/>
      <c r="EF244" s="2">
        <v>127.18556769897349</v>
      </c>
      <c r="EG244" s="9">
        <f t="shared" si="12"/>
        <v>57.172358556990488</v>
      </c>
      <c r="EH244" s="2"/>
      <c r="EI244" s="2">
        <v>0.65413235874201336</v>
      </c>
      <c r="EJ244" s="2"/>
      <c r="EK244" s="2"/>
      <c r="EL244" s="2">
        <v>10.805593596698033</v>
      </c>
      <c r="EM244" s="2">
        <v>0.85421145158045575</v>
      </c>
      <c r="EN244" s="2">
        <v>5.1694323319520894</v>
      </c>
      <c r="EO244" s="2">
        <v>1.4256816954382154</v>
      </c>
      <c r="EP244" s="2"/>
      <c r="EQ244" s="2"/>
      <c r="ER244" s="2">
        <v>0.27613563178546335</v>
      </c>
      <c r="ET244" s="2"/>
      <c r="EU244" s="2">
        <v>36.433264216244993</v>
      </c>
      <c r="EV244" s="2"/>
      <c r="EW244" s="2">
        <v>58.578411946086227</v>
      </c>
      <c r="EX244" s="2">
        <v>22.503145724794415</v>
      </c>
      <c r="EY244" s="2">
        <v>9.6105721602458036</v>
      </c>
      <c r="EZ244" s="2">
        <v>174.39041633817803</v>
      </c>
      <c r="FA244" s="2">
        <v>7.6513353035928713</v>
      </c>
      <c r="FB244" s="2">
        <v>5.1594953901027676</v>
      </c>
      <c r="FC244" s="2">
        <v>47.543533311877461</v>
      </c>
      <c r="FD244" s="2">
        <v>56.854068439538928</v>
      </c>
      <c r="FE244" s="2"/>
      <c r="FF244" s="2"/>
      <c r="FG244" s="2"/>
      <c r="FH244" s="2">
        <v>29.133929227169908</v>
      </c>
      <c r="FI244" s="2">
        <v>0.86682916641699392</v>
      </c>
      <c r="FJ244" s="2">
        <f t="shared" si="13"/>
        <v>47.223756262922059</v>
      </c>
      <c r="FK244" s="2">
        <v>1.8169073220662679</v>
      </c>
      <c r="FL244" s="2">
        <v>155.93766336080924</v>
      </c>
      <c r="FM244" s="2">
        <v>17.374018177695831</v>
      </c>
      <c r="FN244" s="2">
        <v>48.823154834731895</v>
      </c>
      <c r="FO244" s="2"/>
      <c r="FP244" s="2">
        <v>10.60519861548333</v>
      </c>
      <c r="FQ244" s="2">
        <v>23.424360068293037</v>
      </c>
      <c r="FR244" s="2">
        <v>16.479375171778521</v>
      </c>
    </row>
    <row r="245" spans="1:174">
      <c r="A245" s="1">
        <v>1864</v>
      </c>
      <c r="B245" s="2">
        <v>3.7210764697004977</v>
      </c>
      <c r="C245" s="2">
        <v>4.6084197001144762</v>
      </c>
      <c r="D245" s="2">
        <v>7.9527636723622077</v>
      </c>
      <c r="E245" s="2">
        <v>20.281951616677702</v>
      </c>
      <c r="F245" s="2">
        <v>38.320653242673949</v>
      </c>
      <c r="G245" s="2">
        <v>14.022072802066093</v>
      </c>
      <c r="H245" s="2">
        <v>1.4446572554942498</v>
      </c>
      <c r="I245" s="2">
        <v>11.350205583088124</v>
      </c>
      <c r="J245" s="2">
        <v>5.552229728721283</v>
      </c>
      <c r="K245" s="2">
        <v>41.369752588558569</v>
      </c>
      <c r="M245" s="2">
        <v>6.3966038430634207</v>
      </c>
      <c r="P245" s="2">
        <v>41.01053561854102</v>
      </c>
      <c r="Q245" s="2">
        <v>13.514570687158086</v>
      </c>
      <c r="R245" s="2">
        <v>19.415605233128165</v>
      </c>
      <c r="T245" s="2">
        <v>14.179103232268464</v>
      </c>
      <c r="U245" s="2">
        <v>8.2500025433229869</v>
      </c>
      <c r="V245" s="2">
        <v>4.3438932143607216</v>
      </c>
      <c r="W245" s="2">
        <v>22.643016905487841</v>
      </c>
      <c r="X245" s="2">
        <v>27.672911208722162</v>
      </c>
      <c r="Y245" s="2">
        <v>26.567392399770554</v>
      </c>
      <c r="AA245" s="2">
        <v>8.8465305173024475</v>
      </c>
      <c r="AB245" s="2">
        <v>22.72289920709872</v>
      </c>
      <c r="AC245" s="2">
        <v>1.6749990531612426</v>
      </c>
      <c r="AF245" s="2">
        <v>65.918794917622435</v>
      </c>
      <c r="AG245" s="2">
        <v>5.149996319421744</v>
      </c>
      <c r="AI245" s="2">
        <v>16.27973202405439</v>
      </c>
      <c r="AJ245" s="2">
        <v>80.400000000000006</v>
      </c>
      <c r="AK245" s="2">
        <v>0.31000005626591809</v>
      </c>
      <c r="AL245" s="2">
        <v>2.6595065551430532</v>
      </c>
      <c r="AM245" s="2">
        <v>19.470949704518794</v>
      </c>
      <c r="AO245" s="2">
        <v>10.936552288270169</v>
      </c>
      <c r="AQ245" s="2">
        <v>7.2296288490128475</v>
      </c>
      <c r="AR245" s="2">
        <v>3.0000000339956707</v>
      </c>
      <c r="AS245" s="2">
        <v>2.1142222196136613</v>
      </c>
      <c r="AT245" s="2">
        <v>2.4374694331133147</v>
      </c>
      <c r="AU245" s="2">
        <v>64.65451885558528</v>
      </c>
      <c r="AV245" s="2">
        <v>13.237657382532458</v>
      </c>
      <c r="AX245" s="2">
        <v>4.1069760358299652</v>
      </c>
      <c r="BA245" s="2">
        <v>7.2223179246532849</v>
      </c>
      <c r="BB245" s="2">
        <v>5.697122086387318</v>
      </c>
      <c r="BC245" s="2">
        <v>4.8492405254657376</v>
      </c>
      <c r="BD245" s="2">
        <v>1.3081864647198851</v>
      </c>
      <c r="BG245" s="2">
        <v>29.922730231620882</v>
      </c>
      <c r="BJ245" s="2">
        <v>7.0619650622948198</v>
      </c>
      <c r="BL245" s="2">
        <v>4.6901182717623531</v>
      </c>
      <c r="BN245" s="2">
        <v>25.258225114545237</v>
      </c>
      <c r="BO245" s="2">
        <v>27.498589118068335</v>
      </c>
      <c r="BP245" s="2">
        <v>8.3155678287452712</v>
      </c>
      <c r="BQ245" s="2">
        <v>5.0768703555596941</v>
      </c>
      <c r="BR245" s="2">
        <v>3.5832935023194441</v>
      </c>
      <c r="BS245" s="2">
        <v>53.682818667827007</v>
      </c>
      <c r="BW245" s="2">
        <v>20.18363545750957</v>
      </c>
      <c r="BX245" s="2">
        <v>4.869709104132582</v>
      </c>
      <c r="BY245" s="2">
        <v>1.5625779665882427</v>
      </c>
      <c r="BZ245" s="2">
        <v>12.59256612528417</v>
      </c>
      <c r="CA245" s="2">
        <v>20.34709398557855</v>
      </c>
      <c r="CB245" s="2">
        <v>9.6433607649105504</v>
      </c>
      <c r="CD245" s="2">
        <v>22.427729264873125</v>
      </c>
      <c r="CE245" s="2">
        <v>50.528286086645657</v>
      </c>
      <c r="CF245" s="2">
        <v>33.267681493478413</v>
      </c>
      <c r="CH245" s="9">
        <v>104.61918181818181</v>
      </c>
      <c r="CI245" s="9">
        <v>111.64251067132327</v>
      </c>
      <c r="CK245" s="1">
        <v>1864</v>
      </c>
      <c r="CL245" s="2">
        <v>0.58944680535393701</v>
      </c>
      <c r="CM245" s="2">
        <v>0.73000871981039028</v>
      </c>
      <c r="CN245" s="2">
        <v>8.1559200228382629</v>
      </c>
      <c r="CO245" s="2">
        <v>2.4923918209878773</v>
      </c>
      <c r="CP245" s="2">
        <v>17.82589141073877</v>
      </c>
      <c r="CQ245" s="2">
        <v>78.272970621936764</v>
      </c>
      <c r="CR245" s="2">
        <v>1.4815615704979659</v>
      </c>
      <c r="CS245" s="2">
        <v>11.640150869834992</v>
      </c>
      <c r="CT245" s="2">
        <v>5.6940635333157337</v>
      </c>
      <c r="CU245" s="2">
        <v>42.426558537061304</v>
      </c>
      <c r="CV245" s="2"/>
      <c r="CW245" s="2">
        <v>6.5600075031915326</v>
      </c>
      <c r="CX245" s="2"/>
      <c r="CY245" s="2"/>
      <c r="CZ245" s="2">
        <v>228.92595802148242</v>
      </c>
      <c r="DA245" s="2">
        <v>74.25199813776571</v>
      </c>
      <c r="DB245" s="2">
        <v>106.67356862350938</v>
      </c>
      <c r="DC245" s="2"/>
      <c r="DD245" s="2">
        <v>77.903084838500291</v>
      </c>
      <c r="DE245" s="2">
        <v>45.327312843571875</v>
      </c>
      <c r="DF245" s="2">
        <v>0.85682534370910879</v>
      </c>
      <c r="DG245" s="2">
        <v>23.221441320923809</v>
      </c>
      <c r="DH245" s="2">
        <v>28.379826173107368</v>
      </c>
      <c r="DI245" s="2">
        <v>27.246066468806418</v>
      </c>
      <c r="DJ245" s="2"/>
      <c r="DK245" s="2">
        <v>4.1152036570088564</v>
      </c>
      <c r="DL245" s="2">
        <v>124.8445628549174</v>
      </c>
      <c r="DM245" s="2">
        <v>1.7177875363490012</v>
      </c>
      <c r="DN245" s="2"/>
      <c r="DO245" s="2"/>
      <c r="DP245" s="2">
        <v>362.17223253107437</v>
      </c>
      <c r="DR245" s="2"/>
      <c r="DS245" s="2">
        <v>16.69560392481624</v>
      </c>
      <c r="DT245" s="2">
        <v>448.80289289871951</v>
      </c>
      <c r="DU245" s="2">
        <v>0.31791912473984008</v>
      </c>
      <c r="DV245" s="2">
        <v>2.7274446541573201</v>
      </c>
      <c r="DW245" s="2">
        <v>9.905337334898741</v>
      </c>
      <c r="DX245" s="11"/>
      <c r="DY245" s="2">
        <v>1.34396205987774</v>
      </c>
      <c r="DZ245" s="2"/>
      <c r="EA245" s="2">
        <v>7.414312447416016</v>
      </c>
      <c r="EB245" s="2">
        <v>3.0766361674762432</v>
      </c>
      <c r="EC245" s="2">
        <v>2.1682308244116104</v>
      </c>
      <c r="ED245" s="2">
        <v>0.38611369107718368</v>
      </c>
      <c r="EE245" s="2">
        <v>7.9452114387778821</v>
      </c>
      <c r="EF245" s="2">
        <v>123.15710879939176</v>
      </c>
      <c r="EG245" s="9">
        <f t="shared" si="12"/>
        <v>55.361488811265048</v>
      </c>
      <c r="EH245" s="2"/>
      <c r="EI245" s="2">
        <v>0.65057623074862492</v>
      </c>
      <c r="EJ245" s="2"/>
      <c r="EK245" s="2"/>
      <c r="EL245" s="2">
        <v>7.406814762733541</v>
      </c>
      <c r="EM245" s="2">
        <v>0.62599997374643479</v>
      </c>
      <c r="EN245" s="2">
        <v>4.9731162054583242</v>
      </c>
      <c r="EO245" s="2">
        <v>1.3416045818504454</v>
      </c>
      <c r="EP245" s="2"/>
      <c r="EQ245" s="2"/>
      <c r="ER245" s="2">
        <v>0.2739925535411058</v>
      </c>
      <c r="ET245" s="2"/>
      <c r="EU245" s="2">
        <v>39.420775491388071</v>
      </c>
      <c r="EV245" s="2"/>
      <c r="EW245" s="2">
        <v>57.719149364513846</v>
      </c>
      <c r="EX245" s="2"/>
      <c r="EY245" s="2">
        <v>11.749548612038758</v>
      </c>
      <c r="EZ245" s="2">
        <v>153.50057645301388</v>
      </c>
      <c r="FA245" s="2">
        <v>8.5279921483682628</v>
      </c>
      <c r="FB245" s="2">
        <v>5.206560925500801</v>
      </c>
      <c r="FC245" s="2">
        <v>44.097961051961221</v>
      </c>
      <c r="FD245" s="2">
        <v>55.054166537967376</v>
      </c>
      <c r="FE245" s="2"/>
      <c r="FF245" s="2"/>
      <c r="FG245" s="2"/>
      <c r="FH245" s="2">
        <v>29.763720306323119</v>
      </c>
      <c r="FI245" s="2">
        <v>0.77139894807508991</v>
      </c>
      <c r="FJ245" s="2">
        <f t="shared" si="13"/>
        <v>51.385862018932841</v>
      </c>
      <c r="FK245" s="2">
        <v>1.6024946106763311</v>
      </c>
      <c r="FL245" s="2">
        <v>206.9884714401328</v>
      </c>
      <c r="FM245" s="2">
        <v>20.866868183228714</v>
      </c>
      <c r="FN245" s="2">
        <v>58.869518812947319</v>
      </c>
      <c r="FO245" s="2"/>
      <c r="FP245" s="2">
        <v>10.432866682446445</v>
      </c>
      <c r="FQ245" s="2">
        <v>23.504602994300054</v>
      </c>
      <c r="FR245" s="2">
        <v>15.475364525607697</v>
      </c>
    </row>
    <row r="246" spans="1:174">
      <c r="A246" s="1">
        <v>1865</v>
      </c>
      <c r="B246" s="2">
        <v>3.700574211846384</v>
      </c>
      <c r="C246" s="2">
        <v>5.021843011040664</v>
      </c>
      <c r="D246" s="2">
        <v>8.7145365575819618</v>
      </c>
      <c r="E246" s="2">
        <v>19.47680767354176</v>
      </c>
      <c r="F246" s="2">
        <v>56.837311348060808</v>
      </c>
      <c r="G246" s="2">
        <v>12.928881913357714</v>
      </c>
      <c r="H246" s="2">
        <v>1.4879233157966119</v>
      </c>
      <c r="I246" s="2">
        <v>12.031363398948464</v>
      </c>
      <c r="J246" s="2">
        <v>5.7607610919617143</v>
      </c>
      <c r="K246" s="2">
        <v>39.571058298079365</v>
      </c>
      <c r="M246" s="2">
        <v>6.8571588901724976</v>
      </c>
      <c r="P246" s="2">
        <v>45.325554933647645</v>
      </c>
      <c r="Q246" s="2">
        <v>15.578256796152246</v>
      </c>
      <c r="R246" s="2">
        <v>20.30053288464784</v>
      </c>
      <c r="T246" s="2">
        <v>16.934369879076044</v>
      </c>
      <c r="U246" s="2">
        <v>8.7499983222628508</v>
      </c>
      <c r="V246" s="2">
        <v>4.1258043717958355</v>
      </c>
      <c r="W246" s="2">
        <v>22.79511138426923</v>
      </c>
      <c r="X246" s="2">
        <v>19.134195985667876</v>
      </c>
      <c r="Y246" s="2">
        <v>18.115034234477967</v>
      </c>
      <c r="AA246" s="2">
        <v>8.5125823906420557</v>
      </c>
      <c r="AB246" s="2">
        <v>17.042175640059973</v>
      </c>
      <c r="AC246" s="2">
        <v>1.6375555309781589</v>
      </c>
      <c r="AF246" s="2">
        <v>89.124084309230525</v>
      </c>
      <c r="AG246" s="2">
        <v>5.679998678076374</v>
      </c>
      <c r="AI246" s="2">
        <v>13.901057272308101</v>
      </c>
      <c r="AJ246" s="2">
        <v>80.400000000000006</v>
      </c>
      <c r="AK246" s="2">
        <v>0.28999987124049764</v>
      </c>
      <c r="AL246" s="2">
        <v>2.5083982449064237</v>
      </c>
      <c r="AM246" s="2">
        <v>18.146062518262649</v>
      </c>
      <c r="AO246" s="2">
        <v>13.417966600751704</v>
      </c>
      <c r="AQ246" s="2">
        <v>7.7660502360130925</v>
      </c>
      <c r="AS246" s="2">
        <v>2.1142222196136613</v>
      </c>
      <c r="AT246" s="2">
        <v>2.6472526954885143</v>
      </c>
      <c r="AV246" s="2">
        <v>11.441260918197276</v>
      </c>
      <c r="AX246" s="2">
        <v>4.2892933538932621</v>
      </c>
      <c r="BA246" s="2">
        <v>7.7209826605897671</v>
      </c>
      <c r="BB246" s="2">
        <v>6.1489236498208744</v>
      </c>
      <c r="BC246" s="2">
        <v>4.7535761097679385</v>
      </c>
      <c r="BD246" s="2">
        <v>1.1480003468138662</v>
      </c>
      <c r="BG246" s="2">
        <v>31.22373054184223</v>
      </c>
      <c r="BL246" s="2">
        <v>4.2506962795502954</v>
      </c>
      <c r="BM246" s="2">
        <v>43.152350982647881</v>
      </c>
      <c r="BN246" s="2">
        <v>24.732012318806447</v>
      </c>
      <c r="BO246" s="2">
        <v>29.998449546968043</v>
      </c>
      <c r="BP246" s="2">
        <v>9.9595451212863928</v>
      </c>
      <c r="BQ246" s="2">
        <v>4.8155439078387312</v>
      </c>
      <c r="BR246" s="2">
        <v>3.7499569136088278</v>
      </c>
      <c r="BS246" s="2">
        <v>53.32658567671632</v>
      </c>
      <c r="BW246" s="2">
        <v>21.671805937410632</v>
      </c>
      <c r="BX246" s="2">
        <v>5.069697763475669</v>
      </c>
      <c r="BY246" s="2">
        <v>1.4323622436624126</v>
      </c>
      <c r="BZ246" s="2">
        <v>10.713060984007271</v>
      </c>
      <c r="CA246" s="2">
        <v>19.135784189844248</v>
      </c>
      <c r="CB246" s="2">
        <v>8.4255830191615839</v>
      </c>
      <c r="CD246" s="2">
        <v>22.809385748469797</v>
      </c>
      <c r="CE246" s="2">
        <v>52.075068366862986</v>
      </c>
      <c r="CF246" s="2">
        <v>32.547397124369098</v>
      </c>
      <c r="CH246" s="9">
        <v>104.61918181818181</v>
      </c>
      <c r="CI246" s="9">
        <v>113.09070361635222</v>
      </c>
      <c r="CK246" s="1">
        <v>1865</v>
      </c>
      <c r="CL246" s="2">
        <v>0.59380308947790184</v>
      </c>
      <c r="CM246" s="2">
        <v>0.80581707705872696</v>
      </c>
      <c r="CN246" s="2">
        <v>9.0530827306172981</v>
      </c>
      <c r="CO246" s="2">
        <v>2.4244970632795364</v>
      </c>
      <c r="CP246" s="2">
        <v>26.782381383391154</v>
      </c>
      <c r="CQ246" s="2">
        <v>73.106817627717689</v>
      </c>
      <c r="CR246" s="2">
        <v>1.5457268192881115</v>
      </c>
      <c r="CS246" s="2">
        <v>12.498763129065793</v>
      </c>
      <c r="CT246" s="2">
        <v>5.984557688437941</v>
      </c>
      <c r="CU246" s="2">
        <v>41.108332284051386</v>
      </c>
      <c r="CV246" s="2"/>
      <c r="CW246" s="2">
        <v>7.123548833553178</v>
      </c>
      <c r="CX246" s="2"/>
      <c r="CY246" s="2"/>
      <c r="CZ246" s="2">
        <v>256.29494496239181</v>
      </c>
      <c r="DA246" s="2">
        <v>86.700591643360141</v>
      </c>
      <c r="DB246" s="2">
        <v>112.9823596314823</v>
      </c>
      <c r="DC246" s="2"/>
      <c r="DD246" s="2">
        <v>94.248021895879489</v>
      </c>
      <c r="DE246" s="2">
        <v>48.698005261151927</v>
      </c>
      <c r="DF246" s="2">
        <v>0.82436416853323857</v>
      </c>
      <c r="DG246" s="2">
        <v>23.680665959898878</v>
      </c>
      <c r="DH246" s="2">
        <v>19.87752969965867</v>
      </c>
      <c r="DI246" s="2">
        <v>18.818775101701807</v>
      </c>
      <c r="DJ246" s="2"/>
      <c r="DK246" s="2">
        <v>4.0112247172911655</v>
      </c>
      <c r="DL246" s="2">
        <v>94.848013498417316</v>
      </c>
      <c r="DM246" s="2">
        <v>1.7011720129886869</v>
      </c>
      <c r="DN246" s="2"/>
      <c r="DO246" s="2"/>
      <c r="DP246" s="2">
        <v>496.01896671722318</v>
      </c>
      <c r="DR246" s="2"/>
      <c r="DS246" s="2">
        <v>14.441091697499699</v>
      </c>
      <c r="DT246" s="2">
        <v>454.62462853773587</v>
      </c>
      <c r="DU246" s="2">
        <v>0.30126591458548674</v>
      </c>
      <c r="DV246" s="2">
        <v>2.6058456100818881</v>
      </c>
      <c r="DW246" s="2">
        <v>9.3510816658311438</v>
      </c>
      <c r="DX246" s="11"/>
      <c r="DY246" s="2">
        <v>1.670285046912396</v>
      </c>
      <c r="DZ246" s="2"/>
      <c r="EA246" s="2">
        <v>8.0677491926506573</v>
      </c>
      <c r="EB246" s="2"/>
      <c r="EC246" s="2">
        <v>2.1963564601056285</v>
      </c>
      <c r="ED246" s="2">
        <v>0.42478457104781786</v>
      </c>
      <c r="EE246" s="2"/>
      <c r="EF246" s="2">
        <v>107.82502062476682</v>
      </c>
      <c r="EG246" s="9">
        <f t="shared" si="12"/>
        <v>48.469420328921622</v>
      </c>
      <c r="EH246" s="2"/>
      <c r="EI246" s="2">
        <v>0.68827038708353283</v>
      </c>
      <c r="EJ246" s="2"/>
      <c r="EK246" s="2"/>
      <c r="EL246" s="2">
        <v>8.0209308121114518</v>
      </c>
      <c r="EM246" s="2">
        <v>0.68440819460008584</v>
      </c>
      <c r="EN246" s="2">
        <v>4.9382451382998092</v>
      </c>
      <c r="EO246" s="2">
        <v>1.1925983723645113</v>
      </c>
      <c r="EP246" s="2"/>
      <c r="EQ246" s="2"/>
      <c r="ER246" s="2">
        <v>0.28961406182370808</v>
      </c>
      <c r="ET246" s="2"/>
      <c r="EU246" s="2"/>
      <c r="EV246" s="2"/>
      <c r="EW246" s="2">
        <v>52.989950518502773</v>
      </c>
      <c r="EX246" s="2">
        <v>20.333873897197652</v>
      </c>
      <c r="EY246" s="2">
        <v>11.654002812425466</v>
      </c>
      <c r="EZ246" s="2">
        <v>169.62728833331292</v>
      </c>
      <c r="FA246" s="2">
        <v>10.346457938015666</v>
      </c>
      <c r="FB246" s="2">
        <v>5.0026202888155282</v>
      </c>
      <c r="FC246" s="2">
        <v>46.747642793164182</v>
      </c>
      <c r="FD246" s="2">
        <v>55.398240478162542</v>
      </c>
      <c r="FE246" s="2"/>
      <c r="FF246" s="2"/>
      <c r="FG246" s="2"/>
      <c r="FH246" s="2">
        <v>32.372797882638665</v>
      </c>
      <c r="FI246" s="2">
        <v>0.81349596639193877</v>
      </c>
      <c r="FJ246" s="2">
        <f t="shared" si="13"/>
        <v>49.031261115140893</v>
      </c>
      <c r="FK246" s="2">
        <v>1.4880072860336351</v>
      </c>
      <c r="FL246" s="2">
        <v>178.37862258042887</v>
      </c>
      <c r="FM246" s="2">
        <v>19.879179603093785</v>
      </c>
      <c r="FN246" s="2">
        <v>52.102593952534711</v>
      </c>
      <c r="FO246" s="2"/>
      <c r="FP246" s="2">
        <v>10.748039513963525</v>
      </c>
      <c r="FQ246" s="2">
        <v>24.538358843659086</v>
      </c>
      <c r="FR246" s="2">
        <v>15.336700173648918</v>
      </c>
    </row>
    <row r="247" spans="1:174" s="22" customFormat="1">
      <c r="A247" s="64">
        <v>1866</v>
      </c>
      <c r="B247" s="65">
        <v>4.6539066189848581</v>
      </c>
      <c r="C247" s="65">
        <v>5.4839025957018626</v>
      </c>
      <c r="D247" s="65">
        <v>8.5766680592983686</v>
      </c>
      <c r="E247" s="65">
        <v>21.020190068071773</v>
      </c>
      <c r="F247" s="64"/>
      <c r="G247" s="65">
        <v>12.041327806839362</v>
      </c>
      <c r="H247" s="65">
        <v>1.7087575030419948</v>
      </c>
      <c r="I247" s="65">
        <v>12.548697267592731</v>
      </c>
      <c r="J247" s="65">
        <v>7.1112326693166246</v>
      </c>
      <c r="K247" s="65">
        <v>39.571058298079365</v>
      </c>
      <c r="L247" s="65">
        <v>10.87886917603632</v>
      </c>
      <c r="M247" s="65">
        <v>7.3091880958935249</v>
      </c>
      <c r="N247" s="64"/>
      <c r="O247" s="64"/>
      <c r="P247" s="65">
        <v>47.841190769527998</v>
      </c>
      <c r="Q247" s="65">
        <v>12.959175631681481</v>
      </c>
      <c r="R247" s="65">
        <v>23.293611447627207</v>
      </c>
      <c r="S247" s="64"/>
      <c r="T247" s="65">
        <v>12.532512622973563</v>
      </c>
      <c r="U247" s="65">
        <v>9.2499996032099965</v>
      </c>
      <c r="V247" s="65">
        <v>3.8929958398321771</v>
      </c>
      <c r="W247" s="65">
        <v>22.319816139464656</v>
      </c>
      <c r="X247" s="65">
        <v>15.614970476200229</v>
      </c>
      <c r="Y247" s="65">
        <v>18.787397779512453</v>
      </c>
      <c r="Z247" s="64"/>
      <c r="AA247" s="65">
        <v>8.0757468194417914</v>
      </c>
      <c r="AB247" s="64"/>
      <c r="AC247" s="65">
        <v>2.3785798311963458</v>
      </c>
      <c r="AD247" s="64"/>
      <c r="AE247" s="64"/>
      <c r="AF247" s="65">
        <v>78.39989628432329</v>
      </c>
      <c r="AG247" s="65">
        <v>5.679998678076374</v>
      </c>
      <c r="AH247" s="64"/>
      <c r="AI247" s="65">
        <v>16.543874293771932</v>
      </c>
      <c r="AJ247" s="65">
        <v>80.400000000000006</v>
      </c>
      <c r="AK247" s="65">
        <v>0.31999996262027897</v>
      </c>
      <c r="AL247" s="65">
        <v>2.357289872363749</v>
      </c>
      <c r="AM247" s="65">
        <v>17.161827671186362</v>
      </c>
      <c r="AN247" s="64"/>
      <c r="AO247" s="65">
        <v>14.014613406928259</v>
      </c>
      <c r="AP247" s="64"/>
      <c r="AQ247" s="65">
        <v>7.6848872081552768</v>
      </c>
      <c r="AR247" s="64"/>
      <c r="AS247" s="65">
        <v>2.3697868158901634</v>
      </c>
      <c r="AT247" s="65">
        <v>2.9769086120170423</v>
      </c>
      <c r="AU247" s="65">
        <v>101.36400014866445</v>
      </c>
      <c r="AV247" s="65">
        <v>12.282044511188333</v>
      </c>
      <c r="AW247" s="64"/>
      <c r="AX247" s="65">
        <v>4.3948482382725356</v>
      </c>
      <c r="AY247" s="64"/>
      <c r="AZ247" s="64"/>
      <c r="BA247" s="65">
        <v>7.3968323190984835</v>
      </c>
      <c r="BB247" s="65">
        <v>6.424414833991384</v>
      </c>
      <c r="BC247" s="65">
        <v>4.935071691831066</v>
      </c>
      <c r="BD247" s="65">
        <v>1.3793802443539054</v>
      </c>
      <c r="BE247" s="64"/>
      <c r="BF247" s="64"/>
      <c r="BG247" s="65">
        <v>41.63163770616989</v>
      </c>
      <c r="BH247" s="64"/>
      <c r="BI247" s="64"/>
      <c r="BJ247" s="65">
        <v>5.9675732275293116</v>
      </c>
      <c r="BK247" s="64"/>
      <c r="BL247" s="65">
        <v>4.9591472472588594</v>
      </c>
      <c r="BM247" s="64"/>
      <c r="BN247" s="65">
        <v>20.32945561355244</v>
      </c>
      <c r="BO247" s="64"/>
      <c r="BP247" s="65">
        <v>10.66196142068293</v>
      </c>
      <c r="BQ247" s="65">
        <v>4.8031646367766898</v>
      </c>
      <c r="BR247" s="65">
        <v>3.833289647040738</v>
      </c>
      <c r="BS247" s="65">
        <v>52.413647191311746</v>
      </c>
      <c r="BT247" s="64"/>
      <c r="BU247" s="64"/>
      <c r="BV247" s="64"/>
      <c r="BW247" s="65">
        <v>19.603226111396186</v>
      </c>
      <c r="BX247" s="65">
        <v>6.0496365938080991</v>
      </c>
      <c r="BY247" s="65">
        <v>2.0617332241624351</v>
      </c>
      <c r="BZ247" s="65">
        <v>7.9750319089726451</v>
      </c>
      <c r="CA247" s="65">
        <v>17.463728973962233</v>
      </c>
      <c r="CB247" s="65">
        <v>8.6967002745741642</v>
      </c>
      <c r="CC247" s="64"/>
      <c r="CD247" s="65">
        <v>24.093741232876209</v>
      </c>
      <c r="CE247" s="65">
        <v>54.249853936380752</v>
      </c>
      <c r="CF247" s="65">
        <v>33.127223281958678</v>
      </c>
      <c r="CG247" s="64"/>
      <c r="CH247" s="66">
        <v>104.61918181818181</v>
      </c>
      <c r="CI247" s="66">
        <v>112.95749901845311</v>
      </c>
      <c r="CJ247" s="64"/>
      <c r="CK247" s="64">
        <v>1866</v>
      </c>
      <c r="CL247" s="65">
        <v>0.74589751744651467</v>
      </c>
      <c r="CM247" s="65">
        <v>0.87892380894929723</v>
      </c>
      <c r="CN247" s="65">
        <v>8.8993637232026135</v>
      </c>
      <c r="CO247" s="65">
        <v>2.6135372076287786</v>
      </c>
      <c r="CP247" s="65"/>
      <c r="CQ247" s="65">
        <v>68.007913696096466</v>
      </c>
      <c r="CR247" s="65">
        <v>1.773049210857093</v>
      </c>
      <c r="CS247" s="65">
        <v>13.020839848826133</v>
      </c>
      <c r="CT247" s="65">
        <v>7.3787915781535851</v>
      </c>
      <c r="CU247" s="65">
        <v>41.05991257582518</v>
      </c>
      <c r="CV247" s="65">
        <v>0.14529946156649387</v>
      </c>
      <c r="CW247" s="65">
        <v>7.5841950436846597</v>
      </c>
      <c r="CX247" s="65"/>
      <c r="CY247" s="65"/>
      <c r="CZ247" s="65">
        <v>270.20106296952935</v>
      </c>
      <c r="DA247" s="65">
        <v>72.039176609036517</v>
      </c>
      <c r="DB247" s="65">
        <v>129.48760296415247</v>
      </c>
      <c r="DC247" s="65"/>
      <c r="DD247" s="65">
        <v>69.667385940368476</v>
      </c>
      <c r="DE247" s="65">
        <v>51.420119148636054</v>
      </c>
      <c r="DF247" s="65">
        <v>0.77693122571852502</v>
      </c>
      <c r="DG247" s="65">
        <v>23.159595391447791</v>
      </c>
      <c r="DH247" s="65">
        <v>16.202481060709761</v>
      </c>
      <c r="DI247" s="65">
        <v>19.494270396894461</v>
      </c>
      <c r="DJ247" s="65"/>
      <c r="DK247" s="65">
        <v>3.8009006809598831</v>
      </c>
      <c r="DL247" s="65"/>
      <c r="DM247" s="65">
        <v>2.4680734891612248</v>
      </c>
      <c r="DN247" s="65"/>
      <c r="DO247" s="65"/>
      <c r="DP247" s="65">
        <v>435.81969525508231</v>
      </c>
      <c r="DQ247" s="64"/>
      <c r="DR247" s="65"/>
      <c r="DS247" s="65">
        <v>17.166334725010056</v>
      </c>
      <c r="DT247" s="65">
        <v>454.08914605418153</v>
      </c>
      <c r="DU247" s="65">
        <v>0.33203990629923863</v>
      </c>
      <c r="DV247" s="65">
        <v>2.4459824992810839</v>
      </c>
      <c r="DW247" s="65">
        <v>8.8334660812322063</v>
      </c>
      <c r="DX247" s="67"/>
      <c r="DY247" s="65">
        <v>1.7425015411813576</v>
      </c>
      <c r="DZ247" s="65"/>
      <c r="EA247" s="65">
        <v>7.9740297705721996</v>
      </c>
      <c r="EB247" s="65"/>
      <c r="EC247" s="65">
        <v>2.4589496381631011</v>
      </c>
      <c r="ED247" s="65">
        <v>0.47711931612693276</v>
      </c>
      <c r="EE247" s="65">
        <v>12.603053780423078</v>
      </c>
      <c r="EF247" s="65">
        <v>115.6124192347628</v>
      </c>
      <c r="EG247" s="66">
        <f t="shared" si="12"/>
        <v>51.970005761780392</v>
      </c>
      <c r="EH247" s="65"/>
      <c r="EI247" s="65">
        <v>0.70437734549919173</v>
      </c>
      <c r="EJ247" s="65"/>
      <c r="EK247" s="65"/>
      <c r="EL247" s="65">
        <v>7.675136865747235</v>
      </c>
      <c r="EM247" s="65">
        <v>0.71422958968615158</v>
      </c>
      <c r="EN247" s="65">
        <v>5.1207529173372741</v>
      </c>
      <c r="EO247" s="65">
        <v>1.4312791893347137</v>
      </c>
      <c r="EP247" s="65"/>
      <c r="EQ247" s="65"/>
      <c r="ER247" s="65">
        <v>0.38569722282351748</v>
      </c>
      <c r="ES247" s="64"/>
      <c r="ET247" s="65"/>
      <c r="EU247" s="65">
        <v>33.704107349559457</v>
      </c>
      <c r="EV247" s="65"/>
      <c r="EW247" s="65">
        <v>61.748811736877684</v>
      </c>
      <c r="EX247" s="65"/>
      <c r="EY247" s="65">
        <v>9.5681852604730651</v>
      </c>
      <c r="EZ247" s="65"/>
      <c r="FA247" s="65">
        <v>11.063115889455759</v>
      </c>
      <c r="FB247" s="65">
        <v>4.9838828819728134</v>
      </c>
      <c r="FC247" s="65">
        <v>47.730198146238962</v>
      </c>
      <c r="FD247" s="65">
        <v>54.385701672271438</v>
      </c>
      <c r="FE247" s="65"/>
      <c r="FF247" s="65"/>
      <c r="FG247" s="65"/>
      <c r="FH247" s="65">
        <v>29.248314500931855</v>
      </c>
      <c r="FI247" s="65">
        <v>0.96959593008751155</v>
      </c>
      <c r="FJ247" s="65">
        <f t="shared" si="13"/>
        <v>40.385591553072246</v>
      </c>
      <c r="FK247" s="65">
        <v>2.1393055829111498</v>
      </c>
      <c r="FL247" s="65">
        <v>132.63245863220109</v>
      </c>
      <c r="FM247" s="65">
        <v>18.120798779687881</v>
      </c>
      <c r="FN247" s="65">
        <v>53.715799974777639</v>
      </c>
      <c r="FO247" s="65"/>
      <c r="FP247" s="65">
        <v>11.339869798597823</v>
      </c>
      <c r="FQ247" s="65">
        <v>25.533032594874804</v>
      </c>
      <c r="FR247" s="65">
        <v>15.59153454731635</v>
      </c>
    </row>
    <row r="248" spans="1:174" s="22" customFormat="1">
      <c r="A248" s="64">
        <v>1867</v>
      </c>
      <c r="B248" s="65">
        <v>4.9716859105410274</v>
      </c>
      <c r="C248" s="65">
        <v>5.3379890518675355</v>
      </c>
      <c r="D248" s="65">
        <v>8.262535486044591</v>
      </c>
      <c r="E248" s="65">
        <v>20.316947859358127</v>
      </c>
      <c r="F248" s="65">
        <v>56.084641219951884</v>
      </c>
      <c r="G248" s="65">
        <v>14.897638593890358</v>
      </c>
      <c r="H248" s="65">
        <v>2.0011045437720951</v>
      </c>
      <c r="I248" s="65">
        <v>11.861440641531415</v>
      </c>
      <c r="J248" s="65">
        <v>6.9675565737240692</v>
      </c>
      <c r="K248" s="65">
        <v>36.390618212251354</v>
      </c>
      <c r="L248" s="65">
        <v>10.50868754177289</v>
      </c>
      <c r="M248" s="65">
        <v>7.4968220194273112</v>
      </c>
      <c r="N248" s="64"/>
      <c r="O248" s="64"/>
      <c r="P248" s="65">
        <v>45.284463293198783</v>
      </c>
      <c r="Q248" s="65">
        <v>15.365592448451864</v>
      </c>
      <c r="R248" s="65">
        <v>20.731994523663801</v>
      </c>
      <c r="S248" s="65">
        <v>13.208422488643418</v>
      </c>
      <c r="T248" s="65">
        <v>14.76067097830923</v>
      </c>
      <c r="U248" s="65">
        <v>9.6700019259055612</v>
      </c>
      <c r="V248" s="65">
        <v>3.8929958398321771</v>
      </c>
      <c r="W248" s="65">
        <v>22.072665769653231</v>
      </c>
      <c r="X248" s="65">
        <v>11.05218228146312</v>
      </c>
      <c r="Y248" s="65">
        <v>16.007070232821832</v>
      </c>
      <c r="Z248" s="64"/>
      <c r="AA248" s="65">
        <v>8.9280709294298948</v>
      </c>
      <c r="AB248" s="65">
        <v>17.042175640059973</v>
      </c>
      <c r="AC248" s="65">
        <v>2.5823803761755268</v>
      </c>
      <c r="AD248" s="64"/>
      <c r="AE248" s="65">
        <v>4.8029542627728246</v>
      </c>
      <c r="AF248" s="65">
        <v>76.043200349991707</v>
      </c>
      <c r="AG248" s="65">
        <v>5.5099965663628945</v>
      </c>
      <c r="AH248" s="64"/>
      <c r="AI248" s="65">
        <v>13.691482169206997</v>
      </c>
      <c r="AJ248" s="65">
        <v>80.400000000000006</v>
      </c>
      <c r="AK248" s="65">
        <v>0.28999987124049764</v>
      </c>
      <c r="AL248" s="65">
        <v>2.1759601164752307</v>
      </c>
      <c r="AM248" s="64"/>
      <c r="AN248" s="64"/>
      <c r="AO248" s="65">
        <v>12.891569879090758</v>
      </c>
      <c r="AP248" s="64"/>
      <c r="AQ248" s="65">
        <v>7.2666595371477793</v>
      </c>
      <c r="AR248" s="65">
        <v>4.116389729677965</v>
      </c>
      <c r="AS248" s="65">
        <v>2.3697868158901634</v>
      </c>
      <c r="AT248" s="65">
        <v>3.1467349250914327</v>
      </c>
      <c r="AU248" s="64"/>
      <c r="AV248" s="65">
        <v>11.591158393179736</v>
      </c>
      <c r="AW248" s="64"/>
      <c r="AX248" s="65">
        <v>4.79786966689504</v>
      </c>
      <c r="AY248" s="64"/>
      <c r="AZ248" s="64"/>
      <c r="BA248" s="65">
        <v>7.5172264258395831</v>
      </c>
      <c r="BB248" s="65">
        <v>8.3528395774830457</v>
      </c>
      <c r="BC248" s="65">
        <v>4.7141357438756852</v>
      </c>
      <c r="BD248" s="65">
        <v>1.361581783497436</v>
      </c>
      <c r="BE248" s="64"/>
      <c r="BF248" s="64"/>
      <c r="BG248" s="65">
        <v>44.233587557625249</v>
      </c>
      <c r="BH248" s="64"/>
      <c r="BI248" s="64"/>
      <c r="BJ248" s="65">
        <v>6.9678056698012902</v>
      </c>
      <c r="BK248" s="64"/>
      <c r="BL248" s="65">
        <v>4.7229981537136325</v>
      </c>
      <c r="BM248" s="64"/>
      <c r="BN248" s="65">
        <v>26.310651305160278</v>
      </c>
      <c r="BO248" s="64"/>
      <c r="BP248" s="65">
        <v>9.1830500600544411</v>
      </c>
      <c r="BQ248" s="65">
        <v>4.958171383108783</v>
      </c>
      <c r="BR248" s="65">
        <v>3.1547124481651547</v>
      </c>
      <c r="BS248" s="65">
        <v>50.632415818374291</v>
      </c>
      <c r="BT248" s="64"/>
      <c r="BU248" s="64"/>
      <c r="BV248" s="64"/>
      <c r="BW248" s="65">
        <v>21.671675906965099</v>
      </c>
      <c r="BX248" s="65">
        <v>7.8095332824718984</v>
      </c>
      <c r="BY248" s="65">
        <v>2.5171794278375259</v>
      </c>
      <c r="BZ248" s="65">
        <v>7.5828161150043654</v>
      </c>
      <c r="CA248" s="65">
        <v>14.030437825406722</v>
      </c>
      <c r="CB248" s="64"/>
      <c r="CC248" s="64"/>
      <c r="CD248" s="65">
        <v>25.182444549540822</v>
      </c>
      <c r="CE248" s="65">
        <v>55.952510266605024</v>
      </c>
      <c r="CF248" s="65">
        <v>35.201560006904856</v>
      </c>
      <c r="CG248" s="64"/>
      <c r="CH248" s="66">
        <v>104.61918181818181</v>
      </c>
      <c r="CI248" s="66">
        <v>114.03200554894968</v>
      </c>
      <c r="CJ248" s="64"/>
      <c r="CK248" s="64">
        <v>1867</v>
      </c>
      <c r="CL248" s="65">
        <v>0.80440891531889325</v>
      </c>
      <c r="CM248" s="65">
        <v>0.86367603675301741</v>
      </c>
      <c r="CN248" s="65">
        <v>8.6549664196836211</v>
      </c>
      <c r="CO248" s="65">
        <v>2.5501293467841877</v>
      </c>
      <c r="CP248" s="65">
        <v>26.647683828351692</v>
      </c>
      <c r="CQ248" s="65">
        <v>84.940380340237624</v>
      </c>
      <c r="CR248" s="65">
        <v>2.0961474426193258</v>
      </c>
      <c r="CS248" s="65">
        <v>12.424802364228043</v>
      </c>
      <c r="CT248" s="65">
        <v>7.2984822001286398</v>
      </c>
      <c r="CU248" s="65">
        <v>38.118998599222834</v>
      </c>
      <c r="CV248" s="65">
        <v>0.14169039937706621</v>
      </c>
      <c r="CW248" s="65">
        <v>7.8528852241637397</v>
      </c>
      <c r="CX248" s="65"/>
      <c r="CY248" s="65"/>
      <c r="CZ248" s="65">
        <v>258.19390847656263</v>
      </c>
      <c r="DA248" s="65">
        <v>86.228805282714688</v>
      </c>
      <c r="DB248" s="65">
        <v>116.34404107102486</v>
      </c>
      <c r="DC248" s="65">
        <v>74.123174533359162</v>
      </c>
      <c r="DD248" s="65">
        <v>82.834100142951726</v>
      </c>
      <c r="DE248" s="65">
        <v>54.26622604691029</v>
      </c>
      <c r="DF248" s="65">
        <v>0.78432177245544332</v>
      </c>
      <c r="DG248" s="65">
        <v>23.121011867593431</v>
      </c>
      <c r="DH248" s="65">
        <v>11.577108100999855</v>
      </c>
      <c r="DI248" s="65">
        <v>16.767329541468861</v>
      </c>
      <c r="DJ248" s="65"/>
      <c r="DK248" s="65">
        <v>4.242024307359026</v>
      </c>
      <c r="DL248" s="65">
        <v>95.637473777238881</v>
      </c>
      <c r="DM248" s="65">
        <v>2.7050310980689836</v>
      </c>
      <c r="DN248" s="65"/>
      <c r="DO248" s="65">
        <v>2.2820437797660929</v>
      </c>
      <c r="DP248" s="65">
        <v>426.74009076132614</v>
      </c>
      <c r="DQ248" s="64"/>
      <c r="DR248" s="65"/>
      <c r="DS248" s="65">
        <v>14.341762115313003</v>
      </c>
      <c r="DT248" s="65">
        <v>458.40866230677779</v>
      </c>
      <c r="DU248" s="65">
        <v>0.30377347867835047</v>
      </c>
      <c r="DV248" s="65">
        <v>2.2793078190674829</v>
      </c>
      <c r="DW248" s="65"/>
      <c r="DX248" s="67"/>
      <c r="DY248" s="65">
        <v>1.6181156196473621</v>
      </c>
      <c r="DZ248" s="65"/>
      <c r="EA248" s="65">
        <v>7.6117911243483816</v>
      </c>
      <c r="EB248" s="65">
        <v>4.3118985619931838</v>
      </c>
      <c r="EC248" s="65">
        <v>2.4823403600481249</v>
      </c>
      <c r="ED248" s="65">
        <v>0.50913546700970524</v>
      </c>
      <c r="EE248" s="65"/>
      <c r="EF248" s="65">
        <v>110.14691985081886</v>
      </c>
      <c r="EG248" s="66">
        <f t="shared" si="12"/>
        <v>49.513158682940215</v>
      </c>
      <c r="EH248" s="65"/>
      <c r="EI248" s="65">
        <v>0.77628579198971692</v>
      </c>
      <c r="EJ248" s="65"/>
      <c r="EK248" s="65"/>
      <c r="EL248" s="65">
        <v>7.8742587423301753</v>
      </c>
      <c r="EM248" s="65">
        <v>0.9374542823599793</v>
      </c>
      <c r="EN248" s="65">
        <v>4.9380346541308793</v>
      </c>
      <c r="EO248" s="65">
        <v>1.4262504086944197</v>
      </c>
      <c r="EP248" s="65"/>
      <c r="EQ248" s="65"/>
      <c r="ER248" s="65">
        <v>0.41370128979674969</v>
      </c>
      <c r="ES248" s="64"/>
      <c r="ET248" s="65"/>
      <c r="EU248" s="65">
        <v>39.727642740139196</v>
      </c>
      <c r="EV248" s="65"/>
      <c r="EW248" s="65">
        <v>59.367815832795266</v>
      </c>
      <c r="EX248" s="65"/>
      <c r="EY248" s="65">
        <v>12.501068065110486</v>
      </c>
      <c r="EZ248" s="65"/>
      <c r="FA248" s="65">
        <v>9.6192010351162462</v>
      </c>
      <c r="FB248" s="65">
        <v>5.1936608195296072</v>
      </c>
      <c r="FC248" s="65">
        <v>39.65455448692758</v>
      </c>
      <c r="FD248" s="65">
        <v>53.037213503729369</v>
      </c>
      <c r="FE248" s="65"/>
      <c r="FF248" s="65"/>
      <c r="FG248" s="65"/>
      <c r="FH248" s="65">
        <v>32.642054568580384</v>
      </c>
      <c r="FI248" s="65">
        <v>1.2635669891335493</v>
      </c>
      <c r="FJ248" s="65">
        <f t="shared" si="13"/>
        <v>30.221423993412902</v>
      </c>
      <c r="FK248" s="65">
        <v>2.6367334164009235</v>
      </c>
      <c r="FL248" s="65">
        <v>127.30914742385789</v>
      </c>
      <c r="FM248" s="65">
        <v>14.696816544685849</v>
      </c>
      <c r="FN248" s="65"/>
      <c r="FO248" s="65"/>
      <c r="FP248" s="65">
        <v>11.965019402538987</v>
      </c>
      <c r="FQ248" s="65">
        <v>26.584904004996535</v>
      </c>
      <c r="FR248" s="65">
        <v>16.725435358496082</v>
      </c>
    </row>
    <row r="249" spans="1:174" s="22" customFormat="1">
      <c r="A249" s="64">
        <v>1868</v>
      </c>
      <c r="B249" s="65">
        <v>5.3407174613222859</v>
      </c>
      <c r="C249" s="65">
        <v>5.812204901556699</v>
      </c>
      <c r="D249" s="65">
        <v>7.9700797577661495</v>
      </c>
      <c r="E249" s="65">
        <v>20.798448813594302</v>
      </c>
      <c r="F249" s="64"/>
      <c r="G249" s="65">
        <v>13.774467767989902</v>
      </c>
      <c r="H249" s="65">
        <v>2.0539810796530658</v>
      </c>
      <c r="I249" s="65">
        <v>11.74011789849518</v>
      </c>
      <c r="J249" s="65">
        <v>6.5800319437585912</v>
      </c>
      <c r="K249" s="65">
        <v>32.010788928765415</v>
      </c>
      <c r="L249" s="65">
        <v>11.419978253738494</v>
      </c>
      <c r="M249" s="65">
        <v>6.6153995741623346</v>
      </c>
      <c r="N249" s="64"/>
      <c r="O249" s="64"/>
      <c r="P249" s="65">
        <v>44.546874752631204</v>
      </c>
      <c r="Q249" s="65">
        <v>15.149178455879147</v>
      </c>
      <c r="R249" s="65">
        <v>19.080810347828553</v>
      </c>
      <c r="S249" s="65">
        <v>12.300890934266635</v>
      </c>
      <c r="T249" s="65">
        <v>15.313155221639935</v>
      </c>
      <c r="U249" s="65">
        <v>9.3299952768646932</v>
      </c>
      <c r="V249" s="65">
        <v>3.8929958398321771</v>
      </c>
      <c r="W249" s="65">
        <v>20.640217946890903</v>
      </c>
      <c r="X249" s="65">
        <v>10.843092052147179</v>
      </c>
      <c r="Y249" s="65">
        <v>14.024724590664905</v>
      </c>
      <c r="Z249" s="64"/>
      <c r="AA249" s="65">
        <v>10.632212948345364</v>
      </c>
      <c r="AB249" s="65">
        <v>14.769883245309462</v>
      </c>
      <c r="AC249" s="65">
        <v>2.4741170873681058</v>
      </c>
      <c r="AD249" s="64"/>
      <c r="AE249" s="65">
        <v>4.0970483507655882</v>
      </c>
      <c r="AF249" s="65">
        <v>78.537137685544835</v>
      </c>
      <c r="AG249" s="65">
        <v>5.5999966526508196</v>
      </c>
      <c r="AH249" s="64"/>
      <c r="AI249" s="65">
        <v>7.4395093567720521</v>
      </c>
      <c r="AJ249" s="65">
        <v>80.400000000000006</v>
      </c>
      <c r="AK249" s="65">
        <v>0.27999996522761067</v>
      </c>
      <c r="AL249" s="65">
        <v>2.0550732662724918</v>
      </c>
      <c r="AM249" s="65">
        <v>19.119879322778456</v>
      </c>
      <c r="AN249" s="64"/>
      <c r="AO249" s="65">
        <v>12.291630701402495</v>
      </c>
      <c r="AP249" s="64"/>
      <c r="AQ249" s="65">
        <v>6.4651143524843153</v>
      </c>
      <c r="AR249" s="65">
        <v>4.1154496536244789</v>
      </c>
      <c r="AS249" s="65">
        <v>2.0909886658770938</v>
      </c>
      <c r="AT249" s="65">
        <v>3.4064625706684155</v>
      </c>
      <c r="AU249" s="64"/>
      <c r="AV249" s="65">
        <v>9.6262996535642387</v>
      </c>
      <c r="AW249" s="64"/>
      <c r="AX249" s="65">
        <v>5.1816990270916046</v>
      </c>
      <c r="AY249" s="65">
        <v>11.251419517231993</v>
      </c>
      <c r="AZ249" s="64"/>
      <c r="BA249" s="65">
        <v>6.7988007992425157</v>
      </c>
      <c r="BB249" s="65">
        <v>8.5401720179268139</v>
      </c>
      <c r="BC249" s="65">
        <v>4.9816078481378572</v>
      </c>
      <c r="BD249" s="65">
        <v>1.4984040874193987</v>
      </c>
      <c r="BE249" s="64"/>
      <c r="BF249" s="64"/>
      <c r="BG249" s="65">
        <v>44.233587557625249</v>
      </c>
      <c r="BH249" s="64"/>
      <c r="BI249" s="64"/>
      <c r="BJ249" s="65">
        <v>6.9678056698012902</v>
      </c>
      <c r="BK249" s="64"/>
      <c r="BL249" s="65">
        <v>4.3709737046624673</v>
      </c>
      <c r="BM249" s="64"/>
      <c r="BN249" s="65">
        <v>17.496583788510595</v>
      </c>
      <c r="BO249" s="64"/>
      <c r="BP249" s="65">
        <v>10.162021612853794</v>
      </c>
      <c r="BQ249" s="65">
        <v>4.7537320296214123</v>
      </c>
      <c r="BR249" s="65">
        <v>3.0092092909436272</v>
      </c>
      <c r="BS249" s="65">
        <v>51.589801107697518</v>
      </c>
      <c r="BT249" s="64"/>
      <c r="BU249" s="64"/>
      <c r="BV249" s="65">
        <v>27.936179359272458</v>
      </c>
      <c r="BW249" s="65">
        <v>20.180487055959912</v>
      </c>
      <c r="BX249" s="65">
        <v>7.7295388458224839</v>
      </c>
      <c r="BY249" s="65">
        <v>2.4312973408257945</v>
      </c>
      <c r="BZ249" s="65">
        <v>7.9750319089726451</v>
      </c>
      <c r="CA249" s="65">
        <v>13.004898575693003</v>
      </c>
      <c r="CB249" s="65">
        <v>9.8350021940957717</v>
      </c>
      <c r="CC249" s="64"/>
      <c r="CD249" s="65">
        <v>25.870028733570461</v>
      </c>
      <c r="CE249" s="65">
        <v>56.687759182908287</v>
      </c>
      <c r="CF249" s="65">
        <v>35.490583224085356</v>
      </c>
      <c r="CG249" s="64"/>
      <c r="CH249" s="66">
        <v>104.61918181818181</v>
      </c>
      <c r="CI249" s="66">
        <v>114.12247124157084</v>
      </c>
      <c r="CJ249" s="64"/>
      <c r="CK249" s="64">
        <v>1868</v>
      </c>
      <c r="CL249" s="65">
        <v>0.86480302348123927</v>
      </c>
      <c r="CM249" s="65">
        <v>0.94114927598402554</v>
      </c>
      <c r="CN249" s="65">
        <v>8.3552437034610296</v>
      </c>
      <c r="CO249" s="65">
        <v>2.6126371239925095</v>
      </c>
      <c r="CP249" s="65"/>
      <c r="CQ249" s="65">
        <v>78.598815086018604</v>
      </c>
      <c r="CR249" s="65">
        <v>2.1532422515693104</v>
      </c>
      <c r="CS249" s="65">
        <v>12.307473592558509</v>
      </c>
      <c r="CT249" s="65">
        <v>6.8980201124198741</v>
      </c>
      <c r="CU249" s="65">
        <v>33.557749830454682</v>
      </c>
      <c r="CV249" s="65">
        <v>0.15409964100400547</v>
      </c>
      <c r="CW249" s="65">
        <v>6.9350969272345893</v>
      </c>
      <c r="CX249" s="65"/>
      <c r="CY249" s="65"/>
      <c r="CZ249" s="65">
        <v>254.18997164295061</v>
      </c>
      <c r="DA249" s="65">
        <v>85.081775721677772</v>
      </c>
      <c r="DB249" s="65">
        <v>107.16285581623677</v>
      </c>
      <c r="DC249" s="65">
        <v>69.085042908048393</v>
      </c>
      <c r="DD249" s="65">
        <v>86.002712421226065</v>
      </c>
      <c r="DE249" s="65">
        <v>52.399710515156627</v>
      </c>
      <c r="DF249" s="65">
        <v>0.78494400313569346</v>
      </c>
      <c r="DG249" s="65">
        <v>21.637681965576583</v>
      </c>
      <c r="DH249" s="65">
        <v>11.367097864544263</v>
      </c>
      <c r="DI249" s="65">
        <v>14.702486724144299</v>
      </c>
      <c r="DJ249" s="65"/>
      <c r="DK249" s="65">
        <v>5.0557267351325041</v>
      </c>
      <c r="DL249" s="65">
        <v>82.951553932292711</v>
      </c>
      <c r="DM249" s="65">
        <v>2.5936818506382933</v>
      </c>
      <c r="DN249" s="65"/>
      <c r="DO249" s="65">
        <v>1.9481886774398793</v>
      </c>
      <c r="DP249" s="65">
        <v>441.08524787962</v>
      </c>
      <c r="DQ249" s="64"/>
      <c r="DR249" s="65"/>
      <c r="DS249" s="65">
        <v>7.7990328326941336</v>
      </c>
      <c r="DT249" s="65">
        <v>458.77233439111478</v>
      </c>
      <c r="DU249" s="65">
        <v>0.2935313092893071</v>
      </c>
      <c r="DV249" s="65">
        <v>2.1543872194557445</v>
      </c>
      <c r="DW249" s="65">
        <v>9.9428034692880995</v>
      </c>
      <c r="DX249" s="67"/>
      <c r="DY249" s="65">
        <v>1.5440368160485189</v>
      </c>
      <c r="DZ249" s="65"/>
      <c r="EA249" s="65">
        <v>6.7775489866478003</v>
      </c>
      <c r="EB249" s="65">
        <v>4.3143338398654096</v>
      </c>
      <c r="EC249" s="65">
        <v>2.1920382750943328</v>
      </c>
      <c r="ED249" s="65">
        <v>0.55159613887538494</v>
      </c>
      <c r="EE249" s="65"/>
      <c r="EF249" s="65">
        <v>91.548092114719012</v>
      </c>
      <c r="EG249" s="66">
        <f t="shared" si="12"/>
        <v>41.152627945799168</v>
      </c>
      <c r="EH249" s="65"/>
      <c r="EI249" s="65">
        <v>0.83905374471712768</v>
      </c>
      <c r="EJ249" s="65">
        <v>11.795158258579306</v>
      </c>
      <c r="EK249" s="65"/>
      <c r="EL249" s="65">
        <v>7.1273612429793687</v>
      </c>
      <c r="EM249" s="65">
        <v>0.95923933655556937</v>
      </c>
      <c r="EN249" s="65">
        <v>5.2223501986549543</v>
      </c>
      <c r="EO249" s="65">
        <v>1.5708163151632213</v>
      </c>
      <c r="EP249" s="65"/>
      <c r="EQ249" s="65"/>
      <c r="ER249" s="65">
        <v>0.41402949391400218</v>
      </c>
      <c r="ES249" s="64"/>
      <c r="ET249" s="65"/>
      <c r="EU249" s="65">
        <v>39.759160108437598</v>
      </c>
      <c r="EV249" s="65"/>
      <c r="EW249" s="65">
        <v>54.986476874270245</v>
      </c>
      <c r="EX249" s="65"/>
      <c r="EY249" s="65">
        <v>8.3198057509584782</v>
      </c>
      <c r="EZ249" s="65"/>
      <c r="FA249" s="65">
        <v>10.653113855290831</v>
      </c>
      <c r="FB249" s="65">
        <v>4.983461999829176</v>
      </c>
      <c r="FC249" s="65">
        <v>37.855596548158232</v>
      </c>
      <c r="FD249" s="65">
        <v>54.082941948966109</v>
      </c>
      <c r="FE249" s="65"/>
      <c r="FF249" s="65"/>
      <c r="FG249" s="65">
        <v>42.111082389284299</v>
      </c>
      <c r="FH249" s="65">
        <v>30.4201280404274</v>
      </c>
      <c r="FI249" s="65">
        <v>1.2516162130636244</v>
      </c>
      <c r="FJ249" s="65">
        <f t="shared" si="13"/>
        <v>31.111548250035447</v>
      </c>
      <c r="FK249" s="65">
        <v>2.5487927869707905</v>
      </c>
      <c r="FL249" s="65">
        <v>134.00034594851891</v>
      </c>
      <c r="FM249" s="65">
        <v>13.633376357724583</v>
      </c>
      <c r="FN249" s="65">
        <v>61.37310640386589</v>
      </c>
      <c r="FO249" s="65"/>
      <c r="FP249" s="65">
        <v>12.301465042356275</v>
      </c>
      <c r="FQ249" s="65">
        <v>26.955613196252266</v>
      </c>
      <c r="FR249" s="65">
        <v>16.876137763905241</v>
      </c>
    </row>
    <row r="250" spans="1:174" s="22" customFormat="1">
      <c r="A250" s="64">
        <v>1869</v>
      </c>
      <c r="B250" s="65">
        <v>4.8999303954231239</v>
      </c>
      <c r="C250" s="65">
        <v>5.3379890518675355</v>
      </c>
      <c r="D250" s="65">
        <v>8.353373756883375</v>
      </c>
      <c r="E250" s="65">
        <v>20.688467256734562</v>
      </c>
      <c r="F250" s="64"/>
      <c r="G250" s="65">
        <v>9.7119075659252587</v>
      </c>
      <c r="H250" s="65">
        <v>1.6960209671505739</v>
      </c>
      <c r="I250" s="65">
        <v>13.52877443542797</v>
      </c>
      <c r="J250" s="65">
        <v>5.9301446166162446</v>
      </c>
      <c r="K250" s="65">
        <v>36.144182176135303</v>
      </c>
      <c r="L250" s="64"/>
      <c r="M250" s="65">
        <v>7.1021758866105458</v>
      </c>
      <c r="N250" s="64"/>
      <c r="O250" s="64"/>
      <c r="P250" s="65">
        <v>50.909981269489251</v>
      </c>
      <c r="Q250" s="65">
        <v>12.764823370313044</v>
      </c>
      <c r="R250" s="65">
        <v>16.721262884577666</v>
      </c>
      <c r="S250" s="64"/>
      <c r="T250" s="65">
        <v>13.849723622417432</v>
      </c>
      <c r="U250" s="65">
        <v>8.9999993816270933</v>
      </c>
      <c r="V250" s="65">
        <v>3.8929958398321771</v>
      </c>
      <c r="W250" s="65">
        <v>20.736354170382267</v>
      </c>
      <c r="X250" s="65">
        <v>12.472853965180123</v>
      </c>
      <c r="Y250" s="65">
        <v>14.150625303695122</v>
      </c>
      <c r="Z250" s="64"/>
      <c r="AA250" s="65">
        <v>9.7802138534344447</v>
      </c>
      <c r="AB250" s="65">
        <v>15.337950647235822</v>
      </c>
      <c r="AC250" s="65">
        <v>1.7651075087441408</v>
      </c>
      <c r="AD250" s="64"/>
      <c r="AE250" s="65">
        <v>4.9277273598746998</v>
      </c>
      <c r="AF250" s="65">
        <v>101.26416571041837</v>
      </c>
      <c r="AG250" s="65">
        <v>5.6999990034092107</v>
      </c>
      <c r="AH250" s="64"/>
      <c r="AI250" s="65">
        <v>8.510612379631608</v>
      </c>
      <c r="AJ250" s="65">
        <v>80.400000000000006</v>
      </c>
      <c r="AK250" s="65">
        <v>0.28999987124049764</v>
      </c>
      <c r="AL250" s="65">
        <v>2.1759601164752307</v>
      </c>
      <c r="AM250" s="64"/>
      <c r="AN250" s="64"/>
      <c r="AO250" s="65">
        <v>11.980395434132175</v>
      </c>
      <c r="AP250" s="64"/>
      <c r="AQ250" s="65">
        <v>7.4433625322180195</v>
      </c>
      <c r="AR250" s="64"/>
      <c r="AS250" s="64"/>
      <c r="AT250" s="65">
        <v>3.1467349250914327</v>
      </c>
      <c r="AU250" s="65">
        <v>107.51872301675252</v>
      </c>
      <c r="AV250" s="65">
        <v>13.377802452596587</v>
      </c>
      <c r="AW250" s="64"/>
      <c r="AX250" s="65">
        <v>4.5291849474201831</v>
      </c>
      <c r="AY250" s="65">
        <v>12.501577045621355</v>
      </c>
      <c r="AZ250" s="64"/>
      <c r="BA250" s="65">
        <v>7.9975243982977835</v>
      </c>
      <c r="BB250" s="65">
        <v>7.6255477060237506</v>
      </c>
      <c r="BC250" s="65">
        <v>5.8922969725303913</v>
      </c>
      <c r="BD250" s="65">
        <v>1.2268454497850134</v>
      </c>
      <c r="BE250" s="64"/>
      <c r="BF250" s="64"/>
      <c r="BG250" s="65">
        <v>27.415962040591886</v>
      </c>
      <c r="BH250" s="64"/>
      <c r="BI250" s="64"/>
      <c r="BJ250" s="65">
        <v>5.9942060851599868</v>
      </c>
      <c r="BK250" s="64"/>
      <c r="BL250" s="65">
        <v>4.7893504653278294</v>
      </c>
      <c r="BM250" s="64"/>
      <c r="BN250" s="64"/>
      <c r="BO250" s="64"/>
      <c r="BP250" s="65">
        <v>10.583745703269846</v>
      </c>
      <c r="BQ250" s="65">
        <v>4.7987381599009957</v>
      </c>
      <c r="BR250" s="65">
        <v>2.9700457306223171</v>
      </c>
      <c r="BS250" s="65">
        <v>51.500782410954237</v>
      </c>
      <c r="BT250" s="65">
        <v>1.3255858332158867</v>
      </c>
      <c r="BU250" s="64"/>
      <c r="BV250" s="64"/>
      <c r="BW250" s="65">
        <v>21.671242477781263</v>
      </c>
      <c r="BX250" s="65">
        <v>5.8396519829245515</v>
      </c>
      <c r="BY250" s="65">
        <v>1.9198249307858504</v>
      </c>
      <c r="BZ250" s="65">
        <v>8.4979898712005806</v>
      </c>
      <c r="CA250" s="65">
        <v>13.465651368115566</v>
      </c>
      <c r="CB250" s="65">
        <v>8.7175538339010181</v>
      </c>
      <c r="CC250" s="64"/>
      <c r="CD250" s="65">
        <v>24.856371222095085</v>
      </c>
      <c r="CE250" s="65">
        <v>58.331385892609482</v>
      </c>
      <c r="CF250" s="65">
        <v>40.508401619770609</v>
      </c>
      <c r="CG250" s="64"/>
      <c r="CH250" s="66">
        <v>104.61918181818181</v>
      </c>
      <c r="CI250" s="66">
        <v>114.25843923749007</v>
      </c>
      <c r="CJ250" s="64"/>
      <c r="CK250" s="64">
        <v>1869</v>
      </c>
      <c r="CL250" s="65">
        <v>0.79437327868751062</v>
      </c>
      <c r="CM250" s="65">
        <v>0.8653910407974037</v>
      </c>
      <c r="CN250" s="65">
        <v>8.7674942112636902</v>
      </c>
      <c r="CO250" s="65">
        <v>2.601917871922836</v>
      </c>
      <c r="CP250" s="65"/>
      <c r="CQ250" s="65">
        <v>55.483370025069561</v>
      </c>
      <c r="CR250" s="65">
        <v>1.7801016025915748</v>
      </c>
      <c r="CS250" s="65">
        <v>14.199466586822679</v>
      </c>
      <c r="CT250" s="65">
        <v>6.2241329205815088</v>
      </c>
      <c r="CU250" s="65">
        <v>37.936038446621467</v>
      </c>
      <c r="CV250" s="65"/>
      <c r="CW250" s="65">
        <v>7.4542679144368469</v>
      </c>
      <c r="CX250" s="65"/>
      <c r="CY250" s="65"/>
      <c r="CZ250" s="65">
        <v>290.84475007308475</v>
      </c>
      <c r="DA250" s="65">
        <v>71.77602339735266</v>
      </c>
      <c r="DB250" s="65">
        <v>94.022903507461365</v>
      </c>
      <c r="DC250" s="65"/>
      <c r="DD250" s="65">
        <v>77.876368354725059</v>
      </c>
      <c r="DE250" s="65">
        <v>50.606588704876351</v>
      </c>
      <c r="DF250" s="65">
        <v>0.78587920250400423</v>
      </c>
      <c r="DG250" s="65">
        <v>21.764363769995079</v>
      </c>
      <c r="DH250" s="65">
        <v>13.091198612721293</v>
      </c>
      <c r="DI250" s="65">
        <v>14.85214585707668</v>
      </c>
      <c r="DJ250" s="65"/>
      <c r="DK250" s="65">
        <v>4.6561332095929089</v>
      </c>
      <c r="DL250" s="65">
        <v>86.24460147907557</v>
      </c>
      <c r="DM250" s="65">
        <v>1.8526131256152756</v>
      </c>
      <c r="DN250" s="65"/>
      <c r="DO250" s="65">
        <v>2.3459768213631693</v>
      </c>
      <c r="DP250" s="65">
        <v>569.40381519483094</v>
      </c>
      <c r="DQ250" s="64"/>
      <c r="DR250" s="65"/>
      <c r="DS250" s="65">
        <v>8.9325279754474387</v>
      </c>
      <c r="DT250" s="65">
        <v>459.31892573471015</v>
      </c>
      <c r="DU250" s="65">
        <v>0.30437668256770378</v>
      </c>
      <c r="DV250" s="65">
        <v>2.2838338473023265</v>
      </c>
      <c r="DW250" s="65"/>
      <c r="DX250" s="67"/>
      <c r="DY250" s="65">
        <v>1.5067334184761347</v>
      </c>
      <c r="DZ250" s="65"/>
      <c r="EA250" s="65">
        <v>7.8123689676620849</v>
      </c>
      <c r="EB250" s="65"/>
      <c r="EC250" s="65"/>
      <c r="ED250" s="65">
        <v>0.51014645880281417</v>
      </c>
      <c r="EE250" s="65">
        <v>13.522262597416105</v>
      </c>
      <c r="EF250" s="65">
        <v>127.37723572176272</v>
      </c>
      <c r="EG250" s="66">
        <f t="shared" si="12"/>
        <v>57.258517019157765</v>
      </c>
      <c r="EH250" s="65"/>
      <c r="EI250" s="65">
        <v>0.73426828671381672</v>
      </c>
      <c r="EJ250" s="65">
        <v>13.121345646581791</v>
      </c>
      <c r="EK250" s="65"/>
      <c r="EL250" s="65">
        <v>8.394003537640927</v>
      </c>
      <c r="EM250" s="65">
        <v>0.8575284233113819</v>
      </c>
      <c r="EN250" s="65">
        <v>6.1844089707032639</v>
      </c>
      <c r="EO250" s="65">
        <v>1.2876665994074321</v>
      </c>
      <c r="EP250" s="65"/>
      <c r="EQ250" s="65"/>
      <c r="ER250" s="65">
        <v>0.25692107208314485</v>
      </c>
      <c r="ES250" s="64"/>
      <c r="ET250" s="65"/>
      <c r="EU250" s="65">
        <v>34.244431587912274</v>
      </c>
      <c r="EV250" s="65"/>
      <c r="EW250" s="65">
        <v>60.321403594623405</v>
      </c>
      <c r="EX250" s="65"/>
      <c r="EY250" s="65"/>
      <c r="EZ250" s="65"/>
      <c r="FA250" s="65">
        <v>11.108437367649421</v>
      </c>
      <c r="FB250" s="65">
        <v>5.0366367246087957</v>
      </c>
      <c r="FC250" s="65">
        <v>37.407437294128712</v>
      </c>
      <c r="FD250" s="65">
        <v>54.053945723608805</v>
      </c>
      <c r="FE250" s="65">
        <v>1.3913020604012347</v>
      </c>
      <c r="FF250" s="65"/>
      <c r="FG250" s="65"/>
      <c r="FH250" s="65">
        <v>32.706217861368472</v>
      </c>
      <c r="FI250" s="65">
        <v>0.94672028329276281</v>
      </c>
      <c r="FJ250" s="65">
        <f t="shared" si="13"/>
        <v>41.109123368135464</v>
      </c>
      <c r="FK250" s="65">
        <v>2.0150006999788141</v>
      </c>
      <c r="FL250" s="65">
        <v>142.95745867776466</v>
      </c>
      <c r="FM250" s="65">
        <v>14.133214178710007</v>
      </c>
      <c r="FN250" s="65">
        <v>54.464735943305847</v>
      </c>
      <c r="FO250" s="65"/>
      <c r="FP250" s="65">
        <v>11.833542420601033</v>
      </c>
      <c r="FQ250" s="65">
        <v>27.770221294372107</v>
      </c>
      <c r="FR250" s="65">
        <v>19.28511143783502</v>
      </c>
    </row>
    <row r="251" spans="1:174" s="22" customFormat="1">
      <c r="A251" s="64">
        <v>1870</v>
      </c>
      <c r="B251" s="65">
        <v>4.2951264662633033</v>
      </c>
      <c r="C251" s="65">
        <v>5.2407100768425483</v>
      </c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5">
        <v>80.33276775884606</v>
      </c>
      <c r="AG251" s="64"/>
      <c r="AH251" s="64"/>
      <c r="AI251" s="64"/>
      <c r="AJ251" s="64"/>
      <c r="AK251" s="64"/>
      <c r="AL251" s="64"/>
      <c r="AM251" s="64"/>
      <c r="AN251" s="64"/>
      <c r="AO251" s="65">
        <v>10.993966254645262</v>
      </c>
      <c r="AP251" s="64"/>
      <c r="AQ251" s="64"/>
      <c r="AR251" s="64"/>
      <c r="AS251" s="64"/>
      <c r="AT251" s="65">
        <v>2.7671264070433739</v>
      </c>
      <c r="AU251" s="64"/>
      <c r="AV251" s="64"/>
      <c r="AW251" s="64"/>
      <c r="AX251" s="65">
        <v>4.3713107805937499</v>
      </c>
      <c r="AY251" s="64"/>
      <c r="AZ251" s="64"/>
      <c r="BA251" s="65">
        <v>13.010613449662438</v>
      </c>
      <c r="BB251" s="65">
        <v>76.19000605825434</v>
      </c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5">
        <v>5.194207175960309</v>
      </c>
      <c r="BR251" s="64"/>
      <c r="BS251" s="64"/>
      <c r="BT251" s="64"/>
      <c r="BU251" s="64"/>
      <c r="BV251" s="64"/>
      <c r="BW251" s="64"/>
      <c r="BX251" s="65">
        <v>5.6896583539866912</v>
      </c>
      <c r="BY251" s="64"/>
      <c r="BZ251" s="64"/>
      <c r="CA251" s="65">
        <v>12.447553530163136</v>
      </c>
      <c r="CB251" s="64"/>
      <c r="CC251" s="64"/>
      <c r="CD251" s="64"/>
      <c r="CE251" s="65">
        <v>58.896360642711116</v>
      </c>
      <c r="CF251" s="65">
        <v>39.386708040214891</v>
      </c>
      <c r="CG251" s="64"/>
      <c r="CH251" s="66">
        <v>104.61918181818181</v>
      </c>
      <c r="CI251" s="66">
        <v>114.03200554894968</v>
      </c>
      <c r="CJ251" s="64"/>
      <c r="CK251" s="64">
        <v>1870</v>
      </c>
      <c r="CL251" s="65">
        <v>0.69494293968951704</v>
      </c>
      <c r="CM251" s="65">
        <v>0.84793649161858475</v>
      </c>
      <c r="CN251" s="65"/>
      <c r="CO251" s="65"/>
      <c r="CP251" s="65"/>
      <c r="CQ251" s="65"/>
      <c r="CR251" s="65"/>
      <c r="CS251" s="65"/>
      <c r="CT251" s="65"/>
      <c r="CU251" s="65"/>
      <c r="CV251" s="65"/>
      <c r="CW251" s="65"/>
      <c r="CX251" s="65"/>
      <c r="CY251" s="65"/>
      <c r="CZ251" s="65"/>
      <c r="DA251" s="65"/>
      <c r="DB251" s="65"/>
      <c r="DC251" s="65"/>
      <c r="DD251" s="65"/>
      <c r="DE251" s="65"/>
      <c r="DF251" s="65"/>
      <c r="DG251" s="65"/>
      <c r="DH251" s="65"/>
      <c r="DI251" s="65"/>
      <c r="DJ251" s="65"/>
      <c r="DK251" s="65"/>
      <c r="DL251" s="65"/>
      <c r="DM251" s="65"/>
      <c r="DN251" s="65"/>
      <c r="DO251" s="65"/>
      <c r="DP251" s="65">
        <v>450.81233360429235</v>
      </c>
      <c r="DQ251" s="64"/>
      <c r="DR251" s="65"/>
      <c r="DS251" s="65"/>
      <c r="DT251" s="65"/>
      <c r="DU251" s="65"/>
      <c r="DV251" s="65"/>
      <c r="DW251" s="65"/>
      <c r="DX251" s="67"/>
      <c r="DY251" s="65">
        <v>1.3799334515008035</v>
      </c>
      <c r="DZ251" s="65"/>
      <c r="EA251" s="65"/>
      <c r="EB251" s="65"/>
      <c r="EC251" s="65"/>
      <c r="ED251" s="65">
        <v>0.44771556202306434</v>
      </c>
      <c r="EE251" s="65"/>
      <c r="EF251" s="65"/>
      <c r="EG251" s="65"/>
      <c r="EH251" s="65"/>
      <c r="EI251" s="65">
        <v>0.70726941058039416</v>
      </c>
      <c r="EJ251" s="65"/>
      <c r="EK251" s="65"/>
      <c r="EL251" s="65">
        <v>13.628555386721732</v>
      </c>
      <c r="EM251" s="65">
        <v>8.5509420826043954</v>
      </c>
      <c r="EN251" s="65"/>
      <c r="EO251" s="65"/>
      <c r="EP251" s="65"/>
      <c r="EQ251" s="65"/>
      <c r="ER251" s="65"/>
      <c r="ES251" s="64"/>
      <c r="ET251" s="65"/>
      <c r="EU251" s="65"/>
      <c r="EV251" s="65"/>
      <c r="EW251" s="65"/>
      <c r="EX251" s="65"/>
      <c r="EY251" s="65"/>
      <c r="EZ251" s="65"/>
      <c r="FA251" s="65"/>
      <c r="FB251" s="65">
        <v>5.440907184089709</v>
      </c>
      <c r="FC251" s="65"/>
      <c r="FD251" s="65"/>
      <c r="FE251" s="65"/>
      <c r="FF251" s="65"/>
      <c r="FG251" s="65"/>
      <c r="FH251" s="65"/>
      <c r="FI251" s="65">
        <v>0.92057543204040759</v>
      </c>
      <c r="FJ251" s="65"/>
      <c r="FK251" s="65"/>
      <c r="FL251" s="65"/>
      <c r="FM251" s="65">
        <v>13.038752812951591</v>
      </c>
      <c r="FN251" s="65"/>
      <c r="FO251" s="65"/>
      <c r="FP251" s="65"/>
      <c r="FQ251" s="65">
        <v>27.983625515094065</v>
      </c>
      <c r="FR251" s="65">
        <v>18.713938790819359</v>
      </c>
    </row>
    <row r="252" spans="1:174" s="22" customFormat="1">
      <c r="A252" s="64">
        <v>1871</v>
      </c>
      <c r="B252" s="65">
        <v>4.5001422167540097</v>
      </c>
      <c r="C252" s="65">
        <v>5.1799168291818996</v>
      </c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5">
        <v>111.41473662778724</v>
      </c>
      <c r="AG252" s="64"/>
      <c r="AH252" s="64"/>
      <c r="AI252" s="64"/>
      <c r="AJ252" s="64"/>
      <c r="AK252" s="64"/>
      <c r="AL252" s="64"/>
      <c r="AM252" s="64"/>
      <c r="AN252" s="64"/>
      <c r="AO252" s="65">
        <v>11.164427414396203</v>
      </c>
      <c r="AP252" s="64"/>
      <c r="AQ252" s="64"/>
      <c r="AR252" s="64"/>
      <c r="AS252" s="64"/>
      <c r="AT252" s="65">
        <v>3.0468381584643236</v>
      </c>
      <c r="AU252" s="64"/>
      <c r="AV252" s="64"/>
      <c r="AW252" s="64"/>
      <c r="AX252" s="65">
        <v>4.5911850953062503</v>
      </c>
      <c r="AY252" s="64"/>
      <c r="AZ252" s="64"/>
      <c r="BA252" s="65">
        <v>10.537113494217492</v>
      </c>
      <c r="BB252" s="65">
        <v>76.19000605825434</v>
      </c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5">
        <v>5.3690984069381429</v>
      </c>
      <c r="BR252" s="64"/>
      <c r="BS252" s="64"/>
      <c r="BT252" s="64"/>
      <c r="BU252" s="64"/>
      <c r="BV252" s="64"/>
      <c r="BW252" s="64"/>
      <c r="BX252" s="65">
        <v>6.8695884777900025</v>
      </c>
      <c r="BY252" s="64"/>
      <c r="BZ252" s="64"/>
      <c r="CA252" s="65">
        <v>15.888269982266703</v>
      </c>
      <c r="CB252" s="64"/>
      <c r="CC252" s="64"/>
      <c r="CD252" s="64"/>
      <c r="CE252" s="65">
        <v>58.75441505071101</v>
      </c>
      <c r="CF252" s="65">
        <v>40.98595307196809</v>
      </c>
      <c r="CG252" s="64"/>
      <c r="CH252" s="66">
        <v>104.61918181818181</v>
      </c>
      <c r="CI252" s="66">
        <v>114.12247124157084</v>
      </c>
      <c r="CJ252" s="64"/>
      <c r="CK252" s="64">
        <v>1871</v>
      </c>
      <c r="CL252" s="65">
        <v>0.72869172041557417</v>
      </c>
      <c r="CM252" s="65">
        <v>0.83876515986838474</v>
      </c>
      <c r="CN252" s="65"/>
      <c r="CO252" s="65"/>
      <c r="CP252" s="65"/>
      <c r="CQ252" s="65"/>
      <c r="CR252" s="65"/>
      <c r="CS252" s="65"/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65"/>
      <c r="DO252" s="65"/>
      <c r="DP252" s="65">
        <v>625.73450180570057</v>
      </c>
      <c r="DQ252" s="64"/>
      <c r="DR252" s="65"/>
      <c r="DS252" s="65"/>
      <c r="DT252" s="65"/>
      <c r="DU252" s="65"/>
      <c r="DV252" s="65"/>
      <c r="DW252" s="65"/>
      <c r="DX252" s="67"/>
      <c r="DY252" s="65">
        <v>1.4024410085768522</v>
      </c>
      <c r="DZ252" s="65"/>
      <c r="EA252" s="65"/>
      <c r="EB252" s="65"/>
      <c r="EC252" s="65"/>
      <c r="ED252" s="65">
        <v>0.49336346110426726</v>
      </c>
      <c r="EE252" s="65"/>
      <c r="EF252" s="65"/>
      <c r="EG252" s="65"/>
      <c r="EH252" s="65"/>
      <c r="EI252" s="65">
        <v>0.74343396379553373</v>
      </c>
      <c r="EJ252" s="65"/>
      <c r="EK252" s="65"/>
      <c r="EL252" s="65">
        <v>11.04633251498236</v>
      </c>
      <c r="EM252" s="65">
        <v>8.5577258526024949</v>
      </c>
      <c r="EN252" s="65"/>
      <c r="EO252" s="65"/>
      <c r="EP252" s="65"/>
      <c r="EQ252" s="65"/>
      <c r="ER252" s="65"/>
      <c r="ES252" s="64"/>
      <c r="ET252" s="65"/>
      <c r="EU252" s="65"/>
      <c r="EV252" s="65"/>
      <c r="EW252" s="65"/>
      <c r="EX252" s="65"/>
      <c r="EY252" s="65"/>
      <c r="EZ252" s="65"/>
      <c r="FA252" s="65"/>
      <c r="FB252" s="65">
        <v>5.6285667171799973</v>
      </c>
      <c r="FC252" s="65"/>
      <c r="FD252" s="65"/>
      <c r="FE252" s="65"/>
      <c r="FF252" s="65"/>
      <c r="FG252" s="65"/>
      <c r="FH252" s="65"/>
      <c r="FI252" s="65">
        <v>1.1123675664718295</v>
      </c>
      <c r="FJ252" s="65"/>
      <c r="FK252" s="65"/>
      <c r="FL252" s="65"/>
      <c r="FM252" s="65">
        <v>16.656090247888557</v>
      </c>
      <c r="FN252" s="65"/>
      <c r="FO252" s="65"/>
      <c r="FP252" s="65"/>
      <c r="FQ252" s="65">
        <v>27.938329341417013</v>
      </c>
      <c r="FR252" s="65">
        <v>19.489242711516873</v>
      </c>
    </row>
    <row r="253" spans="1:174" s="22" customFormat="1">
      <c r="A253" s="64">
        <v>1872</v>
      </c>
      <c r="B253" s="65">
        <v>4.6436560602841697</v>
      </c>
      <c r="C253" s="65">
        <v>4.9124067754122693</v>
      </c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5">
        <v>66.362663686072651</v>
      </c>
      <c r="AG253" s="64"/>
      <c r="AH253" s="64"/>
      <c r="AI253" s="64"/>
      <c r="AJ253" s="64"/>
      <c r="AK253" s="64"/>
      <c r="AL253" s="64"/>
      <c r="AM253" s="64"/>
      <c r="AN253" s="64"/>
      <c r="AO253" s="65">
        <v>11.789715692891974</v>
      </c>
      <c r="AP253" s="64"/>
      <c r="AQ253" s="64"/>
      <c r="AR253" s="64"/>
      <c r="AS253" s="64"/>
      <c r="AT253" s="65">
        <v>2.8070872602362784</v>
      </c>
      <c r="AU253" s="64"/>
      <c r="AV253" s="64"/>
      <c r="AW253" s="64"/>
      <c r="AX253" s="65">
        <v>4.554539376187499</v>
      </c>
      <c r="AY253" s="64"/>
      <c r="AZ253" s="64"/>
      <c r="BA253" s="65">
        <v>10.916383602963638</v>
      </c>
      <c r="BB253" s="65">
        <v>84.757106902383583</v>
      </c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5">
        <v>5.2389285382951369</v>
      </c>
      <c r="BR253" s="64"/>
      <c r="BS253" s="64"/>
      <c r="BT253" s="64"/>
      <c r="BU253" s="64"/>
      <c r="BV253" s="64"/>
      <c r="BW253" s="64"/>
      <c r="BX253" s="65">
        <v>6.9095893185650707</v>
      </c>
      <c r="BY253" s="64"/>
      <c r="BZ253" s="64"/>
      <c r="CA253" s="65">
        <v>19.039182642468752</v>
      </c>
      <c r="CB253" s="64"/>
      <c r="CC253" s="64"/>
      <c r="CD253" s="64"/>
      <c r="CE253" s="65">
        <v>59.69876300502176</v>
      </c>
      <c r="CF253" s="65">
        <v>41.995035125573786</v>
      </c>
      <c r="CG253" s="64"/>
      <c r="CH253" s="66">
        <v>104.61918181818181</v>
      </c>
      <c r="CI253" s="66">
        <v>114.48577397532829</v>
      </c>
      <c r="CJ253" s="64"/>
      <c r="CK253" s="64">
        <v>1872</v>
      </c>
      <c r="CL253" s="65">
        <v>0.75432412687201245</v>
      </c>
      <c r="CM253" s="65">
        <v>0.79798049286971884</v>
      </c>
      <c r="CN253" s="65"/>
      <c r="CO253" s="65"/>
      <c r="CP253" s="65"/>
      <c r="CQ253" s="65"/>
      <c r="CR253" s="65"/>
      <c r="CS253" s="65"/>
      <c r="CT253" s="65"/>
      <c r="CU253" s="65"/>
      <c r="CV253" s="65"/>
      <c r="CW253" s="65"/>
      <c r="CX253" s="65"/>
      <c r="CY253" s="65"/>
      <c r="CZ253" s="65"/>
      <c r="DA253" s="65"/>
      <c r="DB253" s="65"/>
      <c r="DC253" s="65"/>
      <c r="DD253" s="65"/>
      <c r="DE253" s="65"/>
      <c r="DF253" s="65"/>
      <c r="DG253" s="65"/>
      <c r="DH253" s="65"/>
      <c r="DI253" s="65"/>
      <c r="DJ253" s="65"/>
      <c r="DK253" s="65"/>
      <c r="DL253" s="65"/>
      <c r="DM253" s="65"/>
      <c r="DN253" s="65"/>
      <c r="DO253" s="65"/>
      <c r="DP253" s="65">
        <v>373.89669858092708</v>
      </c>
      <c r="DQ253" s="64"/>
      <c r="DR253" s="65"/>
      <c r="DS253" s="65"/>
      <c r="DT253" s="65"/>
      <c r="DU253" s="65"/>
      <c r="DV253" s="65"/>
      <c r="DW253" s="65"/>
      <c r="DX253" s="67"/>
      <c r="DY253" s="65">
        <v>1.4857024423330556</v>
      </c>
      <c r="DZ253" s="65"/>
      <c r="EA253" s="65"/>
      <c r="EB253" s="65"/>
      <c r="EC253" s="65"/>
      <c r="ED253" s="65">
        <v>0.45598847527516972</v>
      </c>
      <c r="EE253" s="65"/>
      <c r="EF253" s="65"/>
      <c r="EG253" s="65"/>
      <c r="EH253" s="65"/>
      <c r="EI253" s="65">
        <v>0.73984784696491779</v>
      </c>
      <c r="EJ253" s="65"/>
      <c r="EK253" s="65"/>
      <c r="EL253" s="65">
        <v>11.480362458358822</v>
      </c>
      <c r="EM253" s="65">
        <v>9.5502962320666747</v>
      </c>
      <c r="EN253" s="65"/>
      <c r="EO253" s="65"/>
      <c r="EP253" s="65"/>
      <c r="EQ253" s="65"/>
      <c r="ER253" s="65"/>
      <c r="ES253" s="64"/>
      <c r="ET253" s="65"/>
      <c r="EU253" s="65"/>
      <c r="EV253" s="65"/>
      <c r="EW253" s="65"/>
      <c r="EX253" s="65"/>
      <c r="EY253" s="65"/>
      <c r="EZ253" s="65"/>
      <c r="FA253" s="65"/>
      <c r="FB253" s="65">
        <v>5.5095900529493784</v>
      </c>
      <c r="FC253" s="65"/>
      <c r="FD253" s="65"/>
      <c r="FE253" s="65"/>
      <c r="FF253" s="65"/>
      <c r="FG253" s="65"/>
      <c r="FH253" s="65"/>
      <c r="FI253" s="65">
        <v>1.1224065396117702</v>
      </c>
      <c r="FJ253" s="65"/>
      <c r="FK253" s="65"/>
      <c r="FL253" s="65"/>
      <c r="FM253" s="65">
        <v>20.022813927782348</v>
      </c>
      <c r="FN253" s="65"/>
      <c r="FO253" s="65"/>
      <c r="FP253" s="65"/>
      <c r="FQ253" s="65">
        <v>28.477746199998379</v>
      </c>
      <c r="FR253" s="65">
        <v>20.032642081135052</v>
      </c>
    </row>
    <row r="254" spans="1:174" s="22" customFormat="1">
      <c r="A254" s="64">
        <v>1873</v>
      </c>
      <c r="B254" s="65">
        <v>5.0229378921547738</v>
      </c>
      <c r="C254" s="65">
        <v>5.1677531487254615</v>
      </c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5">
        <v>61.840197898970487</v>
      </c>
      <c r="AG254" s="64"/>
      <c r="AH254" s="64"/>
      <c r="AI254" s="64"/>
      <c r="AJ254" s="64"/>
      <c r="AK254" s="64"/>
      <c r="AL254" s="64"/>
      <c r="AM254" s="64"/>
      <c r="AN254" s="64"/>
      <c r="AO254" s="65">
        <v>12.595172429191683</v>
      </c>
      <c r="AP254" s="64"/>
      <c r="AQ254" s="64"/>
      <c r="AR254" s="64"/>
      <c r="AS254" s="64"/>
      <c r="AT254" s="65">
        <v>3.0768070387961903</v>
      </c>
      <c r="AU254" s="64"/>
      <c r="AV254" s="64"/>
      <c r="AW254" s="64"/>
      <c r="AX254" s="65">
        <v>4.554539376187499</v>
      </c>
      <c r="AY254" s="64"/>
      <c r="AZ254" s="64"/>
      <c r="BA254" s="65">
        <v>11.147243455033257</v>
      </c>
      <c r="BB254" s="65">
        <v>89.440446359770633</v>
      </c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5">
        <v>4.8878816049367693</v>
      </c>
      <c r="BR254" s="64"/>
      <c r="BS254" s="64"/>
      <c r="BT254" s="64"/>
      <c r="BU254" s="64"/>
      <c r="BV254" s="64"/>
      <c r="BW254" s="64"/>
      <c r="BX254" s="65">
        <v>7.10957312332678</v>
      </c>
      <c r="BY254" s="64"/>
      <c r="BZ254" s="64"/>
      <c r="CA254" s="65">
        <v>18.206871904704688</v>
      </c>
      <c r="CB254" s="64"/>
      <c r="CC254" s="64"/>
      <c r="CD254" s="64"/>
      <c r="CE254" s="65">
        <v>62.373923786563353</v>
      </c>
      <c r="CF254" s="65">
        <v>44.191055307687144</v>
      </c>
      <c r="CG254" s="64"/>
      <c r="CH254" s="66">
        <v>104.61918181818181</v>
      </c>
      <c r="CI254" s="66">
        <v>116.5260226812475</v>
      </c>
      <c r="CJ254" s="64"/>
      <c r="CK254" s="64">
        <v>1873</v>
      </c>
      <c r="CL254" s="65">
        <v>0.83047614113301282</v>
      </c>
      <c r="CM254" s="65">
        <v>0.85441942254245506</v>
      </c>
      <c r="CN254" s="65"/>
      <c r="CO254" s="65"/>
      <c r="CP254" s="65"/>
      <c r="CQ254" s="65"/>
      <c r="CR254" s="65"/>
      <c r="CS254" s="65"/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65"/>
      <c r="DO254" s="65"/>
      <c r="DP254" s="65">
        <v>354.6256054620211</v>
      </c>
      <c r="DQ254" s="64"/>
      <c r="DR254" s="65"/>
      <c r="DS254" s="65"/>
      <c r="DT254" s="65"/>
      <c r="DU254" s="65"/>
      <c r="DV254" s="65"/>
      <c r="DW254" s="65"/>
      <c r="DX254" s="67"/>
      <c r="DY254" s="65">
        <v>1.6154890590142534</v>
      </c>
      <c r="DZ254" s="65"/>
      <c r="EA254" s="65"/>
      <c r="EB254" s="65"/>
      <c r="EC254" s="65"/>
      <c r="ED254" s="65">
        <v>0.50870922385508521</v>
      </c>
      <c r="EE254" s="65"/>
      <c r="EF254" s="65"/>
      <c r="EG254" s="65"/>
      <c r="EH254" s="65"/>
      <c r="EI254" s="65">
        <v>0.75303266076259179</v>
      </c>
      <c r="EJ254" s="65"/>
      <c r="EK254" s="65"/>
      <c r="EL254" s="65">
        <v>11.932067355932606</v>
      </c>
      <c r="EM254" s="65">
        <v>10.2576074575209</v>
      </c>
      <c r="EN254" s="65"/>
      <c r="EO254" s="65"/>
      <c r="EP254" s="65"/>
      <c r="EQ254" s="65"/>
      <c r="ER254" s="65"/>
      <c r="ES254" s="64"/>
      <c r="ET254" s="65"/>
      <c r="EU254" s="65"/>
      <c r="EV254" s="65"/>
      <c r="EW254" s="65"/>
      <c r="EX254" s="65"/>
      <c r="EY254" s="65"/>
      <c r="EZ254" s="65"/>
      <c r="FA254" s="65"/>
      <c r="FB254" s="65">
        <v>5.2320138851543092</v>
      </c>
      <c r="FC254" s="65"/>
      <c r="FD254" s="65"/>
      <c r="FE254" s="65"/>
      <c r="FF254" s="65"/>
      <c r="FG254" s="65"/>
      <c r="FH254" s="65"/>
      <c r="FI254" s="65">
        <v>1.1754735932103126</v>
      </c>
      <c r="FJ254" s="65"/>
      <c r="FK254" s="65"/>
      <c r="FL254" s="65"/>
      <c r="FM254" s="65">
        <v>19.48873035599501</v>
      </c>
      <c r="FN254" s="65"/>
      <c r="FO254" s="65"/>
      <c r="FP254" s="65"/>
      <c r="FQ254" s="65">
        <v>30.284105241131183</v>
      </c>
      <c r="FR254" s="65">
        <v>21.455866304549225</v>
      </c>
    </row>
    <row r="255" spans="1:174" s="22" customFormat="1">
      <c r="A255" s="64">
        <v>1874</v>
      </c>
      <c r="B255" s="65">
        <v>5.5867403754774205</v>
      </c>
      <c r="C255" s="65">
        <v>5.7514040062304694</v>
      </c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5">
        <v>42.703018322732909</v>
      </c>
      <c r="AG255" s="64"/>
      <c r="AH255" s="64"/>
      <c r="AI255" s="64"/>
      <c r="AJ255" s="64"/>
      <c r="AK255" s="64"/>
      <c r="AL255" s="64"/>
      <c r="AM255" s="64"/>
      <c r="AN255" s="64"/>
      <c r="AO255" s="65">
        <v>14.081819947333955</v>
      </c>
      <c r="AP255" s="64"/>
      <c r="AQ255" s="64"/>
      <c r="AR255" s="64"/>
      <c r="AS255" s="64"/>
      <c r="AT255" s="65">
        <v>3.4963703360592877</v>
      </c>
      <c r="AU255" s="64"/>
      <c r="AV255" s="64"/>
      <c r="AW255" s="64"/>
      <c r="AX255" s="65">
        <v>4.8581753345999994</v>
      </c>
      <c r="AY255" s="64"/>
      <c r="AZ255" s="64"/>
      <c r="BA255" s="65">
        <v>11.081282720066083</v>
      </c>
      <c r="BB255" s="65">
        <v>82.815231517596672</v>
      </c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5">
        <v>4.3433242016207885</v>
      </c>
      <c r="BR255" s="64"/>
      <c r="BS255" s="64"/>
      <c r="BT255" s="64"/>
      <c r="BU255" s="64"/>
      <c r="BV255" s="64"/>
      <c r="BW255" s="64"/>
      <c r="BX255" s="65">
        <v>6.7595965282227324</v>
      </c>
      <c r="BY255" s="64"/>
      <c r="BZ255" s="64"/>
      <c r="CA255" s="65">
        <v>15.420103805704873</v>
      </c>
      <c r="CB255" s="64"/>
      <c r="CC255" s="64"/>
      <c r="CD255" s="64"/>
      <c r="CE255" s="65">
        <v>64.042780156595455</v>
      </c>
      <c r="CF255" s="65">
        <v>45.81820036204094</v>
      </c>
      <c r="CG255" s="64"/>
      <c r="CH255" s="66">
        <v>104.61918181818181</v>
      </c>
      <c r="CI255" s="66">
        <v>118.39619341563787</v>
      </c>
      <c r="CJ255" s="64"/>
      <c r="CK255" s="64">
        <v>1874</v>
      </c>
      <c r="CL255" s="65">
        <v>0.9385181106983429</v>
      </c>
      <c r="CM255" s="65">
        <v>0.9661800010402356</v>
      </c>
      <c r="CN255" s="65"/>
      <c r="CO255" s="65"/>
      <c r="CP255" s="65"/>
      <c r="CQ255" s="65"/>
      <c r="CR255" s="65"/>
      <c r="CS255" s="65"/>
      <c r="CT255" s="65"/>
      <c r="CU255" s="65"/>
      <c r="CV255" s="65"/>
      <c r="CW255" s="65"/>
      <c r="CX255" s="65"/>
      <c r="CY255" s="65"/>
      <c r="CZ255" s="65"/>
      <c r="DA255" s="65"/>
      <c r="DB255" s="65"/>
      <c r="DC255" s="65"/>
      <c r="DD255" s="65"/>
      <c r="DE255" s="65"/>
      <c r="DF255" s="65"/>
      <c r="DG255" s="65"/>
      <c r="DH255" s="65"/>
      <c r="DI255" s="65"/>
      <c r="DJ255" s="65"/>
      <c r="DK255" s="65"/>
      <c r="DL255" s="65"/>
      <c r="DM255" s="65"/>
      <c r="DN255" s="65"/>
      <c r="DO255" s="65"/>
      <c r="DP255" s="65">
        <v>248.81273704575852</v>
      </c>
      <c r="DQ255" s="64"/>
      <c r="DR255" s="65"/>
      <c r="DS255" s="65"/>
      <c r="DT255" s="65"/>
      <c r="DU255" s="65"/>
      <c r="DV255" s="65"/>
      <c r="DW255" s="65"/>
      <c r="DX255" s="67"/>
      <c r="DY255" s="65">
        <v>1.8351581934634147</v>
      </c>
      <c r="DZ255" s="65"/>
      <c r="EA255" s="65"/>
      <c r="EB255" s="65"/>
      <c r="EC255" s="65"/>
      <c r="ED255" s="65">
        <v>0.58735625097303312</v>
      </c>
      <c r="EE255" s="65"/>
      <c r="EF255" s="65"/>
      <c r="EG255" s="65"/>
      <c r="EH255" s="65"/>
      <c r="EI255" s="65">
        <v>0.81612626147504586</v>
      </c>
      <c r="EJ255" s="65"/>
      <c r="EK255" s="65"/>
      <c r="EL255" s="65">
        <v>12.051831795769212</v>
      </c>
      <c r="EM255" s="65">
        <v>9.6502186611926746</v>
      </c>
      <c r="EN255" s="65"/>
      <c r="EO255" s="65"/>
      <c r="EP255" s="65"/>
      <c r="EQ255" s="65"/>
      <c r="ER255" s="65"/>
      <c r="ES255" s="64"/>
      <c r="ET255" s="65"/>
      <c r="EU255" s="65"/>
      <c r="EV255" s="65"/>
      <c r="EW255" s="65"/>
      <c r="EX255" s="65"/>
      <c r="EY255" s="65"/>
      <c r="EZ255" s="65"/>
      <c r="FA255" s="65"/>
      <c r="FB255" s="65">
        <v>4.723732264103373</v>
      </c>
      <c r="FC255" s="65"/>
      <c r="FD255" s="65"/>
      <c r="FE255" s="65"/>
      <c r="FF255" s="65"/>
      <c r="FG255" s="65"/>
      <c r="FH255" s="65"/>
      <c r="FI255" s="65">
        <v>1.1355465506500368</v>
      </c>
      <c r="FJ255" s="65"/>
      <c r="FK255" s="65"/>
      <c r="FL255" s="65"/>
      <c r="FM255" s="65">
        <v>16.770666540538148</v>
      </c>
      <c r="FN255" s="65"/>
      <c r="FO255" s="65"/>
      <c r="FP255" s="65"/>
      <c r="FQ255" s="65">
        <v>31.593422442897708</v>
      </c>
      <c r="FR255" s="65">
        <v>22.602918800086034</v>
      </c>
    </row>
    <row r="256" spans="1:174" s="22" customFormat="1">
      <c r="A256" s="64">
        <v>1875</v>
      </c>
      <c r="B256" s="65">
        <v>4.7769200604026931</v>
      </c>
      <c r="C256" s="65">
        <v>5.5082171248672323</v>
      </c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5">
        <v>14.081819947333955</v>
      </c>
      <c r="AP256" s="64"/>
      <c r="AQ256" s="64"/>
      <c r="AR256" s="64"/>
      <c r="AS256" s="64"/>
      <c r="AT256" s="65">
        <v>3.4763899461574943</v>
      </c>
      <c r="AU256" s="64"/>
      <c r="AV256" s="64"/>
      <c r="AW256" s="64"/>
      <c r="AX256" s="65">
        <v>4.8424700264062501</v>
      </c>
      <c r="AY256" s="64"/>
      <c r="AZ256" s="64"/>
      <c r="BA256" s="65">
        <v>12.103663115162655</v>
      </c>
      <c r="BB256" s="65">
        <v>79.959527467205589</v>
      </c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5">
        <v>3.7754364805356335</v>
      </c>
      <c r="BR256" s="64"/>
      <c r="BS256" s="64"/>
      <c r="BT256" s="64"/>
      <c r="BU256" s="64"/>
      <c r="BV256" s="64"/>
      <c r="BW256" s="64"/>
      <c r="BX256" s="65">
        <v>5.479671769555071</v>
      </c>
      <c r="BY256" s="64"/>
      <c r="BZ256" s="64"/>
      <c r="CA256" s="65">
        <v>14.676962681880706</v>
      </c>
      <c r="CB256" s="64"/>
      <c r="CC256" s="64"/>
      <c r="CD256" s="64"/>
      <c r="CE256" s="65">
        <v>66.02974352634422</v>
      </c>
      <c r="CF256" s="65">
        <v>46.741358793115893</v>
      </c>
      <c r="CG256" s="64"/>
      <c r="CH256" s="66">
        <v>104.61918181818181</v>
      </c>
      <c r="CI256" s="66">
        <v>121.39356540084388</v>
      </c>
      <c r="CJ256" s="64"/>
      <c r="CK256" s="64">
        <v>1875</v>
      </c>
      <c r="CL256" s="65">
        <v>0.82279201703666038</v>
      </c>
      <c r="CM256" s="65">
        <v>0.94875296658477637</v>
      </c>
      <c r="CN256" s="65"/>
      <c r="CO256" s="65"/>
      <c r="CP256" s="65"/>
      <c r="CQ256" s="65"/>
      <c r="CR256" s="65"/>
      <c r="CS256" s="65"/>
      <c r="CT256" s="65"/>
      <c r="CU256" s="65"/>
      <c r="CV256" s="65"/>
      <c r="CW256" s="65"/>
      <c r="CX256" s="65"/>
      <c r="CY256" s="65"/>
      <c r="CZ256" s="65"/>
      <c r="DA256" s="65"/>
      <c r="DB256" s="65"/>
      <c r="DC256" s="65"/>
      <c r="DD256" s="65"/>
      <c r="DE256" s="65"/>
      <c r="DF256" s="65"/>
      <c r="DG256" s="65"/>
      <c r="DH256" s="65"/>
      <c r="DI256" s="65"/>
      <c r="DJ256" s="65"/>
      <c r="DK256" s="65"/>
      <c r="DL256" s="65"/>
      <c r="DM256" s="65"/>
      <c r="DN256" s="65"/>
      <c r="DO256" s="65"/>
      <c r="DP256" s="65"/>
      <c r="DQ256" s="64"/>
      <c r="DR256" s="65"/>
      <c r="DS256" s="65"/>
      <c r="DT256" s="65"/>
      <c r="DU256" s="65"/>
      <c r="DV256" s="65"/>
      <c r="DW256" s="65"/>
      <c r="DX256" s="67"/>
      <c r="DY256" s="65">
        <v>1.8816178945637541</v>
      </c>
      <c r="DZ256" s="65"/>
      <c r="EA256" s="65"/>
      <c r="EB256" s="65"/>
      <c r="EC256" s="65"/>
      <c r="ED256" s="65">
        <v>0.59878454310239504</v>
      </c>
      <c r="EE256" s="65"/>
      <c r="EF256" s="65"/>
      <c r="EG256" s="65"/>
      <c r="EH256" s="65"/>
      <c r="EI256" s="65">
        <v>0.83408255321117708</v>
      </c>
      <c r="EJ256" s="65"/>
      <c r="EK256" s="65"/>
      <c r="EL256" s="65">
        <v>13.497016578483871</v>
      </c>
      <c r="EM256" s="65">
        <v>9.5533366078213398</v>
      </c>
      <c r="EN256" s="65"/>
      <c r="EO256" s="65"/>
      <c r="EP256" s="65"/>
      <c r="EQ256" s="65"/>
      <c r="ER256" s="65"/>
      <c r="ES256" s="64"/>
      <c r="ET256" s="65"/>
      <c r="EU256" s="65"/>
      <c r="EV256" s="65"/>
      <c r="EW256" s="65"/>
      <c r="EX256" s="65"/>
      <c r="EY256" s="65"/>
      <c r="EZ256" s="65"/>
      <c r="FA256" s="65"/>
      <c r="FB256" s="65">
        <v>4.2100584165273549</v>
      </c>
      <c r="FC256" s="65"/>
      <c r="FD256" s="65"/>
      <c r="FE256" s="65"/>
      <c r="FF256" s="65"/>
      <c r="FG256" s="65"/>
      <c r="FH256" s="65"/>
      <c r="FI256" s="65">
        <v>0.94383622312301929</v>
      </c>
      <c r="FJ256" s="65"/>
      <c r="FK256" s="65"/>
      <c r="FL256" s="65"/>
      <c r="FM256" s="65">
        <v>16.366550089366964</v>
      </c>
      <c r="FN256" s="65"/>
      <c r="FO256" s="65"/>
      <c r="FP256" s="65"/>
      <c r="FQ256" s="65">
        <v>33.398274954859225</v>
      </c>
      <c r="FR256" s="65">
        <v>23.642084148235096</v>
      </c>
    </row>
    <row r="257" spans="1:183">
      <c r="A257" s="1">
        <v>1876</v>
      </c>
      <c r="B257" s="2">
        <v>4.366880893867835</v>
      </c>
      <c r="C257" s="2">
        <v>4.9124067754122693</v>
      </c>
      <c r="AF257" s="2">
        <v>87.778412968744149</v>
      </c>
      <c r="AO257" s="2">
        <v>14.081819947333955</v>
      </c>
      <c r="AT257" s="2">
        <v>3.176701465817553</v>
      </c>
      <c r="AX257" s="2">
        <v>4.56500958165</v>
      </c>
      <c r="BA257" s="2">
        <v>12.482934151207084</v>
      </c>
      <c r="BB257" s="2">
        <v>88.526629052218837</v>
      </c>
      <c r="BQ257" s="2">
        <v>3.6888176992355293</v>
      </c>
      <c r="BX257" s="2">
        <v>5.5996673998843933</v>
      </c>
      <c r="CA257" s="2">
        <v>13.190687655766261</v>
      </c>
      <c r="CE257" s="2">
        <v>68.096737192279036</v>
      </c>
      <c r="CF257" s="2">
        <v>46.623765481273303</v>
      </c>
      <c r="CH257" s="9">
        <v>104.61918181818181</v>
      </c>
      <c r="CI257" s="9">
        <v>130.89297088262057</v>
      </c>
      <c r="CK257" s="1">
        <v>1876</v>
      </c>
      <c r="CL257" s="2">
        <v>0.81102473635590488</v>
      </c>
      <c r="CM257" s="2">
        <v>0.91234075458671671</v>
      </c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>
        <v>565.43195141931449</v>
      </c>
      <c r="DR257" s="2"/>
      <c r="DS257" s="2"/>
      <c r="DT257" s="2"/>
      <c r="DU257" s="2"/>
      <c r="DV257" s="2"/>
      <c r="DW257" s="2"/>
      <c r="DX257" s="11"/>
      <c r="DY257" s="2">
        <v>2.0288600591974966</v>
      </c>
      <c r="DZ257" s="2"/>
      <c r="EA257" s="2"/>
      <c r="EB257" s="2"/>
      <c r="EC257" s="2"/>
      <c r="ED257" s="2">
        <v>0.58998253705842263</v>
      </c>
      <c r="EE257" s="2"/>
      <c r="EF257" s="2"/>
      <c r="EG257" s="2"/>
      <c r="EH257" s="2"/>
      <c r="EI257" s="2">
        <v>0.84782154182836833</v>
      </c>
      <c r="EJ257" s="2"/>
      <c r="EK257" s="2"/>
      <c r="EL257" s="2">
        <v>15.009225809501412</v>
      </c>
      <c r="EM257" s="2">
        <v>11.404583952274153</v>
      </c>
      <c r="EN257" s="2"/>
      <c r="EO257" s="2"/>
      <c r="EP257" s="2"/>
      <c r="EQ257" s="2"/>
      <c r="ER257" s="2"/>
      <c r="ET257" s="2"/>
      <c r="EU257" s="2"/>
      <c r="EV257" s="2"/>
      <c r="EW257" s="2"/>
      <c r="EX257" s="2"/>
      <c r="EY257" s="2"/>
      <c r="EZ257" s="2"/>
      <c r="FA257" s="2"/>
      <c r="FB257" s="2">
        <v>4.4353592790968674</v>
      </c>
      <c r="FC257" s="2"/>
      <c r="FD257" s="2"/>
      <c r="FE257" s="2"/>
      <c r="FF257" s="2"/>
      <c r="FG257" s="2"/>
      <c r="FH257" s="2"/>
      <c r="FI257" s="2">
        <v>1.0399799964888725</v>
      </c>
      <c r="FJ257" s="2"/>
      <c r="FK257" s="2"/>
      <c r="FL257" s="2"/>
      <c r="FM257" s="2">
        <v>15.860214210042438</v>
      </c>
      <c r="FN257" s="2"/>
      <c r="FO257" s="2"/>
      <c r="FP257" s="2"/>
      <c r="FQ257" s="2">
        <v>37.139100993793519</v>
      </c>
      <c r="FR257" s="2">
        <v>25.428013239910154</v>
      </c>
    </row>
    <row r="258" spans="1:183">
      <c r="A258" s="1">
        <v>1877</v>
      </c>
      <c r="B258" s="2">
        <v>4.9306804458445743</v>
      </c>
      <c r="C258" s="2">
        <v>4.4381916169593829</v>
      </c>
      <c r="AF258" s="2">
        <v>83.033621530196598</v>
      </c>
      <c r="AO258" s="2">
        <v>14.413202113460883</v>
      </c>
      <c r="AT258" s="2">
        <v>3.1367442016990177</v>
      </c>
      <c r="AX258" s="2">
        <v>4.4917181434124993</v>
      </c>
      <c r="BA258" s="2">
        <v>10.949363684587903</v>
      </c>
      <c r="BB258" s="2">
        <v>91.382336055831459</v>
      </c>
      <c r="BQ258" s="2">
        <v>4.5010198300507911</v>
      </c>
      <c r="BX258" s="2">
        <v>6.8795910040984429</v>
      </c>
      <c r="CA258" s="2">
        <v>12.075976912586775</v>
      </c>
      <c r="CE258" s="2">
        <v>70.625784685780133</v>
      </c>
      <c r="CF258" s="2">
        <v>50.801932743876421</v>
      </c>
      <c r="CH258" s="9">
        <v>104.61918181818181</v>
      </c>
      <c r="CI258" s="9">
        <v>125.96442644483365</v>
      </c>
      <c r="CK258" s="1">
        <v>1877</v>
      </c>
      <c r="CL258" s="2">
        <v>0.88125419896076596</v>
      </c>
      <c r="CM258" s="2">
        <v>0.79323230154453528</v>
      </c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>
        <v>514.72847006341556</v>
      </c>
      <c r="DR258" s="2"/>
      <c r="DS258" s="2"/>
      <c r="DT258" s="2"/>
      <c r="DU258" s="2"/>
      <c r="DV258" s="2"/>
      <c r="DW258" s="2"/>
      <c r="DX258" s="11"/>
      <c r="DY258" s="2">
        <v>1.9984135730433203</v>
      </c>
      <c r="DZ258" s="2"/>
      <c r="EA258" s="2"/>
      <c r="EB258" s="2"/>
      <c r="EC258" s="2"/>
      <c r="ED258" s="2">
        <v>0.56062627241291518</v>
      </c>
      <c r="EE258" s="2"/>
      <c r="EF258" s="2"/>
      <c r="EG258" s="2"/>
      <c r="EH258" s="2"/>
      <c r="EI258" s="2">
        <v>0.80279902903999634</v>
      </c>
      <c r="EJ258" s="2"/>
      <c r="EK258" s="2"/>
      <c r="EL258" s="2">
        <v>12.669576016382322</v>
      </c>
      <c r="EM258" s="2">
        <v>11.329203130252601</v>
      </c>
      <c r="EN258" s="2"/>
      <c r="EO258" s="2"/>
      <c r="EP258" s="2"/>
      <c r="EQ258" s="2"/>
      <c r="ER258" s="2"/>
      <c r="ET258" s="2"/>
      <c r="EU258" s="2"/>
      <c r="EV258" s="2"/>
      <c r="EW258" s="2"/>
      <c r="EX258" s="2"/>
      <c r="EY258" s="2"/>
      <c r="EZ258" s="2"/>
      <c r="FA258" s="2"/>
      <c r="FB258" s="2">
        <v>5.2081577095061116</v>
      </c>
      <c r="FC258" s="2"/>
      <c r="FD258" s="2"/>
      <c r="FE258" s="2"/>
      <c r="FF258" s="2"/>
      <c r="FG258" s="2"/>
      <c r="FH258" s="2"/>
      <c r="FI258" s="2">
        <v>1.2295804861180764</v>
      </c>
      <c r="FJ258" s="2"/>
      <c r="FK258" s="2"/>
      <c r="FL258" s="2"/>
      <c r="FM258" s="2">
        <v>13.9731871068866</v>
      </c>
      <c r="FN258" s="2"/>
      <c r="FO258" s="2"/>
      <c r="FP258" s="2"/>
      <c r="FQ258" s="2">
        <v>37.068068584002539</v>
      </c>
      <c r="FR258" s="2">
        <v>26.663484668214199</v>
      </c>
    </row>
    <row r="259" spans="1:183">
      <c r="A259" s="1">
        <v>1878</v>
      </c>
      <c r="B259" s="2">
        <v>4.9921865491984541</v>
      </c>
      <c r="C259" s="2">
        <v>4.8637706937602809</v>
      </c>
      <c r="AF259" s="2">
        <v>73.474441015087947</v>
      </c>
      <c r="AO259" s="2">
        <v>14.413202113460883</v>
      </c>
      <c r="AT259" s="2">
        <v>2.9469401169627338</v>
      </c>
      <c r="AX259" s="2">
        <v>4.1252609522249992</v>
      </c>
      <c r="BA259" s="2">
        <v>10.784463607735635</v>
      </c>
      <c r="BB259" s="2">
        <v>85.670941863217578</v>
      </c>
      <c r="BQ259" s="2">
        <v>3.8404363770504339</v>
      </c>
      <c r="BX259" s="2">
        <v>5.6296608643513339</v>
      </c>
      <c r="CA259" s="2">
        <v>11.147063500097616</v>
      </c>
      <c r="CE259" s="2">
        <v>71.593214505540629</v>
      </c>
      <c r="CF259" s="2">
        <v>50.802796384073993</v>
      </c>
      <c r="CH259" s="9">
        <v>104.61918181818181</v>
      </c>
      <c r="CI259" s="9">
        <v>131.37111872146119</v>
      </c>
      <c r="CK259" s="1">
        <v>1878</v>
      </c>
      <c r="CL259" s="2">
        <v>0.93054447038002186</v>
      </c>
      <c r="CM259" s="2">
        <v>0.9066077318368081</v>
      </c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>
        <v>475.02064535364741</v>
      </c>
      <c r="DR259" s="2"/>
      <c r="DS259" s="2"/>
      <c r="DT259" s="2"/>
      <c r="DU259" s="2"/>
      <c r="DV259" s="2"/>
      <c r="DW259" s="2"/>
      <c r="DX259" s="11"/>
      <c r="DY259" s="2">
        <v>2.0841902286899283</v>
      </c>
      <c r="DZ259" s="2"/>
      <c r="EA259" s="2"/>
      <c r="EB259" s="2"/>
      <c r="EC259" s="2"/>
      <c r="ED259" s="2">
        <v>0.54931016767012131</v>
      </c>
      <c r="EE259" s="2"/>
      <c r="EF259" s="2"/>
      <c r="EG259" s="2"/>
      <c r="EH259" s="2"/>
      <c r="EI259" s="2">
        <v>0.76894938322846629</v>
      </c>
      <c r="EJ259" s="2"/>
      <c r="EK259" s="2"/>
      <c r="EL259" s="2">
        <v>13.014387524702153</v>
      </c>
      <c r="EM259" s="2">
        <v>11.077012198823036</v>
      </c>
      <c r="EN259" s="2"/>
      <c r="EO259" s="2"/>
      <c r="EP259" s="2"/>
      <c r="EQ259" s="2"/>
      <c r="ER259" s="2"/>
      <c r="ET259" s="2"/>
      <c r="EU259" s="2"/>
      <c r="EV259" s="2"/>
      <c r="EW259" s="2"/>
      <c r="EX259" s="2"/>
      <c r="EY259" s="2"/>
      <c r="EZ259" s="2"/>
      <c r="FA259" s="2"/>
      <c r="FB259" s="2">
        <v>4.6345306630778058</v>
      </c>
      <c r="FC259" s="2"/>
      <c r="FD259" s="2"/>
      <c r="FE259" s="2"/>
      <c r="FF259" s="2"/>
      <c r="FG259" s="2"/>
      <c r="FH259" s="2"/>
      <c r="FI259" s="2">
        <v>1.0493697973442253</v>
      </c>
      <c r="FJ259" s="2"/>
      <c r="FK259" s="2"/>
      <c r="FL259" s="2"/>
      <c r="FM259" s="2">
        <v>13.451962881925221</v>
      </c>
      <c r="FN259" s="2"/>
      <c r="FO259" s="2"/>
      <c r="FP259" s="2"/>
      <c r="FQ259" s="2">
        <v>39.188669510243393</v>
      </c>
      <c r="FR259" s="2">
        <v>27.808417479810018</v>
      </c>
    </row>
    <row r="260" spans="1:183">
      <c r="A260" s="1">
        <v>1879</v>
      </c>
      <c r="B260" s="2">
        <v>4.2233683632203531</v>
      </c>
      <c r="C260" s="2">
        <v>4.7056974595491798</v>
      </c>
      <c r="AF260" s="2">
        <v>65.56753003615691</v>
      </c>
      <c r="AO260" s="2">
        <v>14.014613406928259</v>
      </c>
      <c r="AT260" s="2">
        <v>2.6372623317313733</v>
      </c>
      <c r="AX260" s="2">
        <v>4.0414993085250002</v>
      </c>
      <c r="BA260" s="2">
        <v>10.388703808524223</v>
      </c>
      <c r="BB260" s="2">
        <v>94.238037952740129</v>
      </c>
      <c r="BQ260" s="2">
        <v>3.7429235353249091</v>
      </c>
      <c r="BX260" s="2">
        <v>5.3096833627013371</v>
      </c>
      <c r="CA260" s="2">
        <v>9.2892154663773159</v>
      </c>
      <c r="CE260" s="2">
        <v>71.60273703630412</v>
      </c>
      <c r="CF260" s="2">
        <v>50.914583739824536</v>
      </c>
      <c r="CH260" s="9">
        <v>104.61918181818181</v>
      </c>
      <c r="CI260" s="9">
        <v>134.75538641686185</v>
      </c>
      <c r="CK260" s="1">
        <v>1879</v>
      </c>
      <c r="CL260" s="2">
        <v>0.8075167226177079</v>
      </c>
      <c r="CM260" s="2">
        <v>0.8997390384551136</v>
      </c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>
        <v>434.8217444105079</v>
      </c>
      <c r="DR260" s="2"/>
      <c r="DS260" s="2"/>
      <c r="DT260" s="2"/>
      <c r="DU260" s="2"/>
      <c r="DV260" s="2"/>
      <c r="DW260" s="2"/>
      <c r="DX260" s="11"/>
      <c r="DY260" s="2">
        <v>2.0787594498308746</v>
      </c>
      <c r="DZ260" s="2"/>
      <c r="EA260" s="2"/>
      <c r="EB260" s="2"/>
      <c r="EC260" s="2"/>
      <c r="ED260" s="2">
        <v>0.50424998523666309</v>
      </c>
      <c r="EE260" s="2"/>
      <c r="EF260" s="2"/>
      <c r="EG260" s="2"/>
      <c r="EH260" s="2"/>
      <c r="EI260" s="2">
        <v>0.77274298507870043</v>
      </c>
      <c r="EJ260" s="2"/>
      <c r="EK260" s="2"/>
      <c r="EL260" s="2">
        <v>12.859757674772428</v>
      </c>
      <c r="EM260" s="2">
        <v>12.498605585890703</v>
      </c>
      <c r="EN260" s="2"/>
      <c r="EO260" s="2"/>
      <c r="EP260" s="2"/>
      <c r="EQ260" s="2"/>
      <c r="ER260" s="2"/>
      <c r="ET260" s="2"/>
      <c r="EU260" s="2"/>
      <c r="EV260" s="2"/>
      <c r="EW260" s="2"/>
      <c r="EX260" s="2"/>
      <c r="EY260" s="2"/>
      <c r="EZ260" s="2"/>
      <c r="FA260" s="2"/>
      <c r="FB260" s="2">
        <v>4.6332141667169582</v>
      </c>
      <c r="FC260" s="2"/>
      <c r="FD260" s="2"/>
      <c r="FE260" s="2"/>
      <c r="FF260" s="2"/>
      <c r="FG260" s="2"/>
      <c r="FH260" s="2"/>
      <c r="FI260" s="2">
        <v>1.0152223861233309</v>
      </c>
      <c r="FJ260" s="2"/>
      <c r="FK260" s="2"/>
      <c r="FL260" s="2"/>
      <c r="FM260" s="2">
        <v>11.498745376525466</v>
      </c>
      <c r="FN260" s="2"/>
      <c r="FO260" s="2"/>
      <c r="FP260" s="2"/>
      <c r="FQ260" s="2">
        <v>40.20356040763378</v>
      </c>
      <c r="FR260" s="2">
        <v>28.587560025473863</v>
      </c>
    </row>
    <row r="261" spans="1:183">
      <c r="A261" s="1">
        <v>1880</v>
      </c>
      <c r="B261" s="2">
        <v>4.1106123184393937</v>
      </c>
      <c r="C261" s="2">
        <v>4.9610429955911934</v>
      </c>
      <c r="AF261" s="2">
        <v>67.273513766250701</v>
      </c>
      <c r="AO261" s="2">
        <v>12.291630701402495</v>
      </c>
      <c r="AT261" s="2">
        <v>2.797097810926775</v>
      </c>
      <c r="AX261" s="2">
        <v>4.2613736232375006</v>
      </c>
      <c r="BA261" s="2">
        <v>11.477043737540827</v>
      </c>
      <c r="BB261" s="2">
        <v>90.4685159388861</v>
      </c>
      <c r="BQ261" s="2">
        <v>3.9010353801842887</v>
      </c>
      <c r="BX261" s="2">
        <v>5.3796762893598933</v>
      </c>
      <c r="CA261" s="2">
        <v>11.236238101879691</v>
      </c>
      <c r="CE261" s="2">
        <v>68.513876404447942</v>
      </c>
      <c r="CF261" s="2">
        <v>47.460956280812489</v>
      </c>
      <c r="CH261" s="9">
        <v>104.61918181818181</v>
      </c>
      <c r="CI261" s="9">
        <v>132.15560404225999</v>
      </c>
      <c r="CK261" s="1">
        <v>1880</v>
      </c>
      <c r="CL261" s="2">
        <v>0.77079436693282011</v>
      </c>
      <c r="CM261" s="2">
        <v>0.93026140605859597</v>
      </c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>
        <v>437.52814211733045</v>
      </c>
      <c r="DR261" s="2"/>
      <c r="DS261" s="2"/>
      <c r="DT261" s="2"/>
      <c r="DU261" s="2"/>
      <c r="DV261" s="2"/>
      <c r="DW261" s="2"/>
      <c r="DX261" s="11"/>
      <c r="DY261" s="2">
        <v>1.7880187474774072</v>
      </c>
      <c r="DZ261" s="2"/>
      <c r="EA261" s="2"/>
      <c r="EB261" s="2"/>
      <c r="EC261" s="2"/>
      <c r="ED261" s="2">
        <v>0.524492963433002</v>
      </c>
      <c r="EE261" s="2"/>
      <c r="EF261" s="2"/>
      <c r="EG261" s="2"/>
      <c r="EH261" s="2"/>
      <c r="EI261" s="2">
        <v>0.79906411252973408</v>
      </c>
      <c r="EJ261" s="2"/>
      <c r="EK261" s="2"/>
      <c r="EL261" s="2">
        <v>13.932880352246755</v>
      </c>
      <c r="EM261" s="2">
        <v>11.767175869759379</v>
      </c>
      <c r="EN261" s="2"/>
      <c r="EO261" s="2"/>
      <c r="EP261" s="2"/>
      <c r="EQ261" s="2"/>
      <c r="ER261" s="2"/>
      <c r="ET261" s="2"/>
      <c r="EU261" s="2"/>
      <c r="EV261" s="2"/>
      <c r="EW261" s="2"/>
      <c r="EX261" s="2"/>
      <c r="EY261" s="2"/>
      <c r="EZ261" s="2"/>
      <c r="FA261" s="2"/>
      <c r="FB261" s="2">
        <v>4.7357717235322845</v>
      </c>
      <c r="FC261" s="2"/>
      <c r="FD261" s="2"/>
      <c r="FE261" s="2"/>
      <c r="FF261" s="2"/>
      <c r="FG261" s="2"/>
      <c r="FH261" s="2"/>
      <c r="FI261" s="2">
        <v>1.0087607048613478</v>
      </c>
      <c r="FJ261" s="2"/>
      <c r="FK261" s="2"/>
      <c r="FL261" s="2"/>
      <c r="FM261" s="2">
        <v>13.640547571563962</v>
      </c>
      <c r="FN261" s="2"/>
      <c r="FO261" s="2"/>
      <c r="FP261" s="2"/>
      <c r="FQ261" s="2">
        <v>37.727053006277337</v>
      </c>
      <c r="FR261" s="2">
        <v>26.134297273808617</v>
      </c>
      <c r="FY261" s="9"/>
      <c r="FZ261" s="9"/>
      <c r="GA261" s="9"/>
    </row>
    <row r="262" spans="1:183">
      <c r="CQ262" s="2"/>
      <c r="CR262" s="2"/>
      <c r="DX262" s="11"/>
      <c r="EQ262" s="2"/>
    </row>
    <row r="263" spans="1:183">
      <c r="CJ263" s="1" t="s">
        <v>327</v>
      </c>
      <c r="CK263" s="1" t="s">
        <v>328</v>
      </c>
      <c r="CQ263" s="2"/>
      <c r="CR263" s="2"/>
      <c r="CX263" s="1" t="s">
        <v>327</v>
      </c>
      <c r="CY263" s="1" t="s">
        <v>328</v>
      </c>
      <c r="DW263" s="11"/>
      <c r="DX263" s="11"/>
      <c r="ED263" s="1" t="s">
        <v>304</v>
      </c>
      <c r="EQ263" s="2"/>
      <c r="ES263" s="1" t="s">
        <v>327</v>
      </c>
      <c r="ET263" s="1" t="s">
        <v>328</v>
      </c>
      <c r="FS263" s="1" t="s">
        <v>327</v>
      </c>
      <c r="FT263" s="1" t="s">
        <v>328</v>
      </c>
    </row>
    <row r="264" spans="1:183">
      <c r="CJ264" s="39">
        <v>1640</v>
      </c>
      <c r="CK264" s="39">
        <v>1660</v>
      </c>
      <c r="CL264" s="2">
        <f>AVERAGE(CL21:CL41)</f>
        <v>0.37444303385291894</v>
      </c>
      <c r="CM264" s="2">
        <f t="shared" ref="CM264:EY264" si="14">AVERAGE(CM21:CM41)</f>
        <v>0.38372208188305862</v>
      </c>
      <c r="CN264" s="2">
        <f t="shared" si="14"/>
        <v>3.0945585677310898</v>
      </c>
      <c r="CO264" s="2">
        <f t="shared" si="14"/>
        <v>0.96943817366457863</v>
      </c>
      <c r="CP264" s="2">
        <f t="shared" si="14"/>
        <v>9.6751087784774885</v>
      </c>
      <c r="CQ264" s="2"/>
      <c r="CR264" s="2"/>
      <c r="CS264" s="2">
        <f t="shared" si="14"/>
        <v>5.7310440204561859</v>
      </c>
      <c r="CT264" s="2">
        <f t="shared" si="14"/>
        <v>5.649298528182884</v>
      </c>
      <c r="CU264" s="2">
        <f t="shared" si="14"/>
        <v>12.468776072247316</v>
      </c>
      <c r="CV264" s="2">
        <f t="shared" si="14"/>
        <v>7.7832411271150717E-2</v>
      </c>
      <c r="CW264" s="2">
        <f t="shared" si="14"/>
        <v>4.2303537169735757</v>
      </c>
      <c r="CX264" s="39">
        <v>1640</v>
      </c>
      <c r="CY264" s="39">
        <v>1660</v>
      </c>
      <c r="CZ264" s="2">
        <f t="shared" si="14"/>
        <v>216.8929446416137</v>
      </c>
      <c r="DA264" s="2">
        <f t="shared" si="14"/>
        <v>60.942930653711862</v>
      </c>
      <c r="DB264" s="2">
        <f t="shared" si="14"/>
        <v>73.041573634155782</v>
      </c>
      <c r="DC264" s="2">
        <f t="shared" si="14"/>
        <v>27.673226466515313</v>
      </c>
      <c r="DD264" s="2">
        <f t="shared" si="14"/>
        <v>89.065461717545375</v>
      </c>
      <c r="DE264" s="2"/>
      <c r="DI264" s="2"/>
      <c r="DJ264" s="2">
        <f t="shared" si="14"/>
        <v>2.0344236451454338</v>
      </c>
      <c r="DK264" s="2">
        <f t="shared" si="14"/>
        <v>1.7297080255067669</v>
      </c>
      <c r="DL264" s="2">
        <f t="shared" si="14"/>
        <v>80.856114391613232</v>
      </c>
      <c r="DM264" s="2">
        <f t="shared" si="14"/>
        <v>1.8435751649170062</v>
      </c>
      <c r="DN264" s="2">
        <f t="shared" si="14"/>
        <v>20.0958704019389</v>
      </c>
      <c r="DO264" s="2"/>
      <c r="DP264" s="2">
        <f t="shared" si="14"/>
        <v>253.3197004791931</v>
      </c>
      <c r="DR264" s="2">
        <f t="shared" si="14"/>
        <v>89.458903962139658</v>
      </c>
      <c r="DS264" s="2">
        <f t="shared" si="14"/>
        <v>11.044301122573298</v>
      </c>
      <c r="DT264" s="2">
        <f t="shared" si="14"/>
        <v>99.008551951876484</v>
      </c>
      <c r="DV264" s="2">
        <f t="shared" si="14"/>
        <v>4.8534929172133214</v>
      </c>
      <c r="DW264" s="2">
        <f t="shared" si="14"/>
        <v>9.3373212463727846</v>
      </c>
      <c r="DX264" s="11"/>
      <c r="DY264" s="2">
        <f t="shared" si="14"/>
        <v>0.67443331824744712</v>
      </c>
      <c r="DZ264" s="2">
        <f t="shared" si="14"/>
        <v>15.703000446964921</v>
      </c>
      <c r="EA264" s="2">
        <f t="shared" si="14"/>
        <v>3.6016369531220893</v>
      </c>
      <c r="EB264" s="2">
        <f t="shared" si="14"/>
        <v>4.8862002426513218</v>
      </c>
      <c r="EC264" s="2">
        <f t="shared" si="14"/>
        <v>1.0731926711243307</v>
      </c>
      <c r="ED264" s="2">
        <f t="shared" si="14"/>
        <v>0.26125046472424085</v>
      </c>
      <c r="EE264" s="2">
        <f t="shared" si="14"/>
        <v>7.1159475221855102</v>
      </c>
      <c r="EF264" s="2">
        <f t="shared" si="14"/>
        <v>92.758969917638154</v>
      </c>
      <c r="EG264" s="2">
        <f t="shared" ref="EG264" si="15">AVERAGE(EG21:EG41)</f>
        <v>41.696940804322928</v>
      </c>
      <c r="EH264" s="2">
        <f t="shared" si="14"/>
        <v>44.737035199639408</v>
      </c>
      <c r="EI264" s="2">
        <f t="shared" si="14"/>
        <v>0.50375568036174956</v>
      </c>
      <c r="EJ264" s="2">
        <f t="shared" si="14"/>
        <v>21.574193468302454</v>
      </c>
      <c r="EK264" s="2">
        <f t="shared" si="14"/>
        <v>14.925537832887342</v>
      </c>
      <c r="EL264" s="2">
        <f t="shared" si="14"/>
        <v>3.3269645884862618</v>
      </c>
      <c r="EM264" s="2"/>
      <c r="EN264" s="2">
        <f t="shared" si="14"/>
        <v>6.0257732408530327</v>
      </c>
      <c r="EO264" s="2">
        <f t="shared" si="14"/>
        <v>2.1948202361893783</v>
      </c>
      <c r="EP264" s="2">
        <f t="shared" si="14"/>
        <v>0.58885266025103988</v>
      </c>
      <c r="EQ264" s="2"/>
      <c r="ER264" s="2">
        <f t="shared" si="14"/>
        <v>0.62050937145749407</v>
      </c>
      <c r="ES264" s="39">
        <v>1640</v>
      </c>
      <c r="ET264" s="39">
        <v>1660</v>
      </c>
      <c r="EU264" s="2">
        <f t="shared" si="14"/>
        <v>17.972944374830735</v>
      </c>
      <c r="EV264" s="2">
        <f t="shared" si="14"/>
        <v>31.193999300983496</v>
      </c>
      <c r="EW264" s="2">
        <f t="shared" si="14"/>
        <v>58.339993848331126</v>
      </c>
      <c r="EX264" s="2">
        <f t="shared" si="14"/>
        <v>9.9851734140861925</v>
      </c>
      <c r="EY264" s="2">
        <f t="shared" si="14"/>
        <v>13.184439975503548</v>
      </c>
      <c r="EZ264" s="2">
        <f t="shared" ref="EZ264:FR264" si="16">AVERAGE(EZ21:EZ41)</f>
        <v>93.828047314649012</v>
      </c>
      <c r="FA264" s="2">
        <f t="shared" si="16"/>
        <v>5.6954384314714463</v>
      </c>
      <c r="FB264" s="2">
        <f t="shared" si="16"/>
        <v>16.160347988081092</v>
      </c>
      <c r="FF264" s="2">
        <f t="shared" si="16"/>
        <v>1.746737519696691</v>
      </c>
      <c r="FG264" s="2">
        <f t="shared" si="16"/>
        <v>21.243508401664524</v>
      </c>
      <c r="FH264" s="2">
        <f t="shared" si="16"/>
        <v>7.0118281200354344</v>
      </c>
      <c r="FI264" s="2">
        <f t="shared" si="16"/>
        <v>0.77797903226119103</v>
      </c>
      <c r="FJ264" s="2"/>
      <c r="FK264" s="2">
        <f t="shared" si="16"/>
        <v>1.7860045816963115</v>
      </c>
      <c r="FL264" s="2">
        <f t="shared" si="16"/>
        <v>141.3431390865604</v>
      </c>
      <c r="FM264" s="2">
        <f t="shared" si="16"/>
        <v>8.8848301385917061</v>
      </c>
      <c r="FN264" s="2">
        <f t="shared" si="16"/>
        <v>55.823158091700698</v>
      </c>
      <c r="FO264" s="2"/>
      <c r="FP264" s="2">
        <f t="shared" si="16"/>
        <v>4.5930279200374136</v>
      </c>
      <c r="FQ264" s="2">
        <f t="shared" si="16"/>
        <v>7.4877005873534914</v>
      </c>
      <c r="FR264" s="2">
        <f t="shared" si="16"/>
        <v>4.9875451466930576</v>
      </c>
      <c r="FS264" s="39">
        <v>1640</v>
      </c>
      <c r="FT264" s="39">
        <v>1660</v>
      </c>
    </row>
    <row r="265" spans="1:183">
      <c r="CJ265" s="29">
        <v>1730</v>
      </c>
      <c r="CK265" s="29">
        <v>1753</v>
      </c>
      <c r="CL265" s="2">
        <f>AVERAGE(CL111:CL134)</f>
        <v>0.30551444796040894</v>
      </c>
      <c r="CM265" s="2">
        <f t="shared" ref="CM265:EY265" si="17">AVERAGE(CM111:CM134)</f>
        <v>0.350420485219606</v>
      </c>
      <c r="CN265" s="2">
        <f t="shared" si="17"/>
        <v>3.0570553276575656</v>
      </c>
      <c r="CO265" s="2">
        <f t="shared" si="17"/>
        <v>1.2814981623713637</v>
      </c>
      <c r="CP265" s="2">
        <f t="shared" si="17"/>
        <v>10.300636764128695</v>
      </c>
      <c r="CQ265" s="2">
        <f t="shared" si="17"/>
        <v>32.515079806570306</v>
      </c>
      <c r="CR265" s="2"/>
      <c r="CS265" s="2">
        <f t="shared" si="17"/>
        <v>5.5459878312844024</v>
      </c>
      <c r="CT265" s="2">
        <f t="shared" si="17"/>
        <v>5.8871525375246625</v>
      </c>
      <c r="CU265" s="2">
        <f t="shared" si="17"/>
        <v>20.492851726272843</v>
      </c>
      <c r="CV265" s="2">
        <f t="shared" si="17"/>
        <v>0.11325030799513423</v>
      </c>
      <c r="CW265" s="2">
        <f t="shared" si="17"/>
        <v>2.9561171611312802</v>
      </c>
      <c r="CX265" s="29">
        <v>1730</v>
      </c>
      <c r="CY265" s="29">
        <v>1753</v>
      </c>
      <c r="CZ265" s="2">
        <f t="shared" si="17"/>
        <v>185.92872535029372</v>
      </c>
      <c r="DA265" s="2">
        <f t="shared" si="17"/>
        <v>62.996550298875576</v>
      </c>
      <c r="DB265" s="2">
        <f t="shared" si="17"/>
        <v>90.833897186559909</v>
      </c>
      <c r="DC265" s="2">
        <f t="shared" si="17"/>
        <v>23.780476529110139</v>
      </c>
      <c r="DD265" s="2">
        <f t="shared" si="17"/>
        <v>94.452111711924488</v>
      </c>
      <c r="DE265" s="2">
        <f t="shared" si="17"/>
        <v>17.441413888687155</v>
      </c>
      <c r="DG265" s="2">
        <f t="shared" si="17"/>
        <v>63.719873279798762</v>
      </c>
      <c r="DI265" s="2">
        <f t="shared" si="17"/>
        <v>48.608388126611032</v>
      </c>
      <c r="DJ265" s="2"/>
      <c r="DK265" s="2">
        <f t="shared" si="17"/>
        <v>2.4548733729485561</v>
      </c>
      <c r="DL265" s="2">
        <f t="shared" si="17"/>
        <v>76.412721783842002</v>
      </c>
      <c r="DM265" s="2">
        <f t="shared" si="17"/>
        <v>1.427748590790535</v>
      </c>
      <c r="DN265" s="2">
        <f t="shared" si="17"/>
        <v>11.522261655363829</v>
      </c>
      <c r="DO265" s="2">
        <f t="shared" si="17"/>
        <v>0.95264025428320132</v>
      </c>
      <c r="DP265" s="2">
        <f t="shared" si="17"/>
        <v>240.20333434068925</v>
      </c>
      <c r="DR265" s="2">
        <f t="shared" si="17"/>
        <v>43.453333718948784</v>
      </c>
      <c r="DS265" s="2">
        <f t="shared" si="17"/>
        <v>11.088896851142964</v>
      </c>
      <c r="DT265" s="2">
        <f t="shared" si="17"/>
        <v>137.80149985848968</v>
      </c>
      <c r="DV265" s="2">
        <f t="shared" si="17"/>
        <v>3.6106590044305178</v>
      </c>
      <c r="DW265" s="2">
        <f t="shared" si="17"/>
        <v>10.872828222489389</v>
      </c>
      <c r="DX265" s="11"/>
      <c r="DY265" s="2">
        <f t="shared" si="17"/>
        <v>0.6140822009411443</v>
      </c>
      <c r="DZ265" s="2"/>
      <c r="EA265" s="2">
        <f t="shared" si="17"/>
        <v>3.1577437499982834</v>
      </c>
      <c r="EB265" s="2">
        <f t="shared" si="17"/>
        <v>3.7759986153321248</v>
      </c>
      <c r="EC265" s="2">
        <f t="shared" si="17"/>
        <v>0.97075800096284404</v>
      </c>
      <c r="ED265" s="2">
        <f t="shared" si="17"/>
        <v>0.22399077188264624</v>
      </c>
      <c r="EE265" s="2">
        <f t="shared" si="17"/>
        <v>6.7314825949594921</v>
      </c>
      <c r="EF265" s="2">
        <f t="shared" si="17"/>
        <v>114.15855632840255</v>
      </c>
      <c r="EG265" s="2">
        <f t="shared" ref="EG265" si="18">AVERAGE(EG111:EG134)</f>
        <v>51.316466426469418</v>
      </c>
      <c r="EH265" s="2"/>
      <c r="EI265" s="2">
        <f t="shared" si="17"/>
        <v>0.36432599203623139</v>
      </c>
      <c r="EJ265" s="2">
        <f t="shared" si="17"/>
        <v>20.876918684979188</v>
      </c>
      <c r="EK265" s="2">
        <f t="shared" si="17"/>
        <v>12.082005231895208</v>
      </c>
      <c r="EL265" s="2">
        <f t="shared" si="17"/>
        <v>3.2915230110606468</v>
      </c>
      <c r="EM265" s="2">
        <f t="shared" si="17"/>
        <v>0.48622925083798685</v>
      </c>
      <c r="EN265" s="2">
        <f t="shared" si="17"/>
        <v>5.1483188132902384</v>
      </c>
      <c r="EO265" s="2">
        <f t="shared" si="17"/>
        <v>2.5347712080680496</v>
      </c>
      <c r="EP265" s="2">
        <f t="shared" si="17"/>
        <v>0.39353141120999591</v>
      </c>
      <c r="EQ265" s="2"/>
      <c r="ER265" s="2">
        <f t="shared" si="17"/>
        <v>1.130875330803536</v>
      </c>
      <c r="ES265" s="29">
        <v>1730</v>
      </c>
      <c r="ET265" s="29">
        <v>1753</v>
      </c>
      <c r="EU265" s="2">
        <f t="shared" si="17"/>
        <v>19.837286520887776</v>
      </c>
      <c r="EV265" s="2">
        <f t="shared" si="17"/>
        <v>28.663297787881334</v>
      </c>
      <c r="EW265" s="2">
        <f t="shared" si="17"/>
        <v>74.404158477300996</v>
      </c>
      <c r="EX265" s="2">
        <f t="shared" si="17"/>
        <v>13.999517785550504</v>
      </c>
      <c r="EY265" s="2">
        <f t="shared" si="17"/>
        <v>9.0822731857615526</v>
      </c>
      <c r="EZ265" s="2">
        <f t="shared" ref="EZ265:FR265" si="19">AVERAGE(EZ111:EZ134)</f>
        <v>83.704119175019386</v>
      </c>
      <c r="FA265" s="2">
        <f t="shared" si="19"/>
        <v>5.0371404774288022</v>
      </c>
      <c r="FB265" s="2">
        <f t="shared" si="19"/>
        <v>6.4185571877848782</v>
      </c>
      <c r="FC265" s="2">
        <f t="shared" si="19"/>
        <v>157.20495713154705</v>
      </c>
      <c r="FD265" s="2">
        <f t="shared" si="19"/>
        <v>12.586195900616023</v>
      </c>
      <c r="FF265" s="2"/>
      <c r="FG265" s="2">
        <f t="shared" si="19"/>
        <v>28.825141911455692</v>
      </c>
      <c r="FH265" s="2">
        <f t="shared" si="19"/>
        <v>10.60205085024727</v>
      </c>
      <c r="FI265" s="2">
        <f t="shared" si="19"/>
        <v>0.55022430062733285</v>
      </c>
      <c r="FJ265" s="2">
        <f t="shared" si="19"/>
        <v>16.029669715559127</v>
      </c>
      <c r="FK265" s="2">
        <f t="shared" si="19"/>
        <v>1.3140541855997114</v>
      </c>
      <c r="FL265" s="2">
        <f t="shared" si="19"/>
        <v>127.37452099879283</v>
      </c>
      <c r="FM265" s="2">
        <f t="shared" si="19"/>
        <v>5.0451140045386067</v>
      </c>
      <c r="FN265" s="2">
        <f t="shared" si="19"/>
        <v>48.707951994767939</v>
      </c>
      <c r="FO265" s="2">
        <f t="shared" si="19"/>
        <v>3.0105664861867312</v>
      </c>
      <c r="FP265" s="2">
        <f t="shared" si="19"/>
        <v>4.7902358680262891</v>
      </c>
      <c r="FQ265" s="2">
        <f t="shared" si="19"/>
        <v>9.1533972650651432</v>
      </c>
      <c r="FR265" s="2">
        <f t="shared" si="19"/>
        <v>5.6636424370673604</v>
      </c>
      <c r="FS265" s="29">
        <v>1730</v>
      </c>
      <c r="FT265" s="29">
        <v>1753</v>
      </c>
    </row>
    <row r="266" spans="1:183">
      <c r="CJ266" s="26">
        <v>1754</v>
      </c>
      <c r="CK266" s="26">
        <v>1774</v>
      </c>
      <c r="CL266" s="2">
        <f>AVERAGE(CL135:CL155)</f>
        <v>0.37987846855250373</v>
      </c>
      <c r="CM266" s="2">
        <f t="shared" ref="CM266:ER266" si="20">AVERAGE(CM135:CM155)</f>
        <v>0.43301116322313571</v>
      </c>
      <c r="CN266" s="2">
        <f t="shared" si="20"/>
        <v>3.4774014289870459</v>
      </c>
      <c r="CO266" s="2">
        <f t="shared" si="20"/>
        <v>1.2479464611864051</v>
      </c>
      <c r="CP266" s="2">
        <f t="shared" si="20"/>
        <v>12.304681761186689</v>
      </c>
      <c r="CQ266" s="2">
        <f t="shared" si="20"/>
        <v>38.505051824652078</v>
      </c>
      <c r="CR266" s="2" t="e">
        <f t="shared" si="20"/>
        <v>#DIV/0!</v>
      </c>
      <c r="CS266" s="2">
        <f t="shared" si="20"/>
        <v>6.2425176628807018</v>
      </c>
      <c r="CT266" s="2">
        <f t="shared" si="20"/>
        <v>6.6182938511319112</v>
      </c>
      <c r="CU266" s="2">
        <f t="shared" si="20"/>
        <v>21.38896049467143</v>
      </c>
      <c r="CV266" s="2">
        <f t="shared" si="20"/>
        <v>0.12185718893640483</v>
      </c>
      <c r="CW266" s="2">
        <f t="shared" si="20"/>
        <v>3.2321564736385708</v>
      </c>
      <c r="CX266" s="26">
        <v>1754</v>
      </c>
      <c r="CY266" s="26">
        <v>1774</v>
      </c>
      <c r="CZ266" s="2">
        <f t="shared" si="20"/>
        <v>218.00323841217306</v>
      </c>
      <c r="DA266" s="2">
        <f t="shared" si="20"/>
        <v>68.057442775286589</v>
      </c>
      <c r="DB266" s="2">
        <f t="shared" si="20"/>
        <v>99.018238971411819</v>
      </c>
      <c r="DC266" s="2">
        <f t="shared" si="20"/>
        <v>25.234141107847623</v>
      </c>
      <c r="DD266" s="2">
        <f t="shared" si="20"/>
        <v>103.20496295425946</v>
      </c>
      <c r="DE266" s="2">
        <f t="shared" si="20"/>
        <v>24.53576777422434</v>
      </c>
      <c r="DF266" s="2" t="e">
        <f t="shared" si="20"/>
        <v>#DIV/0!</v>
      </c>
      <c r="DG266" s="2">
        <f t="shared" si="20"/>
        <v>60.644116306578091</v>
      </c>
      <c r="DH266" s="2">
        <f t="shared" si="20"/>
        <v>9.0252286621714664</v>
      </c>
      <c r="DI266" s="2">
        <f t="shared" si="20"/>
        <v>42.789565175699394</v>
      </c>
      <c r="DJ266" s="2" t="e">
        <f t="shared" si="20"/>
        <v>#DIV/0!</v>
      </c>
      <c r="DK266" s="2">
        <f t="shared" si="20"/>
        <v>2.5046044713721991</v>
      </c>
      <c r="DL266" s="2">
        <f t="shared" si="20"/>
        <v>76.552459728021788</v>
      </c>
      <c r="DM266" s="2">
        <f t="shared" si="20"/>
        <v>1.8074334128774561</v>
      </c>
      <c r="DN266" s="2">
        <f t="shared" si="20"/>
        <v>12.261706418769387</v>
      </c>
      <c r="DO266" s="2">
        <f t="shared" si="20"/>
        <v>1.142519881277509</v>
      </c>
      <c r="DP266" s="2">
        <f t="shared" si="20"/>
        <v>264.48498785920225</v>
      </c>
      <c r="DR266" s="2">
        <f t="shared" si="20"/>
        <v>27.588662197395237</v>
      </c>
      <c r="DS266" s="2">
        <f t="shared" si="20"/>
        <v>11.005250748921029</v>
      </c>
      <c r="DT266" s="2">
        <f t="shared" si="20"/>
        <v>148.0197741777622</v>
      </c>
      <c r="DU266" s="2"/>
      <c r="DV266" s="2">
        <f t="shared" si="20"/>
        <v>3.5348719139570646</v>
      </c>
      <c r="DW266" s="2">
        <f t="shared" si="20"/>
        <v>10.130753897562379</v>
      </c>
      <c r="DX266" s="11"/>
      <c r="DY266" s="2">
        <f t="shared" si="20"/>
        <v>0.63614797611568386</v>
      </c>
      <c r="DZ266" s="2"/>
      <c r="EA266" s="2">
        <f t="shared" si="20"/>
        <v>3.4837095668086087</v>
      </c>
      <c r="EB266" s="2">
        <f t="shared" si="20"/>
        <v>3.4831304701123091</v>
      </c>
      <c r="EC266" s="2">
        <f t="shared" si="20"/>
        <v>1.1712671695297197</v>
      </c>
      <c r="ED266" s="2">
        <f t="shared" si="20"/>
        <v>0.26395687595978357</v>
      </c>
      <c r="EE266" s="2">
        <f t="shared" si="20"/>
        <v>6.0387282070820234</v>
      </c>
      <c r="EF266" s="2">
        <f t="shared" si="20"/>
        <v>94.721172209670371</v>
      </c>
      <c r="EG266" s="2">
        <f t="shared" si="20"/>
        <v>42.578988469250859</v>
      </c>
      <c r="EH266" s="2"/>
      <c r="EI266" s="2">
        <f t="shared" si="20"/>
        <v>0.4543241944507786</v>
      </c>
      <c r="EJ266" s="2">
        <f t="shared" si="20"/>
        <v>22.040822332595855</v>
      </c>
      <c r="EK266" s="2">
        <f t="shared" si="20"/>
        <v>11.209827435964664</v>
      </c>
      <c r="EL266" s="2">
        <f t="shared" si="20"/>
        <v>3.9511720689673404</v>
      </c>
      <c r="EM266" s="2">
        <f t="shared" si="20"/>
        <v>0.51519736028529639</v>
      </c>
      <c r="EN266" s="2">
        <f t="shared" si="20"/>
        <v>4.8961689260253349</v>
      </c>
      <c r="EO266" s="2">
        <f t="shared" si="20"/>
        <v>1.7806255678272287</v>
      </c>
      <c r="EP266" s="2">
        <f t="shared" si="20"/>
        <v>0.51933744383921943</v>
      </c>
      <c r="EQ266" s="2"/>
      <c r="ER266" s="2">
        <f t="shared" si="20"/>
        <v>1.1232761435396643</v>
      </c>
      <c r="ES266" s="26">
        <v>1754</v>
      </c>
      <c r="ET266" s="26">
        <v>1774</v>
      </c>
      <c r="EU266" s="2">
        <f t="shared" ref="EU266:FR266" si="21">AVERAGE(EU135:EU155)</f>
        <v>21.014896623017417</v>
      </c>
      <c r="EV266" s="2">
        <f t="shared" si="21"/>
        <v>25.309863383935685</v>
      </c>
      <c r="EW266" s="2">
        <f t="shared" si="21"/>
        <v>79.591943232599149</v>
      </c>
      <c r="EX266" s="2">
        <f t="shared" si="21"/>
        <v>15.820392514194983</v>
      </c>
      <c r="EY266" s="2">
        <f t="shared" si="21"/>
        <v>9.2061244419557013</v>
      </c>
      <c r="EZ266" s="2">
        <f t="shared" si="21"/>
        <v>110.77279451604946</v>
      </c>
      <c r="FA266" s="2">
        <f t="shared" si="21"/>
        <v>5.000079733111769</v>
      </c>
      <c r="FB266" s="2">
        <f t="shared" si="21"/>
        <v>6.3402381081277737</v>
      </c>
      <c r="FC266" s="2">
        <f t="shared" si="21"/>
        <v>109.98328189650685</v>
      </c>
      <c r="FD266" s="2">
        <f t="shared" si="21"/>
        <v>14.664780417251976</v>
      </c>
      <c r="FE266" s="2">
        <f t="shared" si="21"/>
        <v>1.2049596939712304</v>
      </c>
      <c r="FF266" s="2" t="e">
        <f t="shared" si="21"/>
        <v>#DIV/0!</v>
      </c>
      <c r="FG266" s="2">
        <f t="shared" si="21"/>
        <v>28.074499090703263</v>
      </c>
      <c r="FH266" s="2">
        <f t="shared" si="21"/>
        <v>12.264136639508655</v>
      </c>
      <c r="FI266" s="2">
        <f t="shared" si="21"/>
        <v>0.73021435677129443</v>
      </c>
      <c r="FJ266" s="2">
        <f t="shared" si="21"/>
        <v>15.253671682573053</v>
      </c>
      <c r="FK266" s="2">
        <f t="shared" si="21"/>
        <v>1.6744768240917498</v>
      </c>
      <c r="FL266" s="2">
        <f t="shared" si="21"/>
        <v>144.08519935001067</v>
      </c>
      <c r="FM266" s="2">
        <f t="shared" si="21"/>
        <v>5.150205091526125</v>
      </c>
      <c r="FN266" s="2">
        <f t="shared" si="21"/>
        <v>44.779845144178388</v>
      </c>
      <c r="FO266" s="2"/>
      <c r="FP266" s="2">
        <f t="shared" si="21"/>
        <v>5.0126936645466778</v>
      </c>
      <c r="FQ266" s="2">
        <f t="shared" si="21"/>
        <v>9.254704963179833</v>
      </c>
      <c r="FR266" s="2">
        <f t="shared" si="21"/>
        <v>6.0763498668582958</v>
      </c>
      <c r="FS266" s="26">
        <v>1754</v>
      </c>
      <c r="FT266" s="26">
        <v>1774</v>
      </c>
    </row>
    <row r="267" spans="1:183">
      <c r="CI267" s="3" t="s">
        <v>347</v>
      </c>
      <c r="CJ267" s="53">
        <v>1792</v>
      </c>
      <c r="CK267" s="53">
        <v>1808</v>
      </c>
      <c r="CL267" s="2">
        <f>AVERAGE(CL173:CL189)</f>
        <v>0.69624535918041308</v>
      </c>
      <c r="CM267" s="2">
        <f t="shared" ref="CM267:ER267" si="22">AVERAGE(CM173:CM189)</f>
        <v>0.73419453826525527</v>
      </c>
      <c r="CN267" s="2">
        <f t="shared" si="22"/>
        <v>6.6053751890637074</v>
      </c>
      <c r="CO267" s="2">
        <f t="shared" si="22"/>
        <v>1.7541845709680368</v>
      </c>
      <c r="CP267" s="2">
        <f t="shared" si="22"/>
        <v>23.211370825123435</v>
      </c>
      <c r="CQ267" s="2">
        <f t="shared" si="22"/>
        <v>64.863065167307894</v>
      </c>
      <c r="CR267" s="2" t="e">
        <f t="shared" si="22"/>
        <v>#DIV/0!</v>
      </c>
      <c r="CS267" s="2">
        <f t="shared" si="22"/>
        <v>9.198577238927399</v>
      </c>
      <c r="CT267" s="2">
        <f t="shared" si="22"/>
        <v>9.1513455393423389</v>
      </c>
      <c r="CU267" s="2">
        <f t="shared" si="22"/>
        <v>40.41932725534204</v>
      </c>
      <c r="CV267" s="2">
        <f t="shared" si="22"/>
        <v>0.13108346066199783</v>
      </c>
      <c r="CW267" s="2">
        <f t="shared" si="22"/>
        <v>5.5802051091821623</v>
      </c>
      <c r="CX267" s="53">
        <v>1792</v>
      </c>
      <c r="CY267" s="53">
        <v>1808</v>
      </c>
      <c r="CZ267" s="2">
        <f t="shared" si="22"/>
        <v>241.73674468894455</v>
      </c>
      <c r="DA267" s="2">
        <f t="shared" si="22"/>
        <v>105.1375633099413</v>
      </c>
      <c r="DB267" s="2">
        <f t="shared" si="22"/>
        <v>146.19046504179698</v>
      </c>
      <c r="DC267" s="2">
        <f t="shared" si="22"/>
        <v>56.722336147433396</v>
      </c>
      <c r="DD267" s="2">
        <f t="shared" si="22"/>
        <v>126.61567573882581</v>
      </c>
      <c r="DE267" s="2">
        <f t="shared" si="22"/>
        <v>33.046490861139489</v>
      </c>
      <c r="DF267" s="2" t="e">
        <f t="shared" si="22"/>
        <v>#DIV/0!</v>
      </c>
      <c r="DG267" s="2">
        <f t="shared" si="22"/>
        <v>64.384771024329311</v>
      </c>
      <c r="DH267" s="2">
        <f t="shared" si="22"/>
        <v>19.159250188128453</v>
      </c>
      <c r="DI267" s="2">
        <f t="shared" si="22"/>
        <v>42.30494696109831</v>
      </c>
      <c r="DJ267" s="2" t="e">
        <f t="shared" si="22"/>
        <v>#DIV/0!</v>
      </c>
      <c r="DK267" s="2">
        <f t="shared" si="22"/>
        <v>3.8020203754538917</v>
      </c>
      <c r="DL267" s="2">
        <f t="shared" si="22"/>
        <v>80.457221777292602</v>
      </c>
      <c r="DM267" s="2">
        <f t="shared" si="22"/>
        <v>3.1198503594867368</v>
      </c>
      <c r="DN267" s="2">
        <f t="shared" si="22"/>
        <v>26.59649310570822</v>
      </c>
      <c r="DO267" s="2">
        <f t="shared" si="22"/>
        <v>1.2779055037601148</v>
      </c>
      <c r="DP267" s="2">
        <f t="shared" si="22"/>
        <v>451.59990769539962</v>
      </c>
      <c r="DR267" s="2"/>
      <c r="DS267" s="2">
        <f t="shared" si="22"/>
        <v>17.20667429601535</v>
      </c>
      <c r="DT267" s="2">
        <f t="shared" si="22"/>
        <v>254.91444975739995</v>
      </c>
      <c r="DU267" s="2">
        <f t="shared" si="22"/>
        <v>0.8557594962054641</v>
      </c>
      <c r="DV267" s="2">
        <f t="shared" si="22"/>
        <v>4.77080020733524</v>
      </c>
      <c r="DW267" s="2">
        <f t="shared" si="22"/>
        <v>10.425720572659923</v>
      </c>
      <c r="DX267" s="11"/>
      <c r="DY267" s="2">
        <f t="shared" si="22"/>
        <v>1.2201448682102531</v>
      </c>
      <c r="DZ267" s="2"/>
      <c r="EA267" s="2">
        <f t="shared" si="22"/>
        <v>6.2934034712858322</v>
      </c>
      <c r="EB267" s="2">
        <f t="shared" si="22"/>
        <v>4.583948102433423</v>
      </c>
      <c r="EC267" s="2">
        <f t="shared" si="22"/>
        <v>2.1444272057680793</v>
      </c>
      <c r="ED267" s="2">
        <f t="shared" si="22"/>
        <v>0.45844958096081095</v>
      </c>
      <c r="EE267" s="2">
        <f t="shared" si="22"/>
        <v>9.5251997988326984</v>
      </c>
      <c r="EF267" s="2">
        <f t="shared" si="22"/>
        <v>148.48251924928289</v>
      </c>
      <c r="EG267" s="2">
        <f t="shared" si="22"/>
        <v>66.74574783561512</v>
      </c>
      <c r="EH267" s="2"/>
      <c r="EI267" s="2">
        <f t="shared" si="22"/>
        <v>0.84350452221680527</v>
      </c>
      <c r="EJ267" s="2">
        <f t="shared" si="22"/>
        <v>28.014883951697946</v>
      </c>
      <c r="EK267" s="2">
        <f t="shared" si="22"/>
        <v>14.719351950125677</v>
      </c>
      <c r="EL267" s="2">
        <f t="shared" si="22"/>
        <v>6.0456113367241491</v>
      </c>
      <c r="EM267" s="2">
        <f t="shared" si="22"/>
        <v>0.45085295686400373</v>
      </c>
      <c r="EN267" s="2">
        <f t="shared" si="22"/>
        <v>8.1788378274803826</v>
      </c>
      <c r="EO267" s="2">
        <f t="shared" si="22"/>
        <v>2.4146174986101578</v>
      </c>
      <c r="EP267" s="2">
        <f t="shared" si="22"/>
        <v>0.83377793284730928</v>
      </c>
      <c r="EQ267" s="2"/>
      <c r="ER267" s="2">
        <f t="shared" si="22"/>
        <v>2.8852380770851438</v>
      </c>
      <c r="ES267" s="53">
        <v>1792</v>
      </c>
      <c r="ET267" s="53">
        <v>1808</v>
      </c>
      <c r="EU267" s="2">
        <f t="shared" ref="EU267:FR267" si="23">AVERAGE(EU173:EU189)</f>
        <v>25.060310898943968</v>
      </c>
      <c r="EV267" s="2">
        <f t="shared" si="23"/>
        <v>25.510848138061405</v>
      </c>
      <c r="EW267" s="2">
        <f t="shared" si="23"/>
        <v>115.95630090520589</v>
      </c>
      <c r="EX267" s="2">
        <f t="shared" si="23"/>
        <v>24.507568084488302</v>
      </c>
      <c r="EY267" s="2">
        <f t="shared" si="23"/>
        <v>10.425135835297386</v>
      </c>
      <c r="EZ267" s="2">
        <f t="shared" si="23"/>
        <v>213.61380652749298</v>
      </c>
      <c r="FA267" s="2">
        <f t="shared" si="23"/>
        <v>5.7636975544316451</v>
      </c>
      <c r="FB267" s="2">
        <f t="shared" si="23"/>
        <v>9.7242677526263765</v>
      </c>
      <c r="FC267" s="2">
        <f t="shared" si="23"/>
        <v>85.981532502798217</v>
      </c>
      <c r="FD267" s="2">
        <f t="shared" si="23"/>
        <v>40.059987780063452</v>
      </c>
      <c r="FE267" s="2">
        <f t="shared" si="23"/>
        <v>1.2423888969962769</v>
      </c>
      <c r="FF267" s="2" t="e">
        <f t="shared" si="23"/>
        <v>#DIV/0!</v>
      </c>
      <c r="FG267" s="2">
        <f t="shared" si="23"/>
        <v>40.612055091317707</v>
      </c>
      <c r="FH267" s="2">
        <f t="shared" si="23"/>
        <v>24.055908159776791</v>
      </c>
      <c r="FI267" s="2">
        <f t="shared" si="23"/>
        <v>1.2674475601972994</v>
      </c>
      <c r="FJ267" s="2">
        <f t="shared" si="23"/>
        <v>23.137938200708859</v>
      </c>
      <c r="FK267" s="2">
        <f t="shared" si="23"/>
        <v>2.7721967341777276</v>
      </c>
      <c r="FL267" s="2">
        <f t="shared" si="23"/>
        <v>271.13142034081062</v>
      </c>
      <c r="FM267" s="2">
        <f t="shared" si="23"/>
        <v>8.9075411018969088</v>
      </c>
      <c r="FN267" s="2">
        <f t="shared" si="23"/>
        <v>48.47350556150186</v>
      </c>
      <c r="FO267" s="2"/>
      <c r="FP267" s="2">
        <f t="shared" si="23"/>
        <v>7.5651031424522426</v>
      </c>
      <c r="FQ267" s="2">
        <f t="shared" si="23"/>
        <v>13.78969602342919</v>
      </c>
      <c r="FR267" s="2">
        <f t="shared" si="23"/>
        <v>9.20222685725461</v>
      </c>
      <c r="FS267" s="53">
        <v>1792</v>
      </c>
      <c r="FT267" s="53">
        <v>1808</v>
      </c>
    </row>
    <row r="268" spans="1:183">
      <c r="CJ268" s="60">
        <v>1840</v>
      </c>
      <c r="CK268" s="60">
        <v>1860</v>
      </c>
      <c r="CL268" s="2">
        <f>AVERAGE(CL221:CL241)</f>
        <v>0.65937291237672258</v>
      </c>
      <c r="CM268" s="2">
        <f t="shared" ref="CM268:EY268" si="24">AVERAGE(CM221:CM241)</f>
        <v>0.76065537367874114</v>
      </c>
      <c r="CN268" s="2">
        <f t="shared" si="24"/>
        <v>6.8525121038424706</v>
      </c>
      <c r="CO268" s="2">
        <f t="shared" si="24"/>
        <v>2.3503760626645533</v>
      </c>
      <c r="CP268" s="2">
        <f t="shared" si="24"/>
        <v>23.563430323353678</v>
      </c>
      <c r="CQ268" s="2">
        <f t="shared" si="24"/>
        <v>72.09909210979626</v>
      </c>
      <c r="CR268" s="2">
        <f t="shared" si="24"/>
        <v>1.8918058968675491</v>
      </c>
      <c r="CS268" s="2">
        <f t="shared" si="24"/>
        <v>10.842384131343469</v>
      </c>
      <c r="CT268" s="2">
        <f t="shared" si="24"/>
        <v>6.4419180692833189</v>
      </c>
      <c r="CU268" s="2">
        <f t="shared" si="24"/>
        <v>30.888254430855948</v>
      </c>
      <c r="CV268" s="2">
        <f t="shared" si="24"/>
        <v>0.15505535110254229</v>
      </c>
      <c r="CW268" s="2">
        <f t="shared" si="24"/>
        <v>6.4407515159099784</v>
      </c>
      <c r="CX268" s="60">
        <v>1840</v>
      </c>
      <c r="CY268" s="60">
        <v>1860</v>
      </c>
      <c r="CZ268" s="2">
        <f t="shared" si="24"/>
        <v>312.5992937709575</v>
      </c>
      <c r="DA268" s="2">
        <f t="shared" si="24"/>
        <v>84.012756175453376</v>
      </c>
      <c r="DB268" s="2">
        <f t="shared" si="24"/>
        <v>108.28700443082049</v>
      </c>
      <c r="DC268" s="2">
        <f t="shared" si="24"/>
        <v>50.542234689383285</v>
      </c>
      <c r="DD268" s="2">
        <f t="shared" si="24"/>
        <v>96.560597317459425</v>
      </c>
      <c r="DE268" s="2">
        <f t="shared" si="24"/>
        <v>42.208549438039121</v>
      </c>
      <c r="DF268" s="2">
        <f t="shared" si="24"/>
        <v>1.2386526399462539</v>
      </c>
      <c r="DG268" s="2">
        <f t="shared" si="24"/>
        <v>24.00592099059357</v>
      </c>
      <c r="DH268" s="2">
        <f t="shared" si="24"/>
        <v>5.9449511510642949</v>
      </c>
      <c r="DI268" s="2">
        <f t="shared" si="24"/>
        <v>12.031153411984743</v>
      </c>
      <c r="DJ268" s="2"/>
      <c r="DK268" s="2">
        <f t="shared" si="24"/>
        <v>3.4747658733335656</v>
      </c>
      <c r="DL268" s="2">
        <f t="shared" si="24"/>
        <v>97.015824572362547</v>
      </c>
      <c r="DM268" s="2">
        <f t="shared" si="24"/>
        <v>2.2041082745455918</v>
      </c>
      <c r="DN268" s="2">
        <f t="shared" si="24"/>
        <v>32.466386234336305</v>
      </c>
      <c r="DO268" s="2">
        <f t="shared" si="24"/>
        <v>1.6292193242486892</v>
      </c>
      <c r="DP268" s="2">
        <f t="shared" si="24"/>
        <v>419.60842377738248</v>
      </c>
      <c r="DR268" s="2"/>
      <c r="DS268" s="2">
        <f t="shared" si="24"/>
        <v>17.35534250593841</v>
      </c>
      <c r="DT268" s="2">
        <f t="shared" si="24"/>
        <v>397.19644139527458</v>
      </c>
      <c r="DU268" s="2">
        <f t="shared" si="24"/>
        <v>0.32464540523817564</v>
      </c>
      <c r="DV268" s="2">
        <f t="shared" si="24"/>
        <v>2.4972960499889774</v>
      </c>
      <c r="DW268" s="2">
        <f t="shared" si="24"/>
        <v>7.8003779442570957</v>
      </c>
      <c r="DX268" s="11"/>
      <c r="DY268" s="2">
        <f t="shared" si="24"/>
        <v>1.3587775523158168</v>
      </c>
      <c r="DZ268" s="2"/>
      <c r="EA268" s="2">
        <f t="shared" si="24"/>
        <v>6.4661838135162801</v>
      </c>
      <c r="EB268" s="2">
        <f t="shared" si="24"/>
        <v>3.5941955309520357</v>
      </c>
      <c r="EC268" s="2">
        <f t="shared" si="24"/>
        <v>2.0830857693225315</v>
      </c>
      <c r="ED268" s="2">
        <f t="shared" si="24"/>
        <v>0.44044532233876971</v>
      </c>
      <c r="EE268" s="2">
        <f t="shared" si="24"/>
        <v>10.063016504130212</v>
      </c>
      <c r="EF268" s="2">
        <f t="shared" si="24"/>
        <v>145.14704107483777</v>
      </c>
      <c r="EG268" s="2">
        <f t="shared" ref="EG268" si="25">AVERAGE(EG221:EG241)</f>
        <v>62.139415478467647</v>
      </c>
      <c r="EH268" s="2"/>
      <c r="EI268" s="2">
        <f t="shared" si="24"/>
        <v>0.72926186946418614</v>
      </c>
      <c r="EJ268" s="2">
        <f t="shared" si="24"/>
        <v>19.501557391472819</v>
      </c>
      <c r="EK268" s="2">
        <f t="shared" si="24"/>
        <v>12.940205734721928</v>
      </c>
      <c r="EL268" s="2">
        <f t="shared" si="24"/>
        <v>6.4762105121679197</v>
      </c>
      <c r="EM268" s="2">
        <f t="shared" si="24"/>
        <v>0.754694611882195</v>
      </c>
      <c r="EN268" s="2">
        <f t="shared" si="24"/>
        <v>6.4433869787399729</v>
      </c>
      <c r="EO268" s="2">
        <f t="shared" si="24"/>
        <v>2.1690839489431073</v>
      </c>
      <c r="EP268" s="2">
        <f t="shared" si="24"/>
        <v>0.68521302967332254</v>
      </c>
      <c r="EQ268" s="2"/>
      <c r="ER268" s="2">
        <f t="shared" si="24"/>
        <v>0.3554033513266936</v>
      </c>
      <c r="ES268" s="60">
        <v>1840</v>
      </c>
      <c r="ET268" s="60">
        <v>1860</v>
      </c>
      <c r="EU268" s="2">
        <f t="shared" si="24"/>
        <v>31.247633783637898</v>
      </c>
      <c r="EV268" s="2">
        <f t="shared" si="24"/>
        <v>19.015277273724415</v>
      </c>
      <c r="EW268" s="2">
        <f t="shared" si="24"/>
        <v>70.333726627701196</v>
      </c>
      <c r="EX268" s="2">
        <f t="shared" si="24"/>
        <v>16.255356453705382</v>
      </c>
      <c r="EY268" s="2">
        <f t="shared" si="24"/>
        <v>9.701710360459721</v>
      </c>
      <c r="EZ268" s="2">
        <f t="shared" ref="EZ268:FR268" si="26">AVERAGE(EZ221:EZ241)</f>
        <v>181.65403647005343</v>
      </c>
      <c r="FA268" s="2">
        <f t="shared" si="26"/>
        <v>8.4866481492655819</v>
      </c>
      <c r="FB268" s="2">
        <f t="shared" si="26"/>
        <v>6.5551832062113693</v>
      </c>
      <c r="FC268" s="2">
        <f t="shared" si="26"/>
        <v>55.558355003654029</v>
      </c>
      <c r="FD268" s="2">
        <f t="shared" si="26"/>
        <v>52.888779082642408</v>
      </c>
      <c r="FE268" s="2">
        <f t="shared" si="26"/>
        <v>1.3472594169572714</v>
      </c>
      <c r="FF268" s="2"/>
      <c r="FG268" s="2">
        <f t="shared" si="26"/>
        <v>55.129763294417714</v>
      </c>
      <c r="FH268" s="2">
        <f t="shared" si="26"/>
        <v>27.07807694985366</v>
      </c>
      <c r="FI268" s="2">
        <f t="shared" si="26"/>
        <v>1.071688929358688</v>
      </c>
      <c r="FJ268" s="2">
        <f t="shared" si="26"/>
        <v>36.97906212594026</v>
      </c>
      <c r="FK268" s="2">
        <f t="shared" si="26"/>
        <v>2.0591041793577949</v>
      </c>
      <c r="FL268" s="2">
        <f t="shared" si="26"/>
        <v>180.15428059688497</v>
      </c>
      <c r="FM268" s="2">
        <f t="shared" si="26"/>
        <v>10.830978451221133</v>
      </c>
      <c r="FN268" s="2">
        <f t="shared" si="26"/>
        <v>46.06601383622106</v>
      </c>
      <c r="FO268" s="2">
        <f t="shared" si="26"/>
        <v>4.6644414721141372</v>
      </c>
      <c r="FP268" s="2">
        <f t="shared" si="26"/>
        <v>10.282300467470517</v>
      </c>
      <c r="FQ268" s="2">
        <f t="shared" si="26"/>
        <v>21.244933073338458</v>
      </c>
      <c r="FR268" s="2">
        <f t="shared" si="26"/>
        <v>14.138323639195974</v>
      </c>
      <c r="FS268" s="60">
        <v>1840</v>
      </c>
      <c r="FT268" s="60">
        <v>1860</v>
      </c>
    </row>
    <row r="269" spans="1:183">
      <c r="CJ269" s="64">
        <v>1866</v>
      </c>
      <c r="CK269" s="64">
        <v>1875</v>
      </c>
      <c r="CL269" s="2">
        <f>AVERAGE(CL247:CL256)</f>
        <v>0.79792277907792786</v>
      </c>
      <c r="CM269" s="2">
        <f t="shared" ref="CM269:EY269" si="27">AVERAGE(CM247:CM256)</f>
        <v>0.88031746970079006</v>
      </c>
      <c r="CN269" s="2">
        <f t="shared" si="27"/>
        <v>8.6692670144027382</v>
      </c>
      <c r="CO269" s="2">
        <f t="shared" si="27"/>
        <v>2.5945553875820782</v>
      </c>
      <c r="CP269" s="2">
        <f t="shared" si="27"/>
        <v>26.647683828351692</v>
      </c>
      <c r="CQ269" s="2">
        <f t="shared" si="27"/>
        <v>71.757619786855571</v>
      </c>
      <c r="CR269" s="2">
        <f t="shared" si="27"/>
        <v>1.9506351269093261</v>
      </c>
      <c r="CS269" s="2">
        <f t="shared" si="27"/>
        <v>12.988145598108842</v>
      </c>
      <c r="CT269" s="2">
        <f t="shared" si="27"/>
        <v>6.9498567028209024</v>
      </c>
      <c r="CU269" s="2">
        <f t="shared" si="27"/>
        <v>37.668174863031041</v>
      </c>
      <c r="CV269" s="2">
        <f t="shared" si="27"/>
        <v>0.14702983398252184</v>
      </c>
      <c r="CW269" s="2">
        <f t="shared" si="27"/>
        <v>7.4566112773799595</v>
      </c>
      <c r="CX269" s="64">
        <v>1866</v>
      </c>
      <c r="CY269" s="64">
        <v>1875</v>
      </c>
      <c r="CZ269" s="2">
        <f t="shared" si="27"/>
        <v>268.35742329053181</v>
      </c>
      <c r="DA269" s="2">
        <f t="shared" si="27"/>
        <v>78.78144525269542</v>
      </c>
      <c r="DB269" s="2">
        <f t="shared" si="27"/>
        <v>111.75435083971887</v>
      </c>
      <c r="DC269" s="2">
        <f t="shared" si="27"/>
        <v>71.604108720703778</v>
      </c>
      <c r="DD269" s="2">
        <f t="shared" si="27"/>
        <v>79.095141714817828</v>
      </c>
      <c r="DE269" s="2">
        <f t="shared" si="27"/>
        <v>52.173161103894827</v>
      </c>
      <c r="DF269" s="2">
        <f t="shared" si="27"/>
        <v>0.78301905095341651</v>
      </c>
      <c r="DG269" s="2">
        <f t="shared" si="27"/>
        <v>22.42066324865322</v>
      </c>
      <c r="DH269" s="2">
        <f t="shared" si="27"/>
        <v>13.059471409743793</v>
      </c>
      <c r="DI269" s="2">
        <f t="shared" si="27"/>
        <v>16.454058129896076</v>
      </c>
      <c r="DJ269" s="2"/>
      <c r="DK269" s="2">
        <f t="shared" si="27"/>
        <v>4.43869623326108</v>
      </c>
      <c r="DL269" s="2">
        <f t="shared" si="27"/>
        <v>88.277876396202387</v>
      </c>
      <c r="DM269" s="2">
        <f t="shared" si="27"/>
        <v>2.4048498908709441</v>
      </c>
      <c r="DN269" s="2"/>
      <c r="DO269" s="2">
        <f t="shared" si="27"/>
        <v>2.1920697595230472</v>
      </c>
      <c r="DP269" s="2">
        <f t="shared" si="27"/>
        <v>436.32563617661771</v>
      </c>
      <c r="DR269" s="2"/>
      <c r="DS269" s="2">
        <f t="shared" si="27"/>
        <v>12.059914412116157</v>
      </c>
      <c r="DT269" s="2">
        <f t="shared" si="27"/>
        <v>457.64726712169607</v>
      </c>
      <c r="DU269" s="2">
        <f t="shared" si="27"/>
        <v>0.30843034420865001</v>
      </c>
      <c r="DV269" s="2">
        <f t="shared" si="27"/>
        <v>2.2908778462766595</v>
      </c>
      <c r="DW269" s="2">
        <f t="shared" si="27"/>
        <v>9.3881347752601521</v>
      </c>
      <c r="DX269" s="11"/>
      <c r="DY269" s="2">
        <f t="shared" si="27"/>
        <v>1.6011729444805503</v>
      </c>
      <c r="DZ269" s="2"/>
      <c r="EA269" s="2">
        <f t="shared" si="27"/>
        <v>7.5439347123076166</v>
      </c>
      <c r="EB269" s="2">
        <f t="shared" si="27"/>
        <v>4.3131162009292972</v>
      </c>
      <c r="EC269" s="2">
        <f t="shared" si="27"/>
        <v>2.3777760911018526</v>
      </c>
      <c r="ED269" s="2">
        <f t="shared" si="27"/>
        <v>0.51399148971478525</v>
      </c>
      <c r="EE269" s="2">
        <f t="shared" si="27"/>
        <v>13.062658188919592</v>
      </c>
      <c r="EF269" s="2">
        <f t="shared" si="27"/>
        <v>111.17116673051584</v>
      </c>
      <c r="EG269" s="2">
        <f t="shared" ref="EG269" si="28">AVERAGE(EG247:EG256)</f>
        <v>49.973577352419383</v>
      </c>
      <c r="EH269" s="2"/>
      <c r="EI269" s="2">
        <f t="shared" si="27"/>
        <v>0.7647777865709513</v>
      </c>
      <c r="EJ269" s="2">
        <f t="shared" si="27"/>
        <v>12.458251952580548</v>
      </c>
      <c r="EK269" s="2"/>
      <c r="EL269" s="2">
        <f t="shared" si="27"/>
        <v>10.47069264789463</v>
      </c>
      <c r="EM269" s="2">
        <f t="shared" si="27"/>
        <v>5.9588578525721561</v>
      </c>
      <c r="EN269" s="2">
        <f t="shared" si="27"/>
        <v>5.3663866852065931</v>
      </c>
      <c r="EO269" s="2">
        <f t="shared" si="27"/>
        <v>1.4290031281499467</v>
      </c>
      <c r="EP269" s="2"/>
      <c r="EQ269" s="2"/>
      <c r="ER269" s="2">
        <f t="shared" si="27"/>
        <v>0.36758726965435351</v>
      </c>
      <c r="ES269" s="64">
        <v>1866</v>
      </c>
      <c r="ET269" s="64">
        <v>1875</v>
      </c>
      <c r="EU269" s="2">
        <f t="shared" si="27"/>
        <v>36.858835446512131</v>
      </c>
      <c r="EV269" s="2"/>
      <c r="EW269" s="2">
        <f t="shared" si="27"/>
        <v>59.106127009641646</v>
      </c>
      <c r="EX269" s="2"/>
      <c r="EY269" s="2">
        <f t="shared" si="27"/>
        <v>10.129686358847344</v>
      </c>
      <c r="EZ269" s="2"/>
      <c r="FA269" s="2">
        <f t="shared" ref="FA269:FR269" si="29">AVERAGE(FA247:FA256)</f>
        <v>10.610967036878066</v>
      </c>
      <c r="FB269" s="2">
        <f t="shared" si="29"/>
        <v>5.0942510945944521</v>
      </c>
      <c r="FC269" s="2">
        <f t="shared" si="29"/>
        <v>40.661946618863368</v>
      </c>
      <c r="FD269" s="2">
        <f t="shared" si="29"/>
        <v>53.889950712143929</v>
      </c>
      <c r="FE269" s="2">
        <f t="shared" si="29"/>
        <v>1.3913020604012347</v>
      </c>
      <c r="FF269" s="2"/>
      <c r="FG269" s="2">
        <f t="shared" si="29"/>
        <v>42.111082389284299</v>
      </c>
      <c r="FH269" s="2">
        <f t="shared" si="29"/>
        <v>31.254178742827026</v>
      </c>
      <c r="FI269" s="2">
        <f t="shared" si="29"/>
        <v>1.0841705320684825</v>
      </c>
      <c r="FJ269" s="2">
        <f t="shared" si="29"/>
        <v>35.706921791164014</v>
      </c>
      <c r="FK269" s="2">
        <f t="shared" si="29"/>
        <v>2.3349581215654194</v>
      </c>
      <c r="FL269" s="2">
        <f t="shared" si="29"/>
        <v>134.22485267058562</v>
      </c>
      <c r="FM269" s="2">
        <f t="shared" si="29"/>
        <v>16.292780983533095</v>
      </c>
      <c r="FN269" s="2">
        <f t="shared" si="29"/>
        <v>56.51788077398313</v>
      </c>
      <c r="FO269" s="2"/>
      <c r="FP269" s="2">
        <f t="shared" si="29"/>
        <v>11.85997416602353</v>
      </c>
      <c r="FQ269" s="2">
        <f t="shared" si="29"/>
        <v>28.651927478589336</v>
      </c>
      <c r="FR269" s="2">
        <f t="shared" si="29"/>
        <v>19.441491194389432</v>
      </c>
      <c r="FS269" s="64">
        <v>1866</v>
      </c>
      <c r="FT269" s="64">
        <v>1875</v>
      </c>
    </row>
    <row r="270" spans="1:183">
      <c r="DX270" s="11"/>
      <c r="EQ270" s="2"/>
    </row>
    <row r="271" spans="1:183">
      <c r="DX271" s="11"/>
      <c r="ED271" s="1" t="s">
        <v>299</v>
      </c>
      <c r="EN271" s="1" t="s">
        <v>327</v>
      </c>
      <c r="EO271" s="1" t="s">
        <v>328</v>
      </c>
      <c r="EQ271" s="2"/>
    </row>
    <row r="272" spans="1:183">
      <c r="EB272" s="1" t="s">
        <v>327</v>
      </c>
      <c r="EC272" s="1" t="s">
        <v>328</v>
      </c>
      <c r="EN272" s="39">
        <v>1640</v>
      </c>
      <c r="EO272" s="39">
        <v>1660</v>
      </c>
      <c r="EP272" s="2">
        <f>EP264/0.72</f>
        <v>0.81785091701533319</v>
      </c>
      <c r="EQ272" s="2"/>
    </row>
    <row r="273" spans="132:147">
      <c r="EB273" s="39">
        <v>1640</v>
      </c>
      <c r="EC273" s="39">
        <v>1660</v>
      </c>
      <c r="ED273" s="2">
        <f>ED264/0.4119</f>
        <v>0.63425701559660319</v>
      </c>
      <c r="EN273" s="29">
        <v>1730</v>
      </c>
      <c r="EO273" s="29">
        <v>1753</v>
      </c>
      <c r="EP273" s="2">
        <f t="shared" ref="EP273:EP276" si="30">EP265/0.72</f>
        <v>0.54657140445832764</v>
      </c>
      <c r="EQ273" s="2"/>
    </row>
    <row r="274" spans="132:147">
      <c r="EB274" s="29">
        <v>1730</v>
      </c>
      <c r="EC274" s="29">
        <v>1753</v>
      </c>
      <c r="ED274" s="2">
        <f t="shared" ref="ED274:ED278" si="31">ED265/0.4119</f>
        <v>0.54379891207245989</v>
      </c>
      <c r="EN274" s="26">
        <v>1754</v>
      </c>
      <c r="EO274" s="26">
        <v>1774</v>
      </c>
      <c r="EP274" s="2">
        <f t="shared" si="30"/>
        <v>0.7213020053322492</v>
      </c>
    </row>
    <row r="275" spans="132:147">
      <c r="EB275" s="26">
        <v>1754</v>
      </c>
      <c r="EC275" s="26">
        <v>1774</v>
      </c>
      <c r="ED275" s="2">
        <f t="shared" si="31"/>
        <v>0.64082756970085841</v>
      </c>
      <c r="EN275" s="53">
        <v>1792</v>
      </c>
      <c r="EO275" s="53">
        <v>1808</v>
      </c>
      <c r="EP275" s="2">
        <f t="shared" si="30"/>
        <v>1.158024906732374</v>
      </c>
    </row>
    <row r="276" spans="132:147">
      <c r="EB276" s="53">
        <v>1792</v>
      </c>
      <c r="EC276" s="53">
        <v>1808</v>
      </c>
      <c r="ED276" s="2">
        <f t="shared" si="31"/>
        <v>1.1130118498684414</v>
      </c>
      <c r="EN276" s="60">
        <v>1840</v>
      </c>
      <c r="EO276" s="60">
        <v>1860</v>
      </c>
      <c r="EP276" s="2">
        <f t="shared" si="30"/>
        <v>0.95168476343517028</v>
      </c>
    </row>
    <row r="277" spans="132:147">
      <c r="EB277" s="60">
        <v>1840</v>
      </c>
      <c r="EC277" s="60">
        <v>1860</v>
      </c>
      <c r="ED277" s="2">
        <f t="shared" si="31"/>
        <v>1.0693015837309292</v>
      </c>
      <c r="EN277" s="64">
        <v>1866</v>
      </c>
      <c r="EO277" s="64">
        <v>1875</v>
      </c>
    </row>
    <row r="278" spans="132:147">
      <c r="EB278" s="64">
        <v>1866</v>
      </c>
      <c r="EC278" s="64">
        <v>1875</v>
      </c>
      <c r="ED278" s="2">
        <f t="shared" si="31"/>
        <v>1.2478550369380561</v>
      </c>
    </row>
  </sheetData>
  <phoneticPr fontId="6"/>
  <printOptions gridLines="1" gridLinesSet="0"/>
  <pageMargins left="0.75" right="0.75" top="1" bottom="1" header="0.5" footer="0.5"/>
  <pageSetup orientation="portrait" horizontalDpi="4294967292" verticalDpi="4294967292"/>
  <headerFooter>
    <oddHeader>&amp;f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5"/>
  <sheetViews>
    <sheetView workbookViewId="0">
      <pane xSplit="7760" ySplit="5600" topLeftCell="A107" activePane="topRight"/>
      <selection activeCell="A8" sqref="A8:AK60"/>
      <selection pane="topRight" activeCell="J10" sqref="J10"/>
      <selection pane="bottomLeft" activeCell="C64" sqref="C64:AK64"/>
      <selection pane="bottomRight" activeCell="F116" sqref="F116"/>
    </sheetView>
  </sheetViews>
  <sheetFormatPr baseColWidth="10" defaultRowHeight="15" x14ac:dyDescent="0"/>
  <cols>
    <col min="1" max="2" width="7.83203125" style="77" customWidth="1"/>
    <col min="3" max="7" width="10.83203125" style="83"/>
    <col min="8" max="8" width="15.33203125" style="83" customWidth="1"/>
    <col min="9" max="11" width="10.83203125" style="83"/>
    <col min="12" max="12" width="14" style="83" customWidth="1"/>
    <col min="13" max="16" width="10.83203125" style="83"/>
    <col min="17" max="17" width="15.83203125" style="83" customWidth="1"/>
    <col min="18" max="20" width="10.83203125" style="83"/>
    <col min="21" max="21" width="11.6640625" style="83" customWidth="1"/>
    <col min="22" max="22" width="15.83203125" style="83" customWidth="1"/>
    <col min="23" max="30" width="10.83203125" style="83"/>
    <col min="31" max="31" width="13.1640625" style="83" customWidth="1"/>
    <col min="32" max="33" width="10.83203125" style="83"/>
    <col min="34" max="34" width="12.5" style="83" customWidth="1"/>
    <col min="35" max="35" width="10.83203125" style="83"/>
    <col min="36" max="36" width="13" style="83" customWidth="1"/>
    <col min="37" max="42" width="10.83203125" style="83"/>
    <col min="43" max="16384" width="10.83203125" style="77"/>
  </cols>
  <sheetData>
    <row r="1" spans="1:42">
      <c r="C1" s="83" t="s">
        <v>390</v>
      </c>
      <c r="P1" s="83" t="s">
        <v>449</v>
      </c>
      <c r="AB1" s="83" t="s">
        <v>432</v>
      </c>
      <c r="AD1" s="83" t="s">
        <v>433</v>
      </c>
      <c r="AF1" s="83" t="s">
        <v>434</v>
      </c>
      <c r="AG1" s="83" t="s">
        <v>436</v>
      </c>
      <c r="AJ1" s="83" t="s">
        <v>435</v>
      </c>
    </row>
    <row r="2" spans="1:42">
      <c r="C2" s="83" t="s">
        <v>389</v>
      </c>
      <c r="AJ2" s="83" t="s">
        <v>448</v>
      </c>
    </row>
    <row r="3" spans="1:42">
      <c r="U3" s="83" t="s">
        <v>489</v>
      </c>
    </row>
    <row r="4" spans="1:42">
      <c r="U4" s="83" t="s">
        <v>490</v>
      </c>
    </row>
    <row r="5" spans="1:42">
      <c r="C5" s="83" t="s">
        <v>409</v>
      </c>
      <c r="D5" s="83" t="s">
        <v>409</v>
      </c>
      <c r="E5" s="83" t="s">
        <v>409</v>
      </c>
      <c r="F5" s="83" t="s">
        <v>409</v>
      </c>
      <c r="G5" s="83" t="s">
        <v>409</v>
      </c>
      <c r="H5" s="83" t="s">
        <v>409</v>
      </c>
      <c r="I5" s="83" t="s">
        <v>409</v>
      </c>
      <c r="J5" s="83" t="s">
        <v>409</v>
      </c>
      <c r="K5" s="83" t="s">
        <v>409</v>
      </c>
      <c r="L5" s="83" t="s">
        <v>409</v>
      </c>
      <c r="M5" s="83" t="s">
        <v>409</v>
      </c>
      <c r="N5" s="83" t="s">
        <v>409</v>
      </c>
      <c r="O5" s="83" t="s">
        <v>409</v>
      </c>
      <c r="P5" s="83" t="s">
        <v>409</v>
      </c>
      <c r="Q5" s="83" t="s">
        <v>409</v>
      </c>
      <c r="R5" s="83" t="s">
        <v>409</v>
      </c>
      <c r="S5" s="83" t="s">
        <v>409</v>
      </c>
      <c r="T5" s="83" t="s">
        <v>409</v>
      </c>
      <c r="U5" s="83" t="s">
        <v>409</v>
      </c>
      <c r="V5" s="83" t="s">
        <v>409</v>
      </c>
      <c r="W5" s="83" t="s">
        <v>409</v>
      </c>
      <c r="X5" s="83" t="s">
        <v>409</v>
      </c>
      <c r="Y5" s="83" t="s">
        <v>409</v>
      </c>
      <c r="Z5" s="83" t="s">
        <v>409</v>
      </c>
      <c r="AA5" s="83" t="s">
        <v>409</v>
      </c>
      <c r="AB5" s="83" t="s">
        <v>409</v>
      </c>
      <c r="AC5" s="83" t="s">
        <v>409</v>
      </c>
      <c r="AD5" s="83" t="s">
        <v>409</v>
      </c>
      <c r="AE5" s="83" t="s">
        <v>409</v>
      </c>
      <c r="AF5" s="83" t="s">
        <v>409</v>
      </c>
      <c r="AG5" s="83" t="s">
        <v>409</v>
      </c>
      <c r="AH5" s="83" t="s">
        <v>409</v>
      </c>
      <c r="AI5" s="83" t="s">
        <v>409</v>
      </c>
      <c r="AJ5" s="83" t="s">
        <v>409</v>
      </c>
      <c r="AK5" s="83" t="s">
        <v>409</v>
      </c>
      <c r="AL5" s="83" t="s">
        <v>409</v>
      </c>
    </row>
    <row r="6" spans="1:42" s="81" customFormat="1" ht="18">
      <c r="C6" s="84" t="s">
        <v>410</v>
      </c>
      <c r="D6" s="84" t="s">
        <v>411</v>
      </c>
      <c r="E6" s="84" t="s">
        <v>413</v>
      </c>
      <c r="F6" s="84" t="s">
        <v>414</v>
      </c>
      <c r="G6" s="84" t="s">
        <v>415</v>
      </c>
      <c r="H6" s="133" t="s">
        <v>552</v>
      </c>
      <c r="I6" s="84" t="s">
        <v>416</v>
      </c>
      <c r="J6" s="84" t="s">
        <v>417</v>
      </c>
      <c r="K6" s="84" t="s">
        <v>418</v>
      </c>
      <c r="L6" s="84" t="s">
        <v>27</v>
      </c>
      <c r="M6" s="84" t="s">
        <v>30</v>
      </c>
      <c r="N6" s="84" t="s">
        <v>32</v>
      </c>
      <c r="O6" s="84" t="s">
        <v>35</v>
      </c>
      <c r="P6" s="84" t="s">
        <v>428</v>
      </c>
      <c r="Q6" s="84" t="s">
        <v>508</v>
      </c>
      <c r="R6" s="84" t="s">
        <v>89</v>
      </c>
      <c r="S6" s="84" t="s">
        <v>422</v>
      </c>
      <c r="T6" s="84" t="s">
        <v>423</v>
      </c>
      <c r="U6" s="84" t="s">
        <v>4</v>
      </c>
      <c r="V6" s="84" t="s">
        <v>429</v>
      </c>
      <c r="W6" s="84" t="s">
        <v>419</v>
      </c>
      <c r="X6" s="84" t="s">
        <v>424</v>
      </c>
      <c r="Y6" s="84" t="s">
        <v>48</v>
      </c>
      <c r="Z6" s="84" t="s">
        <v>425</v>
      </c>
      <c r="AA6" s="84" t="s">
        <v>51</v>
      </c>
      <c r="AB6" s="84" t="s">
        <v>53</v>
      </c>
      <c r="AC6" s="84" t="s">
        <v>55</v>
      </c>
      <c r="AD6" s="84" t="s">
        <v>426</v>
      </c>
      <c r="AE6" s="84" t="s">
        <v>59</v>
      </c>
      <c r="AF6" s="84" t="s">
        <v>420</v>
      </c>
      <c r="AG6" s="84" t="s">
        <v>63</v>
      </c>
      <c r="AH6" s="84" t="s">
        <v>421</v>
      </c>
      <c r="AI6" s="84" t="s">
        <v>412</v>
      </c>
      <c r="AJ6" s="84" t="s">
        <v>68</v>
      </c>
      <c r="AK6" s="84" t="s">
        <v>71</v>
      </c>
      <c r="AL6" s="84" t="s">
        <v>430</v>
      </c>
      <c r="AM6" s="91"/>
      <c r="AN6" s="91"/>
      <c r="AO6" s="91"/>
      <c r="AP6" s="91"/>
    </row>
    <row r="7" spans="1:42" ht="18">
      <c r="A7" s="98" t="s">
        <v>452</v>
      </c>
      <c r="C7" s="85"/>
      <c r="D7" s="85"/>
      <c r="E7" s="85"/>
      <c r="F7" s="85"/>
      <c r="G7" s="85"/>
      <c r="H7" s="84"/>
      <c r="I7" s="85"/>
      <c r="J7" s="85"/>
      <c r="K7" s="85"/>
      <c r="L7" s="84" t="s">
        <v>427</v>
      </c>
      <c r="M7" s="85"/>
      <c r="N7" s="85"/>
      <c r="O7" s="85"/>
      <c r="P7" s="84" t="s">
        <v>262</v>
      </c>
      <c r="Q7" s="84" t="s">
        <v>509</v>
      </c>
      <c r="R7" s="85"/>
      <c r="S7" s="85"/>
      <c r="T7" s="85"/>
      <c r="U7" s="85"/>
      <c r="V7" s="84" t="s">
        <v>388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</row>
    <row r="8" spans="1:42" ht="18">
      <c r="A8" s="82" t="s">
        <v>442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</row>
    <row r="9" spans="1:42">
      <c r="A9" s="79" t="s">
        <v>327</v>
      </c>
      <c r="B9" s="79" t="s">
        <v>328</v>
      </c>
      <c r="AH9" s="85"/>
    </row>
    <row r="10" spans="1:42">
      <c r="A10" s="39">
        <v>1640</v>
      </c>
      <c r="B10" s="39">
        <v>1660</v>
      </c>
      <c r="C10" s="86" t="s">
        <v>355</v>
      </c>
      <c r="AA10" s="86" t="s">
        <v>365</v>
      </c>
      <c r="AH10" s="85"/>
      <c r="AI10" s="86" t="s">
        <v>357</v>
      </c>
      <c r="AM10" s="92">
        <v>1640</v>
      </c>
      <c r="AN10" s="92">
        <v>1660</v>
      </c>
    </row>
    <row r="11" spans="1:42">
      <c r="A11" s="29">
        <v>1730</v>
      </c>
      <c r="B11" s="29">
        <v>1753</v>
      </c>
      <c r="E11" s="86" t="s">
        <v>354</v>
      </c>
      <c r="F11" s="83" t="s">
        <v>352</v>
      </c>
      <c r="K11" s="85"/>
      <c r="L11" s="100" t="s">
        <v>515</v>
      </c>
      <c r="N11" s="86" t="s">
        <v>350</v>
      </c>
      <c r="Q11" s="85"/>
      <c r="X11" s="86" t="s">
        <v>354</v>
      </c>
      <c r="Z11" s="86" t="s">
        <v>350</v>
      </c>
      <c r="AB11" s="86" t="s">
        <v>350</v>
      </c>
      <c r="AF11" s="86" t="s">
        <v>350</v>
      </c>
      <c r="AH11" s="86" t="s">
        <v>350</v>
      </c>
      <c r="AI11" s="86" t="s">
        <v>354</v>
      </c>
      <c r="AJ11" s="86" t="s">
        <v>350</v>
      </c>
      <c r="AM11" s="93">
        <v>1730</v>
      </c>
      <c r="AN11" s="93">
        <v>1753</v>
      </c>
    </row>
    <row r="12" spans="1:42">
      <c r="A12" s="26">
        <v>1754</v>
      </c>
      <c r="B12" s="26">
        <v>1774</v>
      </c>
      <c r="D12" s="86" t="s">
        <v>355</v>
      </c>
      <c r="E12" s="86" t="s">
        <v>402</v>
      </c>
      <c r="F12" s="83" t="s">
        <v>352</v>
      </c>
      <c r="G12" s="86" t="s">
        <v>408</v>
      </c>
      <c r="I12" s="86" t="s">
        <v>355</v>
      </c>
      <c r="J12" s="86" t="s">
        <v>353</v>
      </c>
      <c r="K12" s="86" t="s">
        <v>351</v>
      </c>
      <c r="L12" s="100" t="s">
        <v>516</v>
      </c>
      <c r="M12" s="86" t="s">
        <v>375</v>
      </c>
      <c r="N12" s="86" t="s">
        <v>350</v>
      </c>
      <c r="Q12" s="85"/>
      <c r="S12" s="86" t="s">
        <v>355</v>
      </c>
      <c r="U12" s="86" t="s">
        <v>360</v>
      </c>
      <c r="W12" s="86" t="s">
        <v>350</v>
      </c>
      <c r="X12" s="86" t="s">
        <v>363</v>
      </c>
      <c r="Z12" s="86" t="s">
        <v>350</v>
      </c>
      <c r="AA12" s="86" t="s">
        <v>404</v>
      </c>
      <c r="AB12" s="86" t="s">
        <v>353</v>
      </c>
      <c r="AC12" s="86" t="s">
        <v>355</v>
      </c>
      <c r="AF12" s="86" t="s">
        <v>366</v>
      </c>
      <c r="AG12" s="86" t="s">
        <v>379</v>
      </c>
      <c r="AH12" s="86" t="s">
        <v>350</v>
      </c>
      <c r="AI12" s="86" t="s">
        <v>354</v>
      </c>
      <c r="AJ12" s="86" t="s">
        <v>353</v>
      </c>
      <c r="AM12" s="94">
        <v>1754</v>
      </c>
      <c r="AN12" s="94">
        <v>1774</v>
      </c>
    </row>
    <row r="13" spans="1:42">
      <c r="A13" s="53">
        <v>1792</v>
      </c>
      <c r="B13" s="53">
        <v>1808</v>
      </c>
      <c r="C13" s="86" t="s">
        <v>355</v>
      </c>
      <c r="D13" s="86" t="s">
        <v>355</v>
      </c>
      <c r="E13" s="86" t="s">
        <v>403</v>
      </c>
      <c r="F13" s="83" t="s">
        <v>352</v>
      </c>
      <c r="G13" s="86" t="s">
        <v>403</v>
      </c>
      <c r="H13" s="86" t="s">
        <v>350</v>
      </c>
      <c r="I13" s="86" t="s">
        <v>372</v>
      </c>
      <c r="J13" s="86" t="s">
        <v>393</v>
      </c>
      <c r="K13" s="86" t="s">
        <v>350</v>
      </c>
      <c r="L13" s="86" t="s">
        <v>368</v>
      </c>
      <c r="M13" s="86" t="s">
        <v>375</v>
      </c>
      <c r="N13" s="86" t="s">
        <v>464</v>
      </c>
      <c r="O13" s="86" t="s">
        <v>368</v>
      </c>
      <c r="P13" s="86" t="s">
        <v>350</v>
      </c>
      <c r="Q13" s="85"/>
      <c r="R13" s="86" t="s">
        <v>355</v>
      </c>
      <c r="S13" s="86" t="s">
        <v>357</v>
      </c>
      <c r="T13" s="86" t="s">
        <v>383</v>
      </c>
      <c r="U13" s="86" t="s">
        <v>455</v>
      </c>
      <c r="V13" s="86" t="s">
        <v>355</v>
      </c>
      <c r="W13" s="86" t="s">
        <v>397</v>
      </c>
      <c r="X13" s="86" t="s">
        <v>398</v>
      </c>
      <c r="Y13" s="86" t="s">
        <v>372</v>
      </c>
      <c r="Z13" s="86" t="s">
        <v>356</v>
      </c>
      <c r="AA13" s="86" t="s">
        <v>405</v>
      </c>
      <c r="AB13" s="86" t="s">
        <v>393</v>
      </c>
      <c r="AC13" s="86" t="s">
        <v>372</v>
      </c>
      <c r="AD13" s="86" t="s">
        <v>350</v>
      </c>
      <c r="AF13" s="86" t="s">
        <v>399</v>
      </c>
      <c r="AG13" s="86" t="s">
        <v>400</v>
      </c>
      <c r="AH13" s="86" t="s">
        <v>350</v>
      </c>
      <c r="AI13" s="86" t="s">
        <v>393</v>
      </c>
      <c r="AJ13" s="86" t="s">
        <v>367</v>
      </c>
      <c r="AL13" s="86" t="s">
        <v>369</v>
      </c>
      <c r="AM13" s="95">
        <v>1792</v>
      </c>
      <c r="AN13" s="95">
        <v>1808</v>
      </c>
    </row>
    <row r="14" spans="1:42">
      <c r="A14" s="60">
        <v>1840</v>
      </c>
      <c r="B14" s="60">
        <v>1860</v>
      </c>
      <c r="C14" s="86" t="s">
        <v>355</v>
      </c>
      <c r="D14" s="86" t="s">
        <v>355</v>
      </c>
      <c r="E14" s="86" t="s">
        <v>395</v>
      </c>
      <c r="F14" s="86" t="s">
        <v>350</v>
      </c>
      <c r="G14" s="86" t="s">
        <v>395</v>
      </c>
      <c r="H14" s="86" t="s">
        <v>351</v>
      </c>
      <c r="I14" s="86" t="s">
        <v>372</v>
      </c>
      <c r="J14" s="86" t="s">
        <v>394</v>
      </c>
      <c r="K14" s="86" t="s">
        <v>350</v>
      </c>
      <c r="L14" s="86" t="s">
        <v>368</v>
      </c>
      <c r="M14" s="86" t="s">
        <v>372</v>
      </c>
      <c r="N14" s="86" t="s">
        <v>396</v>
      </c>
      <c r="O14" s="86" t="s">
        <v>368</v>
      </c>
      <c r="P14" s="86" t="s">
        <v>350</v>
      </c>
      <c r="Q14" s="85"/>
      <c r="R14" s="86" t="s">
        <v>355</v>
      </c>
      <c r="S14" s="86" t="s">
        <v>357</v>
      </c>
      <c r="T14" s="86" t="s">
        <v>376</v>
      </c>
      <c r="U14" s="86" t="s">
        <v>370</v>
      </c>
      <c r="V14" s="86" t="s">
        <v>355</v>
      </c>
      <c r="W14" s="86" t="s">
        <v>397</v>
      </c>
      <c r="X14" s="86" t="s">
        <v>395</v>
      </c>
      <c r="Y14" s="86" t="s">
        <v>372</v>
      </c>
      <c r="Z14" s="86" t="s">
        <v>356</v>
      </c>
      <c r="AA14" s="86" t="s">
        <v>377</v>
      </c>
      <c r="AB14" s="86" t="s">
        <v>394</v>
      </c>
      <c r="AC14" s="86" t="s">
        <v>372</v>
      </c>
      <c r="AD14" s="86" t="s">
        <v>356</v>
      </c>
      <c r="AE14" s="86" t="s">
        <v>357</v>
      </c>
      <c r="AF14" s="86" t="s">
        <v>395</v>
      </c>
      <c r="AG14" s="86" t="s">
        <v>395</v>
      </c>
      <c r="AH14" s="86" t="s">
        <v>350</v>
      </c>
      <c r="AI14" s="86" t="s">
        <v>394</v>
      </c>
      <c r="AJ14" s="86" t="s">
        <v>350</v>
      </c>
      <c r="AL14" s="86" t="s">
        <v>368</v>
      </c>
      <c r="AM14" s="96">
        <v>1840</v>
      </c>
      <c r="AN14" s="96">
        <v>1860</v>
      </c>
    </row>
    <row r="15" spans="1:42">
      <c r="A15" s="64">
        <v>1866</v>
      </c>
      <c r="B15" s="64">
        <v>1875</v>
      </c>
      <c r="E15" s="86" t="s">
        <v>371</v>
      </c>
      <c r="F15" s="86" t="s">
        <v>351</v>
      </c>
      <c r="G15" s="86" t="s">
        <v>371</v>
      </c>
      <c r="I15" s="86" t="s">
        <v>373</v>
      </c>
      <c r="J15" s="86" t="s">
        <v>373</v>
      </c>
      <c r="K15" s="86" t="s">
        <v>351</v>
      </c>
      <c r="L15" s="86" t="s">
        <v>380</v>
      </c>
      <c r="N15" s="86" t="s">
        <v>371</v>
      </c>
      <c r="O15" s="86" t="s">
        <v>368</v>
      </c>
      <c r="P15" s="86" t="s">
        <v>351</v>
      </c>
      <c r="Q15" s="85"/>
      <c r="T15" s="86" t="s">
        <v>371</v>
      </c>
      <c r="U15" s="86" t="s">
        <v>376</v>
      </c>
      <c r="W15" s="86" t="s">
        <v>351</v>
      </c>
      <c r="X15" s="86" t="s">
        <v>376</v>
      </c>
      <c r="Y15" s="86" t="s">
        <v>368</v>
      </c>
      <c r="Z15" s="86" t="s">
        <v>351</v>
      </c>
      <c r="AA15" s="85"/>
      <c r="AB15" s="86" t="s">
        <v>373</v>
      </c>
      <c r="AC15" s="86" t="s">
        <v>373</v>
      </c>
      <c r="AD15" s="86" t="s">
        <v>351</v>
      </c>
      <c r="AF15" s="86" t="s">
        <v>376</v>
      </c>
      <c r="AG15" s="86" t="s">
        <v>371</v>
      </c>
      <c r="AH15" s="86" t="s">
        <v>351</v>
      </c>
      <c r="AI15" s="86" t="s">
        <v>376</v>
      </c>
      <c r="AJ15" s="86" t="s">
        <v>351</v>
      </c>
      <c r="AL15" s="86" t="s">
        <v>368</v>
      </c>
      <c r="AM15" s="97">
        <v>1866</v>
      </c>
      <c r="AN15" s="97">
        <v>1875</v>
      </c>
    </row>
    <row r="16" spans="1:42">
      <c r="Q16" s="85"/>
    </row>
    <row r="17" spans="1:36" ht="18">
      <c r="A17" s="82" t="s">
        <v>443</v>
      </c>
      <c r="Q17" s="85"/>
    </row>
    <row r="18" spans="1:36">
      <c r="A18" s="79" t="s">
        <v>327</v>
      </c>
      <c r="B18" s="79" t="s">
        <v>328</v>
      </c>
      <c r="Q18" s="85"/>
      <c r="AJ18" s="83" t="s">
        <v>453</v>
      </c>
    </row>
    <row r="19" spans="1:36">
      <c r="A19" s="39">
        <v>1640</v>
      </c>
      <c r="B19" s="39">
        <v>1660</v>
      </c>
      <c r="AJ19" s="83" t="s">
        <v>454</v>
      </c>
    </row>
    <row r="20" spans="1:36">
      <c r="A20" s="29">
        <v>1730</v>
      </c>
      <c r="B20" s="29">
        <v>1753</v>
      </c>
      <c r="E20" s="83">
        <f>E75/E66</f>
        <v>0.39176146688732327</v>
      </c>
      <c r="N20" s="83">
        <f t="shared" ref="N20:N21" si="0">N75/N66</f>
        <v>0.53806182398056202</v>
      </c>
      <c r="X20" s="83">
        <f t="shared" ref="W20:X22" si="1">X75/X66</f>
        <v>0.55020105983668177</v>
      </c>
      <c r="Z20" s="83">
        <f t="shared" ref="Z20:AB20" si="2">Z75/Z66</f>
        <v>0.44285335448569124</v>
      </c>
      <c r="AB20" s="83">
        <f t="shared" si="2"/>
        <v>0.24338586973709286</v>
      </c>
      <c r="AF20" s="83">
        <f>AF75/AF66</f>
        <v>1.4804928015599217</v>
      </c>
      <c r="AH20" s="83">
        <f>AH75/AH66</f>
        <v>9.2358401414191438E-2</v>
      </c>
      <c r="AI20" s="83">
        <f>AI75/AI66</f>
        <v>0.7809169963582091</v>
      </c>
      <c r="AJ20" s="83">
        <f>AJ75/AJ66</f>
        <v>0.43248645602560321</v>
      </c>
    </row>
    <row r="21" spans="1:36">
      <c r="A21" s="26">
        <v>1754</v>
      </c>
      <c r="B21" s="26">
        <v>1774</v>
      </c>
      <c r="E21" s="83">
        <f>E76/E67</f>
        <v>0.46671971239400734</v>
      </c>
      <c r="K21" s="83">
        <f t="shared" ref="J21:K22" si="3">K76/K67</f>
        <v>1.2067654024372052</v>
      </c>
      <c r="N21" s="83">
        <f t="shared" si="0"/>
        <v>0.5969937685525174</v>
      </c>
      <c r="W21" s="83">
        <f t="shared" si="1"/>
        <v>0.94037173895091308</v>
      </c>
      <c r="X21" s="83">
        <f t="shared" si="1"/>
        <v>0.60128535030399821</v>
      </c>
      <c r="Z21" s="83">
        <f t="shared" ref="Z21:AB21" si="4">Z76/Z67</f>
        <v>0.65077246444470804</v>
      </c>
      <c r="AB21" s="83">
        <f t="shared" si="4"/>
        <v>0.21262145346785985</v>
      </c>
      <c r="AF21" s="83">
        <f t="shared" ref="AF21:AJ21" si="5">AF76/AF67</f>
        <v>1.1302684332356798</v>
      </c>
      <c r="AG21" s="83">
        <f t="shared" si="5"/>
        <v>0.34370681575338879</v>
      </c>
      <c r="AH21" s="83">
        <f t="shared" si="5"/>
        <v>0.10227970932533374</v>
      </c>
      <c r="AI21" s="83">
        <f t="shared" si="5"/>
        <v>0.88146368285716248</v>
      </c>
      <c r="AJ21" s="83">
        <f t="shared" si="5"/>
        <v>0.69191513898844348</v>
      </c>
    </row>
    <row r="22" spans="1:36">
      <c r="A22" s="53">
        <v>1792</v>
      </c>
      <c r="B22" s="53">
        <v>1808</v>
      </c>
      <c r="E22" s="83">
        <f>E77/E68</f>
        <v>0.46017119495346359</v>
      </c>
      <c r="G22" s="83">
        <f>G77/G68</f>
        <v>0.8499096606158798</v>
      </c>
      <c r="H22" s="83">
        <f>H77/H68</f>
        <v>0.9019965092765635</v>
      </c>
      <c r="J22" s="83">
        <f t="shared" si="3"/>
        <v>0.22277036619089349</v>
      </c>
      <c r="K22" s="83">
        <f t="shared" si="3"/>
        <v>0.81170735835574759</v>
      </c>
      <c r="N22" s="83">
        <f t="shared" ref="N22:P22" si="6">N77/N68</f>
        <v>0.74885034389469007</v>
      </c>
      <c r="P22" s="83">
        <f t="shared" si="6"/>
        <v>1.0456676876935058</v>
      </c>
      <c r="T22" s="83">
        <f t="shared" ref="T22:U22" si="7">T77/T68</f>
        <v>1.2989572081499896</v>
      </c>
      <c r="U22" s="83">
        <f t="shared" si="7"/>
        <v>0.60992592154147385</v>
      </c>
      <c r="W22" s="83">
        <f t="shared" si="1"/>
        <v>0.58176105496080566</v>
      </c>
      <c r="X22" s="83">
        <f t="shared" si="1"/>
        <v>0.66174281778817012</v>
      </c>
      <c r="Z22" s="83">
        <f t="shared" ref="Z22:AB22" si="8">Z77/Z68</f>
        <v>1.0093049918793597</v>
      </c>
      <c r="AA22" s="83">
        <f t="shared" ref="AA22" si="9">AA77/AA68</f>
        <v>0.69760251489901226</v>
      </c>
      <c r="AB22" s="83">
        <f t="shared" si="8"/>
        <v>0.19737002339822798</v>
      </c>
      <c r="AD22" s="83">
        <f t="shared" ref="AD22" si="10">AD77/AD68</f>
        <v>8.7734553445978691E-2</v>
      </c>
      <c r="AF22" s="83">
        <f t="shared" ref="AF22:AJ22" si="11">AF77/AF68</f>
        <v>1.3619433670655858</v>
      </c>
      <c r="AG22" s="83">
        <f t="shared" si="11"/>
        <v>0.24767720077369051</v>
      </c>
      <c r="AH22" s="83">
        <f t="shared" si="11"/>
        <v>0.10257999015257804</v>
      </c>
      <c r="AI22" s="83">
        <f t="shared" si="11"/>
        <v>1.0278634928024288</v>
      </c>
      <c r="AJ22" s="83">
        <f t="shared" si="11"/>
        <v>0.620174825373214</v>
      </c>
    </row>
    <row r="23" spans="1:36">
      <c r="A23" s="60">
        <v>1840</v>
      </c>
      <c r="B23" s="60">
        <v>1860</v>
      </c>
      <c r="E23" s="83">
        <f>E78/E69</f>
        <v>0.37783430323789996</v>
      </c>
      <c r="F23" s="83">
        <f>F78/F69</f>
        <v>0.76522452516155026</v>
      </c>
      <c r="G23" s="83">
        <f>G78/G69</f>
        <v>0.56692076493929655</v>
      </c>
      <c r="H23" s="83">
        <f>H78/H69</f>
        <v>0.88536496312877844</v>
      </c>
      <c r="J23" s="83">
        <f t="shared" ref="J23:K23" si="12">J78/J69</f>
        <v>0.24156687728541928</v>
      </c>
      <c r="K23" s="83">
        <f t="shared" si="12"/>
        <v>0.96123413697972626</v>
      </c>
      <c r="N23" s="83">
        <f t="shared" ref="N23:P23" si="13">N78/N69</f>
        <v>0.7204503598767461</v>
      </c>
      <c r="P23" s="83">
        <f t="shared" si="13"/>
        <v>2.3277451763532504</v>
      </c>
      <c r="T23" s="83">
        <f t="shared" ref="T23:U23" si="14">T78/T69</f>
        <v>0.65178449212347489</v>
      </c>
      <c r="U23" s="83">
        <f t="shared" si="14"/>
        <v>0.6333033456827557</v>
      </c>
      <c r="W23" s="83">
        <f t="shared" ref="W23:X23" si="15">W78/W69</f>
        <v>0.26617100480338152</v>
      </c>
      <c r="X23" s="83">
        <f t="shared" si="15"/>
        <v>0.5190080605482319</v>
      </c>
      <c r="Z23" s="83">
        <f t="shared" ref="Z23:AB23" si="16">Z78/Z69</f>
        <v>1.012463693539527</v>
      </c>
      <c r="AA23" s="83">
        <f t="shared" ref="AA23" si="17">AA78/AA69</f>
        <v>0.7927876177466141</v>
      </c>
      <c r="AB23" s="83">
        <f t="shared" si="16"/>
        <v>1.1698935133255239</v>
      </c>
      <c r="AD23" s="83">
        <f t="shared" ref="AD23" si="18">AD78/AD69</f>
        <v>8.7279567157873938E-2</v>
      </c>
      <c r="AF23" s="83">
        <f t="shared" ref="AF23:AJ23" si="19">AF78/AF69</f>
        <v>0.90962463113711689</v>
      </c>
      <c r="AG23" s="83">
        <f t="shared" si="19"/>
        <v>0.21990565487285149</v>
      </c>
      <c r="AH23" s="83">
        <f t="shared" si="19"/>
        <v>7.2541586863733729E-2</v>
      </c>
      <c r="AI23" s="83">
        <f t="shared" si="19"/>
        <v>1.0727200036676423</v>
      </c>
      <c r="AJ23" s="83">
        <f t="shared" si="19"/>
        <v>0.55639563971903561</v>
      </c>
    </row>
    <row r="24" spans="1:36">
      <c r="A24" s="64">
        <v>1866</v>
      </c>
      <c r="B24" s="64">
        <v>1875</v>
      </c>
      <c r="E24" s="83">
        <f>E79/E70</f>
        <v>0.41533706207509946</v>
      </c>
      <c r="F24" s="83">
        <f>F79/F70</f>
        <v>1.1814536875128192</v>
      </c>
      <c r="G24" s="83">
        <f>G79/G70</f>
        <v>0.93624633428906334</v>
      </c>
      <c r="J24" s="83">
        <f t="shared" ref="J24:K24" si="20">J79/J70</f>
        <v>0.61268114270811214</v>
      </c>
      <c r="K24" s="83">
        <f t="shared" si="20"/>
        <v>0.99552537288472054</v>
      </c>
      <c r="N24" s="83">
        <f t="shared" ref="N24:P24" si="21">N79/N70</f>
        <v>0.97264762757925993</v>
      </c>
      <c r="P24" s="83">
        <f t="shared" si="21"/>
        <v>3.3078405716923207</v>
      </c>
      <c r="T24" s="83">
        <f t="shared" ref="T24:U24" si="22">T79/T70</f>
        <v>0.66929351325757147</v>
      </c>
      <c r="U24" s="83">
        <f t="shared" si="22"/>
        <v>0.85806884674986728</v>
      </c>
      <c r="W24" s="83">
        <f t="shared" ref="W24:X24" si="23">W79/W70</f>
        <v>1.1313236650270921</v>
      </c>
      <c r="X24" s="83">
        <f t="shared" si="23"/>
        <v>0.50621607910581679</v>
      </c>
      <c r="Z24" s="83">
        <f>Z79/Z70</f>
        <v>3.4005351633082168</v>
      </c>
      <c r="AD24" s="83">
        <f t="shared" ref="AD24" si="24">AD79/AD70</f>
        <v>0.12047310548266288</v>
      </c>
      <c r="AF24" s="83">
        <f t="shared" ref="AF24:AJ24" si="25">AF79/AF70</f>
        <v>1.5373679611545814</v>
      </c>
      <c r="AG24" s="83">
        <f t="shared" si="25"/>
        <v>0.61608461385872937</v>
      </c>
      <c r="AH24" s="83">
        <f t="shared" si="25"/>
        <v>0.18052638806635882</v>
      </c>
      <c r="AI24" s="83">
        <f t="shared" si="25"/>
        <v>1.7256839728506495</v>
      </c>
      <c r="AJ24" s="83">
        <f t="shared" si="25"/>
        <v>1.2417788607159761</v>
      </c>
    </row>
    <row r="26" spans="1:36" ht="18">
      <c r="A26" s="82" t="s">
        <v>460</v>
      </c>
    </row>
    <row r="27" spans="1:36">
      <c r="A27" s="79" t="s">
        <v>461</v>
      </c>
      <c r="B27" s="79" t="s">
        <v>328</v>
      </c>
      <c r="AJ27" s="83" t="s">
        <v>453</v>
      </c>
    </row>
    <row r="28" spans="1:36">
      <c r="A28" s="39">
        <v>1640</v>
      </c>
      <c r="B28" s="39">
        <v>1660</v>
      </c>
      <c r="AB28" s="100" t="s">
        <v>457</v>
      </c>
      <c r="AJ28" s="83" t="s">
        <v>454</v>
      </c>
    </row>
    <row r="29" spans="1:36">
      <c r="A29" s="29">
        <v>1730</v>
      </c>
      <c r="B29" s="29">
        <v>1753</v>
      </c>
      <c r="E29" s="83">
        <f>E84/E66</f>
        <v>0.61512512704536648</v>
      </c>
      <c r="X29" s="83">
        <f t="shared" ref="X29:X31" si="26">X84/X66</f>
        <v>0.48454341024065545</v>
      </c>
      <c r="AB29" s="100" t="s">
        <v>458</v>
      </c>
      <c r="AI29" s="83">
        <f t="shared" ref="AI29" si="27">AI84/AI66</f>
        <v>1.0260901343549835</v>
      </c>
    </row>
    <row r="30" spans="1:36">
      <c r="A30" s="26">
        <v>1754</v>
      </c>
      <c r="B30" s="26">
        <v>1774</v>
      </c>
      <c r="E30" s="83">
        <f>E85/E67</f>
        <v>0.57733532531568799</v>
      </c>
      <c r="G30" s="83">
        <f>G85/G67</f>
        <v>0.81192536022754469</v>
      </c>
      <c r="J30" s="83">
        <f t="shared" ref="J30" si="28">J85/J67</f>
        <v>0.22439391211471316</v>
      </c>
      <c r="M30" s="83">
        <f t="shared" ref="M30:M31" si="29">M85/M67</f>
        <v>0.90828686201832309</v>
      </c>
      <c r="U30" s="83">
        <f>U85/U67</f>
        <v>0.7233779894655431</v>
      </c>
      <c r="X30" s="83">
        <f t="shared" si="26"/>
        <v>0.6760970361666</v>
      </c>
      <c r="AA30" s="83">
        <f t="shared" ref="AA30:AB31" si="30">AA85/AA67</f>
        <v>0.51994922235740459</v>
      </c>
      <c r="AB30" s="100">
        <f t="shared" si="30"/>
        <v>0.47063660576214728</v>
      </c>
      <c r="AF30" s="83">
        <f t="shared" ref="AF30:AG30" si="31">AF85/AF67</f>
        <v>1.051317440377433</v>
      </c>
      <c r="AG30" s="83">
        <f t="shared" si="31"/>
        <v>0.76193173547168747</v>
      </c>
      <c r="AI30" s="83">
        <f t="shared" ref="AI30:AJ31" si="32">AI85/AI67</f>
        <v>0.87127736230191988</v>
      </c>
      <c r="AJ30" s="83">
        <f t="shared" si="32"/>
        <v>0.7913638363045975</v>
      </c>
    </row>
    <row r="31" spans="1:36">
      <c r="A31" s="53">
        <v>1792</v>
      </c>
      <c r="B31" s="53">
        <v>1808</v>
      </c>
      <c r="E31" s="83">
        <f>E86/E68</f>
        <v>0.72799677437597798</v>
      </c>
      <c r="G31" s="83">
        <f>G86/G68</f>
        <v>1.1475451422014931</v>
      </c>
      <c r="J31" s="83">
        <f t="shared" ref="J31" si="33">J86/J68</f>
        <v>0.31200294397975897</v>
      </c>
      <c r="M31" s="83">
        <f t="shared" si="29"/>
        <v>1.9881780523640753</v>
      </c>
      <c r="X31" s="83">
        <f t="shared" si="26"/>
        <v>0.80148589636442946</v>
      </c>
      <c r="AA31" s="83">
        <f t="shared" si="30"/>
        <v>0.76502230766724078</v>
      </c>
      <c r="AB31" s="100">
        <f t="shared" si="30"/>
        <v>0.22748484763960258</v>
      </c>
      <c r="AF31" s="83">
        <f t="shared" ref="AF31:AG31" si="34">AF86/AF68</f>
        <v>1.1807288519328791</v>
      </c>
      <c r="AG31" s="83">
        <f t="shared" si="34"/>
        <v>1.2312418221116213</v>
      </c>
      <c r="AI31" s="83">
        <f t="shared" si="32"/>
        <v>0.9848549265627351</v>
      </c>
      <c r="AJ31" s="83">
        <f t="shared" si="32"/>
        <v>0.53143930426752495</v>
      </c>
    </row>
    <row r="32" spans="1:36">
      <c r="A32" s="60">
        <v>1840</v>
      </c>
      <c r="B32" s="60">
        <v>1860</v>
      </c>
    </row>
    <row r="33" spans="1:35">
      <c r="A33" s="64">
        <v>1866</v>
      </c>
      <c r="B33" s="64">
        <v>1875</v>
      </c>
    </row>
    <row r="35" spans="1:35" ht="18">
      <c r="A35" s="82" t="s">
        <v>459</v>
      </c>
    </row>
    <row r="36" spans="1:35">
      <c r="A36" s="79" t="s">
        <v>327</v>
      </c>
      <c r="B36" s="79" t="s">
        <v>328</v>
      </c>
    </row>
    <row r="37" spans="1:35">
      <c r="A37" s="39">
        <v>1640</v>
      </c>
      <c r="B37" s="39">
        <v>1660</v>
      </c>
      <c r="C37" s="83">
        <f>C92/C65</f>
        <v>1.6582668294677461</v>
      </c>
      <c r="AA37" s="83">
        <f t="shared" ref="Z37:AA40" si="35">AA92/AA65</f>
        <v>0.93020213051045897</v>
      </c>
      <c r="AI37" s="83">
        <f t="shared" ref="AI37" si="36">AI92/AI65</f>
        <v>0.87004573259297968</v>
      </c>
    </row>
    <row r="38" spans="1:35">
      <c r="A38" s="29">
        <v>1730</v>
      </c>
      <c r="B38" s="29">
        <v>1753</v>
      </c>
    </row>
    <row r="39" spans="1:35">
      <c r="A39" s="26">
        <v>1754</v>
      </c>
      <c r="B39" s="26">
        <v>1774</v>
      </c>
      <c r="D39" s="83">
        <f>D94/D67</f>
        <v>1.3087037718679428</v>
      </c>
      <c r="E39" s="83">
        <f>E94/E67</f>
        <v>0.56810427923451101</v>
      </c>
      <c r="G39" s="83">
        <f>G94/G67</f>
        <v>1.0459377125712717</v>
      </c>
      <c r="I39" s="83">
        <f>I94/I67</f>
        <v>1.4473947622607106</v>
      </c>
      <c r="M39" s="83">
        <f>M94/M67</f>
        <v>0.68395961480930867</v>
      </c>
      <c r="S39" s="83">
        <f t="shared" ref="R39:S40" si="37">S94/S67</f>
        <v>0.80524427643290597</v>
      </c>
      <c r="X39" s="83">
        <f t="shared" ref="X39:Y41" si="38">X94/X67</f>
        <v>1.1694593371461064</v>
      </c>
      <c r="AA39" s="83">
        <f t="shared" si="35"/>
        <v>0.86609083590517622</v>
      </c>
      <c r="AC39" s="83">
        <f t="shared" ref="AC39" si="39">AC94/AC67</f>
        <v>1.1908283956115138</v>
      </c>
      <c r="AF39" s="83">
        <f t="shared" ref="AF39" si="40">AF94/AF67</f>
        <v>0.82599909616107625</v>
      </c>
    </row>
    <row r="40" spans="1:35">
      <c r="A40" s="53">
        <v>1792</v>
      </c>
      <c r="B40" s="53">
        <v>1808</v>
      </c>
      <c r="C40" s="83">
        <f>C95/C68</f>
        <v>0.85253703475051767</v>
      </c>
      <c r="D40" s="83">
        <f t="shared" ref="D40:E41" si="41">D95/D68</f>
        <v>1.2260886949852647</v>
      </c>
      <c r="E40" s="83">
        <f t="shared" si="41"/>
        <v>0.58319330120656399</v>
      </c>
      <c r="G40" s="83">
        <f t="shared" ref="G40" si="42">G95/G68</f>
        <v>1.2473096623977025</v>
      </c>
      <c r="I40" s="83">
        <f t="shared" ref="I40" si="43">I95/I68</f>
        <v>1.0592784956667849</v>
      </c>
      <c r="M40" s="83">
        <f t="shared" ref="M40:N41" si="44">M95/M68</f>
        <v>1.3097193622759742</v>
      </c>
      <c r="N40" s="83">
        <f t="shared" si="44"/>
        <v>1.156800601129774</v>
      </c>
      <c r="R40" s="83">
        <f t="shared" si="37"/>
        <v>0.86217728824130679</v>
      </c>
      <c r="S40" s="83">
        <f t="shared" si="37"/>
        <v>0.55136703847680391</v>
      </c>
      <c r="U40" s="83">
        <f t="shared" ref="U40:V40" si="45">U95/U68</f>
        <v>0.46899770210146524</v>
      </c>
      <c r="V40" s="83">
        <f t="shared" si="45"/>
        <v>0.67344079982473226</v>
      </c>
      <c r="X40" s="83">
        <f t="shared" si="38"/>
        <v>1.0028503718681381</v>
      </c>
      <c r="Y40" s="83">
        <f t="shared" si="38"/>
        <v>0.95348731949217547</v>
      </c>
      <c r="Z40" s="83">
        <f t="shared" si="35"/>
        <v>1.1733802438115415</v>
      </c>
      <c r="AA40" s="83">
        <f t="shared" si="35"/>
        <v>1.039453525136147</v>
      </c>
      <c r="AC40" s="83">
        <f t="shared" ref="AC40:AE40" si="46">AC95/AC68</f>
        <v>1.1907042380382231</v>
      </c>
      <c r="AD40" s="83">
        <f t="shared" si="46"/>
        <v>4.9358006805049044E-2</v>
      </c>
      <c r="AE40" s="83">
        <f t="shared" si="46"/>
        <v>3.1219268615464153</v>
      </c>
      <c r="AF40" s="83">
        <f t="shared" ref="AF40:AG41" si="47">AF95/AF68</f>
        <v>0.77651903297533109</v>
      </c>
      <c r="AG40" s="83">
        <f t="shared" si="47"/>
        <v>0.44310840383136213</v>
      </c>
    </row>
    <row r="41" spans="1:35">
      <c r="A41" s="60">
        <v>1840</v>
      </c>
      <c r="B41" s="60">
        <v>1860</v>
      </c>
      <c r="C41" s="83">
        <f>C96/C69</f>
        <v>0.83953882196215379</v>
      </c>
      <c r="D41" s="83">
        <f t="shared" si="41"/>
        <v>2.0053499815015985</v>
      </c>
      <c r="E41" s="83">
        <f t="shared" si="41"/>
        <v>0.91879874774240045</v>
      </c>
      <c r="G41" s="83">
        <f t="shared" ref="G41" si="48">G96/G69</f>
        <v>1.1390257142629518</v>
      </c>
      <c r="I41" s="83">
        <f t="shared" ref="I41" si="49">I96/I69</f>
        <v>0.89699506766035042</v>
      </c>
      <c r="M41" s="83">
        <f t="shared" si="44"/>
        <v>1.4273732906681527</v>
      </c>
      <c r="N41" s="83">
        <f t="shared" si="44"/>
        <v>0.9983405274998246</v>
      </c>
      <c r="R41" s="83">
        <f t="shared" ref="R41:S41" si="50">R96/R69</f>
        <v>0.88878660411449673</v>
      </c>
      <c r="S41" s="83">
        <f t="shared" si="50"/>
        <v>0.64531762662031278</v>
      </c>
      <c r="U41" s="83">
        <f t="shared" ref="U41:V41" si="51">U96/U69</f>
        <v>0.4993913860454654</v>
      </c>
      <c r="V41" s="83">
        <f t="shared" si="51"/>
        <v>0.89706028981391661</v>
      </c>
      <c r="X41" s="83">
        <f t="shared" ref="X41" si="52">X96/X69</f>
        <v>0.87660495459606214</v>
      </c>
      <c r="Y41" s="83">
        <f t="shared" si="38"/>
        <v>1.1336120111218968</v>
      </c>
      <c r="Z41" s="83">
        <f t="shared" ref="Z41:AA41" si="53">Z96/Z69</f>
        <v>1.3398092426822135</v>
      </c>
      <c r="AA41" s="83">
        <f t="shared" si="53"/>
        <v>1.2913033241445417</v>
      </c>
      <c r="AC41" s="83">
        <f t="shared" ref="AC41" si="54">AC96/AC69</f>
        <v>0.85212636807634667</v>
      </c>
      <c r="AF41" s="83">
        <f t="shared" si="47"/>
        <v>0.71187131940273018</v>
      </c>
      <c r="AG41" s="83">
        <f t="shared" si="47"/>
        <v>0.50071622029832386</v>
      </c>
    </row>
    <row r="42" spans="1:35">
      <c r="A42" s="64">
        <v>1866</v>
      </c>
      <c r="B42" s="64">
        <v>1875</v>
      </c>
    </row>
    <row r="44" spans="1:35" ht="18">
      <c r="A44" s="82" t="s">
        <v>499</v>
      </c>
    </row>
    <row r="45" spans="1:35">
      <c r="A45" s="79" t="s">
        <v>327</v>
      </c>
      <c r="B45" s="79" t="s">
        <v>328</v>
      </c>
    </row>
    <row r="46" spans="1:35">
      <c r="A46" s="39">
        <v>1640</v>
      </c>
      <c r="B46" s="39">
        <v>1660</v>
      </c>
    </row>
    <row r="47" spans="1:35">
      <c r="A47" s="29">
        <v>1730</v>
      </c>
      <c r="B47" s="29">
        <v>1753</v>
      </c>
    </row>
    <row r="48" spans="1:35">
      <c r="A48" s="26">
        <v>1754</v>
      </c>
      <c r="B48" s="26">
        <v>1774</v>
      </c>
    </row>
    <row r="49" spans="1:38">
      <c r="A49" s="53">
        <v>1792</v>
      </c>
      <c r="B49" s="53">
        <v>1808</v>
      </c>
      <c r="E49" s="83">
        <f>E104/E68</f>
        <v>0.31065873050481835</v>
      </c>
      <c r="G49" s="83">
        <f>G104/G68</f>
        <v>0.73442444991117606</v>
      </c>
      <c r="I49" s="83">
        <f>I104/I68</f>
        <v>0.78974669121117724</v>
      </c>
      <c r="J49" s="83">
        <f>J104/J68</f>
        <v>0.29593964035986497</v>
      </c>
      <c r="L49" s="100">
        <f>L104/Q68</f>
        <v>0.91893053146377102</v>
      </c>
      <c r="M49" s="83">
        <f>M104/M68</f>
        <v>0.68887450177996723</v>
      </c>
      <c r="O49" s="83">
        <f>O104/O68</f>
        <v>0.31487582880938469</v>
      </c>
      <c r="T49" s="83">
        <f>T104/T68</f>
        <v>1.9761194295425266</v>
      </c>
      <c r="U49" s="83">
        <f>U104/U68</f>
        <v>0.61442771103781535</v>
      </c>
      <c r="X49" s="83">
        <f>X104/X68</f>
        <v>0.45408712759378184</v>
      </c>
      <c r="Y49" s="83">
        <f>Y104/Y68</f>
        <v>0.75582431216799195</v>
      </c>
      <c r="AA49" s="83">
        <f>AA104/AA68</f>
        <v>0.58769904665183359</v>
      </c>
      <c r="AB49" s="83">
        <f>AB104/AB68</f>
        <v>0.50430893864312465</v>
      </c>
      <c r="AC49" s="83">
        <f>AC104/AC68</f>
        <v>1.409147168812112</v>
      </c>
      <c r="AF49" s="83">
        <f>AF104/AF68</f>
        <v>1.0352908583008054</v>
      </c>
      <c r="AG49" s="83">
        <f>AG104/AG68</f>
        <v>0.45871904394667395</v>
      </c>
      <c r="AI49" s="83">
        <f>AI104/AI68</f>
        <v>0.75591701004015965</v>
      </c>
      <c r="AL49" s="83">
        <f>AL104/AL68</f>
        <v>2.266647936024393</v>
      </c>
    </row>
    <row r="50" spans="1:38">
      <c r="A50" s="60">
        <v>1840</v>
      </c>
      <c r="B50" s="60">
        <v>1860</v>
      </c>
      <c r="E50" s="83">
        <f t="shared" ref="E50:G51" si="55">E105/E69</f>
        <v>0.35809015282918227</v>
      </c>
      <c r="G50" s="83">
        <f t="shared" si="55"/>
        <v>0.77901951558723648</v>
      </c>
      <c r="I50" s="83">
        <f t="shared" ref="I50:J50" si="56">I105/I69</f>
        <v>0.56498199320263176</v>
      </c>
      <c r="J50" s="83">
        <f t="shared" si="56"/>
        <v>0.32853925344983109</v>
      </c>
      <c r="L50" s="100">
        <f t="shared" ref="L50:L51" si="57">L105/Q69</f>
        <v>0.29761626386361922</v>
      </c>
      <c r="M50" s="83">
        <f t="shared" ref="M50:O50" si="58">M105/M69</f>
        <v>0.85570796724556353</v>
      </c>
      <c r="N50" s="83">
        <f t="shared" ref="N50" si="59">N105/N69</f>
        <v>0.67879095718269522</v>
      </c>
      <c r="O50" s="83">
        <f t="shared" si="58"/>
        <v>0.44092666211512421</v>
      </c>
      <c r="T50" s="83">
        <f t="shared" ref="T50:U50" si="60">T105/T69</f>
        <v>0.86631477193871609</v>
      </c>
      <c r="U50" s="83">
        <f t="shared" si="60"/>
        <v>0.73775654036177429</v>
      </c>
      <c r="X50" s="83">
        <f t="shared" ref="X50:Y50" si="61">X105/X69</f>
        <v>0.51454920455552455</v>
      </c>
      <c r="Y50" s="83">
        <f t="shared" si="61"/>
        <v>0.48510175243970061</v>
      </c>
      <c r="AA50" s="83">
        <f t="shared" ref="AA50" si="62">AA105/AA69</f>
        <v>0.85572368500497475</v>
      </c>
      <c r="AB50" s="83">
        <f t="shared" ref="AB50:AC50" si="63">AB105/AB69</f>
        <v>1.4441370180892485</v>
      </c>
      <c r="AC50" s="83">
        <f t="shared" si="63"/>
        <v>0.79618311904260519</v>
      </c>
      <c r="AF50" s="83">
        <f t="shared" ref="AF50:AG50" si="64">AF105/AF69</f>
        <v>0.79443038391345189</v>
      </c>
      <c r="AG50" s="83">
        <f t="shared" si="64"/>
        <v>0.59550006743489659</v>
      </c>
      <c r="AI50" s="83">
        <f t="shared" ref="AI50" si="65">AI105/AI69</f>
        <v>1.2521522483649985</v>
      </c>
      <c r="AL50" s="83">
        <f t="shared" ref="AL50" si="66">AL105/AL69</f>
        <v>1.7912583217131115</v>
      </c>
    </row>
    <row r="51" spans="1:38">
      <c r="A51" s="64">
        <v>1866</v>
      </c>
      <c r="B51" s="64">
        <v>1875</v>
      </c>
      <c r="E51" s="83">
        <f t="shared" si="55"/>
        <v>0.54645941661091046</v>
      </c>
      <c r="G51" s="83">
        <f t="shared" si="55"/>
        <v>1.3243319400258551</v>
      </c>
      <c r="I51" s="83">
        <f t="shared" ref="I51:J51" si="67">I106/I70</f>
        <v>1.1330634768819008</v>
      </c>
      <c r="J51" s="83">
        <f t="shared" si="67"/>
        <v>0.95684581703753291</v>
      </c>
      <c r="L51" s="100">
        <f t="shared" si="57"/>
        <v>0.40776887092899977</v>
      </c>
      <c r="M51" s="83">
        <f t="shared" ref="M51:N51" si="68">M106/M70</f>
        <v>1.2026989269530857</v>
      </c>
      <c r="N51" s="83">
        <f t="shared" si="68"/>
        <v>0.9362223372077938</v>
      </c>
      <c r="O51" s="83">
        <f t="shared" ref="O51" si="69">O106/O70</f>
        <v>0.72686806400131332</v>
      </c>
      <c r="T51" s="83">
        <f t="shared" ref="T51:U51" si="70">T106/T70</f>
        <v>0.82730800791334269</v>
      </c>
      <c r="U51" s="83">
        <f t="shared" si="70"/>
        <v>0.97296055878481802</v>
      </c>
      <c r="X51" s="83">
        <f t="shared" ref="X51:Y51" si="71">X106/X70</f>
        <v>0.50239631628892734</v>
      </c>
      <c r="Y51" s="83">
        <f t="shared" si="71"/>
        <v>0.10655137892622511</v>
      </c>
      <c r="AB51" s="83">
        <f t="shared" ref="AB51:AC51" si="72">AB106/AB70</f>
        <v>1.4332684620843843</v>
      </c>
      <c r="AC51" s="83">
        <f t="shared" si="72"/>
        <v>1.3602393309260339</v>
      </c>
      <c r="AF51" s="83">
        <f t="shared" ref="AF51:AG51" si="73">AF106/AF70</f>
        <v>1.5085470263579437</v>
      </c>
      <c r="AG51" s="83">
        <f t="shared" si="73"/>
        <v>1.6097687921081034</v>
      </c>
      <c r="AI51" s="83">
        <f t="shared" ref="AI51" si="74">AI106/AI70</f>
        <v>2.173112385891423</v>
      </c>
      <c r="AL51" s="83">
        <f t="shared" ref="AL51" si="75">AL106/AL70</f>
        <v>1.4632213259391258</v>
      </c>
    </row>
    <row r="53" spans="1:38" ht="18">
      <c r="A53" s="82" t="s">
        <v>498</v>
      </c>
    </row>
    <row r="54" spans="1:38">
      <c r="A54" s="79" t="s">
        <v>327</v>
      </c>
      <c r="B54" s="79" t="s">
        <v>328</v>
      </c>
    </row>
    <row r="55" spans="1:38">
      <c r="A55" s="39">
        <v>1640</v>
      </c>
      <c r="B55" s="39">
        <v>1660</v>
      </c>
    </row>
    <row r="56" spans="1:38">
      <c r="A56" s="29">
        <v>1730</v>
      </c>
      <c r="B56" s="29">
        <v>1753</v>
      </c>
    </row>
    <row r="57" spans="1:38">
      <c r="A57" s="26">
        <v>1754</v>
      </c>
      <c r="B57" s="26">
        <v>1774</v>
      </c>
    </row>
    <row r="58" spans="1:38">
      <c r="A58" s="53">
        <v>1792</v>
      </c>
      <c r="B58" s="53">
        <v>1808</v>
      </c>
      <c r="E58" s="83">
        <f>E113/E68</f>
        <v>0.37228100531405861</v>
      </c>
      <c r="G58" s="83">
        <f>G113/G68</f>
        <v>0.11156523184472061</v>
      </c>
      <c r="J58" s="83">
        <f>J113/J68</f>
        <v>1.2620912093669598</v>
      </c>
      <c r="N58" s="83">
        <f>N113/N68</f>
        <v>2.7670321339018296</v>
      </c>
      <c r="W58" s="83">
        <f>W113/W68</f>
        <v>0.93988556408788315</v>
      </c>
      <c r="X58" s="83">
        <f>X113/X68</f>
        <v>1.1496705101338764</v>
      </c>
      <c r="AB58" s="83">
        <f>AB113/AB68</f>
        <v>0.76351438223428159</v>
      </c>
      <c r="AF58" s="83">
        <f>AF113/AF68</f>
        <v>3.6388835460343696</v>
      </c>
      <c r="AG58" s="83">
        <f>AG113/AG68</f>
        <v>7.3412804222241182E-2</v>
      </c>
    </row>
    <row r="59" spans="1:38">
      <c r="A59" s="60">
        <v>1840</v>
      </c>
      <c r="B59" s="60">
        <v>1860</v>
      </c>
      <c r="E59" s="83">
        <f>E114/E69</f>
        <v>0.43789199015628971</v>
      </c>
      <c r="G59" s="83">
        <f>G114/G69</f>
        <v>0.13009512405356641</v>
      </c>
      <c r="J59" s="83">
        <f>J114/J69</f>
        <v>2.3245212573533371</v>
      </c>
      <c r="N59" s="83">
        <f>N114/N69</f>
        <v>2.84936643607714</v>
      </c>
      <c r="W59" s="83">
        <f>W114/W69</f>
        <v>0.70711148047424421</v>
      </c>
      <c r="X59" s="83">
        <f>X114/X69</f>
        <v>0.70250867522517957</v>
      </c>
      <c r="AB59" s="83">
        <f>AB114/AB69</f>
        <v>1.8911864318972775</v>
      </c>
      <c r="AF59" s="83">
        <f>AF114/AF69</f>
        <v>2.1036445031118691</v>
      </c>
      <c r="AG59" s="83">
        <f>AG114/AG69</f>
        <v>9.9424042379089667E-2</v>
      </c>
    </row>
    <row r="60" spans="1:38">
      <c r="A60" s="64">
        <v>1866</v>
      </c>
      <c r="B60" s="64">
        <v>1875</v>
      </c>
      <c r="G60" s="83" t="s">
        <v>500</v>
      </c>
    </row>
    <row r="62" spans="1:38">
      <c r="U62" s="108" t="s">
        <v>471</v>
      </c>
      <c r="AA62" s="100" t="s">
        <v>495</v>
      </c>
    </row>
    <row r="63" spans="1:38" ht="18">
      <c r="A63" s="80" t="s">
        <v>444</v>
      </c>
      <c r="O63" s="100" t="s">
        <v>477</v>
      </c>
      <c r="U63" s="108" t="s">
        <v>488</v>
      </c>
      <c r="Y63" s="102" t="s">
        <v>463</v>
      </c>
      <c r="AA63" s="100" t="s">
        <v>494</v>
      </c>
    </row>
    <row r="64" spans="1:38">
      <c r="A64" s="79" t="s">
        <v>327</v>
      </c>
      <c r="B64" s="79" t="s">
        <v>328</v>
      </c>
      <c r="C64" s="87" t="s">
        <v>130</v>
      </c>
      <c r="D64" s="87" t="s">
        <v>131</v>
      </c>
      <c r="E64" s="87" t="s">
        <v>155</v>
      </c>
      <c r="F64" s="87" t="s">
        <v>209</v>
      </c>
      <c r="G64" s="87" t="s">
        <v>210</v>
      </c>
      <c r="H64" s="87" t="s">
        <v>231</v>
      </c>
      <c r="I64" s="87" t="s">
        <v>234</v>
      </c>
      <c r="J64" s="87" t="s">
        <v>26</v>
      </c>
      <c r="K64" s="87" t="s">
        <v>27</v>
      </c>
      <c r="L64" s="87" t="s">
        <v>99</v>
      </c>
      <c r="M64" s="87" t="s">
        <v>30</v>
      </c>
      <c r="N64" s="87" t="s">
        <v>32</v>
      </c>
      <c r="O64" s="87" t="s">
        <v>35</v>
      </c>
      <c r="P64" s="87" t="s">
        <v>161</v>
      </c>
      <c r="Q64" s="87" t="s">
        <v>510</v>
      </c>
      <c r="R64" s="87" t="s">
        <v>89</v>
      </c>
      <c r="S64" s="87" t="s">
        <v>1</v>
      </c>
      <c r="T64" s="87" t="s">
        <v>2</v>
      </c>
      <c r="U64" s="87" t="s">
        <v>4</v>
      </c>
      <c r="V64" s="87" t="s">
        <v>441</v>
      </c>
      <c r="W64" s="87" t="s">
        <v>45</v>
      </c>
      <c r="X64" s="87" t="s">
        <v>47</v>
      </c>
      <c r="Y64" s="87" t="s">
        <v>48</v>
      </c>
      <c r="Z64" s="87" t="s">
        <v>50</v>
      </c>
      <c r="AA64" s="87" t="s">
        <v>51</v>
      </c>
      <c r="AB64" s="87" t="s">
        <v>468</v>
      </c>
      <c r="AC64" s="87" t="s">
        <v>55</v>
      </c>
      <c r="AD64" s="87" t="s">
        <v>57</v>
      </c>
      <c r="AE64" s="87" t="s">
        <v>59</v>
      </c>
      <c r="AF64" s="87" t="s">
        <v>62</v>
      </c>
      <c r="AG64" s="87" t="s">
        <v>63</v>
      </c>
      <c r="AH64" s="87" t="s">
        <v>64</v>
      </c>
      <c r="AI64" s="87" t="s">
        <v>69</v>
      </c>
      <c r="AJ64" s="87" t="s">
        <v>68</v>
      </c>
      <c r="AK64" s="87" t="s">
        <v>71</v>
      </c>
      <c r="AL64" s="87" t="s">
        <v>72</v>
      </c>
    </row>
    <row r="65" spans="1:97">
      <c r="A65" s="39">
        <v>1640</v>
      </c>
      <c r="B65" s="39">
        <v>1660</v>
      </c>
      <c r="C65" s="83">
        <v>0.37444303385291894</v>
      </c>
      <c r="D65" s="83">
        <v>0.38372208188305862</v>
      </c>
      <c r="E65" s="83">
        <v>3.0945585677310898</v>
      </c>
      <c r="G65" s="83">
        <v>5.7310440204561859</v>
      </c>
      <c r="H65" s="83">
        <v>5.649298528182884</v>
      </c>
      <c r="I65" s="83">
        <v>4.2303537169735757</v>
      </c>
      <c r="L65" s="87" t="s">
        <v>463</v>
      </c>
      <c r="M65" s="83">
        <v>1.7297080255067669</v>
      </c>
      <c r="N65" s="83">
        <v>1.8435751649170062</v>
      </c>
      <c r="O65" s="83">
        <v>253.3197004791931</v>
      </c>
      <c r="Q65" s="83">
        <v>9.3373212463727846</v>
      </c>
      <c r="R65" s="83">
        <v>0.67443331824744712</v>
      </c>
      <c r="S65" s="83">
        <v>3.6016369531220893</v>
      </c>
      <c r="T65" s="83">
        <v>4.8862002426513218</v>
      </c>
      <c r="U65" s="83">
        <v>0.63425701559660319</v>
      </c>
      <c r="V65" s="83">
        <v>41.696940804322928</v>
      </c>
      <c r="W65" s="83">
        <v>21.574193468302454</v>
      </c>
      <c r="X65" s="83">
        <v>3.3269645884862618</v>
      </c>
      <c r="Z65" s="83">
        <v>2.1948202361893783</v>
      </c>
      <c r="AA65" s="83">
        <v>0.81785091701533319</v>
      </c>
      <c r="AB65" s="83">
        <v>0.62050937145749407</v>
      </c>
      <c r="AC65" s="83">
        <v>17.972944374830735</v>
      </c>
      <c r="AD65" s="83">
        <v>58.339993848331126</v>
      </c>
      <c r="AE65" s="83">
        <v>13.184439975503548</v>
      </c>
      <c r="AF65" s="83">
        <v>16.160347988081092</v>
      </c>
      <c r="AI65" s="83">
        <v>0.77797903226119103</v>
      </c>
      <c r="AJ65" s="83">
        <v>7.0118281200354344</v>
      </c>
      <c r="AK65" s="83">
        <v>141.3431390865604</v>
      </c>
      <c r="AL65" s="83">
        <v>8.8848301385917061</v>
      </c>
    </row>
    <row r="66" spans="1:97">
      <c r="A66" s="29">
        <v>1730</v>
      </c>
      <c r="B66" s="29">
        <v>1753</v>
      </c>
      <c r="C66" s="83">
        <v>0.30551444796040894</v>
      </c>
      <c r="D66" s="83">
        <v>0.350420485219606</v>
      </c>
      <c r="E66" s="83">
        <v>3.0570553276575656</v>
      </c>
      <c r="G66" s="83">
        <v>5.5459878312844024</v>
      </c>
      <c r="H66" s="83">
        <v>5.8871525375246625</v>
      </c>
      <c r="I66" s="83">
        <v>2.9561171611312802</v>
      </c>
      <c r="J66" s="83">
        <v>63.719873279798762</v>
      </c>
      <c r="L66" s="83">
        <v>48.608388126611032</v>
      </c>
      <c r="M66" s="83">
        <v>2.4548733729485561</v>
      </c>
      <c r="N66" s="83">
        <v>1.427748590790535</v>
      </c>
      <c r="O66" s="83">
        <v>240.20333434068925</v>
      </c>
      <c r="Q66" s="83">
        <v>10.872828222489389</v>
      </c>
      <c r="R66" s="83">
        <v>0.6140822009411443</v>
      </c>
      <c r="S66" s="83">
        <v>3.1577437499982834</v>
      </c>
      <c r="T66" s="83">
        <v>3.7759986153321248</v>
      </c>
      <c r="U66" s="83">
        <v>0.54379891207245989</v>
      </c>
      <c r="V66" s="83">
        <v>51.316466426469418</v>
      </c>
      <c r="W66" s="83">
        <v>20.876918684979188</v>
      </c>
      <c r="X66" s="83">
        <v>3.2915230110606468</v>
      </c>
      <c r="Y66" s="83">
        <v>0.48622925083798685</v>
      </c>
      <c r="Z66" s="83">
        <v>2.5347712080680496</v>
      </c>
      <c r="AA66" s="83">
        <v>0.54657140445832764</v>
      </c>
      <c r="AB66" s="83">
        <v>1.130875330803536</v>
      </c>
      <c r="AC66" s="83">
        <v>19.837286520887776</v>
      </c>
      <c r="AD66" s="83">
        <v>74.404158477300996</v>
      </c>
      <c r="AE66" s="83">
        <v>9.0822731857615526</v>
      </c>
      <c r="AF66" s="83">
        <v>6.4185571877848782</v>
      </c>
      <c r="AG66" s="83">
        <v>157.20495713154705</v>
      </c>
      <c r="AH66" s="83">
        <v>12.586195900616023</v>
      </c>
      <c r="AI66" s="83">
        <v>0.55022430062733285</v>
      </c>
      <c r="AJ66" s="83">
        <v>10.60205085024727</v>
      </c>
      <c r="AK66" s="83">
        <v>127.37452099879283</v>
      </c>
      <c r="AL66" s="83">
        <v>5.0451140045386067</v>
      </c>
    </row>
    <row r="67" spans="1:97">
      <c r="A67" s="26">
        <v>1754</v>
      </c>
      <c r="B67" s="26">
        <v>1774</v>
      </c>
      <c r="C67" s="83">
        <v>0.37987846855250373</v>
      </c>
      <c r="D67" s="83">
        <v>0.43301116322313571</v>
      </c>
      <c r="E67" s="83">
        <v>3.4774014289870459</v>
      </c>
      <c r="G67" s="83">
        <v>6.2425176628807018</v>
      </c>
      <c r="H67" s="83">
        <v>6.6182938511319112</v>
      </c>
      <c r="I67" s="83">
        <v>3.2321564736385708</v>
      </c>
      <c r="J67" s="83">
        <v>60.644116306578091</v>
      </c>
      <c r="K67" s="83">
        <v>9.0252286621714664</v>
      </c>
      <c r="L67" s="83">
        <v>42.789565175699394</v>
      </c>
      <c r="M67" s="83">
        <v>2.5046044713721991</v>
      </c>
      <c r="N67" s="83">
        <v>1.8074334128774561</v>
      </c>
      <c r="O67" s="83">
        <v>264.48498785920225</v>
      </c>
      <c r="Q67" s="83">
        <v>10.130753897562379</v>
      </c>
      <c r="R67" s="83">
        <v>0.63614797611568386</v>
      </c>
      <c r="S67" s="83">
        <v>3.4837095668086087</v>
      </c>
      <c r="T67" s="83">
        <v>3.4831304701123091</v>
      </c>
      <c r="U67" s="83">
        <v>0.64082756970085841</v>
      </c>
      <c r="V67" s="83">
        <v>42.578988469250859</v>
      </c>
      <c r="W67" s="83">
        <v>22.040822332595855</v>
      </c>
      <c r="X67" s="83">
        <v>3.9511720689673404</v>
      </c>
      <c r="Y67" s="83">
        <v>0.51519736028529639</v>
      </c>
      <c r="Z67" s="83">
        <v>1.7806255678272287</v>
      </c>
      <c r="AA67" s="83">
        <v>0.7213020053322492</v>
      </c>
      <c r="AB67" s="83">
        <v>1.1232761435396643</v>
      </c>
      <c r="AC67" s="83">
        <v>21.014896623017417</v>
      </c>
      <c r="AD67" s="83">
        <v>79.591943232599149</v>
      </c>
      <c r="AE67" s="83">
        <v>9.2061244419557013</v>
      </c>
      <c r="AF67" s="83">
        <v>6.3402381081277737</v>
      </c>
      <c r="AG67" s="83">
        <v>109.98328189650685</v>
      </c>
      <c r="AH67" s="83">
        <v>14.664780417251976</v>
      </c>
      <c r="AI67" s="83">
        <v>0.73021435677129443</v>
      </c>
      <c r="AJ67" s="83">
        <v>12.264136639508655</v>
      </c>
      <c r="AK67" s="83">
        <v>144.08519935001067</v>
      </c>
      <c r="AL67" s="83">
        <v>5.150205091526125</v>
      </c>
    </row>
    <row r="68" spans="1:97">
      <c r="A68" s="53">
        <v>1792</v>
      </c>
      <c r="B68" s="53">
        <v>1808</v>
      </c>
      <c r="C68" s="83">
        <v>0.69624535918041308</v>
      </c>
      <c r="D68" s="83">
        <v>0.73419453826525527</v>
      </c>
      <c r="E68" s="83">
        <v>6.6053751890637074</v>
      </c>
      <c r="G68" s="83">
        <v>9.198577238927399</v>
      </c>
      <c r="H68" s="83">
        <v>9.1513455393423389</v>
      </c>
      <c r="I68" s="83">
        <v>5.5802051091821623</v>
      </c>
      <c r="J68" s="83">
        <v>64.384771024329311</v>
      </c>
      <c r="K68" s="83">
        <v>19.159250188128453</v>
      </c>
      <c r="L68" s="83">
        <v>42.30494696109831</v>
      </c>
      <c r="M68" s="83">
        <v>3.8020203754538917</v>
      </c>
      <c r="N68" s="83">
        <v>3.1198503594867368</v>
      </c>
      <c r="O68" s="83">
        <v>451.59990769539962</v>
      </c>
      <c r="P68" s="83">
        <v>0.8557594962054641</v>
      </c>
      <c r="Q68" s="83">
        <v>10.425720572659923</v>
      </c>
      <c r="R68" s="83">
        <v>1.2201448682102531</v>
      </c>
      <c r="S68" s="83">
        <v>6.2934034712858322</v>
      </c>
      <c r="T68" s="83">
        <v>4.583948102433423</v>
      </c>
      <c r="U68" s="83">
        <v>1.1130118498684414</v>
      </c>
      <c r="V68" s="83">
        <v>66.74574783561512</v>
      </c>
      <c r="W68" s="83">
        <v>28.014883951697946</v>
      </c>
      <c r="X68" s="83">
        <v>6.0456113367241491</v>
      </c>
      <c r="Y68" s="83">
        <v>0.45085295686400373</v>
      </c>
      <c r="Z68" s="83">
        <v>2.4146174986101578</v>
      </c>
      <c r="AA68" s="83">
        <v>1.158024906732374</v>
      </c>
      <c r="AB68" s="83">
        <v>2.8852380770851438</v>
      </c>
      <c r="AC68" s="83">
        <v>25.060310898943968</v>
      </c>
      <c r="AD68" s="83">
        <v>115.95630090520589</v>
      </c>
      <c r="AE68" s="83">
        <v>10.425135835297386</v>
      </c>
      <c r="AF68" s="83">
        <v>9.7242677526263765</v>
      </c>
      <c r="AG68" s="83">
        <v>85.981532502798217</v>
      </c>
      <c r="AH68" s="83">
        <v>40.059987780063452</v>
      </c>
      <c r="AI68" s="83">
        <v>1.2674475601972994</v>
      </c>
      <c r="AJ68" s="83">
        <v>24.055908159776791</v>
      </c>
      <c r="AK68" s="83">
        <v>271.13142034081062</v>
      </c>
      <c r="AL68" s="83">
        <v>8.9075411018969088</v>
      </c>
    </row>
    <row r="69" spans="1:97">
      <c r="A69" s="60">
        <v>1840</v>
      </c>
      <c r="B69" s="60">
        <v>1860</v>
      </c>
      <c r="C69" s="83">
        <v>0.65937291237672258</v>
      </c>
      <c r="D69" s="83">
        <v>0.76065537367874114</v>
      </c>
      <c r="E69" s="83">
        <v>6.8525121038424706</v>
      </c>
      <c r="F69" s="83">
        <v>1.8918058968675491</v>
      </c>
      <c r="G69" s="83">
        <v>10.842384131343469</v>
      </c>
      <c r="H69" s="83">
        <v>6.4419180692833189</v>
      </c>
      <c r="I69" s="83">
        <v>6.4407515159099784</v>
      </c>
      <c r="J69" s="83">
        <v>24.00592099059357</v>
      </c>
      <c r="K69" s="83">
        <v>5.9449511510642949</v>
      </c>
      <c r="L69" s="83">
        <v>12.031153411984743</v>
      </c>
      <c r="M69" s="83">
        <v>3.4747658733335656</v>
      </c>
      <c r="N69" s="83">
        <v>2.2041082745455918</v>
      </c>
      <c r="O69" s="83">
        <v>419.60842377738248</v>
      </c>
      <c r="P69" s="83">
        <v>0.32464540523817564</v>
      </c>
      <c r="Q69" s="83">
        <v>7.8003779442570957</v>
      </c>
      <c r="R69" s="83">
        <v>1.3587775523158168</v>
      </c>
      <c r="S69" s="83">
        <v>6.4661838135162801</v>
      </c>
      <c r="T69" s="83">
        <v>3.5941955309520357</v>
      </c>
      <c r="U69" s="83">
        <v>1.0693015837309292</v>
      </c>
      <c r="V69" s="83">
        <v>62.139415478467647</v>
      </c>
      <c r="W69" s="83">
        <v>19.501557391472819</v>
      </c>
      <c r="X69" s="83">
        <v>6.4762105121679197</v>
      </c>
      <c r="Y69" s="83">
        <v>0.754694611882195</v>
      </c>
      <c r="Z69" s="83">
        <v>2.1690839489431073</v>
      </c>
      <c r="AA69" s="83">
        <v>0.95168476343517028</v>
      </c>
      <c r="AB69" s="83">
        <v>0.3554033513266936</v>
      </c>
      <c r="AC69" s="83">
        <v>31.247633783637898</v>
      </c>
      <c r="AD69" s="83">
        <v>70.333726627701196</v>
      </c>
      <c r="AE69" s="83">
        <v>9.701710360459721</v>
      </c>
      <c r="AF69" s="83">
        <v>6.5551832062113693</v>
      </c>
      <c r="AG69" s="83">
        <v>55.558355003654029</v>
      </c>
      <c r="AH69" s="83">
        <v>52.888779082642408</v>
      </c>
      <c r="AI69" s="83">
        <v>1.071688929358688</v>
      </c>
      <c r="AJ69" s="83">
        <v>27.07807694985366</v>
      </c>
      <c r="AK69" s="83">
        <v>180.15428059688497</v>
      </c>
      <c r="AL69" s="83">
        <v>10.830978451221133</v>
      </c>
    </row>
    <row r="70" spans="1:97">
      <c r="A70" s="64">
        <v>1866</v>
      </c>
      <c r="B70" s="64">
        <v>1875</v>
      </c>
      <c r="C70" s="83">
        <v>0.79792277907792786</v>
      </c>
      <c r="D70" s="83">
        <v>0.88031746970079006</v>
      </c>
      <c r="E70" s="83">
        <v>8.6692670144027382</v>
      </c>
      <c r="F70" s="83">
        <v>1.9506351269093261</v>
      </c>
      <c r="G70" s="83">
        <v>12.988145598108842</v>
      </c>
      <c r="H70" s="83">
        <v>6.9498567028209024</v>
      </c>
      <c r="I70" s="83">
        <v>7.4566112773799595</v>
      </c>
      <c r="J70" s="83">
        <v>22.42066324865322</v>
      </c>
      <c r="K70" s="83">
        <v>13.059471409743793</v>
      </c>
      <c r="L70" s="83">
        <v>16.454058129896076</v>
      </c>
      <c r="M70" s="83">
        <v>4.43869623326108</v>
      </c>
      <c r="N70" s="83">
        <v>2.4048498908709441</v>
      </c>
      <c r="O70" s="83">
        <v>436.32563617661771</v>
      </c>
      <c r="P70" s="83">
        <v>0.30843034420865001</v>
      </c>
      <c r="Q70" s="83">
        <v>9.3881347752601521</v>
      </c>
      <c r="R70" s="83">
        <v>1.6011729444805503</v>
      </c>
      <c r="S70" s="83">
        <v>7.5439347123076166</v>
      </c>
      <c r="T70" s="83">
        <v>4.3131162009292972</v>
      </c>
      <c r="U70" s="83">
        <v>1.2478550369380561</v>
      </c>
      <c r="V70" s="83">
        <v>49.973577352419383</v>
      </c>
      <c r="W70" s="83">
        <v>12.458251952580548</v>
      </c>
      <c r="X70" s="83">
        <v>10.47069264789463</v>
      </c>
      <c r="Y70" s="83">
        <v>5.9588578525721561</v>
      </c>
      <c r="Z70" s="83">
        <v>1.4290031281499467</v>
      </c>
      <c r="AB70" s="83">
        <v>0.36758726965435351</v>
      </c>
      <c r="AC70" s="83">
        <v>36.858835446512131</v>
      </c>
      <c r="AD70" s="83">
        <v>59.106127009641646</v>
      </c>
      <c r="AE70" s="83">
        <v>10.129686358847344</v>
      </c>
      <c r="AF70" s="83">
        <v>5.0942510945944521</v>
      </c>
      <c r="AG70" s="83">
        <v>40.661946618863368</v>
      </c>
      <c r="AH70" s="83">
        <v>53.889950712143929</v>
      </c>
      <c r="AI70" s="83">
        <v>1.0841705320684825</v>
      </c>
      <c r="AJ70" s="83">
        <v>31.254178742827026</v>
      </c>
      <c r="AK70" s="83">
        <v>134.22485267058562</v>
      </c>
      <c r="AL70" s="83">
        <v>16.292780983533095</v>
      </c>
    </row>
    <row r="71" spans="1:97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100" t="s">
        <v>501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19"/>
      <c r="BV71" s="6"/>
      <c r="BW71" s="6"/>
      <c r="BX71" s="6"/>
      <c r="BY71" s="6"/>
      <c r="BZ71" s="6"/>
      <c r="CA71" s="6"/>
      <c r="CB71" s="3"/>
      <c r="CC71" s="6"/>
      <c r="CD71" s="6"/>
      <c r="CE71" s="6"/>
      <c r="CF71" s="6"/>
      <c r="CG71" s="6"/>
      <c r="CH71" s="6"/>
      <c r="CI71" s="6"/>
      <c r="CJ71" s="6"/>
      <c r="CK71" s="3"/>
      <c r="CL71" s="6"/>
      <c r="CM71" s="6"/>
      <c r="CN71" s="6"/>
      <c r="CO71" s="6"/>
      <c r="CP71" s="6"/>
      <c r="CQ71" s="6"/>
      <c r="CR71" s="6"/>
      <c r="CS71" s="6"/>
    </row>
    <row r="72" spans="1:97" ht="18">
      <c r="A72" s="80" t="s">
        <v>445</v>
      </c>
      <c r="C72" s="78"/>
      <c r="D72" s="78"/>
      <c r="AP72" s="77"/>
    </row>
    <row r="73" spans="1:97">
      <c r="A73" s="79" t="s">
        <v>327</v>
      </c>
      <c r="B73" s="79" t="s">
        <v>328</v>
      </c>
      <c r="C73" s="90"/>
      <c r="D73" s="90"/>
      <c r="E73" s="88" t="s">
        <v>155</v>
      </c>
      <c r="F73" s="88" t="s">
        <v>209</v>
      </c>
      <c r="G73" s="89" t="s">
        <v>415</v>
      </c>
      <c r="H73" s="89" t="s">
        <v>437</v>
      </c>
      <c r="I73" s="89"/>
      <c r="J73" s="3" t="s">
        <v>26</v>
      </c>
      <c r="K73" s="89" t="s">
        <v>27</v>
      </c>
      <c r="L73" s="89"/>
      <c r="M73" s="89"/>
      <c r="N73" s="89" t="s">
        <v>438</v>
      </c>
      <c r="P73" s="89"/>
      <c r="Q73" s="89"/>
      <c r="R73" s="89"/>
      <c r="S73" s="89"/>
      <c r="T73" s="89" t="s">
        <v>2</v>
      </c>
      <c r="U73" s="89" t="s">
        <v>4</v>
      </c>
      <c r="V73" s="89"/>
      <c r="W73" s="89" t="s">
        <v>45</v>
      </c>
      <c r="X73" s="89" t="s">
        <v>47</v>
      </c>
      <c r="Y73" s="89"/>
      <c r="Z73" s="89" t="s">
        <v>50</v>
      </c>
      <c r="AA73" s="89" t="s">
        <v>51</v>
      </c>
      <c r="AB73" s="89" t="s">
        <v>469</v>
      </c>
      <c r="AC73" s="89"/>
      <c r="AD73" s="89" t="s">
        <v>426</v>
      </c>
      <c r="AE73" s="89"/>
      <c r="AF73" s="89" t="s">
        <v>62</v>
      </c>
      <c r="AG73" s="89" t="s">
        <v>439</v>
      </c>
      <c r="AH73" s="88" t="s">
        <v>64</v>
      </c>
      <c r="AI73" s="88" t="s">
        <v>69</v>
      </c>
      <c r="AJ73" s="88" t="s">
        <v>440</v>
      </c>
      <c r="AP73" s="77"/>
    </row>
    <row r="74" spans="1:97">
      <c r="A74" s="39">
        <v>1640</v>
      </c>
      <c r="B74" s="39">
        <v>1660</v>
      </c>
      <c r="C74" s="22"/>
      <c r="D74" s="22"/>
      <c r="E74" s="83" t="s">
        <v>431</v>
      </c>
      <c r="AJ74" s="83" t="s">
        <v>431</v>
      </c>
      <c r="AP74" s="77"/>
    </row>
    <row r="75" spans="1:97">
      <c r="A75" s="29">
        <v>1730</v>
      </c>
      <c r="B75" s="29">
        <v>1753</v>
      </c>
      <c r="C75" s="22"/>
      <c r="D75" s="22"/>
      <c r="E75" s="83">
        <v>1.1976364795188346</v>
      </c>
      <c r="F75" s="83">
        <v>0.83355476560170549</v>
      </c>
      <c r="K75" s="83">
        <v>9.7825938908065755</v>
      </c>
      <c r="N75" s="83">
        <v>0.76821701094643224</v>
      </c>
      <c r="X75" s="83">
        <v>1.810999449162394</v>
      </c>
      <c r="Z75" s="83">
        <v>1.1225319323466838</v>
      </c>
      <c r="AB75" s="83">
        <v>0.27523907595184122</v>
      </c>
      <c r="AF75" s="83">
        <v>9.5026277129162064</v>
      </c>
      <c r="AH75" s="83">
        <v>1.1624409332667454</v>
      </c>
      <c r="AI75" s="83">
        <v>0.42967950816919304</v>
      </c>
      <c r="AJ75" s="83">
        <v>4.585243398826675</v>
      </c>
      <c r="AP75" s="77"/>
    </row>
    <row r="76" spans="1:97">
      <c r="A76" s="26">
        <v>1754</v>
      </c>
      <c r="B76" s="26">
        <v>1774</v>
      </c>
      <c r="C76" s="22"/>
      <c r="D76" s="22"/>
      <c r="E76" s="83">
        <v>1.6229717948153441</v>
      </c>
      <c r="F76" s="83">
        <v>1.05797848755005</v>
      </c>
      <c r="K76" s="83">
        <v>10.891333698593149</v>
      </c>
      <c r="N76" s="83">
        <v>1.0790264845614506</v>
      </c>
      <c r="W76" s="83">
        <v>20.726566424811285</v>
      </c>
      <c r="X76" s="83">
        <v>2.3757818816004006</v>
      </c>
      <c r="Z76" s="83">
        <v>1.1587820890281832</v>
      </c>
      <c r="AB76" s="83">
        <v>0.2388326062851758</v>
      </c>
      <c r="AF76" s="83">
        <v>7.1661709928147292</v>
      </c>
      <c r="AG76" s="83">
        <v>37.802003606755704</v>
      </c>
      <c r="AH76" s="83">
        <v>1.4999094783963784</v>
      </c>
      <c r="AI76" s="83">
        <v>0.6436574361947992</v>
      </c>
      <c r="AJ76" s="83">
        <v>8.4857418074988935</v>
      </c>
      <c r="AP76" s="77"/>
    </row>
    <row r="77" spans="1:97">
      <c r="A77" s="53">
        <v>1792</v>
      </c>
      <c r="B77" s="53">
        <v>1808</v>
      </c>
      <c r="C77" s="22"/>
      <c r="D77" s="22"/>
      <c r="E77" s="83">
        <v>3.0396033938674067</v>
      </c>
      <c r="F77" s="83">
        <v>2.0866265181707853</v>
      </c>
      <c r="G77" s="83">
        <v>7.8179596592857425</v>
      </c>
      <c r="H77" s="83">
        <v>8.25448173167044</v>
      </c>
      <c r="J77" s="83">
        <v>14.34301901820667</v>
      </c>
      <c r="K77" s="83">
        <v>15.551704358282606</v>
      </c>
      <c r="N77" s="83">
        <v>2.3363010146016152</v>
      </c>
      <c r="P77" s="83">
        <v>0.89484005361892716</v>
      </c>
      <c r="T77" s="83">
        <v>5.9543524294413617</v>
      </c>
      <c r="U77" s="83">
        <v>0.67885477821758966</v>
      </c>
      <c r="W77" s="83">
        <v>16.297968442344342</v>
      </c>
      <c r="X77" s="83">
        <v>4.0006398812159443</v>
      </c>
      <c r="Z77" s="83">
        <v>2.4370854948264853</v>
      </c>
      <c r="AA77" s="83">
        <v>0.80784108725219816</v>
      </c>
      <c r="AB77" s="83">
        <v>0.56945950678375312</v>
      </c>
      <c r="AD77" s="83">
        <v>10.173374279165774</v>
      </c>
      <c r="AF77" s="83">
        <v>13.243901965259264</v>
      </c>
      <c r="AG77" s="83">
        <v>21.29566528852515</v>
      </c>
      <c r="AH77" s="83">
        <v>4.1093531519913054</v>
      </c>
      <c r="AI77" s="83">
        <v>1.3027630761683129</v>
      </c>
      <c r="AJ77" s="83">
        <v>14.918868642183645</v>
      </c>
      <c r="AP77" s="77"/>
    </row>
    <row r="78" spans="1:97">
      <c r="A78" s="60">
        <v>1840</v>
      </c>
      <c r="B78" s="60">
        <v>1860</v>
      </c>
      <c r="C78" s="22"/>
      <c r="D78" s="22"/>
      <c r="E78" s="83">
        <v>2.589114136184596</v>
      </c>
      <c r="F78" s="83">
        <v>1.447656269128291</v>
      </c>
      <c r="G78" s="83">
        <v>6.1467727055069297</v>
      </c>
      <c r="H78" s="83">
        <v>5.7034485538896371</v>
      </c>
      <c r="J78" s="83">
        <v>5.7990353700581876</v>
      </c>
      <c r="K78" s="83">
        <v>5.7144899890799179</v>
      </c>
      <c r="N78" s="83">
        <v>1.5879505996036856</v>
      </c>
      <c r="P78" s="83">
        <v>0.75569177606840965</v>
      </c>
      <c r="T78" s="83">
        <v>2.3426409087340359</v>
      </c>
      <c r="U78" s="83">
        <v>0.67719227052066677</v>
      </c>
      <c r="W78" s="83">
        <v>5.1907491261191323</v>
      </c>
      <c r="X78" s="83">
        <v>3.3612054576223436</v>
      </c>
      <c r="Z78" s="83">
        <v>2.1961187465442413</v>
      </c>
      <c r="AA78" s="83">
        <v>0.75448389644951863</v>
      </c>
      <c r="AB78" s="83">
        <v>0.41578407533125106</v>
      </c>
      <c r="AD78" s="83">
        <v>6.1386972166659932</v>
      </c>
      <c r="AF78" s="83">
        <v>5.96275610598624</v>
      </c>
      <c r="AG78" s="83">
        <v>12.217596440736905</v>
      </c>
      <c r="AH78" s="83">
        <v>3.8366359619403276</v>
      </c>
      <c r="AI78" s="83">
        <v>1.1496221522322234</v>
      </c>
      <c r="AJ78" s="83">
        <v>15.066123946875098</v>
      </c>
      <c r="AP78" s="77"/>
    </row>
    <row r="79" spans="1:97">
      <c r="A79" s="64">
        <v>1866</v>
      </c>
      <c r="B79" s="64">
        <v>1875</v>
      </c>
      <c r="C79" s="22"/>
      <c r="D79" s="22"/>
      <c r="E79" s="83">
        <v>3.6006678921066024</v>
      </c>
      <c r="F79" s="83">
        <v>2.3045850636790592</v>
      </c>
      <c r="G79" s="83">
        <v>12.160103705442037</v>
      </c>
      <c r="J79" s="83">
        <v>13.736717579458627</v>
      </c>
      <c r="K79" s="83">
        <v>13.001035144862536</v>
      </c>
      <c r="N79" s="83">
        <v>2.3390715410398659</v>
      </c>
      <c r="P79" s="83">
        <v>1.0202384061144001</v>
      </c>
      <c r="T79" s="83">
        <v>2.8867406952081187</v>
      </c>
      <c r="U79" s="83">
        <v>1.0707455324564508</v>
      </c>
      <c r="W79" s="83">
        <v>14.094315258824352</v>
      </c>
      <c r="X79" s="83">
        <v>5.3004329777393222</v>
      </c>
      <c r="Z79" s="83">
        <v>4.8593753857513313</v>
      </c>
      <c r="AA79" s="83">
        <v>1.1219283430833784</v>
      </c>
      <c r="AD79" s="83">
        <v>7.1206986739042275</v>
      </c>
      <c r="AF79" s="83">
        <v>7.8317384189061681</v>
      </c>
      <c r="AG79" s="83">
        <v>25.051199681426702</v>
      </c>
      <c r="AH79" s="83">
        <v>9.7285581551374438</v>
      </c>
      <c r="AI79" s="83">
        <v>1.8709357110275413</v>
      </c>
      <c r="AJ79" s="83">
        <v>38.810778471881221</v>
      </c>
      <c r="AP79" s="77"/>
    </row>
    <row r="80" spans="1:97">
      <c r="C80" s="78"/>
      <c r="D80" s="78"/>
      <c r="AP80" s="77"/>
    </row>
    <row r="81" spans="1:42" ht="18">
      <c r="A81" s="80" t="s">
        <v>446</v>
      </c>
      <c r="C81" s="78"/>
      <c r="D81" s="78"/>
      <c r="AP81" s="77"/>
    </row>
    <row r="82" spans="1:42">
      <c r="A82" s="79" t="s">
        <v>327</v>
      </c>
      <c r="B82" s="79" t="s">
        <v>328</v>
      </c>
      <c r="C82" s="78"/>
      <c r="D82" s="78"/>
      <c r="AA82" s="83" t="s">
        <v>493</v>
      </c>
      <c r="AB82" s="100" t="s">
        <v>456</v>
      </c>
      <c r="AP82" s="77"/>
    </row>
    <row r="83" spans="1:42">
      <c r="A83" s="39">
        <v>1640</v>
      </c>
      <c r="B83" s="39">
        <v>1660</v>
      </c>
      <c r="C83" s="78"/>
      <c r="D83" s="78"/>
      <c r="AA83" s="83" t="s">
        <v>494</v>
      </c>
      <c r="AB83" s="100" t="s">
        <v>466</v>
      </c>
      <c r="AP83" s="77"/>
    </row>
    <row r="84" spans="1:42">
      <c r="A84" s="29">
        <v>1730</v>
      </c>
      <c r="B84" s="29">
        <v>1753</v>
      </c>
      <c r="C84" s="78"/>
      <c r="D84" s="78"/>
      <c r="E84" s="83">
        <v>1.8804715468100743</v>
      </c>
      <c r="X84" s="83">
        <v>1.5948857846649165</v>
      </c>
      <c r="AB84" s="100" t="s">
        <v>467</v>
      </c>
      <c r="AF84" s="83">
        <v>11.299613608598193</v>
      </c>
      <c r="AG84" s="77"/>
      <c r="AI84" s="83">
        <v>0.5645797265560768</v>
      </c>
    </row>
    <row r="85" spans="1:42">
      <c r="A85" s="26">
        <v>1754</v>
      </c>
      <c r="B85" s="26">
        <v>1774</v>
      </c>
      <c r="E85" s="83">
        <v>2.0076266852574745</v>
      </c>
      <c r="G85" s="83">
        <v>5.068458402161224</v>
      </c>
      <c r="J85" s="83">
        <v>13.608170504772728</v>
      </c>
      <c r="M85" s="83">
        <v>2.2748993358997156</v>
      </c>
      <c r="U85" s="83">
        <v>0.46356055896429715</v>
      </c>
      <c r="X85" s="83">
        <v>2.6713757252130717</v>
      </c>
      <c r="AA85" s="83">
        <v>0.37504041675733946</v>
      </c>
      <c r="AB85" s="100">
        <v>0.52865487152910218</v>
      </c>
      <c r="AF85" s="83">
        <v>6.6656028992203495</v>
      </c>
      <c r="AG85" s="83">
        <v>83.799752848277294</v>
      </c>
      <c r="AI85" s="83">
        <v>0.63621923868268648</v>
      </c>
      <c r="AJ85" s="83">
        <v>9.7053942200053438</v>
      </c>
    </row>
    <row r="86" spans="1:42">
      <c r="A86" s="53">
        <v>1792</v>
      </c>
      <c r="B86" s="53">
        <v>1808</v>
      </c>
      <c r="E86" s="83">
        <v>4.8086918311814948</v>
      </c>
      <c r="G86" s="83">
        <v>10.555782625696359</v>
      </c>
      <c r="J86" s="83">
        <v>20.088238107053428</v>
      </c>
      <c r="M86" s="83">
        <v>7.5590934651184485</v>
      </c>
      <c r="X86" s="83">
        <v>4.845472221285311</v>
      </c>
      <c r="AA86" s="83">
        <v>0.88591488648454209</v>
      </c>
      <c r="AB86" s="100">
        <v>0.6563479443696939</v>
      </c>
      <c r="AF86" s="83">
        <v>11.48172349944646</v>
      </c>
      <c r="AG86" s="83">
        <v>105.86405874669487</v>
      </c>
      <c r="AI86" s="83">
        <v>1.2482519738202291</v>
      </c>
      <c r="AJ86" s="83">
        <v>12.784255095955254</v>
      </c>
    </row>
    <row r="87" spans="1:42">
      <c r="A87" s="60">
        <v>1840</v>
      </c>
      <c r="B87" s="60">
        <v>1860</v>
      </c>
    </row>
    <row r="88" spans="1:42">
      <c r="A88" s="64">
        <v>1866</v>
      </c>
      <c r="B88" s="64">
        <v>1875</v>
      </c>
    </row>
    <row r="90" spans="1:42" ht="18">
      <c r="A90" s="80" t="s">
        <v>447</v>
      </c>
      <c r="U90" s="83" t="s">
        <v>471</v>
      </c>
      <c r="Y90" s="83" t="s">
        <v>471</v>
      </c>
      <c r="AA90" s="83" t="s">
        <v>471</v>
      </c>
    </row>
    <row r="91" spans="1:42">
      <c r="A91" s="79" t="s">
        <v>327</v>
      </c>
      <c r="B91" s="79" t="s">
        <v>328</v>
      </c>
      <c r="U91" s="83" t="s">
        <v>494</v>
      </c>
      <c r="Y91" s="83" t="s">
        <v>494</v>
      </c>
      <c r="AA91" s="83" t="s">
        <v>494</v>
      </c>
    </row>
    <row r="92" spans="1:42">
      <c r="A92" s="39">
        <v>1640</v>
      </c>
      <c r="B92" s="39">
        <v>1660</v>
      </c>
      <c r="C92" s="83">
        <v>0.62092646256356376</v>
      </c>
      <c r="AA92" s="83">
        <v>0.76076666544759552</v>
      </c>
      <c r="AI92" s="83">
        <v>0.67687733706566533</v>
      </c>
    </row>
    <row r="93" spans="1:42">
      <c r="A93" s="29">
        <v>1730</v>
      </c>
      <c r="B93" s="29">
        <v>1753</v>
      </c>
    </row>
    <row r="94" spans="1:42">
      <c r="A94" s="26">
        <v>1754</v>
      </c>
      <c r="B94" s="26">
        <v>1774</v>
      </c>
      <c r="D94" s="83">
        <v>0.56668334257104314</v>
      </c>
      <c r="E94" s="83">
        <v>1.9755266324237442</v>
      </c>
      <c r="G94" s="83">
        <v>6.5292846449992021</v>
      </c>
      <c r="I94" s="83">
        <v>4.6782063507515161</v>
      </c>
      <c r="M94" s="83">
        <v>1.7130483094894013</v>
      </c>
      <c r="P94" s="83">
        <v>2.3216194394173333</v>
      </c>
      <c r="S94" s="83">
        <v>2.8052371894271904</v>
      </c>
      <c r="X94" s="83">
        <v>4.6207350687247555</v>
      </c>
      <c r="Y94" s="101">
        <f>0.227903835947716/0.61</f>
        <v>0.37361284581592785</v>
      </c>
      <c r="AA94" s="83">
        <v>0.62471305673828759</v>
      </c>
      <c r="AC94" s="83">
        <v>25.02513562952965</v>
      </c>
      <c r="AF94" s="83">
        <v>5.2370309467595533</v>
      </c>
      <c r="AG94" s="83">
        <v>72.445662822806369</v>
      </c>
    </row>
    <row r="95" spans="1:42">
      <c r="A95" s="53">
        <v>1792</v>
      </c>
      <c r="B95" s="53">
        <v>1808</v>
      </c>
      <c r="C95" s="83">
        <v>0.59357495397447846</v>
      </c>
      <c r="D95" s="83">
        <v>0.9001876232869559</v>
      </c>
      <c r="E95" s="83">
        <v>3.8522105622179952</v>
      </c>
      <c r="G95" s="83">
        <v>11.473474270425724</v>
      </c>
      <c r="I95" s="83">
        <v>5.9109912735665882</v>
      </c>
      <c r="M95" s="83">
        <v>4.9795797014997314</v>
      </c>
      <c r="N95" s="83">
        <v>3.6090447712891986</v>
      </c>
      <c r="R95" s="83">
        <v>1.0519811937350627</v>
      </c>
      <c r="S95" s="83">
        <v>3.469975233902507</v>
      </c>
      <c r="T95" s="83">
        <v>5.5118366697000738</v>
      </c>
      <c r="U95" s="83">
        <v>0.52200000000000002</v>
      </c>
      <c r="V95" s="83">
        <v>44.949309807316538</v>
      </c>
      <c r="X95" s="83">
        <v>6.0628435772040445</v>
      </c>
      <c r="Y95" s="101">
        <f>0.262228372168482/0.61</f>
        <v>0.42988257732538032</v>
      </c>
      <c r="Z95" s="83">
        <v>2.8332644692308016</v>
      </c>
      <c r="AA95" s="83">
        <v>1.2037130714984241</v>
      </c>
      <c r="AC95" s="83">
        <v>29.839418393928053</v>
      </c>
      <c r="AD95" s="83">
        <v>5.723371889167467</v>
      </c>
      <c r="AE95" s="83">
        <v>32.546511599485036</v>
      </c>
      <c r="AF95" s="83">
        <v>7.5510789916626297</v>
      </c>
      <c r="AG95" s="83">
        <v>38.099139626289301</v>
      </c>
      <c r="AJ95" s="83">
        <v>8.8633970668001147</v>
      </c>
    </row>
    <row r="96" spans="1:42">
      <c r="A96" s="60">
        <v>1840</v>
      </c>
      <c r="B96" s="60">
        <v>1860</v>
      </c>
      <c r="C96" s="83">
        <v>0.55356915809050811</v>
      </c>
      <c r="D96" s="83">
        <v>1.5253802395357552</v>
      </c>
      <c r="E96" s="83">
        <v>6.2960795399001039</v>
      </c>
      <c r="G96" s="83">
        <v>12.34975432951679</v>
      </c>
      <c r="I96" s="83">
        <v>5.7773223417971753</v>
      </c>
      <c r="M96" s="83">
        <v>4.959787998921529</v>
      </c>
      <c r="N96" s="83">
        <v>2.2004506174765743</v>
      </c>
      <c r="R96" s="83">
        <v>1.2076632864697827</v>
      </c>
      <c r="S96" s="83">
        <v>4.1727423918290087</v>
      </c>
      <c r="U96" s="83">
        <v>0.53400000000000003</v>
      </c>
      <c r="V96" s="83">
        <v>55.742802057981564</v>
      </c>
      <c r="X96" s="83">
        <v>5.6770782219734999</v>
      </c>
      <c r="Y96" s="101">
        <f>0.521873834822767/0.61</f>
        <v>0.85553087675863437</v>
      </c>
      <c r="Z96" s="83">
        <v>2.9061587229476094</v>
      </c>
      <c r="AA96" s="83">
        <v>1.2289136985615472</v>
      </c>
      <c r="AC96" s="83">
        <v>26.626932687031111</v>
      </c>
      <c r="AD96" s="83">
        <v>7.1098519160737013</v>
      </c>
      <c r="AE96" s="83">
        <v>9.5321564083029049</v>
      </c>
      <c r="AF96" s="83">
        <v>4.6664469179323067</v>
      </c>
      <c r="AG96" s="83">
        <v>27.818969523422115</v>
      </c>
      <c r="AJ96" s="83">
        <v>7.1834798195198672</v>
      </c>
    </row>
    <row r="97" spans="1:38">
      <c r="A97" s="64">
        <v>1866</v>
      </c>
      <c r="B97" s="64">
        <v>1875</v>
      </c>
    </row>
    <row r="99" spans="1:38" ht="18">
      <c r="A99" s="80" t="s">
        <v>450</v>
      </c>
      <c r="L99" s="100" t="s">
        <v>512</v>
      </c>
      <c r="Y99" s="83" t="s">
        <v>482</v>
      </c>
    </row>
    <row r="100" spans="1:38">
      <c r="A100" s="79" t="s">
        <v>327</v>
      </c>
      <c r="B100" s="79" t="s">
        <v>328</v>
      </c>
      <c r="L100" s="100" t="s">
        <v>462</v>
      </c>
      <c r="U100" s="83" t="s">
        <v>471</v>
      </c>
      <c r="Y100" s="103" t="s">
        <v>483</v>
      </c>
      <c r="AB100" s="101" t="s">
        <v>470</v>
      </c>
    </row>
    <row r="101" spans="1:38">
      <c r="A101" s="39">
        <v>1640</v>
      </c>
      <c r="B101" s="39">
        <v>1660</v>
      </c>
      <c r="L101" s="100" t="s">
        <v>511</v>
      </c>
      <c r="U101" s="83" t="s">
        <v>494</v>
      </c>
      <c r="AB101" s="101" t="s">
        <v>471</v>
      </c>
    </row>
    <row r="102" spans="1:38">
      <c r="A102" s="29">
        <v>1730</v>
      </c>
      <c r="B102" s="29">
        <v>1753</v>
      </c>
      <c r="E102" s="83" t="s">
        <v>474</v>
      </c>
      <c r="L102" s="100" t="s">
        <v>513</v>
      </c>
      <c r="N102" s="102" t="s">
        <v>496</v>
      </c>
      <c r="O102" s="102"/>
      <c r="U102" s="102" t="s">
        <v>478</v>
      </c>
      <c r="X102" s="102" t="s">
        <v>480</v>
      </c>
      <c r="Y102" s="101" t="s">
        <v>484</v>
      </c>
      <c r="AB102" s="101" t="s">
        <v>472</v>
      </c>
    </row>
    <row r="103" spans="1:38">
      <c r="A103" s="26">
        <v>1754</v>
      </c>
      <c r="B103" s="26">
        <v>1774</v>
      </c>
      <c r="E103" s="83" t="s">
        <v>475</v>
      </c>
      <c r="L103" s="100" t="s">
        <v>514</v>
      </c>
      <c r="N103" s="102" t="s">
        <v>304</v>
      </c>
      <c r="O103" s="102" t="s">
        <v>476</v>
      </c>
      <c r="U103" s="102" t="s">
        <v>479</v>
      </c>
      <c r="X103" s="102" t="s">
        <v>481</v>
      </c>
      <c r="Y103" s="104" t="s">
        <v>485</v>
      </c>
      <c r="AB103" s="101" t="s">
        <v>473</v>
      </c>
    </row>
    <row r="104" spans="1:38">
      <c r="A104" s="53">
        <v>1792</v>
      </c>
      <c r="B104" s="53">
        <v>1808</v>
      </c>
      <c r="E104" s="83">
        <v>2.0520174707425558</v>
      </c>
      <c r="G104" s="83">
        <v>6.7556600286647202</v>
      </c>
      <c r="I104" s="83">
        <v>4.4069485212563189</v>
      </c>
      <c r="J104" s="83">
        <v>19.054005981592272</v>
      </c>
      <c r="L104" s="100">
        <v>9.5805129467271541</v>
      </c>
      <c r="M104" s="83">
        <v>2.6191148918980836</v>
      </c>
      <c r="O104" s="83">
        <v>142.19789522583059</v>
      </c>
      <c r="T104" s="83">
        <v>9.0584289092332835</v>
      </c>
      <c r="U104" s="83">
        <v>0.68386532327263105</v>
      </c>
      <c r="X104" s="83">
        <v>2.7452342864414727</v>
      </c>
      <c r="Y104" s="101">
        <f>0.207867031866491/0.61</f>
        <v>0.34076562601064098</v>
      </c>
      <c r="AA104" s="83">
        <v>0.68057013368569474</v>
      </c>
      <c r="AB104" s="101">
        <v>1.4550513523875386</v>
      </c>
      <c r="AC104" s="83">
        <v>35.313666152798206</v>
      </c>
      <c r="AF104" s="83">
        <v>10.067445507963406</v>
      </c>
      <c r="AG104" s="83">
        <v>39.441366386753472</v>
      </c>
      <c r="AI104" s="83">
        <v>0.95808517008703786</v>
      </c>
      <c r="AL104" s="83">
        <v>20.190259653667074</v>
      </c>
    </row>
    <row r="105" spans="1:38">
      <c r="A105" s="60">
        <v>1840</v>
      </c>
      <c r="B105" s="60">
        <v>1860</v>
      </c>
      <c r="E105" s="83">
        <v>2.4538171065287715</v>
      </c>
      <c r="G105" s="83">
        <v>8.4464288338099287</v>
      </c>
      <c r="I105" s="83">
        <v>3.6389086291816919</v>
      </c>
      <c r="J105" s="83">
        <v>7.8868873606252414</v>
      </c>
      <c r="L105" s="100">
        <v>2.3215193404939756</v>
      </c>
      <c r="M105" s="83">
        <v>2.9733848421245206</v>
      </c>
      <c r="N105" s="83">
        <v>1.496128765413101</v>
      </c>
      <c r="O105" s="83">
        <v>185.01654169154978</v>
      </c>
      <c r="T105" s="83">
        <v>3.1137046816998653</v>
      </c>
      <c r="U105" s="83">
        <v>0.78888423701669641</v>
      </c>
      <c r="X105" s="83">
        <v>3.3323289675701293</v>
      </c>
      <c r="Y105" s="101">
        <f>0.22332324405632/0.61</f>
        <v>0.36610367878085248</v>
      </c>
      <c r="AA105" s="83">
        <v>0.81437919272983161</v>
      </c>
      <c r="AB105" s="101">
        <v>0.51325113600385686</v>
      </c>
      <c r="AC105" s="83">
        <v>24.878838528557903</v>
      </c>
      <c r="AF105" s="83">
        <v>5.2076367111335102</v>
      </c>
      <c r="AG105" s="83">
        <v>33.085004151247901</v>
      </c>
      <c r="AI105" s="83">
        <v>1.3419177024443592</v>
      </c>
      <c r="AL105" s="83">
        <v>19.401080283045243</v>
      </c>
    </row>
    <row r="106" spans="1:38">
      <c r="A106" s="64">
        <v>1866</v>
      </c>
      <c r="B106" s="64">
        <v>1875</v>
      </c>
      <c r="E106" s="83">
        <v>4.7374025951347294</v>
      </c>
      <c r="G106" s="83">
        <v>17.200616057281753</v>
      </c>
      <c r="I106" s="83">
        <v>8.4488138997049287</v>
      </c>
      <c r="J106" s="83">
        <v>21.453117844680978</v>
      </c>
      <c r="L106" s="100">
        <v>3.8281891174371112</v>
      </c>
      <c r="M106" s="83">
        <v>5.3384151968138038</v>
      </c>
      <c r="N106" s="83">
        <v>2.2514741854651033</v>
      </c>
      <c r="O106" s="83">
        <v>317.1511704418395</v>
      </c>
      <c r="T106" s="83">
        <v>3.5682755720895813</v>
      </c>
      <c r="U106" s="83">
        <v>1.2141137340217008</v>
      </c>
      <c r="X106" s="83">
        <v>5.2604374152958169</v>
      </c>
      <c r="Y106" s="101">
        <f>0.387303957820326/0.61</f>
        <v>0.63492452101692787</v>
      </c>
      <c r="AA106" s="83">
        <v>0.80155101007848706</v>
      </c>
      <c r="AB106" s="101">
        <v>0.52685124065929312</v>
      </c>
      <c r="AC106" s="83">
        <v>50.136837666476445</v>
      </c>
      <c r="AF106" s="83">
        <v>7.684917340271161</v>
      </c>
      <c r="AG106" s="83">
        <v>65.456332693411866</v>
      </c>
      <c r="AI106" s="83">
        <v>2.3560244116565134</v>
      </c>
      <c r="AL106" s="83">
        <v>23.839944593961071</v>
      </c>
    </row>
    <row r="108" spans="1:38" ht="18">
      <c r="A108" s="80" t="s">
        <v>451</v>
      </c>
    </row>
    <row r="109" spans="1:38">
      <c r="A109" s="79" t="s">
        <v>327</v>
      </c>
      <c r="B109" s="79" t="s">
        <v>328</v>
      </c>
      <c r="AI109" s="99" t="s">
        <v>471</v>
      </c>
    </row>
    <row r="110" spans="1:38">
      <c r="A110" s="39">
        <v>1640</v>
      </c>
      <c r="B110" s="39">
        <v>1660</v>
      </c>
      <c r="AI110" s="99" t="s">
        <v>494</v>
      </c>
    </row>
    <row r="111" spans="1:38">
      <c r="A111" s="29">
        <v>1730</v>
      </c>
      <c r="B111" s="29">
        <v>1753</v>
      </c>
    </row>
    <row r="112" spans="1:38">
      <c r="A112" s="26">
        <v>1754</v>
      </c>
      <c r="B112" s="26">
        <v>1774</v>
      </c>
    </row>
    <row r="113" spans="1:35">
      <c r="A113" s="53">
        <v>1792</v>
      </c>
      <c r="B113" s="53">
        <v>1808</v>
      </c>
      <c r="E113" s="83">
        <v>2.4590557158611768</v>
      </c>
      <c r="G113" s="83">
        <v>1.0262414023025053</v>
      </c>
      <c r="J113" s="83">
        <v>81.259453526910576</v>
      </c>
      <c r="N113" s="83">
        <v>8.6327261976649758</v>
      </c>
      <c r="W113" s="83">
        <v>26.330785005798209</v>
      </c>
      <c r="X113" s="83">
        <v>6.9504610695627989</v>
      </c>
      <c r="AB113" s="83">
        <v>2.20292076802449</v>
      </c>
      <c r="AF113" s="83">
        <v>35.385477922264741</v>
      </c>
      <c r="AG113" s="83">
        <v>6.312145412356192</v>
      </c>
      <c r="AI113" s="83">
        <v>0.56653382020632703</v>
      </c>
    </row>
    <row r="114" spans="1:35">
      <c r="A114" s="60">
        <v>1840</v>
      </c>
      <c r="B114" s="60">
        <v>1860</v>
      </c>
      <c r="E114" s="83">
        <v>3.0006601627216432</v>
      </c>
      <c r="G114" s="83">
        <v>1.4105413086035485</v>
      </c>
      <c r="J114" s="83">
        <v>55.802273644979429</v>
      </c>
      <c r="N114" s="83">
        <v>6.2803121389701069</v>
      </c>
      <c r="W114" s="83">
        <v>13.789775118637785</v>
      </c>
      <c r="X114" s="83">
        <v>4.5495940673824666</v>
      </c>
      <c r="AB114" s="83">
        <v>0.67213399587986422</v>
      </c>
      <c r="AF114" s="83">
        <v>13.789775118637785</v>
      </c>
      <c r="AG114" s="83">
        <v>5.5238362423958067</v>
      </c>
      <c r="AI114" s="83">
        <v>1.1594174657395597</v>
      </c>
    </row>
    <row r="115" spans="1:35">
      <c r="A115" s="64">
        <v>1866</v>
      </c>
      <c r="B115" s="64">
        <v>1875</v>
      </c>
      <c r="AB115" s="100" t="s">
        <v>497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1"/>
  <sheetViews>
    <sheetView tabSelected="1" workbookViewId="0">
      <selection activeCell="C12" sqref="C12"/>
    </sheetView>
  </sheetViews>
  <sheetFormatPr baseColWidth="10" defaultRowHeight="15" x14ac:dyDescent="0"/>
  <cols>
    <col min="1" max="1" width="14.6640625" style="77" customWidth="1"/>
    <col min="2" max="7" width="7.83203125" style="77" customWidth="1"/>
    <col min="8" max="8" width="4.83203125" style="78" customWidth="1"/>
    <col min="9" max="9" width="15" style="78" customWidth="1"/>
    <col min="10" max="10" width="9.1640625" style="78" customWidth="1"/>
    <col min="11" max="11" width="7.83203125" style="78" customWidth="1"/>
    <col min="12" max="14" width="7.83203125" style="77" customWidth="1"/>
    <col min="15" max="15" width="4.83203125" style="78" customWidth="1"/>
    <col min="16" max="16" width="15.1640625" style="77" customWidth="1"/>
    <col min="17" max="17" width="8.83203125" style="77" customWidth="1"/>
    <col min="18" max="20" width="7.83203125" style="77" customWidth="1"/>
    <col min="21" max="21" width="9" style="78" customWidth="1"/>
    <col min="22" max="22" width="7.83203125" style="77" customWidth="1"/>
    <col min="23" max="23" width="6.33203125" style="77" customWidth="1"/>
    <col min="24" max="30" width="10.83203125" style="77"/>
    <col min="31" max="31" width="11.83203125" style="77" customWidth="1"/>
    <col min="32" max="16384" width="10.83203125" style="77"/>
  </cols>
  <sheetData>
    <row r="2" spans="1:39">
      <c r="A2" s="115" t="s">
        <v>559</v>
      </c>
      <c r="B2" s="116" t="s">
        <v>528</v>
      </c>
      <c r="C2" s="109"/>
      <c r="D2" s="109"/>
      <c r="E2" s="109"/>
      <c r="F2" s="109"/>
      <c r="G2" s="109"/>
      <c r="H2" s="110"/>
      <c r="I2" s="115" t="s">
        <v>560</v>
      </c>
      <c r="J2" s="116" t="s">
        <v>528</v>
      </c>
      <c r="K2" s="110"/>
      <c r="L2" s="109"/>
      <c r="M2" s="109"/>
      <c r="N2" s="109"/>
      <c r="O2" s="110"/>
      <c r="P2" s="115" t="s">
        <v>561</v>
      </c>
      <c r="Q2" s="116" t="s">
        <v>528</v>
      </c>
      <c r="R2" s="110"/>
      <c r="S2" s="109"/>
      <c r="T2" s="109"/>
      <c r="U2" s="110"/>
      <c r="V2" s="109"/>
      <c r="W2" s="109"/>
    </row>
    <row r="3" spans="1:39">
      <c r="A3" s="115"/>
      <c r="B3" s="116" t="s">
        <v>527</v>
      </c>
      <c r="C3" s="109"/>
      <c r="D3" s="109"/>
      <c r="E3" s="109"/>
      <c r="F3" s="109"/>
      <c r="G3" s="109"/>
      <c r="H3" s="110"/>
      <c r="I3" s="115"/>
      <c r="J3" s="116" t="s">
        <v>529</v>
      </c>
      <c r="K3" s="110"/>
      <c r="L3" s="109"/>
      <c r="M3" s="109"/>
      <c r="N3" s="109"/>
      <c r="O3" s="110"/>
      <c r="P3" s="115"/>
      <c r="Q3" s="116" t="s">
        <v>530</v>
      </c>
      <c r="R3" s="110"/>
      <c r="S3" s="109"/>
      <c r="T3" s="109"/>
      <c r="U3" s="110"/>
      <c r="V3" s="109"/>
      <c r="W3" s="109"/>
    </row>
    <row r="4" spans="1:39">
      <c r="A4" s="145" t="s">
        <v>565</v>
      </c>
      <c r="B4" s="109"/>
      <c r="C4" s="109"/>
      <c r="D4" s="109"/>
      <c r="E4" s="109"/>
      <c r="F4" s="109"/>
      <c r="G4" s="109"/>
      <c r="H4" s="110"/>
      <c r="I4" s="110"/>
      <c r="J4" s="110"/>
      <c r="K4" s="110"/>
      <c r="L4" s="109"/>
      <c r="M4" s="109"/>
      <c r="N4" s="109"/>
      <c r="O4" s="110"/>
      <c r="P4" s="110"/>
      <c r="Q4" s="110"/>
      <c r="R4" s="110"/>
      <c r="S4" s="109"/>
      <c r="T4" s="109"/>
      <c r="U4" s="110"/>
      <c r="V4" s="109"/>
      <c r="W4" s="109"/>
    </row>
    <row r="5" spans="1:39">
      <c r="A5" s="109"/>
      <c r="B5" s="111" t="s">
        <v>505</v>
      </c>
      <c r="C5" s="111" t="s">
        <v>503</v>
      </c>
      <c r="D5" s="111" t="s">
        <v>504</v>
      </c>
      <c r="E5" s="111" t="s">
        <v>505</v>
      </c>
      <c r="F5" s="111" t="s">
        <v>503</v>
      </c>
      <c r="G5" s="111" t="s">
        <v>504</v>
      </c>
      <c r="H5" s="112"/>
      <c r="I5" s="110"/>
      <c r="J5" s="111" t="s">
        <v>506</v>
      </c>
      <c r="K5" s="111" t="s">
        <v>505</v>
      </c>
      <c r="L5" s="111" t="s">
        <v>503</v>
      </c>
      <c r="M5" s="111" t="s">
        <v>504</v>
      </c>
      <c r="N5" s="111" t="s">
        <v>507</v>
      </c>
      <c r="O5" s="112"/>
      <c r="P5" s="110"/>
      <c r="Q5" s="111" t="s">
        <v>506</v>
      </c>
      <c r="R5" s="111" t="s">
        <v>505</v>
      </c>
      <c r="S5" s="111" t="s">
        <v>503</v>
      </c>
      <c r="T5" s="111" t="s">
        <v>507</v>
      </c>
      <c r="U5" s="111" t="s">
        <v>506</v>
      </c>
      <c r="V5" s="111" t="s">
        <v>503</v>
      </c>
      <c r="W5" s="109"/>
    </row>
    <row r="6" spans="1:39" s="78" customFormat="1">
      <c r="A6" s="110"/>
      <c r="B6" s="119" t="s">
        <v>531</v>
      </c>
      <c r="C6" s="120" t="s">
        <v>532</v>
      </c>
      <c r="D6" s="121" t="s">
        <v>532</v>
      </c>
      <c r="E6" s="120" t="s">
        <v>533</v>
      </c>
      <c r="F6" s="121" t="s">
        <v>533</v>
      </c>
      <c r="G6" s="122" t="s">
        <v>533</v>
      </c>
      <c r="H6" s="110"/>
      <c r="I6" s="110"/>
      <c r="J6" s="120" t="s">
        <v>534</v>
      </c>
      <c r="K6" s="121" t="s">
        <v>534</v>
      </c>
      <c r="L6" s="121" t="s">
        <v>534</v>
      </c>
      <c r="M6" s="121" t="s">
        <v>534</v>
      </c>
      <c r="N6" s="122" t="s">
        <v>534</v>
      </c>
      <c r="O6" s="110"/>
      <c r="P6" s="110"/>
      <c r="Q6" s="120" t="s">
        <v>535</v>
      </c>
      <c r="R6" s="121" t="s">
        <v>535</v>
      </c>
      <c r="S6" s="121" t="s">
        <v>535</v>
      </c>
      <c r="T6" s="122" t="s">
        <v>535</v>
      </c>
      <c r="U6" s="120" t="s">
        <v>536</v>
      </c>
      <c r="V6" s="122" t="s">
        <v>536</v>
      </c>
      <c r="W6" s="110"/>
    </row>
    <row r="7" spans="1:39" s="78" customFormat="1">
      <c r="A7" s="110"/>
      <c r="B7" s="123">
        <v>1660</v>
      </c>
      <c r="C7" s="124">
        <v>1753</v>
      </c>
      <c r="D7" s="125">
        <v>1753</v>
      </c>
      <c r="E7" s="124">
        <v>1774</v>
      </c>
      <c r="F7" s="125">
        <v>1774</v>
      </c>
      <c r="G7" s="126">
        <v>1774</v>
      </c>
      <c r="H7" s="110"/>
      <c r="I7" s="110"/>
      <c r="J7" s="124">
        <v>1808</v>
      </c>
      <c r="K7" s="125">
        <v>1808</v>
      </c>
      <c r="L7" s="125">
        <v>1808</v>
      </c>
      <c r="M7" s="125">
        <v>1808</v>
      </c>
      <c r="N7" s="126">
        <v>1808</v>
      </c>
      <c r="O7" s="110"/>
      <c r="P7" s="110"/>
      <c r="Q7" s="124">
        <v>1860</v>
      </c>
      <c r="R7" s="125">
        <v>1860</v>
      </c>
      <c r="S7" s="125">
        <v>1860</v>
      </c>
      <c r="T7" s="126">
        <v>1860</v>
      </c>
      <c r="U7" s="124">
        <v>1875</v>
      </c>
      <c r="V7" s="126">
        <v>1875</v>
      </c>
      <c r="W7" s="110"/>
    </row>
    <row r="8" spans="1:39">
      <c r="A8" s="113" t="s">
        <v>130</v>
      </c>
      <c r="B8" s="137">
        <v>1.6582668294677461</v>
      </c>
      <c r="C8" s="113"/>
      <c r="D8" s="113"/>
      <c r="E8" s="113"/>
      <c r="F8" s="113"/>
      <c r="G8" s="113"/>
      <c r="H8" s="114"/>
      <c r="I8" s="113" t="s">
        <v>130</v>
      </c>
      <c r="J8" s="113"/>
      <c r="K8" s="113">
        <v>0.85253703475051767</v>
      </c>
      <c r="L8" s="113"/>
      <c r="M8" s="113"/>
      <c r="N8" s="113"/>
      <c r="O8" s="114"/>
      <c r="P8" s="113" t="s">
        <v>130</v>
      </c>
      <c r="Q8" s="113"/>
      <c r="R8" s="113">
        <v>0.83953882196215379</v>
      </c>
      <c r="S8" s="113"/>
      <c r="T8" s="113"/>
      <c r="U8" s="113"/>
      <c r="V8" s="113"/>
      <c r="W8" s="113"/>
      <c r="AA8" s="83"/>
      <c r="AF8" s="83"/>
      <c r="AJ8" s="83"/>
    </row>
    <row r="9" spans="1:39">
      <c r="A9" s="113" t="s">
        <v>131</v>
      </c>
      <c r="B9" s="113"/>
      <c r="C9" s="113"/>
      <c r="D9" s="113"/>
      <c r="E9" s="137">
        <v>1.3087037718679428</v>
      </c>
      <c r="F9" s="113"/>
      <c r="G9" s="113"/>
      <c r="H9" s="114"/>
      <c r="I9" s="113" t="s">
        <v>131</v>
      </c>
      <c r="J9" s="113"/>
      <c r="K9" s="137">
        <v>1.2260886949852647</v>
      </c>
      <c r="L9" s="113"/>
      <c r="M9" s="113"/>
      <c r="N9" s="113"/>
      <c r="O9" s="114"/>
      <c r="P9" s="113" t="s">
        <v>131</v>
      </c>
      <c r="Q9" s="113"/>
      <c r="R9" s="137">
        <v>2.0053499815015985</v>
      </c>
      <c r="S9" s="113"/>
      <c r="T9" s="113"/>
      <c r="U9" s="113"/>
      <c r="V9" s="113"/>
      <c r="W9" s="113"/>
      <c r="AA9" s="83"/>
      <c r="AF9" s="83"/>
      <c r="AJ9" s="83"/>
    </row>
    <row r="10" spans="1:39">
      <c r="A10" s="113" t="s">
        <v>155</v>
      </c>
      <c r="B10" s="113"/>
      <c r="C10" s="138">
        <v>0.39176146688732327</v>
      </c>
      <c r="D10" s="138">
        <v>0.61512512704536648</v>
      </c>
      <c r="E10" s="138">
        <v>0.56810427923451101</v>
      </c>
      <c r="F10" s="138">
        <v>0.46671971239400734</v>
      </c>
      <c r="G10" s="138">
        <v>0.57733532531568799</v>
      </c>
      <c r="H10" s="114"/>
      <c r="I10" s="113" t="s">
        <v>155</v>
      </c>
      <c r="J10" s="138">
        <v>0.31065873050481835</v>
      </c>
      <c r="K10" s="138">
        <v>0.58319330120656399</v>
      </c>
      <c r="L10" s="138">
        <v>0.46017119495346359</v>
      </c>
      <c r="M10" s="138">
        <v>0.72799677437597798</v>
      </c>
      <c r="N10" s="138">
        <v>0.37228100531405861</v>
      </c>
      <c r="O10" s="114"/>
      <c r="P10" s="113" t="s">
        <v>155</v>
      </c>
      <c r="Q10" s="138">
        <v>0.35809015282918227</v>
      </c>
      <c r="R10" s="113">
        <v>0.91879874774240045</v>
      </c>
      <c r="S10" s="138">
        <v>0.37783430323789996</v>
      </c>
      <c r="T10" s="138">
        <v>0.43789199015628971</v>
      </c>
      <c r="U10" s="138">
        <v>0.54645941661091046</v>
      </c>
      <c r="V10" s="138">
        <v>0.41533706207509946</v>
      </c>
      <c r="W10" s="113"/>
      <c r="AA10" s="83"/>
      <c r="AF10" s="83"/>
      <c r="AJ10" s="83"/>
      <c r="AM10" s="83"/>
    </row>
    <row r="11" spans="1:39">
      <c r="A11" s="113" t="s">
        <v>209</v>
      </c>
      <c r="B11" s="113"/>
      <c r="C11" s="113"/>
      <c r="D11" s="113"/>
      <c r="E11" s="113"/>
      <c r="F11" s="113"/>
      <c r="G11" s="113"/>
      <c r="H11" s="114"/>
      <c r="I11" s="113" t="s">
        <v>209</v>
      </c>
      <c r="J11" s="113"/>
      <c r="K11" s="113"/>
      <c r="L11" s="113"/>
      <c r="M11" s="113"/>
      <c r="N11" s="113"/>
      <c r="O11" s="114"/>
      <c r="P11" s="113" t="s">
        <v>209</v>
      </c>
      <c r="Q11" s="113"/>
      <c r="R11" s="113"/>
      <c r="S11" s="138">
        <v>0.76522452516155026</v>
      </c>
      <c r="T11" s="113"/>
      <c r="U11" s="113"/>
      <c r="V11" s="113">
        <v>1.1814536875128192</v>
      </c>
      <c r="W11" s="113"/>
      <c r="AA11" s="83"/>
      <c r="AF11" s="83"/>
      <c r="AJ11" s="83"/>
      <c r="AM11" s="83"/>
    </row>
    <row r="12" spans="1:39">
      <c r="A12" s="113" t="s">
        <v>210</v>
      </c>
      <c r="B12" s="113"/>
      <c r="C12" s="113" t="s">
        <v>566</v>
      </c>
      <c r="D12" s="113"/>
      <c r="E12" s="113">
        <v>1.0459377125712717</v>
      </c>
      <c r="F12" s="113"/>
      <c r="G12" s="113">
        <v>0.81192536022754469</v>
      </c>
      <c r="H12" s="114"/>
      <c r="I12" s="113" t="s">
        <v>210</v>
      </c>
      <c r="J12" s="138">
        <v>0.73442444991117606</v>
      </c>
      <c r="K12" s="137">
        <v>1.2473096623977025</v>
      </c>
      <c r="L12" s="114">
        <v>0.8499096606158798</v>
      </c>
      <c r="M12" s="113">
        <v>1.1475451422014931</v>
      </c>
      <c r="N12" s="139">
        <v>0.11156523184472061</v>
      </c>
      <c r="O12" s="118"/>
      <c r="P12" s="117" t="s">
        <v>210</v>
      </c>
      <c r="Q12" s="139">
        <v>0.77901951558723648</v>
      </c>
      <c r="R12" s="117">
        <v>1.1390257142629518</v>
      </c>
      <c r="S12" s="139">
        <v>0.56692076493929655</v>
      </c>
      <c r="T12" s="139">
        <v>0.13009512405356641</v>
      </c>
      <c r="U12" s="140">
        <v>1.3243319400258551</v>
      </c>
      <c r="V12" s="113">
        <v>0.93624633428906334</v>
      </c>
      <c r="W12" s="113"/>
      <c r="AA12" s="83"/>
      <c r="AF12" s="83"/>
      <c r="AJ12" s="83"/>
      <c r="AM12" s="100"/>
    </row>
    <row r="13" spans="1:39">
      <c r="A13" s="113" t="s">
        <v>231</v>
      </c>
      <c r="B13" s="113"/>
      <c r="C13" s="113"/>
      <c r="D13" s="113"/>
      <c r="E13" s="113"/>
      <c r="F13" s="114"/>
      <c r="G13" s="113"/>
      <c r="H13" s="114"/>
      <c r="I13" s="113" t="s">
        <v>231</v>
      </c>
      <c r="J13" s="113"/>
      <c r="K13" s="113"/>
      <c r="L13" s="113">
        <v>0.9019965092765635</v>
      </c>
      <c r="M13" s="113"/>
      <c r="N13" s="113"/>
      <c r="O13" s="114"/>
      <c r="P13" s="113" t="s">
        <v>231</v>
      </c>
      <c r="Q13" s="113"/>
      <c r="R13" s="113"/>
      <c r="S13" s="113">
        <v>0.88536496312877844</v>
      </c>
      <c r="T13" s="113"/>
      <c r="U13" s="113"/>
      <c r="V13" s="113"/>
      <c r="W13" s="113"/>
      <c r="AA13" s="83"/>
      <c r="AF13" s="83"/>
      <c r="AJ13" s="83"/>
      <c r="AM13" s="83"/>
    </row>
    <row r="14" spans="1:39">
      <c r="A14" s="113" t="s">
        <v>234</v>
      </c>
      <c r="B14" s="113"/>
      <c r="C14" s="113"/>
      <c r="D14" s="113"/>
      <c r="E14" s="137">
        <v>1.4473947622607106</v>
      </c>
      <c r="F14" s="114"/>
      <c r="G14" s="113"/>
      <c r="H14" s="114"/>
      <c r="I14" s="113" t="s">
        <v>234</v>
      </c>
      <c r="J14" s="138">
        <v>0.78974669121117724</v>
      </c>
      <c r="K14" s="113">
        <v>1.0592784956667849</v>
      </c>
      <c r="L14" s="113"/>
      <c r="M14" s="113"/>
      <c r="N14" s="113"/>
      <c r="O14" s="114"/>
      <c r="P14" s="113" t="s">
        <v>234</v>
      </c>
      <c r="Q14" s="138">
        <v>0.56498199320263176</v>
      </c>
      <c r="R14" s="113">
        <v>0.89699506766035042</v>
      </c>
      <c r="S14" s="113"/>
      <c r="T14" s="113"/>
      <c r="U14" s="113">
        <v>1.1330634768819008</v>
      </c>
      <c r="V14" s="113"/>
      <c r="W14" s="113"/>
      <c r="AA14" s="83"/>
      <c r="AF14" s="83"/>
      <c r="AJ14" s="83"/>
      <c r="AM14" s="83"/>
    </row>
    <row r="15" spans="1:39">
      <c r="A15" s="113" t="s">
        <v>26</v>
      </c>
      <c r="B15" s="113"/>
      <c r="C15" s="113"/>
      <c r="D15" s="113"/>
      <c r="E15" s="113"/>
      <c r="F15" s="114"/>
      <c r="G15" s="138">
        <v>0.22439391211471316</v>
      </c>
      <c r="H15" s="114"/>
      <c r="I15" s="113" t="s">
        <v>26</v>
      </c>
      <c r="J15" s="138">
        <v>0.29593964035986497</v>
      </c>
      <c r="K15" s="113"/>
      <c r="L15" s="138">
        <v>0.22277036619089349</v>
      </c>
      <c r="M15" s="138">
        <v>0.31200294397975897</v>
      </c>
      <c r="N15" s="137">
        <v>1.2620912093669598</v>
      </c>
      <c r="O15" s="114"/>
      <c r="P15" s="113" t="s">
        <v>26</v>
      </c>
      <c r="Q15" s="138">
        <v>0.32853925344983109</v>
      </c>
      <c r="R15" s="113"/>
      <c r="S15" s="138">
        <v>0.24156687728541928</v>
      </c>
      <c r="T15" s="137">
        <v>2.3245212573533371</v>
      </c>
      <c r="U15" s="113">
        <v>0.95684581703753291</v>
      </c>
      <c r="V15" s="138">
        <v>0.61268114270811214</v>
      </c>
      <c r="W15" s="113"/>
      <c r="AA15" s="83"/>
      <c r="AF15" s="83"/>
      <c r="AJ15" s="83"/>
      <c r="AM15" s="83"/>
    </row>
    <row r="16" spans="1:39">
      <c r="A16" s="113" t="s">
        <v>27</v>
      </c>
      <c r="B16" s="113"/>
      <c r="C16" s="113"/>
      <c r="D16" s="113"/>
      <c r="E16" s="113"/>
      <c r="F16" s="114">
        <v>1.2067654024372052</v>
      </c>
      <c r="G16" s="113"/>
      <c r="H16" s="114"/>
      <c r="I16" s="113" t="s">
        <v>27</v>
      </c>
      <c r="J16" s="113"/>
      <c r="K16" s="113"/>
      <c r="L16" s="113">
        <v>0.81170735835574759</v>
      </c>
      <c r="M16" s="113"/>
      <c r="N16" s="113"/>
      <c r="O16" s="114"/>
      <c r="P16" s="113" t="s">
        <v>27</v>
      </c>
      <c r="Q16" s="113"/>
      <c r="R16" s="113"/>
      <c r="S16" s="113">
        <v>0.96123413697972626</v>
      </c>
      <c r="T16" s="113"/>
      <c r="U16" s="113"/>
      <c r="V16" s="113">
        <v>0.99552537288472054</v>
      </c>
      <c r="W16" s="113"/>
      <c r="AA16" s="83"/>
      <c r="AF16" s="83"/>
      <c r="AJ16" s="83"/>
      <c r="AM16" s="83"/>
    </row>
    <row r="17" spans="1:39">
      <c r="A17" s="113" t="s">
        <v>30</v>
      </c>
      <c r="B17" s="113"/>
      <c r="C17" s="113"/>
      <c r="D17" s="113"/>
      <c r="E17" s="138">
        <v>0.68395961480930867</v>
      </c>
      <c r="F17" s="114"/>
      <c r="G17" s="113">
        <v>0.90828686201832309</v>
      </c>
      <c r="H17" s="114"/>
      <c r="I17" s="113" t="s">
        <v>30</v>
      </c>
      <c r="J17" s="138">
        <v>0.68887450177996723</v>
      </c>
      <c r="K17" s="137">
        <v>1.3097193622759742</v>
      </c>
      <c r="L17" s="113"/>
      <c r="M17" s="137">
        <v>1.9881780523640753</v>
      </c>
      <c r="N17" s="113"/>
      <c r="O17" s="114"/>
      <c r="P17" s="113" t="s">
        <v>30</v>
      </c>
      <c r="Q17" s="113">
        <v>0.85570796724556353</v>
      </c>
      <c r="R17" s="113">
        <v>1.4273732906681527</v>
      </c>
      <c r="S17" s="113"/>
      <c r="T17" s="113"/>
      <c r="U17" s="113">
        <v>1.2026989269530857</v>
      </c>
      <c r="V17" s="113"/>
      <c r="W17" s="113"/>
      <c r="AA17" s="83"/>
      <c r="AF17" s="83"/>
      <c r="AJ17" s="83"/>
      <c r="AM17" s="83"/>
    </row>
    <row r="18" spans="1:39">
      <c r="A18" s="113" t="s">
        <v>32</v>
      </c>
      <c r="B18" s="113"/>
      <c r="C18" s="138">
        <v>0.53806182398056202</v>
      </c>
      <c r="D18" s="113"/>
      <c r="E18" s="113"/>
      <c r="F18" s="138">
        <v>0.5969937685525174</v>
      </c>
      <c r="G18" s="113"/>
      <c r="H18" s="114"/>
      <c r="I18" s="113" t="s">
        <v>32</v>
      </c>
      <c r="J18" s="113"/>
      <c r="K18" s="113">
        <v>1.156800601129774</v>
      </c>
      <c r="L18" s="138">
        <v>0.74885034389469007</v>
      </c>
      <c r="M18" s="113"/>
      <c r="N18" s="113">
        <v>2.7670321339018296</v>
      </c>
      <c r="O18" s="114"/>
      <c r="P18" s="113" t="s">
        <v>32</v>
      </c>
      <c r="Q18" s="138">
        <v>0.67879095718269522</v>
      </c>
      <c r="R18" s="113">
        <v>0.9983405274998246</v>
      </c>
      <c r="S18" s="138">
        <v>0.7204503598767461</v>
      </c>
      <c r="T18" s="137">
        <v>2.84936643607714</v>
      </c>
      <c r="U18" s="113">
        <v>0.9362223372077938</v>
      </c>
      <c r="V18" s="113">
        <v>0.97264762757925993</v>
      </c>
      <c r="W18" s="113"/>
      <c r="AA18" s="83"/>
      <c r="AF18" s="83"/>
      <c r="AJ18" s="83"/>
      <c r="AM18" s="83"/>
    </row>
    <row r="19" spans="1:39">
      <c r="A19" s="113" t="s">
        <v>35</v>
      </c>
      <c r="B19" s="113"/>
      <c r="C19" s="113"/>
      <c r="D19" s="113"/>
      <c r="E19" s="113"/>
      <c r="F19" s="114"/>
      <c r="G19" s="113"/>
      <c r="H19" s="114"/>
      <c r="I19" s="113" t="s">
        <v>35</v>
      </c>
      <c r="J19" s="138">
        <v>0.31487582880938469</v>
      </c>
      <c r="K19" s="113"/>
      <c r="L19" s="113"/>
      <c r="M19" s="113"/>
      <c r="N19" s="113"/>
      <c r="O19" s="114"/>
      <c r="P19" s="113" t="s">
        <v>35</v>
      </c>
      <c r="Q19" s="138">
        <v>0.44092666211512421</v>
      </c>
      <c r="R19" s="113"/>
      <c r="S19" s="113"/>
      <c r="T19" s="113"/>
      <c r="U19" s="138">
        <v>0.72686806400131332</v>
      </c>
      <c r="V19" s="113"/>
      <c r="W19" s="113"/>
      <c r="AA19" s="83"/>
      <c r="AF19" s="83"/>
      <c r="AJ19" s="83"/>
      <c r="AM19" s="83"/>
    </row>
    <row r="20" spans="1:39">
      <c r="A20" s="113" t="s">
        <v>161</v>
      </c>
      <c r="B20" s="113"/>
      <c r="C20" s="113"/>
      <c r="D20" s="113"/>
      <c r="E20" s="113"/>
      <c r="F20" s="114"/>
      <c r="G20" s="113"/>
      <c r="H20" s="114"/>
      <c r="I20" s="113" t="s">
        <v>161</v>
      </c>
      <c r="J20" s="113"/>
      <c r="K20" s="113"/>
      <c r="L20" s="113">
        <v>1.0456676876935058</v>
      </c>
      <c r="M20" s="113"/>
      <c r="N20" s="113"/>
      <c r="O20" s="114"/>
      <c r="P20" s="113" t="s">
        <v>161</v>
      </c>
      <c r="Q20" s="113"/>
      <c r="R20" s="113"/>
      <c r="S20" s="137">
        <v>2.3277451763532504</v>
      </c>
      <c r="T20" s="113"/>
      <c r="U20" s="113"/>
      <c r="V20" s="137">
        <v>3.3078405716923207</v>
      </c>
      <c r="W20" s="113"/>
      <c r="AA20" s="83"/>
      <c r="AF20" s="83"/>
      <c r="AJ20" s="83"/>
      <c r="AM20" s="83"/>
    </row>
    <row r="21" spans="1:39">
      <c r="A21" s="113" t="s">
        <v>89</v>
      </c>
      <c r="B21" s="113"/>
      <c r="C21" s="113"/>
      <c r="D21" s="113"/>
      <c r="E21" s="113"/>
      <c r="F21" s="114"/>
      <c r="G21" s="113"/>
      <c r="H21" s="114"/>
      <c r="I21" s="113" t="s">
        <v>89</v>
      </c>
      <c r="J21" s="113"/>
      <c r="K21" s="113">
        <v>0.86217728824130679</v>
      </c>
      <c r="L21" s="113"/>
      <c r="M21" s="113"/>
      <c r="N21" s="113"/>
      <c r="O21" s="114"/>
      <c r="P21" s="113" t="s">
        <v>89</v>
      </c>
      <c r="Q21" s="113"/>
      <c r="R21" s="113">
        <v>0.88878660411449673</v>
      </c>
      <c r="S21" s="113"/>
      <c r="T21" s="113"/>
      <c r="U21" s="113"/>
      <c r="V21" s="113"/>
      <c r="W21" s="113"/>
      <c r="AA21" s="83"/>
      <c r="AF21" s="83"/>
      <c r="AJ21" s="83"/>
      <c r="AM21" s="83"/>
    </row>
    <row r="22" spans="1:39">
      <c r="A22" s="113" t="s">
        <v>1</v>
      </c>
      <c r="B22" s="113"/>
      <c r="C22" s="113"/>
      <c r="D22" s="113"/>
      <c r="E22" s="113">
        <v>0.80524427643290597</v>
      </c>
      <c r="F22" s="113"/>
      <c r="G22" s="113"/>
      <c r="H22" s="114"/>
      <c r="I22" s="113" t="s">
        <v>1</v>
      </c>
      <c r="J22" s="113"/>
      <c r="K22" s="138">
        <v>0.55136703847680391</v>
      </c>
      <c r="L22" s="113"/>
      <c r="M22" s="113"/>
      <c r="N22" s="113"/>
      <c r="O22" s="114"/>
      <c r="P22" s="113" t="s">
        <v>1</v>
      </c>
      <c r="Q22" s="113"/>
      <c r="R22" s="138">
        <v>0.64531762662031278</v>
      </c>
      <c r="S22" s="113"/>
      <c r="T22" s="113"/>
      <c r="U22" s="113"/>
      <c r="V22" s="113"/>
      <c r="W22" s="113"/>
      <c r="AA22" s="83"/>
      <c r="AF22" s="83"/>
      <c r="AJ22" s="83"/>
      <c r="AM22" s="83"/>
    </row>
    <row r="23" spans="1:39">
      <c r="A23" s="113" t="s">
        <v>2</v>
      </c>
      <c r="B23" s="113"/>
      <c r="C23" s="113"/>
      <c r="D23" s="113"/>
      <c r="E23" s="113"/>
      <c r="F23" s="113"/>
      <c r="G23" s="113"/>
      <c r="H23" s="114"/>
      <c r="I23" s="113" t="s">
        <v>2</v>
      </c>
      <c r="J23" s="137">
        <v>1.9761194295425266</v>
      </c>
      <c r="K23" s="113"/>
      <c r="L23" s="137">
        <v>1.2989572081499896</v>
      </c>
      <c r="M23" s="113"/>
      <c r="N23" s="113"/>
      <c r="O23" s="114"/>
      <c r="P23" s="113" t="s">
        <v>2</v>
      </c>
      <c r="Q23" s="113">
        <v>0.86631477193871609</v>
      </c>
      <c r="R23" s="113"/>
      <c r="S23" s="138">
        <v>0.65178449212347489</v>
      </c>
      <c r="T23" s="113"/>
      <c r="U23" s="113">
        <v>0.82730800791334269</v>
      </c>
      <c r="V23" s="138">
        <v>0.66929351325757147</v>
      </c>
      <c r="W23" s="113"/>
      <c r="AA23" s="83"/>
      <c r="AF23" s="83"/>
      <c r="AJ23" s="83"/>
      <c r="AM23" s="83"/>
    </row>
    <row r="24" spans="1:39">
      <c r="A24" s="113" t="s">
        <v>4</v>
      </c>
      <c r="B24" s="113"/>
      <c r="C24" s="113"/>
      <c r="D24" s="113"/>
      <c r="E24" s="113"/>
      <c r="F24" s="113"/>
      <c r="G24" s="138">
        <v>0.7233779894655431</v>
      </c>
      <c r="H24" s="114"/>
      <c r="I24" s="113" t="s">
        <v>4</v>
      </c>
      <c r="J24" s="138">
        <v>0.61442771103781535</v>
      </c>
      <c r="K24" s="138">
        <v>0.46899770210146524</v>
      </c>
      <c r="L24" s="138">
        <v>0.60992592154147385</v>
      </c>
      <c r="M24" s="113"/>
      <c r="N24" s="113"/>
      <c r="O24" s="114"/>
      <c r="P24" s="113" t="s">
        <v>4</v>
      </c>
      <c r="Q24" s="138">
        <v>0.73775654036177429</v>
      </c>
      <c r="R24" s="138">
        <v>0.4993913860454654</v>
      </c>
      <c r="S24" s="138">
        <v>0.6333033456827557</v>
      </c>
      <c r="T24" s="113"/>
      <c r="U24" s="113">
        <v>0.97296055878481802</v>
      </c>
      <c r="V24" s="113">
        <v>0.85806884674986728</v>
      </c>
      <c r="W24" s="113"/>
      <c r="AA24" s="83"/>
      <c r="AF24" s="83"/>
      <c r="AJ24" s="83"/>
      <c r="AM24" s="83"/>
    </row>
    <row r="25" spans="1:39">
      <c r="A25" s="113" t="s">
        <v>441</v>
      </c>
      <c r="B25" s="113"/>
      <c r="C25" s="113"/>
      <c r="D25" s="113"/>
      <c r="E25" s="113"/>
      <c r="F25" s="113"/>
      <c r="G25" s="113"/>
      <c r="H25" s="114"/>
      <c r="I25" s="113" t="s">
        <v>441</v>
      </c>
      <c r="J25" s="113"/>
      <c r="K25" s="138">
        <v>0.67344079982473226</v>
      </c>
      <c r="L25" s="113"/>
      <c r="M25" s="113"/>
      <c r="N25" s="113"/>
      <c r="O25" s="114"/>
      <c r="P25" s="113" t="s">
        <v>441</v>
      </c>
      <c r="Q25" s="113"/>
      <c r="R25" s="113">
        <v>0.89706028981391661</v>
      </c>
      <c r="S25" s="113"/>
      <c r="T25" s="113"/>
      <c r="U25" s="113"/>
      <c r="V25" s="113"/>
      <c r="W25" s="113"/>
      <c r="AA25" s="83"/>
      <c r="AF25" s="83"/>
      <c r="AJ25" s="83"/>
      <c r="AM25" s="83"/>
    </row>
    <row r="26" spans="1:39">
      <c r="A26" s="113" t="s">
        <v>45</v>
      </c>
      <c r="B26" s="113"/>
      <c r="C26" s="113"/>
      <c r="D26" s="113"/>
      <c r="E26" s="113"/>
      <c r="F26" s="113">
        <v>0.94037173895091308</v>
      </c>
      <c r="G26" s="113"/>
      <c r="H26" s="114"/>
      <c r="I26" s="113" t="s">
        <v>45</v>
      </c>
      <c r="J26" s="113"/>
      <c r="K26" s="113"/>
      <c r="L26" s="138">
        <v>0.58176105496080566</v>
      </c>
      <c r="M26" s="113"/>
      <c r="N26" s="138">
        <v>0.93988556408788315</v>
      </c>
      <c r="O26" s="114"/>
      <c r="P26" s="113" t="s">
        <v>45</v>
      </c>
      <c r="Q26" s="113"/>
      <c r="R26" s="113"/>
      <c r="S26" s="138">
        <v>0.26617100480338152</v>
      </c>
      <c r="T26" s="138">
        <v>0.70711148047424421</v>
      </c>
      <c r="U26" s="113"/>
      <c r="V26" s="113">
        <v>1.1313236650270921</v>
      </c>
      <c r="W26" s="113"/>
      <c r="AA26" s="83"/>
      <c r="AF26" s="83"/>
      <c r="AJ26" s="83"/>
      <c r="AM26" s="83"/>
    </row>
    <row r="27" spans="1:39">
      <c r="A27" s="113" t="s">
        <v>47</v>
      </c>
      <c r="B27" s="113"/>
      <c r="C27" s="138">
        <v>0.55020105983668177</v>
      </c>
      <c r="D27" s="138">
        <v>0.48454341024065545</v>
      </c>
      <c r="E27" s="113">
        <v>1.1694593371461064</v>
      </c>
      <c r="F27" s="138">
        <v>0.60128535030399821</v>
      </c>
      <c r="G27" s="138">
        <v>0.6760970361666</v>
      </c>
      <c r="H27" s="114"/>
      <c r="I27" s="113" t="s">
        <v>47</v>
      </c>
      <c r="J27" s="139">
        <v>0.45408712759378184</v>
      </c>
      <c r="K27" s="117">
        <v>1.0028503718681381</v>
      </c>
      <c r="L27" s="139">
        <v>0.66174281778817012</v>
      </c>
      <c r="M27" s="138">
        <v>0.80148589636442946</v>
      </c>
      <c r="N27" s="113">
        <v>1.1496705101338764</v>
      </c>
      <c r="O27" s="114"/>
      <c r="P27" s="113" t="s">
        <v>47</v>
      </c>
      <c r="Q27" s="138">
        <v>0.51454920455552455</v>
      </c>
      <c r="R27" s="113">
        <v>0.87660495459606214</v>
      </c>
      <c r="S27" s="138">
        <v>0.5190080605482319</v>
      </c>
      <c r="T27" s="138">
        <v>0.70250867522517957</v>
      </c>
      <c r="U27" s="138">
        <v>0.50239631628892734</v>
      </c>
      <c r="V27" s="138">
        <v>0.50621607910581679</v>
      </c>
      <c r="W27" s="113"/>
      <c r="AA27" s="83"/>
      <c r="AF27" s="83"/>
      <c r="AJ27" s="83"/>
      <c r="AM27" s="83"/>
    </row>
    <row r="28" spans="1:39">
      <c r="A28" s="113" t="s">
        <v>48</v>
      </c>
      <c r="B28" s="113"/>
      <c r="C28" s="113"/>
      <c r="D28" s="113"/>
      <c r="E28" s="113"/>
      <c r="F28" s="113"/>
      <c r="G28" s="113"/>
      <c r="H28" s="114"/>
      <c r="I28" s="113" t="s">
        <v>48</v>
      </c>
      <c r="J28" s="138">
        <v>0.75582431216799195</v>
      </c>
      <c r="K28" s="113">
        <v>0.95348731949217547</v>
      </c>
      <c r="L28" s="113"/>
      <c r="M28" s="113"/>
      <c r="N28" s="113"/>
      <c r="O28" s="114"/>
      <c r="P28" s="113" t="s">
        <v>48</v>
      </c>
      <c r="Q28" s="138">
        <v>0.48510175243970061</v>
      </c>
      <c r="R28" s="113">
        <v>1.1336120111218968</v>
      </c>
      <c r="S28" s="113"/>
      <c r="T28" s="113"/>
      <c r="U28" s="138">
        <v>0.10655137892622511</v>
      </c>
      <c r="V28" s="113"/>
      <c r="W28" s="113"/>
      <c r="AA28" s="83"/>
      <c r="AF28" s="83"/>
      <c r="AJ28" s="83"/>
      <c r="AM28" s="83"/>
    </row>
    <row r="29" spans="1:39">
      <c r="A29" s="113" t="s">
        <v>50</v>
      </c>
      <c r="B29" s="113"/>
      <c r="C29" s="138">
        <v>0.44285335448569124</v>
      </c>
      <c r="D29" s="113"/>
      <c r="E29" s="113"/>
      <c r="F29" s="138">
        <v>0.65077246444470804</v>
      </c>
      <c r="G29" s="113"/>
      <c r="H29" s="114"/>
      <c r="I29" s="113" t="s">
        <v>50</v>
      </c>
      <c r="J29" s="113"/>
      <c r="K29" s="113">
        <v>1.1733802438115415</v>
      </c>
      <c r="L29" s="113">
        <v>1.0093049918793597</v>
      </c>
      <c r="M29" s="113"/>
      <c r="N29" s="113"/>
      <c r="O29" s="114"/>
      <c r="P29" s="113" t="s">
        <v>50</v>
      </c>
      <c r="Q29" s="113"/>
      <c r="R29" s="137">
        <v>1.3398092426822135</v>
      </c>
      <c r="S29" s="113">
        <v>1.012463693539527</v>
      </c>
      <c r="T29" s="113"/>
      <c r="U29" s="113"/>
      <c r="V29" s="137">
        <v>3.4005351633082168</v>
      </c>
      <c r="W29" s="113"/>
      <c r="AA29" s="83"/>
      <c r="AF29" s="83"/>
      <c r="AJ29" s="83"/>
      <c r="AM29" s="83"/>
    </row>
    <row r="30" spans="1:39">
      <c r="A30" s="113" t="s">
        <v>51</v>
      </c>
      <c r="B30" s="113">
        <v>0.93020213051045897</v>
      </c>
      <c r="C30" s="113"/>
      <c r="D30" s="113"/>
      <c r="E30" s="113">
        <v>0.86609083590517622</v>
      </c>
      <c r="F30" s="113"/>
      <c r="G30" s="138">
        <v>0.51994922235740459</v>
      </c>
      <c r="H30" s="114"/>
      <c r="I30" s="113" t="s">
        <v>51</v>
      </c>
      <c r="J30" s="138">
        <v>0.58769904665183359</v>
      </c>
      <c r="K30" s="113">
        <v>1.039453525136147</v>
      </c>
      <c r="L30" s="138">
        <v>0.69760251489901226</v>
      </c>
      <c r="M30" s="138">
        <v>0.76502230766724078</v>
      </c>
      <c r="N30" s="113"/>
      <c r="O30" s="114"/>
      <c r="P30" s="113" t="s">
        <v>51</v>
      </c>
      <c r="Q30" s="113">
        <v>0.85572368500497475</v>
      </c>
      <c r="R30" s="137">
        <v>1.2913033241445417</v>
      </c>
      <c r="S30" s="138">
        <v>0.7927876177466141</v>
      </c>
      <c r="T30" s="113"/>
      <c r="U30" s="113"/>
      <c r="V30" s="113"/>
      <c r="W30" s="113"/>
      <c r="AA30" s="83"/>
      <c r="AF30" s="83"/>
      <c r="AJ30" s="83"/>
      <c r="AM30" s="83"/>
    </row>
    <row r="31" spans="1:39">
      <c r="A31" s="113" t="s">
        <v>55</v>
      </c>
      <c r="B31" s="113"/>
      <c r="C31" s="113"/>
      <c r="D31" s="113"/>
      <c r="E31" s="113">
        <v>1.1908283956115138</v>
      </c>
      <c r="F31" s="113"/>
      <c r="G31" s="113"/>
      <c r="H31" s="114"/>
      <c r="I31" s="113" t="s">
        <v>55</v>
      </c>
      <c r="J31" s="113">
        <v>1.409147168812112</v>
      </c>
      <c r="K31" s="113">
        <v>1.1907042380382231</v>
      </c>
      <c r="L31" s="113"/>
      <c r="M31" s="113"/>
      <c r="N31" s="113"/>
      <c r="O31" s="114"/>
      <c r="P31" s="113" t="s">
        <v>55</v>
      </c>
      <c r="Q31" s="138">
        <v>0.79618311904260519</v>
      </c>
      <c r="R31" s="113">
        <v>0.85212636807634667</v>
      </c>
      <c r="S31" s="113"/>
      <c r="T31" s="113"/>
      <c r="U31" s="137">
        <v>1.3602393309260339</v>
      </c>
      <c r="V31" s="113"/>
      <c r="W31" s="113"/>
      <c r="AA31" s="83"/>
      <c r="AF31" s="83"/>
      <c r="AJ31" s="83"/>
      <c r="AM31" s="83"/>
    </row>
    <row r="32" spans="1:39">
      <c r="A32" s="113" t="s">
        <v>57</v>
      </c>
      <c r="B32" s="113"/>
      <c r="C32" s="113"/>
      <c r="D32" s="113"/>
      <c r="E32" s="113"/>
      <c r="F32" s="113"/>
      <c r="G32" s="113"/>
      <c r="H32" s="114"/>
      <c r="I32" s="113" t="s">
        <v>57</v>
      </c>
      <c r="J32" s="113"/>
      <c r="K32" s="138">
        <v>4.9358006805049044E-2</v>
      </c>
      <c r="L32" s="138">
        <v>8.7734553445978691E-2</v>
      </c>
      <c r="M32" s="113"/>
      <c r="N32" s="113"/>
      <c r="O32" s="114"/>
      <c r="P32" s="113" t="s">
        <v>57</v>
      </c>
      <c r="Q32" s="113"/>
      <c r="R32" s="113"/>
      <c r="S32" s="138">
        <v>8.7279567157873938E-2</v>
      </c>
      <c r="T32" s="113"/>
      <c r="U32" s="113"/>
      <c r="V32" s="138">
        <v>0.12047310548266288</v>
      </c>
      <c r="W32" s="113"/>
      <c r="AA32" s="83"/>
      <c r="AF32" s="83"/>
      <c r="AJ32" s="83"/>
      <c r="AM32" s="83"/>
    </row>
    <row r="33" spans="1:39">
      <c r="A33" s="113" t="s">
        <v>59</v>
      </c>
      <c r="B33" s="113"/>
      <c r="C33" s="113"/>
      <c r="D33" s="113"/>
      <c r="E33" s="113"/>
      <c r="F33" s="113"/>
      <c r="G33" s="113"/>
      <c r="H33" s="114"/>
      <c r="I33" s="113" t="s">
        <v>59</v>
      </c>
      <c r="J33" s="113"/>
      <c r="K33" s="137">
        <v>3.1219268615464153</v>
      </c>
      <c r="L33" s="113"/>
      <c r="M33" s="113"/>
      <c r="N33" s="113"/>
      <c r="O33" s="114"/>
      <c r="P33" s="113" t="s">
        <v>59</v>
      </c>
      <c r="Q33" s="113"/>
      <c r="R33" s="113"/>
      <c r="S33" s="113"/>
      <c r="T33" s="113"/>
      <c r="U33" s="113"/>
      <c r="V33" s="113"/>
      <c r="W33" s="113"/>
      <c r="AA33" s="83"/>
      <c r="AF33" s="83"/>
      <c r="AJ33" s="83"/>
      <c r="AM33" s="83"/>
    </row>
    <row r="34" spans="1:39">
      <c r="A34" s="113" t="s">
        <v>62</v>
      </c>
      <c r="B34" s="113"/>
      <c r="C34" s="137">
        <v>1.4804928015599217</v>
      </c>
      <c r="D34" s="113"/>
      <c r="E34" s="113">
        <v>0.82599909616107625</v>
      </c>
      <c r="F34" s="113">
        <v>1.1302684332356798</v>
      </c>
      <c r="G34" s="113">
        <v>1.051317440377433</v>
      </c>
      <c r="H34" s="114"/>
      <c r="I34" s="113" t="s">
        <v>62</v>
      </c>
      <c r="J34" s="113">
        <v>1.0352908583008054</v>
      </c>
      <c r="K34" s="138">
        <v>0.77651903297533109</v>
      </c>
      <c r="L34" s="137">
        <v>1.3619433670655858</v>
      </c>
      <c r="M34" s="113">
        <v>1.1807288519328791</v>
      </c>
      <c r="N34" s="137">
        <v>3.6388835460343696</v>
      </c>
      <c r="O34" s="114"/>
      <c r="P34" s="113" t="s">
        <v>62</v>
      </c>
      <c r="Q34" s="138">
        <v>0.79443038391345189</v>
      </c>
      <c r="R34" s="138">
        <v>0.71187131940273018</v>
      </c>
      <c r="S34" s="113">
        <v>0.90962463113711689</v>
      </c>
      <c r="T34" s="137">
        <v>2.1036445031118691</v>
      </c>
      <c r="U34" s="137">
        <v>1.5085470263579437</v>
      </c>
      <c r="V34" s="137">
        <v>1.5373679611545814</v>
      </c>
      <c r="W34" s="113"/>
      <c r="AA34" s="83"/>
      <c r="AF34" s="83"/>
      <c r="AJ34" s="83"/>
      <c r="AM34" s="83"/>
    </row>
    <row r="35" spans="1:39">
      <c r="A35" s="113" t="s">
        <v>63</v>
      </c>
      <c r="B35" s="113"/>
      <c r="C35" s="113"/>
      <c r="D35" s="113"/>
      <c r="E35" s="113"/>
      <c r="F35" s="138">
        <v>0.34370681575338879</v>
      </c>
      <c r="G35" s="138">
        <v>0.76193173547168747</v>
      </c>
      <c r="H35" s="114"/>
      <c r="I35" s="113" t="s">
        <v>63</v>
      </c>
      <c r="J35" s="138">
        <v>0.45871904394667395</v>
      </c>
      <c r="K35" s="138">
        <v>0.44310840383136213</v>
      </c>
      <c r="L35" s="138">
        <v>0.24767720077369051</v>
      </c>
      <c r="M35" s="113">
        <v>1.2312418221116213</v>
      </c>
      <c r="N35" s="138">
        <v>7.3412804222241182E-2</v>
      </c>
      <c r="O35" s="114"/>
      <c r="P35" s="113" t="s">
        <v>63</v>
      </c>
      <c r="Q35" s="138">
        <v>0.59550006743489659</v>
      </c>
      <c r="R35" s="138">
        <v>0.50071622029832386</v>
      </c>
      <c r="S35" s="138">
        <v>0.21990565487285149</v>
      </c>
      <c r="T35" s="138">
        <v>9.9424042379089667E-2</v>
      </c>
      <c r="U35" s="137">
        <v>1.6097687921081034</v>
      </c>
      <c r="V35" s="138">
        <v>0.61608461385872937</v>
      </c>
      <c r="W35" s="113"/>
      <c r="AA35" s="83"/>
      <c r="AF35" s="83"/>
      <c r="AJ35" s="83"/>
      <c r="AM35" s="83"/>
    </row>
    <row r="36" spans="1:39">
      <c r="A36" s="113" t="s">
        <v>64</v>
      </c>
      <c r="B36" s="113"/>
      <c r="C36" s="138">
        <v>9.2358401414191438E-2</v>
      </c>
      <c r="D36" s="113"/>
      <c r="E36" s="113"/>
      <c r="F36" s="138">
        <v>0.10227970932533374</v>
      </c>
      <c r="G36" s="113"/>
      <c r="H36" s="114"/>
      <c r="I36" s="113" t="s">
        <v>64</v>
      </c>
      <c r="J36" s="113"/>
      <c r="K36" s="113"/>
      <c r="L36" s="138">
        <v>0.10257999015257804</v>
      </c>
      <c r="M36" s="113"/>
      <c r="N36" s="113"/>
      <c r="O36" s="114"/>
      <c r="P36" s="113" t="s">
        <v>64</v>
      </c>
      <c r="Q36" s="113"/>
      <c r="R36" s="113"/>
      <c r="S36" s="138">
        <v>7.2541586863733729E-2</v>
      </c>
      <c r="T36" s="113"/>
      <c r="U36" s="113"/>
      <c r="V36" s="138">
        <v>0.18052638806635882</v>
      </c>
      <c r="W36" s="113"/>
      <c r="AA36" s="83"/>
      <c r="AF36" s="83"/>
      <c r="AJ36" s="83"/>
      <c r="AM36" s="83"/>
    </row>
    <row r="37" spans="1:39">
      <c r="A37" s="113" t="s">
        <v>69</v>
      </c>
      <c r="B37" s="113">
        <v>0.87004573259297968</v>
      </c>
      <c r="C37" s="138">
        <v>0.7809169963582091</v>
      </c>
      <c r="D37" s="113">
        <v>1.0260901343549835</v>
      </c>
      <c r="E37" s="113"/>
      <c r="F37" s="113">
        <v>0.88146368285716248</v>
      </c>
      <c r="G37" s="113">
        <v>0.87127736230191988</v>
      </c>
      <c r="H37" s="114"/>
      <c r="I37" s="113" t="s">
        <v>69</v>
      </c>
      <c r="J37" s="138">
        <v>0.75591701004015965</v>
      </c>
      <c r="K37" s="113"/>
      <c r="L37" s="113">
        <v>1.0278634928024288</v>
      </c>
      <c r="M37" s="113">
        <v>0.9848549265627351</v>
      </c>
      <c r="N37" s="113"/>
      <c r="O37" s="114"/>
      <c r="P37" s="113" t="s">
        <v>69</v>
      </c>
      <c r="Q37" s="137">
        <v>1.2521522483649985</v>
      </c>
      <c r="R37" s="113"/>
      <c r="S37" s="113">
        <v>1.0727200036676423</v>
      </c>
      <c r="T37" s="113"/>
      <c r="U37" s="137">
        <v>2.173112385891423</v>
      </c>
      <c r="V37" s="137">
        <v>1.7256839728506495</v>
      </c>
      <c r="W37" s="113"/>
      <c r="AA37" s="83"/>
      <c r="AF37" s="83"/>
      <c r="AJ37" s="83"/>
      <c r="AM37" s="83"/>
    </row>
    <row r="38" spans="1:39">
      <c r="A38" s="113" t="s">
        <v>502</v>
      </c>
      <c r="B38" s="113"/>
      <c r="C38" s="113"/>
      <c r="D38" s="113"/>
      <c r="E38" s="113"/>
      <c r="F38" s="113"/>
      <c r="G38" s="113"/>
      <c r="H38" s="114"/>
      <c r="I38" s="113" t="s">
        <v>502</v>
      </c>
      <c r="J38" s="137">
        <v>2.266647936024393</v>
      </c>
      <c r="K38" s="113"/>
      <c r="L38" s="113"/>
      <c r="M38" s="113"/>
      <c r="N38" s="113"/>
      <c r="O38" s="114"/>
      <c r="P38" s="113" t="s">
        <v>502</v>
      </c>
      <c r="Q38" s="137">
        <v>1.7912583217131115</v>
      </c>
      <c r="R38" s="113"/>
      <c r="S38" s="113"/>
      <c r="T38" s="113"/>
      <c r="U38" s="137">
        <v>1.4632213259391258</v>
      </c>
      <c r="V38" s="113"/>
      <c r="W38" s="113"/>
      <c r="X38" s="135" t="s">
        <v>562</v>
      </c>
      <c r="AA38" s="83"/>
      <c r="AF38" s="83"/>
      <c r="AJ38" s="83"/>
      <c r="AM38" s="83"/>
    </row>
    <row r="39" spans="1:39">
      <c r="A39" s="134" t="s">
        <v>553</v>
      </c>
      <c r="B39" s="109"/>
      <c r="C39" s="109"/>
      <c r="D39" s="109"/>
      <c r="E39" s="109"/>
      <c r="F39" s="109"/>
      <c r="G39" s="109"/>
      <c r="H39" s="110"/>
      <c r="I39" s="134" t="s">
        <v>553</v>
      </c>
      <c r="J39" s="110"/>
      <c r="K39" s="109"/>
      <c r="L39" s="109"/>
      <c r="M39" s="109"/>
      <c r="N39" s="109"/>
      <c r="O39" s="110" t="s">
        <v>554</v>
      </c>
      <c r="P39" s="134" t="s">
        <v>553</v>
      </c>
      <c r="Q39" s="109"/>
      <c r="R39" s="109"/>
      <c r="S39" s="109"/>
      <c r="T39" s="109"/>
      <c r="U39" s="109"/>
      <c r="V39" s="109"/>
      <c r="W39" s="109" t="s">
        <v>554</v>
      </c>
      <c r="X39" s="135" t="s">
        <v>563</v>
      </c>
    </row>
    <row r="40" spans="1:39">
      <c r="A40" s="109" t="s">
        <v>554</v>
      </c>
      <c r="B40" s="109">
        <v>3</v>
      </c>
      <c r="C40" s="109">
        <v>7</v>
      </c>
      <c r="D40" s="109">
        <v>3</v>
      </c>
      <c r="E40" s="109">
        <v>10</v>
      </c>
      <c r="F40" s="109">
        <v>10</v>
      </c>
      <c r="G40" s="109">
        <v>10</v>
      </c>
      <c r="H40" s="110">
        <f>SUM(B40:G40)</f>
        <v>43</v>
      </c>
      <c r="I40" s="109" t="s">
        <v>554</v>
      </c>
      <c r="J40" s="110">
        <v>16</v>
      </c>
      <c r="K40" s="109">
        <v>20</v>
      </c>
      <c r="L40" s="109">
        <v>18</v>
      </c>
      <c r="M40" s="109">
        <v>9</v>
      </c>
      <c r="N40" s="109">
        <v>8</v>
      </c>
      <c r="O40" s="110">
        <f>SUM(J40:N40)</f>
        <v>71</v>
      </c>
      <c r="P40" s="109" t="s">
        <v>554</v>
      </c>
      <c r="Q40" s="109">
        <v>17</v>
      </c>
      <c r="R40" s="109">
        <v>18</v>
      </c>
      <c r="S40" s="109">
        <v>19</v>
      </c>
      <c r="T40" s="109">
        <v>8</v>
      </c>
      <c r="U40" s="109">
        <v>16</v>
      </c>
      <c r="V40" s="109">
        <v>17</v>
      </c>
      <c r="W40" s="110">
        <f>SUM(Q40:V40)</f>
        <v>95</v>
      </c>
      <c r="X40" s="77">
        <f>H40+O40+W40</f>
        <v>209</v>
      </c>
    </row>
    <row r="41" spans="1:39">
      <c r="A41" s="143" t="s">
        <v>564</v>
      </c>
      <c r="B41" s="143">
        <v>1</v>
      </c>
      <c r="C41" s="143">
        <v>1</v>
      </c>
      <c r="D41" s="143">
        <v>0</v>
      </c>
      <c r="E41" s="143">
        <v>2</v>
      </c>
      <c r="F41" s="143">
        <v>0</v>
      </c>
      <c r="G41" s="143">
        <v>0</v>
      </c>
      <c r="H41" s="143">
        <f>SUM(B41:G41)</f>
        <v>4</v>
      </c>
      <c r="I41" s="143" t="s">
        <v>564</v>
      </c>
      <c r="J41" s="143">
        <v>3</v>
      </c>
      <c r="K41" s="143">
        <v>4</v>
      </c>
      <c r="L41" s="143">
        <v>2</v>
      </c>
      <c r="M41" s="143">
        <v>1</v>
      </c>
      <c r="N41" s="143">
        <v>3</v>
      </c>
      <c r="O41" s="143">
        <f t="shared" ref="O41:O42" si="0">SUM(J41:N41)</f>
        <v>13</v>
      </c>
      <c r="P41" s="143" t="s">
        <v>564</v>
      </c>
      <c r="Q41" s="143">
        <v>2</v>
      </c>
      <c r="R41" s="143">
        <v>4</v>
      </c>
      <c r="S41" s="143">
        <v>1</v>
      </c>
      <c r="T41" s="143">
        <v>3</v>
      </c>
      <c r="U41" s="143">
        <v>6</v>
      </c>
      <c r="V41" s="143">
        <v>4</v>
      </c>
      <c r="W41" s="143">
        <f>SUM(Q41:V41)</f>
        <v>20</v>
      </c>
      <c r="X41" s="144">
        <f t="shared" ref="X41:X42" si="1">H41+O41+W41</f>
        <v>37</v>
      </c>
      <c r="Y41" s="136">
        <f>100*X41/X$40</f>
        <v>17.703349282296649</v>
      </c>
    </row>
    <row r="42" spans="1:39">
      <c r="A42" s="141" t="s">
        <v>555</v>
      </c>
      <c r="B42" s="141">
        <v>0</v>
      </c>
      <c r="C42" s="141">
        <v>6</v>
      </c>
      <c r="D42" s="141">
        <v>2</v>
      </c>
      <c r="E42" s="141">
        <v>2</v>
      </c>
      <c r="F42" s="141">
        <v>6</v>
      </c>
      <c r="G42" s="141">
        <v>6</v>
      </c>
      <c r="H42" s="141">
        <f>SUM(B42:G42)</f>
        <v>22</v>
      </c>
      <c r="I42" s="141" t="s">
        <v>555</v>
      </c>
      <c r="J42" s="141">
        <v>12</v>
      </c>
      <c r="K42" s="141">
        <v>7</v>
      </c>
      <c r="L42" s="141">
        <v>10</v>
      </c>
      <c r="M42" s="141">
        <v>3</v>
      </c>
      <c r="N42" s="141">
        <v>3</v>
      </c>
      <c r="O42" s="141">
        <f t="shared" si="0"/>
        <v>35</v>
      </c>
      <c r="P42" s="141" t="s">
        <v>555</v>
      </c>
      <c r="Q42" s="141">
        <v>12</v>
      </c>
      <c r="R42" s="141">
        <v>4</v>
      </c>
      <c r="S42" s="141">
        <v>13</v>
      </c>
      <c r="T42" s="141">
        <v>5</v>
      </c>
      <c r="U42" s="141">
        <v>4</v>
      </c>
      <c r="V42" s="141">
        <v>7</v>
      </c>
      <c r="W42" s="141">
        <f>SUM(Q42:V42)</f>
        <v>45</v>
      </c>
      <c r="X42" s="142">
        <f t="shared" si="1"/>
        <v>102</v>
      </c>
      <c r="Y42" s="136">
        <f>100*X42/X$40</f>
        <v>48.803827751196174</v>
      </c>
    </row>
    <row r="43" spans="1:39">
      <c r="B43" s="109"/>
      <c r="C43" s="109"/>
      <c r="D43" s="109"/>
      <c r="E43" s="109"/>
      <c r="F43" s="109"/>
      <c r="G43" s="109"/>
      <c r="H43" s="110"/>
      <c r="I43" s="109"/>
      <c r="J43" s="110"/>
      <c r="K43" s="109"/>
      <c r="L43" s="109"/>
      <c r="M43" s="109"/>
      <c r="N43" s="109"/>
      <c r="O43" s="110"/>
      <c r="P43" s="109"/>
      <c r="Q43" s="109"/>
      <c r="R43" s="109"/>
      <c r="S43" s="109"/>
      <c r="T43" s="109"/>
      <c r="U43" s="109"/>
      <c r="V43" s="109"/>
      <c r="W43" s="109"/>
    </row>
    <row r="44" spans="1:39">
      <c r="A44" s="109" t="s">
        <v>556</v>
      </c>
      <c r="B44" s="109"/>
      <c r="C44" s="109"/>
      <c r="D44" s="109"/>
      <c r="E44" s="109"/>
      <c r="F44" s="109"/>
      <c r="G44" s="109"/>
      <c r="H44" s="110"/>
      <c r="I44" s="109" t="s">
        <v>557</v>
      </c>
      <c r="J44" s="110"/>
      <c r="K44" s="109"/>
      <c r="L44" s="109"/>
      <c r="M44" s="109"/>
      <c r="N44" s="109"/>
      <c r="O44" s="110"/>
      <c r="P44" s="109" t="s">
        <v>558</v>
      </c>
      <c r="Q44" s="109"/>
      <c r="R44" s="109"/>
      <c r="S44" s="109"/>
      <c r="T44" s="109"/>
      <c r="U44" s="109"/>
      <c r="V44" s="109"/>
      <c r="W44" s="109"/>
    </row>
    <row r="45" spans="1:39" s="109" customFormat="1">
      <c r="A45" s="109" t="s">
        <v>523</v>
      </c>
      <c r="H45" s="110"/>
      <c r="I45" s="109" t="s">
        <v>523</v>
      </c>
      <c r="J45" s="110"/>
      <c r="K45" s="110"/>
      <c r="O45" s="110"/>
      <c r="P45" s="109" t="s">
        <v>523</v>
      </c>
    </row>
    <row r="46" spans="1:39" s="109" customFormat="1">
      <c r="A46" s="109" t="s">
        <v>522</v>
      </c>
      <c r="H46" s="110"/>
      <c r="I46" s="109" t="s">
        <v>524</v>
      </c>
      <c r="J46" s="110"/>
      <c r="K46" s="110"/>
      <c r="O46" s="110"/>
      <c r="P46" s="109" t="s">
        <v>524</v>
      </c>
    </row>
    <row r="47" spans="1:39" s="109" customFormat="1">
      <c r="A47" s="109" t="s">
        <v>521</v>
      </c>
      <c r="H47" s="110"/>
      <c r="I47" s="109" t="s">
        <v>525</v>
      </c>
      <c r="J47" s="110"/>
      <c r="K47" s="110"/>
      <c r="O47" s="110"/>
      <c r="P47" s="109" t="s">
        <v>525</v>
      </c>
    </row>
    <row r="48" spans="1:39" s="109" customFormat="1">
      <c r="H48" s="110"/>
      <c r="I48" s="109" t="s">
        <v>526</v>
      </c>
      <c r="J48" s="110"/>
      <c r="K48" s="110"/>
      <c r="O48" s="110"/>
      <c r="P48" s="109" t="s">
        <v>526</v>
      </c>
    </row>
    <row r="49" spans="1:21" s="109" customFormat="1">
      <c r="A49" s="109" t="s">
        <v>519</v>
      </c>
      <c r="H49" s="110"/>
      <c r="I49" s="110"/>
      <c r="J49" s="110"/>
      <c r="K49" s="110"/>
      <c r="O49" s="110"/>
    </row>
    <row r="50" spans="1:21" s="109" customFormat="1">
      <c r="A50" s="109" t="s">
        <v>520</v>
      </c>
      <c r="H50" s="110"/>
      <c r="I50" s="109" t="s">
        <v>517</v>
      </c>
      <c r="J50" s="110"/>
      <c r="K50" s="110"/>
      <c r="O50" s="110"/>
      <c r="P50" s="109" t="s">
        <v>517</v>
      </c>
    </row>
    <row r="51" spans="1:21" s="109" customFormat="1">
      <c r="H51" s="110"/>
      <c r="I51" s="109" t="s">
        <v>518</v>
      </c>
      <c r="J51" s="110"/>
      <c r="K51" s="110"/>
      <c r="O51" s="110"/>
      <c r="P51" s="109" t="s">
        <v>518</v>
      </c>
    </row>
    <row r="52" spans="1:21" s="109" customFormat="1">
      <c r="H52" s="110"/>
      <c r="I52" s="110" t="s">
        <v>540</v>
      </c>
      <c r="J52" s="110"/>
      <c r="K52" s="110"/>
      <c r="O52" s="110"/>
      <c r="P52" s="110" t="s">
        <v>540</v>
      </c>
    </row>
    <row r="53" spans="1:21" s="109" customFormat="1">
      <c r="H53" s="110"/>
      <c r="I53" s="110" t="s">
        <v>541</v>
      </c>
      <c r="J53" s="110"/>
      <c r="K53" s="110"/>
      <c r="O53" s="110"/>
      <c r="P53" s="110" t="s">
        <v>541</v>
      </c>
    </row>
    <row r="54" spans="1:21" s="109" customFormat="1">
      <c r="H54" s="110"/>
      <c r="I54" s="110" t="s">
        <v>537</v>
      </c>
      <c r="J54" s="110"/>
      <c r="K54" s="110"/>
      <c r="O54" s="110"/>
      <c r="P54" s="110" t="s">
        <v>537</v>
      </c>
    </row>
    <row r="55" spans="1:21" s="109" customFormat="1">
      <c r="H55" s="110"/>
      <c r="I55" s="110" t="s">
        <v>538</v>
      </c>
      <c r="J55" s="110"/>
      <c r="K55" s="110"/>
      <c r="O55" s="110"/>
      <c r="P55" s="110" t="s">
        <v>538</v>
      </c>
      <c r="U55" s="110"/>
    </row>
    <row r="56" spans="1:21" s="109" customFormat="1">
      <c r="H56" s="110"/>
      <c r="I56" s="110" t="s">
        <v>539</v>
      </c>
      <c r="J56" s="110"/>
      <c r="K56" s="110"/>
      <c r="O56" s="110"/>
      <c r="P56" s="110" t="s">
        <v>539</v>
      </c>
      <c r="U56" s="110"/>
    </row>
    <row r="57" spans="1:21" s="109" customFormat="1">
      <c r="H57" s="110"/>
      <c r="I57" s="110"/>
      <c r="J57" s="110"/>
      <c r="K57" s="110"/>
      <c r="O57" s="110"/>
      <c r="U57" s="110"/>
    </row>
    <row r="58" spans="1:21" s="109" customFormat="1">
      <c r="H58" s="110"/>
      <c r="I58" s="110"/>
      <c r="J58" s="110"/>
      <c r="K58" s="110"/>
      <c r="O58" s="110"/>
      <c r="U58" s="110"/>
    </row>
    <row r="59" spans="1:21" s="109" customFormat="1">
      <c r="H59" s="110"/>
      <c r="I59" s="110"/>
      <c r="J59" s="110"/>
      <c r="K59" s="110"/>
      <c r="O59" s="110"/>
      <c r="U59" s="110"/>
    </row>
    <row r="60" spans="1:21" s="109" customFormat="1">
      <c r="H60" s="110"/>
      <c r="I60" s="110"/>
      <c r="J60" s="110"/>
      <c r="K60" s="110"/>
      <c r="O60" s="110"/>
      <c r="U60" s="110"/>
    </row>
    <row r="61" spans="1:21">
      <c r="I61" s="110"/>
      <c r="J61" s="110"/>
      <c r="K61" s="110"/>
      <c r="L61" s="109"/>
      <c r="M61" s="109"/>
      <c r="N61" s="109"/>
      <c r="O61" s="110"/>
      <c r="P61" s="109"/>
      <c r="Q61" s="109"/>
      <c r="R61" s="10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(1) Sources and notes</vt:lpstr>
      <vt:lpstr>(2) Initial series inventory</vt:lpstr>
      <vt:lpstr>(3) Clark England prices</vt:lpstr>
      <vt:lpstr>(4) The comparisons &amp; ratios</vt:lpstr>
      <vt:lpstr>(5) Tables P-1 to P-3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Leticia Arroyo Abad</cp:lastModifiedBy>
  <dcterms:created xsi:type="dcterms:W3CDTF">2013-12-04T04:12:04Z</dcterms:created>
  <dcterms:modified xsi:type="dcterms:W3CDTF">2014-01-13T15:38:26Z</dcterms:modified>
</cp:coreProperties>
</file>