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65516" windowWidth="24900" windowHeight="14400" activeTab="4"/>
  </bookViews>
  <sheets>
    <sheet name="paper summary" sheetId="1" r:id="rId1"/>
    <sheet name="main" sheetId="2" r:id="rId2"/>
    <sheet name="N. Dvina" sheetId="3" r:id="rId3"/>
    <sheet name="Novgorod - St. Pete." sheetId="4" r:id="rId4"/>
    <sheet name="Moscow" sheetId="5" r:id="rId5"/>
    <sheet name="Urals" sheetId="6" r:id="rId6"/>
    <sheet name="places used" sheetId="7" r:id="rId7"/>
  </sheets>
  <definedNames/>
  <calcPr fullCalcOnLoad="1"/>
</workbook>
</file>

<file path=xl/sharedStrings.xml><?xml version="1.0" encoding="utf-8"?>
<sst xmlns="http://schemas.openxmlformats.org/spreadsheetml/2006/main" count="10725" uniqueCount="512">
  <si>
    <t>(Moscow Hellie = 1606-1607, Mironov = 1590s)</t>
  </si>
  <si>
    <t>(Mironov = 1550s)</t>
  </si>
  <si>
    <t>RP7115</t>
  </si>
  <si>
    <t>Razriadnyi Prikaz</t>
  </si>
  <si>
    <t>Purchase</t>
  </si>
  <si>
    <t>Moskva</t>
  </si>
  <si>
    <t>Iosifo-Vol</t>
  </si>
  <si>
    <t>Monastyr'IosVolokola</t>
  </si>
  <si>
    <t>Wages</t>
  </si>
  <si>
    <t>Dest'</t>
  </si>
  <si>
    <t>Ustiug (Velikii)</t>
  </si>
  <si>
    <t>Alphabetically</t>
  </si>
  <si>
    <t>Paper - Moscow</t>
  </si>
  <si>
    <t>Source</t>
  </si>
  <si>
    <t>name</t>
  </si>
  <si>
    <t>ID added</t>
  </si>
  <si>
    <t>by PL</t>
  </si>
  <si>
    <t>code</t>
  </si>
  <si>
    <t>page</t>
  </si>
  <si>
    <t>Buyer's</t>
  </si>
  <si>
    <t>Buyer rank,</t>
  </si>
  <si>
    <t>title, inst'n</t>
  </si>
  <si>
    <t>Rank</t>
  </si>
  <si>
    <t>Sex</t>
  </si>
  <si>
    <t>Type of</t>
  </si>
  <si>
    <t>Plac e of</t>
  </si>
  <si>
    <t>transaction</t>
  </si>
  <si>
    <t>or document</t>
  </si>
  <si>
    <t>Place</t>
  </si>
  <si>
    <t>Year -</t>
  </si>
  <si>
    <t>English</t>
  </si>
  <si>
    <t>PamVeliNar</t>
  </si>
  <si>
    <t>Chusovaia</t>
  </si>
  <si>
    <t>Chusovoi gorodok</t>
  </si>
  <si>
    <t>Chusovskii gorodok</t>
  </si>
  <si>
    <t>Dediukhin (solikamskii uezd)</t>
  </si>
  <si>
    <t>Iar</t>
  </si>
  <si>
    <t>Khlynov (=  Viatka)</t>
  </si>
  <si>
    <t>Neiva</t>
  </si>
  <si>
    <t>Priural'e</t>
  </si>
  <si>
    <t>Pyskor</t>
  </si>
  <si>
    <t>Sarapul</t>
  </si>
  <si>
    <t>Slobodsk (Viatskii uezd)</t>
  </si>
  <si>
    <t>Soliunye zavody (v Perms[sk?]ii Pereslavle</t>
  </si>
  <si>
    <t>Solikamsk (with variations)</t>
  </si>
  <si>
    <t xml:space="preserve">Ural </t>
  </si>
  <si>
    <t>Verkhochepetsk (no Viatke, Otiaki)</t>
  </si>
  <si>
    <t>Viatka ( = Khlynov)</t>
  </si>
  <si>
    <t>Sofiiskii Dvor, Novgorod</t>
  </si>
  <si>
    <t>Olonets (east across L. Ladoga)</t>
  </si>
  <si>
    <t>Tikhvin</t>
  </si>
  <si>
    <t>Moscow</t>
  </si>
  <si>
    <t>Could add:</t>
  </si>
  <si>
    <t>Kaluga, 90 mi. SW</t>
  </si>
  <si>
    <t>Suzdal, 100 mi. NE</t>
  </si>
  <si>
    <t>Tula, 100 mi. S</t>
  </si>
  <si>
    <t>Volokolamsk, 75 mi. W</t>
  </si>
  <si>
    <t>Ryazan', 110 mi. SE</t>
  </si>
  <si>
    <t>Urals</t>
  </si>
  <si>
    <t>Dalmatov Uspenskii Monastery</t>
  </si>
  <si>
    <t>Perm &amp; its province</t>
  </si>
  <si>
    <t>Verknotur'e</t>
  </si>
  <si>
    <t>ZiminBolot</t>
  </si>
  <si>
    <t>TamozhniaVychgotskai</t>
  </si>
  <si>
    <t>Totemskaia Tamozhnia</t>
  </si>
  <si>
    <t>Tot'ma</t>
  </si>
  <si>
    <t>TotemskaiaTamozhnia</t>
  </si>
  <si>
    <t>TamozhniaUstiuzhnaia</t>
  </si>
  <si>
    <t>Stopa Pis</t>
  </si>
  <si>
    <t>Stopa Knzh</t>
  </si>
  <si>
    <t>IRIT</t>
  </si>
  <si>
    <t>n/a</t>
  </si>
  <si>
    <t>PavlovTimofei</t>
  </si>
  <si>
    <t>VKNiPechMo</t>
  </si>
  <si>
    <t>Average price per stopa of 480 sheets</t>
  </si>
  <si>
    <t>n.a.</t>
  </si>
  <si>
    <t>Circa 1700 = 2 transactions in St. Petersburg, January 1710</t>
  </si>
  <si>
    <t>Circa 1650 = 3 transactions in Sofeiskii Dvor, Feb-March 1652</t>
  </si>
  <si>
    <t>1535-1610</t>
  </si>
  <si>
    <t>1611-1625</t>
  </si>
  <si>
    <t>1626-1640</t>
  </si>
  <si>
    <t>1641-1690</t>
  </si>
  <si>
    <t>1691-1698</t>
  </si>
  <si>
    <t>1699-1710</t>
  </si>
  <si>
    <t>1711-1730</t>
  </si>
  <si>
    <t>Grams of silver (Ag)</t>
  </si>
  <si>
    <t>per ruble, Mironov file</t>
  </si>
  <si>
    <t>Ovoshnyi riad</t>
  </si>
  <si>
    <t>P-RKMP1619</t>
  </si>
  <si>
    <t>Ustiuzhskaia Chet'</t>
  </si>
  <si>
    <t>Other Urals places added by Richard Hellie, 26 December 2001 --</t>
  </si>
  <si>
    <t>Bobrovskaia volost' (Ustiuzhskii uezd)</t>
  </si>
  <si>
    <t>Bobrovnikovskaia derevnia (Ustiuzhskii uezd)</t>
  </si>
  <si>
    <t>Borovskii Iam (Ustiuzhskii uezd)</t>
  </si>
  <si>
    <t>Borovsk (Ustiuzhskii uezd)</t>
  </si>
  <si>
    <t>Briukhovskaia plotina</t>
  </si>
  <si>
    <t>Briukhovskoe pole</t>
  </si>
  <si>
    <t>Chiornyi Dar</t>
  </si>
  <si>
    <t>Chiornyi Iar</t>
  </si>
  <si>
    <t>KaznaSevskaia</t>
  </si>
  <si>
    <t>Sevsk</t>
  </si>
  <si>
    <t>Mel'nitsyGosudatiovy</t>
  </si>
  <si>
    <t>SlepovronskiiMikhail</t>
  </si>
  <si>
    <t>Velizh</t>
  </si>
  <si>
    <t>DTP3</t>
  </si>
  <si>
    <t>Tainyi Prikaz</t>
  </si>
  <si>
    <t>ok May 1, 1996</t>
  </si>
  <si>
    <t>PaperAlBig</t>
  </si>
  <si>
    <t>BumagaAlBo</t>
  </si>
  <si>
    <t>PaperEagle</t>
  </si>
  <si>
    <t>BumagaOrlG</t>
  </si>
  <si>
    <t>RtishchevFiodorMikha</t>
  </si>
  <si>
    <t>Postel'nik</t>
  </si>
  <si>
    <t>PaperFrenc</t>
  </si>
  <si>
    <t>ListFriask</t>
  </si>
  <si>
    <t>Listy</t>
  </si>
  <si>
    <t>AnnaMikhailovna</t>
  </si>
  <si>
    <t>PaperGerma</t>
  </si>
  <si>
    <t>Kurskaia Tamozhnia</t>
  </si>
  <si>
    <t>Kursk</t>
  </si>
  <si>
    <t>Year?</t>
  </si>
  <si>
    <t>Raskhodnye</t>
  </si>
  <si>
    <t>Pomestnyi Prikaz</t>
  </si>
  <si>
    <t>AMG1</t>
  </si>
  <si>
    <t>KovyrshinKorneika</t>
  </si>
  <si>
    <t>Pod'iachii</t>
  </si>
  <si>
    <t>Theft</t>
  </si>
  <si>
    <t>Chelovek</t>
  </si>
  <si>
    <t>PaperUsedDuringThat</t>
  </si>
  <si>
    <t>Year</t>
  </si>
  <si>
    <t>Month?</t>
  </si>
  <si>
    <t>Zabelin</t>
  </si>
  <si>
    <t>IrinaMikhailovna</t>
  </si>
  <si>
    <t>Tsarevna</t>
  </si>
  <si>
    <t>F</t>
  </si>
  <si>
    <t>Ovoshchnoi Riad</t>
  </si>
  <si>
    <t>List</t>
  </si>
  <si>
    <t>TKMG-1</t>
  </si>
  <si>
    <t>TamozhniaVychegottsk</t>
  </si>
  <si>
    <t>Sol'vychegodsk</t>
  </si>
  <si>
    <t>PaperEngli</t>
  </si>
  <si>
    <t>BumagaAngl</t>
  </si>
  <si>
    <t>PaperGoodQ</t>
  </si>
  <si>
    <t>BumagaDobr</t>
  </si>
  <si>
    <t>SuslovLeontei</t>
  </si>
  <si>
    <t>Novgorod-</t>
  </si>
  <si>
    <t>North</t>
  </si>
  <si>
    <t>St. Pete.</t>
  </si>
  <si>
    <t>Hellie</t>
  </si>
  <si>
    <t>Mironov</t>
  </si>
  <si>
    <t>Notes</t>
  </si>
  <si>
    <t>c1500</t>
  </si>
  <si>
    <t>c1550</t>
  </si>
  <si>
    <t>(No firm estimates</t>
  </si>
  <si>
    <t>for Urals at</t>
  </si>
  <si>
    <t>half-century</t>
  </si>
  <si>
    <t>(Hellie = 1646-1654)</t>
  </si>
  <si>
    <t>benchmarks)</t>
  </si>
  <si>
    <t>c1750</t>
  </si>
  <si>
    <t>(Mironov = 1740s)</t>
  </si>
  <si>
    <t>c1790</t>
  </si>
  <si>
    <t>c1820</t>
  </si>
  <si>
    <t>(Mironov = 1820s)</t>
  </si>
  <si>
    <t>c1870</t>
  </si>
  <si>
    <t>(Mironov = 1871)</t>
  </si>
  <si>
    <t>(Mironov = 1696-1704)</t>
  </si>
  <si>
    <t>(Moscow = 1786-1794, St. Pete. = 1790s)</t>
  </si>
  <si>
    <t>Hellie data</t>
  </si>
  <si>
    <t>Mironov data</t>
  </si>
  <si>
    <t>ZapadKup</t>
  </si>
  <si>
    <t>NA</t>
  </si>
  <si>
    <t>Kholmogory</t>
  </si>
  <si>
    <t>Lund, Angliia</t>
  </si>
  <si>
    <t>Amsterdam</t>
  </si>
  <si>
    <t>Bumaga Pis</t>
  </si>
  <si>
    <t>Gollandiia</t>
  </si>
  <si>
    <t>Germaniia</t>
  </si>
  <si>
    <t>MikulaevOvram + 1</t>
  </si>
  <si>
    <t>Torgovets</t>
  </si>
  <si>
    <t>M</t>
  </si>
  <si>
    <t>Frantsiia</t>
  </si>
  <si>
    <t>IvanovIvan</t>
  </si>
  <si>
    <t>IvanovIakov</t>
  </si>
  <si>
    <t>for note, no.3</t>
  </si>
  <si>
    <t>bumaga pischaia</t>
  </si>
  <si>
    <t>480 sheets</t>
  </si>
  <si>
    <t>kopecks</t>
  </si>
  <si>
    <t>1550s</t>
  </si>
  <si>
    <t>1590s</t>
  </si>
  <si>
    <t>1650s</t>
  </si>
  <si>
    <t>1670s</t>
  </si>
  <si>
    <t>1710-1714</t>
  </si>
  <si>
    <t>1720s</t>
  </si>
  <si>
    <t>1730s</t>
  </si>
  <si>
    <t>1740s</t>
  </si>
  <si>
    <t>1760s</t>
  </si>
  <si>
    <t>1770s</t>
  </si>
  <si>
    <t>1780s</t>
  </si>
  <si>
    <t>1790s</t>
  </si>
  <si>
    <t>1786-1794</t>
  </si>
  <si>
    <t>average</t>
  </si>
  <si>
    <t>in kopecks</t>
  </si>
  <si>
    <t>of 0.18-g Ag</t>
  </si>
  <si>
    <t>in g of Ag</t>
  </si>
  <si>
    <t>per 480 sheets,</t>
  </si>
  <si>
    <t>per PL</t>
  </si>
  <si>
    <t>Use the benchmark</t>
  </si>
  <si>
    <r>
      <t>boldface</t>
    </r>
    <r>
      <rPr>
        <sz val="10"/>
        <rFont val="Palatino"/>
        <family val="0"/>
      </rPr>
      <t xml:space="preserve"> averages</t>
    </r>
  </si>
  <si>
    <t>from these two columns</t>
  </si>
  <si>
    <t>for the North Dvina region</t>
  </si>
  <si>
    <t>Paper - Novgorod - St. Petersburg</t>
  </si>
  <si>
    <t>Eletskaia Tamozhnia</t>
  </si>
  <si>
    <t>Elets</t>
  </si>
  <si>
    <t>Krym</t>
  </si>
  <si>
    <t>RIO</t>
  </si>
  <si>
    <t>KasimovMukhammed</t>
  </si>
  <si>
    <t>India</t>
  </si>
  <si>
    <t>records in</t>
  </si>
  <si>
    <t>complete</t>
  </si>
  <si>
    <t>Percent of</t>
  </si>
  <si>
    <t>North Dvina</t>
  </si>
  <si>
    <t>Hellie file</t>
  </si>
  <si>
    <t>place</t>
  </si>
  <si>
    <t>Dvina uezd</t>
  </si>
  <si>
    <t>North Dvina River region</t>
  </si>
  <si>
    <t>Foimgubskaya Volost</t>
  </si>
  <si>
    <t>Kholmolgory</t>
  </si>
  <si>
    <t>(Velikii) Ustiug</t>
  </si>
  <si>
    <t>Novgorod, Pskov, St. Petersburg</t>
  </si>
  <si>
    <t>Novgorod</t>
  </si>
  <si>
    <t>Pskov</t>
  </si>
  <si>
    <t>St. Petersburg</t>
  </si>
  <si>
    <t>Voronezhskaia Tamozh</t>
  </si>
  <si>
    <t>Raskody</t>
  </si>
  <si>
    <t>Voronezh</t>
  </si>
  <si>
    <t>Unknown</t>
  </si>
  <si>
    <t>Raskhody</t>
  </si>
  <si>
    <t>Desiat'</t>
  </si>
  <si>
    <t>Bumaga'</t>
  </si>
  <si>
    <t>TurinskiiOstrov</t>
  </si>
  <si>
    <t>RIB12</t>
  </si>
  <si>
    <t>SpasskiiSobor</t>
  </si>
  <si>
    <t>Sankt-Peterburg</t>
  </si>
  <si>
    <t>Ocherki</t>
  </si>
  <si>
    <t>Plennyi</t>
  </si>
  <si>
    <t>Bogoroditskii Zavod</t>
  </si>
  <si>
    <t>List Price</t>
  </si>
  <si>
    <t>PaperAAmst</t>
  </si>
  <si>
    <t>BumagaAmsG</t>
  </si>
  <si>
    <t>PaperAmste</t>
  </si>
  <si>
    <t>BumagaAmst</t>
  </si>
  <si>
    <t>ShishelovGrigorii</t>
  </si>
  <si>
    <t>Koluga</t>
  </si>
  <si>
    <t>GoremykinOsan</t>
  </si>
  <si>
    <t>Tula</t>
  </si>
  <si>
    <t>Dest</t>
  </si>
  <si>
    <t>MaksimovIgnatei</t>
  </si>
  <si>
    <t>TorgKniga</t>
  </si>
  <si>
    <t>RIB28</t>
  </si>
  <si>
    <t>Vladimirskaia Chet'</t>
  </si>
  <si>
    <t>Vladimir</t>
  </si>
  <si>
    <t>RIB9</t>
  </si>
  <si>
    <t>Kazionnyi Prikaz</t>
  </si>
  <si>
    <t>Transfer</t>
  </si>
  <si>
    <t>Otkup</t>
  </si>
  <si>
    <t>Torzhok</t>
  </si>
  <si>
    <t>Nizhninovgorod Chet'</t>
  </si>
  <si>
    <t>NizhegorodskaiaChetv</t>
  </si>
  <si>
    <t>Bol'shoi Prikhod</t>
  </si>
  <si>
    <t>Sb.GKE-1</t>
  </si>
  <si>
    <t>Zapol'skoiMakarei</t>
  </si>
  <si>
    <t>Starets</t>
  </si>
  <si>
    <t>Dest'=24 sheets pape</t>
  </si>
  <si>
    <t>PaperPBGra</t>
  </si>
  <si>
    <t>BumagaRSer</t>
  </si>
  <si>
    <t>PaperPoBag</t>
  </si>
  <si>
    <t>BarfusIagan</t>
  </si>
  <si>
    <t>Debt Paid</t>
  </si>
  <si>
    <t>Monastyrskii Prikaz</t>
  </si>
  <si>
    <t>PaperPowde</t>
  </si>
  <si>
    <t>BumagaRake</t>
  </si>
  <si>
    <t>Golikova82</t>
  </si>
  <si>
    <t>Astrakhan'</t>
  </si>
  <si>
    <t>PaperState</t>
  </si>
  <si>
    <t>Bumaga Ger</t>
  </si>
  <si>
    <t>Stopa Ser.</t>
  </si>
  <si>
    <t>Inexact Date:Pricech</t>
  </si>
  <si>
    <t>Around 1650</t>
  </si>
  <si>
    <t>Inexact Date:</t>
  </si>
  <si>
    <t>VRE13:1852</t>
  </si>
  <si>
    <t>Nikon</t>
  </si>
  <si>
    <t>Metropolit</t>
  </si>
  <si>
    <t>TKMG-2</t>
  </si>
  <si>
    <t>Orlovskaia Tamozhnia</t>
  </si>
  <si>
    <t>Oriol</t>
  </si>
  <si>
    <t>Sofeiskii Dvor</t>
  </si>
  <si>
    <t>Volga</t>
  </si>
  <si>
    <t>Kargopol'</t>
  </si>
  <si>
    <t>Sale</t>
  </si>
  <si>
    <t>Circa 1700 = 7 transactions in Ustiug, 1688-1689</t>
  </si>
  <si>
    <t>Circa 1650 = 3 transactions in Ustiug, 1651-1656</t>
  </si>
  <si>
    <t>Circa 1600 = 14 transactions in imported paper, Kholmogory 1604</t>
  </si>
  <si>
    <t>c1600</t>
  </si>
  <si>
    <t>c1650</t>
  </si>
  <si>
    <t>c1700</t>
  </si>
  <si>
    <t>Ruble</t>
  </si>
  <si>
    <t>Rubles</t>
  </si>
  <si>
    <t>g of Ag</t>
  </si>
  <si>
    <t>NB: Is the 1870 average comparable to the others?</t>
  </si>
  <si>
    <t>From</t>
  </si>
  <si>
    <t>Mironov,</t>
  </si>
  <si>
    <t>Hellie,</t>
  </si>
  <si>
    <t>for the Novgorod-St. Petersburg region</t>
  </si>
  <si>
    <t>1696-1704</t>
  </si>
  <si>
    <t>c1600 = 41 transactions, 1606-1607</t>
  </si>
  <si>
    <t>for the Moscow region</t>
  </si>
  <si>
    <t>MikhailFiodorovich</t>
  </si>
  <si>
    <t>Tsar'</t>
  </si>
  <si>
    <t>Viaz'ma</t>
  </si>
  <si>
    <t>Oskol</t>
  </si>
  <si>
    <t>Mozhaisk</t>
  </si>
  <si>
    <t>Ovoshnyi Riad</t>
  </si>
  <si>
    <t>price (am't)</t>
  </si>
  <si>
    <t>paid</t>
  </si>
  <si>
    <t>Unit for</t>
  </si>
  <si>
    <t>calculation-</t>
  </si>
  <si>
    <t>Price</t>
  </si>
  <si>
    <t>per</t>
  </si>
  <si>
    <t>unit</t>
  </si>
  <si>
    <t xml:space="preserve">origin </t>
  </si>
  <si>
    <t>name, notes</t>
  </si>
  <si>
    <t>Paper in the Urals</t>
  </si>
  <si>
    <t>All from 1674-1679.</t>
  </si>
  <si>
    <t>Hellie: 1 stopa (topa) = 20 dest's = 480 sheets [= 480 listov?] ,  1/2 pood in weight</t>
  </si>
  <si>
    <t>Didn't use</t>
  </si>
  <si>
    <t>NB: Units</t>
  </si>
  <si>
    <t>c1700 = 4 transactions, 2 in 1696, 2 in 1705</t>
  </si>
  <si>
    <t>Novgorodskaia Chet'</t>
  </si>
  <si>
    <t>Dvina</t>
  </si>
  <si>
    <t>Stopy</t>
  </si>
  <si>
    <t>Kamaritskaia Volost'</t>
  </si>
  <si>
    <t>Belgorod</t>
  </si>
  <si>
    <t>PereiaslavskiiUezd</t>
  </si>
  <si>
    <t>Stopa Pish</t>
  </si>
  <si>
    <t>Stopa Dob.</t>
  </si>
  <si>
    <t>stopa</t>
  </si>
  <si>
    <t>BumagaPish</t>
  </si>
  <si>
    <t>Month</t>
  </si>
  <si>
    <t>ForDecember</t>
  </si>
  <si>
    <t>Monastyr'PecherskiiN</t>
  </si>
  <si>
    <t>Donation</t>
  </si>
  <si>
    <t>AMG3</t>
  </si>
  <si>
    <t>Customs</t>
  </si>
  <si>
    <t>Ustiug</t>
  </si>
  <si>
    <t>TamozhennaiaIzba</t>
  </si>
  <si>
    <t>Sol'vychegodskiiUezd</t>
  </si>
  <si>
    <t>Vil,RTZS67</t>
  </si>
  <si>
    <t>Tobol'sk</t>
  </si>
  <si>
    <t>Rus'</t>
  </si>
  <si>
    <t>Sibir'</t>
  </si>
  <si>
    <t>Belgorodskaia Tamozh</t>
  </si>
  <si>
    <t>Origin</t>
  </si>
  <si>
    <t>destination</t>
  </si>
  <si>
    <t>Destination</t>
  </si>
  <si>
    <t>ListNemets</t>
  </si>
  <si>
    <t>Koshira</t>
  </si>
  <si>
    <t>PaperRussi</t>
  </si>
  <si>
    <t>BumagaRuss</t>
  </si>
  <si>
    <t>Moskotilnyi Riad</t>
  </si>
  <si>
    <t>PamDelPism</t>
  </si>
  <si>
    <t>KruzhechnyiDvor</t>
  </si>
  <si>
    <t>Rostov</t>
  </si>
  <si>
    <t>AEza1966</t>
  </si>
  <si>
    <t>ZagrebinTimofii</t>
  </si>
  <si>
    <t>Khlynov</t>
  </si>
  <si>
    <t>Slobodsk</t>
  </si>
  <si>
    <t>Kil'burger</t>
  </si>
  <si>
    <t>MatveevArtemonSergee</t>
  </si>
  <si>
    <t>Okol'nichi</t>
  </si>
  <si>
    <t>Arkhangel'sk</t>
  </si>
  <si>
    <t>RLPMPeter</t>
  </si>
  <si>
    <t>Production</t>
  </si>
  <si>
    <t>Russian-MadePaper</t>
  </si>
  <si>
    <t>FromMoscowFactory</t>
  </si>
  <si>
    <t>Foreign-MadePaper</t>
  </si>
  <si>
    <t>MediumQuality</t>
  </si>
  <si>
    <t>Otsenka</t>
  </si>
  <si>
    <t>Ogloblin96</t>
  </si>
  <si>
    <t>Prikaznaia Izba</t>
  </si>
  <si>
    <t>Kiev</t>
  </si>
  <si>
    <t>Budget</t>
  </si>
  <si>
    <t>Monastyr'Bogoliubovs</t>
  </si>
  <si>
    <t>Bogoliubovo</t>
  </si>
  <si>
    <t>SolotMonas</t>
  </si>
  <si>
    <t>Monastyr'Solotchinsk</t>
  </si>
  <si>
    <t>Riazan'</t>
  </si>
  <si>
    <t>NaBumagu</t>
  </si>
  <si>
    <t>GivenTo</t>
  </si>
  <si>
    <t>Pod'iachiiToCopyDoct</t>
  </si>
  <si>
    <t>PBPV-3</t>
  </si>
  <si>
    <t>Wages Kind</t>
  </si>
  <si>
    <t>Ingermanlandiia</t>
  </si>
  <si>
    <t>PiotrAlekseevich</t>
  </si>
  <si>
    <t>Pud</t>
  </si>
  <si>
    <t>PBPV10</t>
  </si>
  <si>
    <t>Adria 1912</t>
  </si>
  <si>
    <t>RprtdPrice</t>
  </si>
  <si>
    <t>Dorogobuzh</t>
  </si>
  <si>
    <t>Paper</t>
  </si>
  <si>
    <t>Bumaga</t>
  </si>
  <si>
    <t>Stopa</t>
  </si>
  <si>
    <t>Price checked</t>
  </si>
  <si>
    <t>Paper - North Dvina</t>
  </si>
  <si>
    <t xml:space="preserve">Price per </t>
  </si>
  <si>
    <t>(480 sheets)</t>
  </si>
  <si>
    <t>stopa (ream)</t>
  </si>
  <si>
    <t>?</t>
  </si>
  <si>
    <t>Stopa Cer.</t>
  </si>
  <si>
    <t>(ForJanuary)</t>
  </si>
  <si>
    <t>NaKabatskiiRaskhod</t>
  </si>
  <si>
    <t>ForFebruary</t>
  </si>
  <si>
    <t>ForApril</t>
  </si>
  <si>
    <t>ForJune</t>
  </si>
  <si>
    <t>ForJuly</t>
  </si>
  <si>
    <t>ForAugust</t>
  </si>
  <si>
    <t>Ovoshnoi Riad</t>
  </si>
  <si>
    <t>TKMG-3</t>
  </si>
  <si>
    <t>Ledenskoe Usol'e</t>
  </si>
  <si>
    <t>RK1678</t>
  </si>
  <si>
    <t>Zemskaia Izba</t>
  </si>
  <si>
    <t>DAI-9</t>
  </si>
  <si>
    <t>FiodorAlekseevich</t>
  </si>
  <si>
    <t>Posol'skii Prikaz</t>
  </si>
  <si>
    <t>NeverovFiodorPetrov</t>
  </si>
  <si>
    <t>DAI-8</t>
  </si>
  <si>
    <t>SluzhChelo</t>
  </si>
  <si>
    <t>Samara&amp;Dem'iansk</t>
  </si>
  <si>
    <t>Strelets</t>
  </si>
  <si>
    <t>Tara</t>
  </si>
  <si>
    <t>Surgut</t>
  </si>
  <si>
    <t>Berezov</t>
  </si>
  <si>
    <t>Tomsk</t>
  </si>
  <si>
    <t>Kuznetsk</t>
  </si>
  <si>
    <t>Iakutsk</t>
  </si>
  <si>
    <t>okay--rh--96May1</t>
  </si>
  <si>
    <t>PriklonskiiIvan</t>
  </si>
  <si>
    <t>ReprtPrice</t>
  </si>
  <si>
    <t>Eniseisk</t>
  </si>
  <si>
    <t>FiodorAleksevich</t>
  </si>
  <si>
    <t>Novosil'skiiUezd</t>
  </si>
  <si>
    <t>UspenskiiSobor</t>
  </si>
  <si>
    <t>RIB14</t>
  </si>
  <si>
    <t>UstiuzhArkhieDomDvor</t>
  </si>
  <si>
    <t>BumagaPisc</t>
  </si>
  <si>
    <t>Podvor'e</t>
  </si>
  <si>
    <t>Monastyr'DanilovPere</t>
  </si>
  <si>
    <t>RybenskiiTarasii</t>
  </si>
  <si>
    <t>Aleksandr</t>
  </si>
  <si>
    <t>Arkhiepisk</t>
  </si>
  <si>
    <t>RaskhodyMo</t>
  </si>
  <si>
    <t>PrikazBol'shoiKazny</t>
  </si>
  <si>
    <t>c1650 = 178 transactions, 1646-1654</t>
  </si>
  <si>
    <r>
      <t>B.  Hellie averages for selected benchmark periods</t>
    </r>
    <r>
      <rPr>
        <sz val="12"/>
        <rFont val="Palatino"/>
        <family val="0"/>
      </rPr>
      <t xml:space="preserve"> --&gt;</t>
    </r>
  </si>
  <si>
    <t>A. Hellie data points</t>
  </si>
  <si>
    <t>C. Mironov estimates</t>
  </si>
  <si>
    <r>
      <t>Writing-paper prices</t>
    </r>
    <r>
      <rPr>
        <sz val="12"/>
        <rFont val="Times New Roman"/>
        <family val="0"/>
      </rPr>
      <t>, in grams of silver per ream of 480 sheets</t>
    </r>
  </si>
  <si>
    <r>
      <t>B.  Hellie averages for selected benchmark periods</t>
    </r>
    <r>
      <rPr>
        <sz val="12"/>
        <rFont val="Times New Roman"/>
        <family val="0"/>
      </rPr>
      <t xml:space="preserve"> --&gt;</t>
    </r>
  </si>
  <si>
    <r>
      <t>boldface</t>
    </r>
    <r>
      <rPr>
        <sz val="12"/>
        <rFont val="Times New Roman"/>
        <family val="0"/>
      </rPr>
      <t xml:space="preserve"> averages</t>
    </r>
  </si>
  <si>
    <t>Per Richard Hellie, 1 stopa (topa) = 20 dest's = 480 sheets,  1/2 pood in weight</t>
  </si>
  <si>
    <t>Can't use as mid-century or turn of the century benchmarks.</t>
  </si>
  <si>
    <t>Places used to cluster prices and wages from Hellie and from Mironov</t>
  </si>
  <si>
    <t>In Last Years of</t>
  </si>
  <si>
    <t>Aleksei Mikhailovich</t>
  </si>
  <si>
    <t>in Last Years of</t>
  </si>
  <si>
    <t>AdmiralteiskaiaKants</t>
  </si>
  <si>
    <t>PaperArtCa</t>
  </si>
  <si>
    <t>BumagaKart</t>
  </si>
  <si>
    <t>Dorogaia tsena</t>
  </si>
  <si>
    <t>PaperArtCr</t>
  </si>
  <si>
    <t>PaperFlsCp</t>
  </si>
  <si>
    <t>BumagaShKl</t>
  </si>
  <si>
    <t>PaperFPost</t>
  </si>
  <si>
    <t>BumagaFrPo</t>
  </si>
  <si>
    <t>PaperFrPst</t>
  </si>
  <si>
    <t>RDFSh4</t>
  </si>
  <si>
    <t>GolitsynVasilii</t>
  </si>
  <si>
    <t>Boiarin</t>
  </si>
  <si>
    <t>Confiscati</t>
  </si>
  <si>
    <t>List Nemet</t>
  </si>
  <si>
    <t>BestQuality</t>
  </si>
  <si>
    <t>2nd Half of 16 Cent</t>
  </si>
  <si>
    <t>PaperGrey</t>
  </si>
  <si>
    <t>BumagaSera</t>
  </si>
  <si>
    <t>Stopa=.5 Puds (10St)</t>
  </si>
  <si>
    <t>PaperLilyW</t>
  </si>
  <si>
    <t>BumagaLilB</t>
  </si>
  <si>
    <t>PaperLowQu</t>
  </si>
  <si>
    <t>BumagaNizs</t>
  </si>
  <si>
    <t>PaperPBBla</t>
  </si>
  <si>
    <t>BumagaKChi</t>
  </si>
  <si>
    <t>Russian</t>
  </si>
  <si>
    <t>Date</t>
  </si>
  <si>
    <t>Commodity</t>
  </si>
  <si>
    <t>name -</t>
  </si>
  <si>
    <t>Commidity</t>
  </si>
  <si>
    <t>Units -</t>
  </si>
  <si>
    <t>Trans-</t>
  </si>
  <si>
    <t>action</t>
  </si>
  <si>
    <t>Number</t>
  </si>
  <si>
    <t>of units</t>
  </si>
  <si>
    <t>Total</t>
  </si>
  <si>
    <t>We disagree on price per stopa: Col Y ≠ 20 * Col. W/ Col. V, which is used here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</si>
</sst>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7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8"/>
      <name val="Palatino"/>
      <family val="0"/>
    </font>
    <font>
      <b/>
      <sz val="12"/>
      <name val="Palatino"/>
      <family val="0"/>
    </font>
    <font>
      <u val="single"/>
      <sz val="10"/>
      <name val="Palatino"/>
      <family val="0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b/>
      <u val="single"/>
      <sz val="12"/>
      <name val="Palatino"/>
      <family val="0"/>
    </font>
    <font>
      <sz val="12"/>
      <name val="Palatino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Border="1" applyAlignment="1">
      <alignment horizontal="right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2" fontId="1" fillId="0" borderId="5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5" fontId="14" fillId="0" borderId="0" xfId="0" applyNumberFormat="1" applyFont="1" applyAlignment="1">
      <alignment/>
    </xf>
    <xf numFmtId="165" fontId="14" fillId="0" borderId="0" xfId="0" applyNumberFormat="1" applyFont="1" applyAlignment="1">
      <alignment horizontal="right"/>
    </xf>
    <xf numFmtId="165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4" fillId="0" borderId="2" xfId="0" applyNumberFormat="1" applyFont="1" applyBorder="1" applyAlignment="1">
      <alignment/>
    </xf>
    <xf numFmtId="0" fontId="11" fillId="0" borderId="3" xfId="0" applyFont="1" applyBorder="1" applyAlignment="1">
      <alignment/>
    </xf>
    <xf numFmtId="164" fontId="14" fillId="0" borderId="4" xfId="0" applyNumberFormat="1" applyFont="1" applyBorder="1" applyAlignment="1">
      <alignment/>
    </xf>
    <xf numFmtId="0" fontId="11" fillId="0" borderId="1" xfId="0" applyFont="1" applyBorder="1" applyAlignment="1">
      <alignment/>
    </xf>
    <xf numFmtId="164" fontId="11" fillId="0" borderId="4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4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H23" sqref="H23"/>
    </sheetView>
  </sheetViews>
  <sheetFormatPr defaultColWidth="11.00390625" defaultRowHeight="12.75"/>
  <cols>
    <col min="1" max="5" width="11.00390625" style="35" customWidth="1"/>
    <col min="6" max="6" width="13.25390625" style="35" customWidth="1"/>
    <col min="7" max="7" width="20.25390625" style="35" customWidth="1"/>
    <col min="8" max="16384" width="11.00390625" style="35" customWidth="1"/>
  </cols>
  <sheetData>
    <row r="2" ht="15">
      <c r="B2" s="36" t="s">
        <v>465</v>
      </c>
    </row>
    <row r="3" spans="3:7" ht="15">
      <c r="C3" s="37"/>
      <c r="D3" s="37" t="s">
        <v>145</v>
      </c>
      <c r="E3" s="37" t="s">
        <v>146</v>
      </c>
      <c r="F3" s="37" t="s">
        <v>146</v>
      </c>
      <c r="G3" s="37"/>
    </row>
    <row r="4" spans="2:7" ht="15">
      <c r="B4" s="37" t="s">
        <v>51</v>
      </c>
      <c r="C4" s="37" t="s">
        <v>51</v>
      </c>
      <c r="D4" s="37" t="s">
        <v>147</v>
      </c>
      <c r="E4" s="37" t="s">
        <v>338</v>
      </c>
      <c r="F4" s="37" t="s">
        <v>338</v>
      </c>
      <c r="G4" s="37" t="s">
        <v>58</v>
      </c>
    </row>
    <row r="5" spans="2:8" ht="15">
      <c r="B5" s="38" t="s">
        <v>148</v>
      </c>
      <c r="C5" s="38" t="s">
        <v>149</v>
      </c>
      <c r="D5" s="38" t="s">
        <v>149</v>
      </c>
      <c r="E5" s="38" t="s">
        <v>148</v>
      </c>
      <c r="F5" s="38" t="s">
        <v>149</v>
      </c>
      <c r="G5" s="38" t="s">
        <v>148</v>
      </c>
      <c r="H5" s="39" t="s">
        <v>150</v>
      </c>
    </row>
    <row r="6" spans="1:7" ht="15">
      <c r="A6" s="35" t="s">
        <v>151</v>
      </c>
      <c r="B6" s="40"/>
      <c r="C6" s="41"/>
      <c r="D6" s="41"/>
      <c r="E6" s="41"/>
      <c r="F6" s="41"/>
      <c r="G6" s="41"/>
    </row>
    <row r="7" spans="1:8" ht="15">
      <c r="A7" s="35" t="s">
        <v>152</v>
      </c>
      <c r="B7" s="40"/>
      <c r="C7" s="41"/>
      <c r="D7" s="41"/>
      <c r="E7" s="41"/>
      <c r="F7" s="41">
        <v>41.872319999999995</v>
      </c>
      <c r="G7" s="42" t="s">
        <v>153</v>
      </c>
      <c r="H7" s="35" t="s">
        <v>1</v>
      </c>
    </row>
    <row r="8" spans="1:8" ht="15">
      <c r="A8" s="35" t="s">
        <v>302</v>
      </c>
      <c r="B8" s="40">
        <v>34.395980487804884</v>
      </c>
      <c r="C8" s="41"/>
      <c r="D8" s="41">
        <v>47.2752</v>
      </c>
      <c r="E8" s="40">
        <v>27.016000000000005</v>
      </c>
      <c r="F8" s="40">
        <v>37.820159999999994</v>
      </c>
      <c r="G8" s="42" t="s">
        <v>154</v>
      </c>
      <c r="H8" s="35" t="s">
        <v>0</v>
      </c>
    </row>
    <row r="9" spans="1:8" ht="15">
      <c r="A9" s="35" t="s">
        <v>303</v>
      </c>
      <c r="B9" s="40">
        <v>38.04195178753833</v>
      </c>
      <c r="C9" s="41"/>
      <c r="D9" s="41"/>
      <c r="E9" s="40">
        <v>40.52533333333333</v>
      </c>
      <c r="F9" s="42"/>
      <c r="G9" s="42" t="s">
        <v>155</v>
      </c>
      <c r="H9" s="35" t="s">
        <v>156</v>
      </c>
    </row>
    <row r="10" spans="1:8" ht="15">
      <c r="A10" s="35" t="s">
        <v>304</v>
      </c>
      <c r="B10" s="40"/>
      <c r="C10" s="41">
        <v>31.0149</v>
      </c>
      <c r="D10" s="41"/>
      <c r="E10" s="40">
        <v>43.792171428571436</v>
      </c>
      <c r="F10" s="40"/>
      <c r="G10" s="42" t="s">
        <v>157</v>
      </c>
      <c r="H10" s="35" t="s">
        <v>165</v>
      </c>
    </row>
    <row r="11" spans="1:8" ht="15">
      <c r="A11" s="35" t="s">
        <v>158</v>
      </c>
      <c r="B11" s="40"/>
      <c r="C11" s="41">
        <v>36.288</v>
      </c>
      <c r="D11" s="41"/>
      <c r="E11" s="41"/>
      <c r="F11" s="41"/>
      <c r="G11" s="41"/>
      <c r="H11" s="35" t="s">
        <v>159</v>
      </c>
    </row>
    <row r="12" spans="1:8" ht="15">
      <c r="A12" s="35" t="s">
        <v>160</v>
      </c>
      <c r="B12" s="40"/>
      <c r="C12" s="41">
        <v>31.9788</v>
      </c>
      <c r="D12" s="41">
        <v>19.385999999999996</v>
      </c>
      <c r="E12" s="41"/>
      <c r="F12" s="41">
        <v>31.017599999999998</v>
      </c>
      <c r="G12" s="41"/>
      <c r="H12" s="35" t="s">
        <v>166</v>
      </c>
    </row>
    <row r="13" spans="1:8" ht="15">
      <c r="A13" s="35" t="s">
        <v>161</v>
      </c>
      <c r="B13" s="40"/>
      <c r="C13" s="41"/>
      <c r="D13" s="41"/>
      <c r="E13" s="41"/>
      <c r="F13" s="41"/>
      <c r="G13" s="41"/>
      <c r="H13" s="35" t="s">
        <v>162</v>
      </c>
    </row>
    <row r="14" spans="1:8" ht="15">
      <c r="A14" s="35" t="s">
        <v>163</v>
      </c>
      <c r="B14" s="40"/>
      <c r="C14" s="41"/>
      <c r="D14" s="41"/>
      <c r="E14" s="41"/>
      <c r="F14" s="41"/>
      <c r="G14" s="41"/>
      <c r="H14" s="35" t="s">
        <v>164</v>
      </c>
    </row>
    <row r="15" spans="3:4" ht="15">
      <c r="C15" s="41"/>
      <c r="D15" s="41"/>
    </row>
    <row r="16" spans="3:4" ht="15">
      <c r="C16" s="41"/>
      <c r="D16" s="41"/>
    </row>
    <row r="17" spans="3:4" ht="15">
      <c r="C17" s="41"/>
      <c r="D17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691"/>
  <sheetViews>
    <sheetView workbookViewId="0" topLeftCell="A1">
      <pane xSplit="13540" ySplit="5100" topLeftCell="L690" activePane="bottomRight" state="split"/>
      <selection pane="topLeft" activeCell="A3" sqref="A3:AC6"/>
      <selection pane="topRight" activeCell="AD11" sqref="AD11"/>
      <selection pane="bottomLeft" activeCell="F705" sqref="F705"/>
      <selection pane="bottomRight" activeCell="S703" sqref="S703"/>
    </sheetView>
  </sheetViews>
  <sheetFormatPr defaultColWidth="11.00390625" defaultRowHeight="12.75"/>
  <cols>
    <col min="1" max="4" width="11.00390625" style="35" customWidth="1"/>
    <col min="5" max="5" width="24.75390625" style="35" customWidth="1"/>
    <col min="6" max="6" width="11.00390625" style="35" customWidth="1"/>
    <col min="7" max="7" width="13.625" style="35" customWidth="1"/>
    <col min="8" max="8" width="11.00390625" style="35" customWidth="1"/>
    <col min="9" max="9" width="6.00390625" style="35" customWidth="1"/>
    <col min="10" max="10" width="11.00390625" style="35" customWidth="1"/>
    <col min="11" max="11" width="8.75390625" style="35" customWidth="1"/>
    <col min="12" max="12" width="12.625" style="35" customWidth="1"/>
    <col min="13" max="13" width="10.25390625" style="35" customWidth="1"/>
    <col min="14" max="17" width="11.00390625" style="35" customWidth="1"/>
    <col min="18" max="19" width="14.625" style="35" customWidth="1"/>
    <col min="20" max="22" width="11.00390625" style="35" customWidth="1"/>
    <col min="23" max="24" width="13.25390625" style="35" customWidth="1"/>
    <col min="25" max="28" width="11.00390625" style="35" customWidth="1"/>
    <col min="29" max="29" width="12.25390625" style="35" customWidth="1"/>
    <col min="30" max="16384" width="11.00390625" style="35" customWidth="1"/>
  </cols>
  <sheetData>
    <row r="2" ht="15">
      <c r="B2" s="43" t="s">
        <v>408</v>
      </c>
    </row>
    <row r="3" spans="26:28" ht="15">
      <c r="Z3" s="35" t="s">
        <v>502</v>
      </c>
      <c r="AB3" s="35" t="s">
        <v>502</v>
      </c>
    </row>
    <row r="4" spans="11:28" ht="15">
      <c r="K4" s="37" t="s">
        <v>506</v>
      </c>
      <c r="L4" s="44" t="s">
        <v>25</v>
      </c>
      <c r="R4" s="35" t="s">
        <v>502</v>
      </c>
      <c r="S4" s="35" t="s">
        <v>502</v>
      </c>
      <c r="W4" s="35" t="s">
        <v>510</v>
      </c>
      <c r="X4" s="35" t="s">
        <v>324</v>
      </c>
      <c r="Y4" s="37" t="s">
        <v>326</v>
      </c>
      <c r="Z4" s="37" t="s">
        <v>329</v>
      </c>
      <c r="AB4" s="35" t="s">
        <v>362</v>
      </c>
    </row>
    <row r="5" spans="1:29" ht="15">
      <c r="A5" s="35" t="s">
        <v>15</v>
      </c>
      <c r="B5" s="35" t="s">
        <v>13</v>
      </c>
      <c r="C5" s="37" t="s">
        <v>13</v>
      </c>
      <c r="D5" s="37" t="s">
        <v>13</v>
      </c>
      <c r="E5" s="35" t="s">
        <v>19</v>
      </c>
      <c r="F5" s="37" t="s">
        <v>19</v>
      </c>
      <c r="G5" s="35" t="s">
        <v>20</v>
      </c>
      <c r="H5" s="37" t="s">
        <v>22</v>
      </c>
      <c r="J5" s="37" t="s">
        <v>24</v>
      </c>
      <c r="K5" s="37" t="s">
        <v>507</v>
      </c>
      <c r="L5" s="44" t="s">
        <v>26</v>
      </c>
      <c r="M5" s="37" t="s">
        <v>28</v>
      </c>
      <c r="N5" s="37" t="s">
        <v>29</v>
      </c>
      <c r="O5" s="37" t="s">
        <v>29</v>
      </c>
      <c r="R5" s="37" t="s">
        <v>503</v>
      </c>
      <c r="S5" s="37" t="s">
        <v>503</v>
      </c>
      <c r="T5" s="37" t="s">
        <v>504</v>
      </c>
      <c r="U5" s="44" t="s">
        <v>505</v>
      </c>
      <c r="V5" s="37" t="s">
        <v>508</v>
      </c>
      <c r="W5" s="37" t="s">
        <v>322</v>
      </c>
      <c r="X5" s="37" t="s">
        <v>325</v>
      </c>
      <c r="Y5" s="37" t="s">
        <v>327</v>
      </c>
      <c r="Z5" s="37" t="s">
        <v>222</v>
      </c>
      <c r="AA5" s="37" t="s">
        <v>361</v>
      </c>
      <c r="AB5" s="37" t="s">
        <v>222</v>
      </c>
      <c r="AC5" s="37" t="s">
        <v>363</v>
      </c>
    </row>
    <row r="6" spans="1:29" s="39" customFormat="1" ht="15">
      <c r="A6" s="39" t="s">
        <v>16</v>
      </c>
      <c r="B6" s="39" t="s">
        <v>14</v>
      </c>
      <c r="C6" s="38" t="s">
        <v>17</v>
      </c>
      <c r="D6" s="38" t="s">
        <v>18</v>
      </c>
      <c r="E6" s="39" t="s">
        <v>14</v>
      </c>
      <c r="F6" s="38" t="s">
        <v>17</v>
      </c>
      <c r="G6" s="38" t="s">
        <v>21</v>
      </c>
      <c r="H6" s="38" t="s">
        <v>17</v>
      </c>
      <c r="I6" s="39" t="s">
        <v>23</v>
      </c>
      <c r="J6" s="38" t="s">
        <v>26</v>
      </c>
      <c r="K6" s="38" t="s">
        <v>17</v>
      </c>
      <c r="L6" s="39" t="s">
        <v>27</v>
      </c>
      <c r="M6" s="38" t="s">
        <v>17</v>
      </c>
      <c r="N6" s="38" t="s">
        <v>30</v>
      </c>
      <c r="O6" s="38" t="s">
        <v>500</v>
      </c>
      <c r="P6" s="38" t="s">
        <v>347</v>
      </c>
      <c r="Q6" s="38" t="s">
        <v>501</v>
      </c>
      <c r="R6" s="39" t="s">
        <v>30</v>
      </c>
      <c r="S6" s="39" t="s">
        <v>500</v>
      </c>
      <c r="T6" s="39" t="s">
        <v>17</v>
      </c>
      <c r="U6" s="39" t="s">
        <v>500</v>
      </c>
      <c r="V6" s="38" t="s">
        <v>509</v>
      </c>
      <c r="W6" s="38" t="s">
        <v>323</v>
      </c>
      <c r="X6" s="39" t="s">
        <v>500</v>
      </c>
      <c r="Y6" s="38" t="s">
        <v>328</v>
      </c>
      <c r="Z6" s="39" t="s">
        <v>330</v>
      </c>
      <c r="AA6" s="38" t="s">
        <v>17</v>
      </c>
      <c r="AB6" s="38" t="s">
        <v>14</v>
      </c>
      <c r="AC6" s="38" t="s">
        <v>17</v>
      </c>
    </row>
    <row r="7" spans="1:25" ht="15">
      <c r="A7" s="35">
        <v>80090</v>
      </c>
      <c r="B7" s="35" t="s">
        <v>376</v>
      </c>
      <c r="C7" s="35">
        <v>203</v>
      </c>
      <c r="D7" s="35">
        <v>589</v>
      </c>
      <c r="E7" s="35" t="s">
        <v>377</v>
      </c>
      <c r="F7" s="35">
        <v>3245</v>
      </c>
      <c r="G7" s="35" t="s">
        <v>378</v>
      </c>
      <c r="H7" s="35">
        <v>5</v>
      </c>
      <c r="I7" s="35" t="s">
        <v>179</v>
      </c>
      <c r="J7" s="35" t="s">
        <v>4</v>
      </c>
      <c r="K7" s="35">
        <v>1</v>
      </c>
      <c r="L7" s="35" t="s">
        <v>379</v>
      </c>
      <c r="M7" s="35">
        <v>5163</v>
      </c>
      <c r="N7" s="35">
        <v>1674</v>
      </c>
      <c r="O7" s="35">
        <v>7182</v>
      </c>
      <c r="P7" s="35">
        <v>99</v>
      </c>
      <c r="Q7" s="35">
        <v>99</v>
      </c>
      <c r="R7" s="35" t="s">
        <v>408</v>
      </c>
      <c r="S7" s="35" t="s">
        <v>409</v>
      </c>
      <c r="T7" s="35">
        <v>5</v>
      </c>
      <c r="U7" s="35" t="s">
        <v>410</v>
      </c>
      <c r="V7" s="35">
        <v>400</v>
      </c>
      <c r="W7" s="35">
        <v>400</v>
      </c>
      <c r="X7" s="35" t="s">
        <v>410</v>
      </c>
      <c r="Y7" s="35">
        <v>1</v>
      </c>
    </row>
    <row r="8" spans="1:25" ht="15">
      <c r="A8" s="35">
        <v>80094</v>
      </c>
      <c r="B8" s="35" t="s">
        <v>376</v>
      </c>
      <c r="C8" s="35">
        <v>203</v>
      </c>
      <c r="D8" s="35">
        <v>588</v>
      </c>
      <c r="E8" s="35" t="s">
        <v>377</v>
      </c>
      <c r="F8" s="35">
        <v>3245</v>
      </c>
      <c r="G8" s="35" t="s">
        <v>378</v>
      </c>
      <c r="H8" s="35">
        <v>5</v>
      </c>
      <c r="I8" s="35" t="s">
        <v>179</v>
      </c>
      <c r="J8" s="35" t="s">
        <v>4</v>
      </c>
      <c r="K8" s="35">
        <v>1</v>
      </c>
      <c r="L8" s="35" t="s">
        <v>379</v>
      </c>
      <c r="M8" s="35">
        <v>5163</v>
      </c>
      <c r="N8" s="35">
        <v>1674</v>
      </c>
      <c r="O8" s="35">
        <v>7182</v>
      </c>
      <c r="P8" s="35">
        <v>99</v>
      </c>
      <c r="Q8" s="35">
        <v>99</v>
      </c>
      <c r="R8" s="35" t="s">
        <v>142</v>
      </c>
      <c r="S8" s="35" t="s">
        <v>143</v>
      </c>
      <c r="T8" s="35">
        <v>1961</v>
      </c>
      <c r="U8" s="35" t="s">
        <v>410</v>
      </c>
      <c r="V8" s="35">
        <v>200</v>
      </c>
      <c r="W8" s="35">
        <v>260</v>
      </c>
      <c r="X8" s="35" t="s">
        <v>410</v>
      </c>
      <c r="Y8" s="35">
        <v>1.3</v>
      </c>
    </row>
    <row r="9" spans="1:25" ht="15">
      <c r="A9" s="35">
        <v>103447</v>
      </c>
      <c r="B9" s="35" t="s">
        <v>281</v>
      </c>
      <c r="C9" s="35">
        <v>247</v>
      </c>
      <c r="D9" s="35">
        <v>63</v>
      </c>
      <c r="E9" s="35" t="s">
        <v>402</v>
      </c>
      <c r="F9" s="35">
        <v>11723</v>
      </c>
      <c r="G9" s="35" t="s">
        <v>317</v>
      </c>
      <c r="H9" s="35">
        <v>1</v>
      </c>
      <c r="I9" s="35" t="s">
        <v>179</v>
      </c>
      <c r="J9" s="35" t="s">
        <v>4</v>
      </c>
      <c r="K9" s="35">
        <v>1</v>
      </c>
      <c r="L9" s="35" t="s">
        <v>282</v>
      </c>
      <c r="M9" s="35">
        <v>3513</v>
      </c>
      <c r="N9" s="35">
        <v>1704</v>
      </c>
      <c r="O9" s="35">
        <v>7211</v>
      </c>
      <c r="P9" s="35">
        <v>13</v>
      </c>
      <c r="Q9" s="35">
        <v>99</v>
      </c>
      <c r="R9" s="35" t="s">
        <v>283</v>
      </c>
      <c r="S9" s="35" t="s">
        <v>284</v>
      </c>
      <c r="T9" s="35">
        <v>6183</v>
      </c>
      <c r="U9" s="35" t="s">
        <v>136</v>
      </c>
      <c r="X9" s="35" t="s">
        <v>136</v>
      </c>
      <c r="Y9" s="35">
        <v>0.02</v>
      </c>
    </row>
    <row r="10" spans="1:25" ht="15">
      <c r="A10" s="35">
        <v>40612</v>
      </c>
      <c r="B10" s="35" t="s">
        <v>31</v>
      </c>
      <c r="C10" s="35">
        <v>109</v>
      </c>
      <c r="D10" s="35">
        <v>8</v>
      </c>
      <c r="E10" s="35" t="s">
        <v>360</v>
      </c>
      <c r="F10" s="35">
        <v>655</v>
      </c>
      <c r="J10" s="35" t="s">
        <v>4</v>
      </c>
      <c r="K10" s="35">
        <v>1</v>
      </c>
      <c r="L10" s="35" t="s">
        <v>341</v>
      </c>
      <c r="M10" s="35">
        <v>5017</v>
      </c>
      <c r="N10" s="35">
        <v>1642</v>
      </c>
      <c r="O10" s="35">
        <v>7150</v>
      </c>
      <c r="P10" s="35">
        <v>1</v>
      </c>
      <c r="Q10" s="35">
        <v>3</v>
      </c>
      <c r="R10" s="35" t="s">
        <v>408</v>
      </c>
      <c r="S10" s="35" t="s">
        <v>409</v>
      </c>
      <c r="T10" s="35">
        <v>5</v>
      </c>
      <c r="U10" s="35" t="s">
        <v>9</v>
      </c>
      <c r="V10" s="35">
        <v>9</v>
      </c>
      <c r="W10" s="35">
        <v>0.72</v>
      </c>
      <c r="X10" s="35" t="s">
        <v>410</v>
      </c>
      <c r="Y10" s="35">
        <v>1.6</v>
      </c>
    </row>
    <row r="11" spans="1:25" ht="15">
      <c r="A11" s="35">
        <v>40627</v>
      </c>
      <c r="B11" s="35" t="s">
        <v>31</v>
      </c>
      <c r="C11" s="35">
        <v>109</v>
      </c>
      <c r="D11" s="35">
        <v>9</v>
      </c>
      <c r="E11" s="35" t="s">
        <v>360</v>
      </c>
      <c r="F11" s="35">
        <v>655</v>
      </c>
      <c r="J11" s="35" t="s">
        <v>4</v>
      </c>
      <c r="K11" s="35">
        <v>1</v>
      </c>
      <c r="L11" s="35" t="s">
        <v>341</v>
      </c>
      <c r="M11" s="35">
        <v>5017</v>
      </c>
      <c r="N11" s="35">
        <v>1642</v>
      </c>
      <c r="O11" s="35">
        <v>7150</v>
      </c>
      <c r="P11" s="35">
        <v>10</v>
      </c>
      <c r="Q11" s="35">
        <v>8</v>
      </c>
      <c r="R11" s="35" t="s">
        <v>408</v>
      </c>
      <c r="S11" s="35" t="s">
        <v>409</v>
      </c>
      <c r="T11" s="35">
        <v>5</v>
      </c>
      <c r="U11" s="35" t="s">
        <v>9</v>
      </c>
      <c r="V11" s="35">
        <v>6</v>
      </c>
      <c r="W11" s="35">
        <v>0.36</v>
      </c>
      <c r="X11" s="35" t="s">
        <v>410</v>
      </c>
      <c r="Y11" s="35">
        <v>1.2</v>
      </c>
    </row>
    <row r="12" spans="1:25" ht="15">
      <c r="A12" s="35">
        <v>46301</v>
      </c>
      <c r="B12" s="35" t="s">
        <v>31</v>
      </c>
      <c r="C12" s="35">
        <v>109</v>
      </c>
      <c r="D12" s="35">
        <v>9</v>
      </c>
      <c r="E12" s="35" t="s">
        <v>360</v>
      </c>
      <c r="F12" s="35">
        <v>655</v>
      </c>
      <c r="J12" s="35" t="s">
        <v>4</v>
      </c>
      <c r="K12" s="35">
        <v>1</v>
      </c>
      <c r="L12" s="35" t="s">
        <v>341</v>
      </c>
      <c r="M12" s="35">
        <v>5017</v>
      </c>
      <c r="N12" s="35">
        <v>1646</v>
      </c>
      <c r="O12" s="35">
        <v>7155</v>
      </c>
      <c r="P12" s="35">
        <v>12</v>
      </c>
      <c r="Q12" s="35">
        <v>25</v>
      </c>
      <c r="R12" s="35" t="s">
        <v>408</v>
      </c>
      <c r="S12" s="35" t="s">
        <v>409</v>
      </c>
      <c r="T12" s="35">
        <v>5</v>
      </c>
      <c r="U12" s="35" t="s">
        <v>9</v>
      </c>
      <c r="V12" s="35">
        <v>10</v>
      </c>
      <c r="W12" s="35">
        <v>0.7</v>
      </c>
      <c r="X12" s="35" t="s">
        <v>410</v>
      </c>
      <c r="Y12" s="35">
        <v>1.4</v>
      </c>
    </row>
    <row r="13" spans="1:26" ht="15">
      <c r="A13" s="35">
        <v>51489</v>
      </c>
      <c r="B13" s="35" t="s">
        <v>31</v>
      </c>
      <c r="C13" s="35">
        <v>109</v>
      </c>
      <c r="D13" s="35">
        <v>20</v>
      </c>
      <c r="E13" s="35" t="s">
        <v>360</v>
      </c>
      <c r="F13" s="35">
        <v>655</v>
      </c>
      <c r="J13" s="35" t="s">
        <v>4</v>
      </c>
      <c r="K13" s="35">
        <v>1</v>
      </c>
      <c r="L13" s="35" t="s">
        <v>341</v>
      </c>
      <c r="M13" s="35">
        <v>5017</v>
      </c>
      <c r="N13" s="35">
        <v>1651</v>
      </c>
      <c r="O13" s="35">
        <v>7160</v>
      </c>
      <c r="P13" s="35">
        <v>12</v>
      </c>
      <c r="Q13" s="35">
        <v>25</v>
      </c>
      <c r="R13" s="35" t="s">
        <v>408</v>
      </c>
      <c r="S13" s="35" t="s">
        <v>409</v>
      </c>
      <c r="T13" s="35">
        <v>5</v>
      </c>
      <c r="U13" s="35" t="s">
        <v>9</v>
      </c>
      <c r="V13" s="35">
        <v>4</v>
      </c>
      <c r="W13" s="35">
        <v>0.29</v>
      </c>
      <c r="X13" s="35" t="s">
        <v>410</v>
      </c>
      <c r="Y13" s="35">
        <v>1.451</v>
      </c>
      <c r="Z13" s="35">
        <v>1</v>
      </c>
    </row>
    <row r="14" spans="1:25" ht="15">
      <c r="A14" s="35">
        <v>52364</v>
      </c>
      <c r="B14" s="35" t="s">
        <v>31</v>
      </c>
      <c r="C14" s="35">
        <v>109</v>
      </c>
      <c r="D14" s="35">
        <v>20</v>
      </c>
      <c r="E14" s="35" t="s">
        <v>360</v>
      </c>
      <c r="F14" s="35">
        <v>655</v>
      </c>
      <c r="J14" s="35" t="s">
        <v>4</v>
      </c>
      <c r="K14" s="35">
        <v>1</v>
      </c>
      <c r="L14" s="35" t="s">
        <v>341</v>
      </c>
      <c r="M14" s="35">
        <v>5017</v>
      </c>
      <c r="N14" s="35">
        <v>1652</v>
      </c>
      <c r="O14" s="35">
        <v>7160</v>
      </c>
      <c r="P14" s="35">
        <v>8</v>
      </c>
      <c r="Q14" s="35">
        <v>5</v>
      </c>
      <c r="R14" s="35" t="s">
        <v>408</v>
      </c>
      <c r="S14" s="35" t="s">
        <v>409</v>
      </c>
      <c r="T14" s="35">
        <v>5</v>
      </c>
      <c r="U14" s="35" t="s">
        <v>9</v>
      </c>
      <c r="V14" s="35">
        <v>5</v>
      </c>
      <c r="W14" s="35">
        <v>0.32</v>
      </c>
      <c r="X14" s="35" t="s">
        <v>410</v>
      </c>
      <c r="Y14" s="35">
        <v>1.28</v>
      </c>
    </row>
    <row r="15" spans="1:25" ht="15">
      <c r="A15" s="35">
        <v>87236</v>
      </c>
      <c r="B15" s="35" t="s">
        <v>434</v>
      </c>
      <c r="C15" s="35">
        <v>168</v>
      </c>
      <c r="D15" s="35">
        <v>236</v>
      </c>
      <c r="G15" s="35" t="s">
        <v>435</v>
      </c>
      <c r="H15" s="35">
        <v>268</v>
      </c>
      <c r="I15" s="35" t="s">
        <v>179</v>
      </c>
      <c r="J15" s="35" t="s">
        <v>263</v>
      </c>
      <c r="K15" s="35">
        <v>17</v>
      </c>
      <c r="L15" s="35" t="s">
        <v>440</v>
      </c>
      <c r="M15" s="35">
        <v>5912</v>
      </c>
      <c r="N15" s="35">
        <v>1679</v>
      </c>
      <c r="O15" s="35">
        <v>7187</v>
      </c>
      <c r="P15" s="35">
        <v>13</v>
      </c>
      <c r="Q15" s="35">
        <v>99</v>
      </c>
      <c r="R15" s="35" t="s">
        <v>408</v>
      </c>
      <c r="S15" s="35" t="s">
        <v>409</v>
      </c>
      <c r="T15" s="35">
        <v>5</v>
      </c>
      <c r="U15" s="35" t="s">
        <v>410</v>
      </c>
      <c r="V15" s="35">
        <v>2</v>
      </c>
      <c r="W15" s="35">
        <v>1.8</v>
      </c>
      <c r="X15" s="35" t="s">
        <v>410</v>
      </c>
      <c r="Y15" s="35">
        <v>0.9</v>
      </c>
    </row>
    <row r="16" spans="1:25" ht="15">
      <c r="A16" s="35">
        <v>87237</v>
      </c>
      <c r="B16" s="35" t="s">
        <v>434</v>
      </c>
      <c r="C16" s="35">
        <v>168</v>
      </c>
      <c r="D16" s="35">
        <v>236</v>
      </c>
      <c r="G16" s="35" t="s">
        <v>435</v>
      </c>
      <c r="H16" s="35">
        <v>268</v>
      </c>
      <c r="I16" s="35" t="s">
        <v>179</v>
      </c>
      <c r="J16" s="35" t="s">
        <v>263</v>
      </c>
      <c r="K16" s="35">
        <v>17</v>
      </c>
      <c r="L16" s="35" t="s">
        <v>440</v>
      </c>
      <c r="M16" s="35">
        <v>5912</v>
      </c>
      <c r="N16" s="35">
        <v>1679</v>
      </c>
      <c r="O16" s="35">
        <v>7187</v>
      </c>
      <c r="P16" s="35">
        <v>13</v>
      </c>
      <c r="Q16" s="35">
        <v>99</v>
      </c>
      <c r="R16" s="35" t="s">
        <v>408</v>
      </c>
      <c r="S16" s="35" t="s">
        <v>409</v>
      </c>
      <c r="T16" s="35">
        <v>5</v>
      </c>
      <c r="U16" s="35" t="s">
        <v>410</v>
      </c>
      <c r="V16" s="35">
        <v>3</v>
      </c>
      <c r="W16" s="35">
        <v>2.4</v>
      </c>
      <c r="X16" s="35" t="s">
        <v>410</v>
      </c>
      <c r="Y16" s="35">
        <v>0.8</v>
      </c>
    </row>
    <row r="17" spans="1:25" ht="15">
      <c r="A17" s="35">
        <v>100982</v>
      </c>
      <c r="B17" s="35" t="s">
        <v>369</v>
      </c>
      <c r="C17" s="35">
        <v>113</v>
      </c>
      <c r="D17" s="35">
        <v>117</v>
      </c>
      <c r="E17" s="35" t="s">
        <v>391</v>
      </c>
      <c r="F17" s="35">
        <v>933</v>
      </c>
      <c r="J17" s="35" t="s">
        <v>4</v>
      </c>
      <c r="K17" s="35">
        <v>1</v>
      </c>
      <c r="L17" s="35" t="s">
        <v>392</v>
      </c>
      <c r="M17" s="35">
        <v>5108</v>
      </c>
      <c r="N17" s="35">
        <v>1697</v>
      </c>
      <c r="O17" s="35">
        <v>7206</v>
      </c>
      <c r="P17" s="35">
        <v>11</v>
      </c>
      <c r="Q17" s="35">
        <v>21</v>
      </c>
      <c r="R17" s="35" t="s">
        <v>408</v>
      </c>
      <c r="S17" s="35" t="s">
        <v>409</v>
      </c>
      <c r="T17" s="35">
        <v>5</v>
      </c>
      <c r="U17" s="35" t="s">
        <v>9</v>
      </c>
      <c r="V17" s="35">
        <v>1</v>
      </c>
      <c r="W17" s="35">
        <v>0.06</v>
      </c>
      <c r="X17" s="35" t="s">
        <v>410</v>
      </c>
      <c r="Y17" s="35">
        <v>1.2</v>
      </c>
    </row>
    <row r="18" spans="1:25" ht="15">
      <c r="A18" s="35">
        <v>101400</v>
      </c>
      <c r="B18" s="35" t="s">
        <v>369</v>
      </c>
      <c r="C18" s="35">
        <v>113</v>
      </c>
      <c r="D18" s="35">
        <v>119</v>
      </c>
      <c r="E18" s="35" t="s">
        <v>391</v>
      </c>
      <c r="F18" s="35">
        <v>933</v>
      </c>
      <c r="J18" s="35" t="s">
        <v>4</v>
      </c>
      <c r="K18" s="35">
        <v>1</v>
      </c>
      <c r="L18" s="35" t="s">
        <v>392</v>
      </c>
      <c r="M18" s="35">
        <v>5108</v>
      </c>
      <c r="N18" s="35">
        <v>1698</v>
      </c>
      <c r="O18" s="35">
        <v>7206</v>
      </c>
      <c r="P18" s="35">
        <v>13</v>
      </c>
      <c r="Q18" s="35">
        <v>99</v>
      </c>
      <c r="R18" s="35" t="s">
        <v>408</v>
      </c>
      <c r="S18" s="35" t="s">
        <v>409</v>
      </c>
      <c r="T18" s="35">
        <v>5</v>
      </c>
      <c r="U18" s="35" t="s">
        <v>410</v>
      </c>
      <c r="V18" s="35">
        <v>1</v>
      </c>
      <c r="W18" s="35">
        <v>0.9</v>
      </c>
      <c r="X18" s="35" t="s">
        <v>410</v>
      </c>
      <c r="Y18" s="35">
        <v>0.9</v>
      </c>
    </row>
    <row r="19" spans="1:25" ht="15">
      <c r="A19" s="35">
        <v>105205</v>
      </c>
      <c r="B19" s="35" t="s">
        <v>243</v>
      </c>
      <c r="C19" s="35">
        <v>212</v>
      </c>
      <c r="D19" s="35">
        <v>166</v>
      </c>
      <c r="G19" s="35" t="s">
        <v>244</v>
      </c>
      <c r="H19" s="35">
        <v>58</v>
      </c>
      <c r="J19" s="35" t="s">
        <v>8</v>
      </c>
      <c r="K19" s="35">
        <v>2</v>
      </c>
      <c r="L19" s="35" t="s">
        <v>245</v>
      </c>
      <c r="M19" s="35">
        <v>7198</v>
      </c>
      <c r="N19" s="35">
        <v>1711</v>
      </c>
      <c r="O19" s="35">
        <v>7219</v>
      </c>
      <c r="P19" s="35">
        <v>13</v>
      </c>
      <c r="Q19" s="35">
        <v>99</v>
      </c>
      <c r="R19" s="35" t="s">
        <v>408</v>
      </c>
      <c r="S19" s="35" t="s">
        <v>409</v>
      </c>
      <c r="T19" s="35">
        <v>5</v>
      </c>
      <c r="U19" s="35" t="s">
        <v>410</v>
      </c>
      <c r="V19" s="35">
        <v>1</v>
      </c>
      <c r="W19" s="35">
        <v>1.5</v>
      </c>
      <c r="X19" s="35" t="s">
        <v>410</v>
      </c>
      <c r="Y19" s="35">
        <v>1.5</v>
      </c>
    </row>
    <row r="20" spans="1:26" ht="15">
      <c r="A20" s="35">
        <v>107225</v>
      </c>
      <c r="B20" s="35" t="s">
        <v>243</v>
      </c>
      <c r="C20" s="35">
        <v>212</v>
      </c>
      <c r="D20" s="35">
        <v>169</v>
      </c>
      <c r="E20" s="35" t="s">
        <v>474</v>
      </c>
      <c r="F20" s="35">
        <v>19529</v>
      </c>
      <c r="J20" s="35" t="s">
        <v>4</v>
      </c>
      <c r="K20" s="35">
        <v>1</v>
      </c>
      <c r="L20" s="35" t="s">
        <v>245</v>
      </c>
      <c r="M20" s="35">
        <v>7198</v>
      </c>
      <c r="N20" s="35">
        <v>1718</v>
      </c>
      <c r="O20" s="35">
        <v>7226</v>
      </c>
      <c r="P20" s="35">
        <v>13</v>
      </c>
      <c r="Q20" s="35">
        <v>99</v>
      </c>
      <c r="R20" s="35" t="s">
        <v>475</v>
      </c>
      <c r="S20" s="35" t="s">
        <v>476</v>
      </c>
      <c r="T20" s="35">
        <v>4926</v>
      </c>
      <c r="U20" s="35" t="s">
        <v>410</v>
      </c>
      <c r="W20" s="35">
        <v>3.84</v>
      </c>
      <c r="X20" s="35" t="s">
        <v>410</v>
      </c>
      <c r="Y20" s="35">
        <v>3.84</v>
      </c>
      <c r="Z20" s="35" t="s">
        <v>477</v>
      </c>
    </row>
    <row r="21" spans="1:25" ht="15">
      <c r="A21" s="35">
        <v>107448</v>
      </c>
      <c r="B21" s="35" t="s">
        <v>243</v>
      </c>
      <c r="C21" s="35">
        <v>212</v>
      </c>
      <c r="D21" s="35">
        <v>169</v>
      </c>
      <c r="E21" s="35" t="s">
        <v>474</v>
      </c>
      <c r="F21" s="35">
        <v>19529</v>
      </c>
      <c r="J21" s="35" t="s">
        <v>406</v>
      </c>
      <c r="K21" s="35">
        <v>81</v>
      </c>
      <c r="L21" s="35" t="s">
        <v>245</v>
      </c>
      <c r="M21" s="35">
        <v>7198</v>
      </c>
      <c r="N21" s="35">
        <v>1718</v>
      </c>
      <c r="O21" s="35">
        <v>7226</v>
      </c>
      <c r="P21" s="35">
        <v>13</v>
      </c>
      <c r="Q21" s="35">
        <v>99</v>
      </c>
      <c r="R21" s="35" t="s">
        <v>475</v>
      </c>
      <c r="S21" s="35" t="s">
        <v>476</v>
      </c>
      <c r="T21" s="35">
        <v>4926</v>
      </c>
      <c r="U21" s="35" t="s">
        <v>410</v>
      </c>
      <c r="W21" s="35">
        <v>3.3</v>
      </c>
      <c r="X21" s="35" t="s">
        <v>410</v>
      </c>
      <c r="Y21" s="35">
        <v>3.3</v>
      </c>
    </row>
    <row r="22" spans="1:25" ht="15">
      <c r="A22" s="35">
        <v>105596</v>
      </c>
      <c r="B22" s="35" t="s">
        <v>243</v>
      </c>
      <c r="C22" s="35">
        <v>212</v>
      </c>
      <c r="D22" s="35">
        <v>167</v>
      </c>
      <c r="E22" s="35" t="s">
        <v>276</v>
      </c>
      <c r="F22" s="35">
        <v>19509</v>
      </c>
      <c r="J22" s="35" t="s">
        <v>277</v>
      </c>
      <c r="K22" s="35">
        <v>35</v>
      </c>
      <c r="L22" s="35" t="s">
        <v>245</v>
      </c>
      <c r="M22" s="35">
        <v>7198</v>
      </c>
      <c r="N22" s="35">
        <v>1712</v>
      </c>
      <c r="O22" s="35">
        <v>7220</v>
      </c>
      <c r="P22" s="35">
        <v>13</v>
      </c>
      <c r="Q22" s="35">
        <v>99</v>
      </c>
      <c r="R22" s="35" t="s">
        <v>275</v>
      </c>
      <c r="S22" s="35" t="s">
        <v>476</v>
      </c>
      <c r="T22" s="35">
        <v>4926</v>
      </c>
      <c r="U22" s="35" t="s">
        <v>410</v>
      </c>
      <c r="V22" s="35">
        <v>500</v>
      </c>
      <c r="W22" s="35">
        <v>429.4</v>
      </c>
      <c r="X22" s="35" t="s">
        <v>410</v>
      </c>
      <c r="Y22" s="35">
        <v>0.86</v>
      </c>
    </row>
    <row r="23" spans="1:25" ht="15">
      <c r="A23" s="35">
        <v>106649</v>
      </c>
      <c r="B23" s="35" t="s">
        <v>243</v>
      </c>
      <c r="C23" s="35">
        <v>212</v>
      </c>
      <c r="D23" s="35">
        <v>168</v>
      </c>
      <c r="E23" s="35" t="s">
        <v>278</v>
      </c>
      <c r="F23" s="35">
        <v>13630</v>
      </c>
      <c r="J23" s="35" t="s">
        <v>4</v>
      </c>
      <c r="K23" s="35">
        <v>1</v>
      </c>
      <c r="L23" s="35" t="s">
        <v>245</v>
      </c>
      <c r="M23" s="35">
        <v>7198</v>
      </c>
      <c r="N23" s="35">
        <v>1715</v>
      </c>
      <c r="O23" s="35">
        <v>7223</v>
      </c>
      <c r="P23" s="35">
        <v>13</v>
      </c>
      <c r="Q23" s="35">
        <v>99</v>
      </c>
      <c r="R23" s="35" t="s">
        <v>275</v>
      </c>
      <c r="S23" s="35" t="s">
        <v>476</v>
      </c>
      <c r="T23" s="35">
        <v>4926</v>
      </c>
      <c r="U23" s="35" t="s">
        <v>410</v>
      </c>
      <c r="V23" s="35">
        <v>1</v>
      </c>
      <c r="W23" s="35">
        <v>0.86</v>
      </c>
      <c r="X23" s="35" t="s">
        <v>410</v>
      </c>
      <c r="Y23" s="35">
        <v>0.86</v>
      </c>
    </row>
    <row r="24" spans="1:25" ht="15">
      <c r="A24" s="35">
        <v>106650</v>
      </c>
      <c r="B24" s="35" t="s">
        <v>243</v>
      </c>
      <c r="C24" s="35">
        <v>212</v>
      </c>
      <c r="D24" s="35">
        <v>168</v>
      </c>
      <c r="E24" s="35" t="s">
        <v>278</v>
      </c>
      <c r="F24" s="35">
        <v>13630</v>
      </c>
      <c r="J24" s="35" t="s">
        <v>246</v>
      </c>
      <c r="K24" s="35">
        <v>51</v>
      </c>
      <c r="L24" s="35" t="s">
        <v>245</v>
      </c>
      <c r="M24" s="35">
        <v>7198</v>
      </c>
      <c r="N24" s="35">
        <v>1715</v>
      </c>
      <c r="O24" s="35">
        <v>7223</v>
      </c>
      <c r="P24" s="35">
        <v>13</v>
      </c>
      <c r="Q24" s="35">
        <v>99</v>
      </c>
      <c r="R24" s="35" t="s">
        <v>275</v>
      </c>
      <c r="S24" s="35" t="s">
        <v>476</v>
      </c>
      <c r="T24" s="35">
        <v>4926</v>
      </c>
      <c r="U24" s="35" t="s">
        <v>410</v>
      </c>
      <c r="V24" s="35">
        <v>500</v>
      </c>
      <c r="W24" s="35">
        <v>1650</v>
      </c>
      <c r="X24" s="35" t="s">
        <v>410</v>
      </c>
      <c r="Y24" s="35">
        <v>3.3</v>
      </c>
    </row>
    <row r="25" spans="1:25" ht="15">
      <c r="A25" s="35">
        <v>12054</v>
      </c>
      <c r="B25" s="35" t="s">
        <v>258</v>
      </c>
      <c r="C25" s="35">
        <v>114</v>
      </c>
      <c r="D25" s="35">
        <v>303</v>
      </c>
      <c r="E25" s="35" t="s">
        <v>268</v>
      </c>
      <c r="F25" s="35">
        <v>483</v>
      </c>
      <c r="J25" s="35" t="s">
        <v>4</v>
      </c>
      <c r="K25" s="35">
        <v>1</v>
      </c>
      <c r="L25" s="35" t="s">
        <v>268</v>
      </c>
      <c r="M25" s="35">
        <v>483</v>
      </c>
      <c r="N25" s="35">
        <v>1614</v>
      </c>
      <c r="O25" s="35">
        <v>7123</v>
      </c>
      <c r="P25" s="35">
        <v>11</v>
      </c>
      <c r="Q25" s="35">
        <v>10</v>
      </c>
      <c r="R25" s="35" t="s">
        <v>408</v>
      </c>
      <c r="S25" s="35" t="s">
        <v>409</v>
      </c>
      <c r="T25" s="35">
        <v>5</v>
      </c>
      <c r="U25" s="35" t="s">
        <v>410</v>
      </c>
      <c r="V25" s="35">
        <v>10</v>
      </c>
      <c r="W25" s="35">
        <v>6.6</v>
      </c>
      <c r="X25" s="35" t="s">
        <v>410</v>
      </c>
      <c r="Y25" s="35">
        <v>0.66</v>
      </c>
    </row>
    <row r="26" spans="1:25" ht="15">
      <c r="A26" s="35">
        <v>12065</v>
      </c>
      <c r="B26" s="35" t="s">
        <v>258</v>
      </c>
      <c r="C26" s="35">
        <v>114</v>
      </c>
      <c r="D26" s="35">
        <v>306</v>
      </c>
      <c r="E26" s="35" t="s">
        <v>268</v>
      </c>
      <c r="F26" s="35">
        <v>483</v>
      </c>
      <c r="J26" s="35" t="s">
        <v>4</v>
      </c>
      <c r="K26" s="35">
        <v>1</v>
      </c>
      <c r="L26" s="35" t="s">
        <v>268</v>
      </c>
      <c r="M26" s="35">
        <v>483</v>
      </c>
      <c r="N26" s="35">
        <v>1614</v>
      </c>
      <c r="O26" s="35">
        <v>7123</v>
      </c>
      <c r="P26" s="35">
        <v>11</v>
      </c>
      <c r="Q26" s="35">
        <v>25</v>
      </c>
      <c r="R26" s="35" t="s">
        <v>408</v>
      </c>
      <c r="S26" s="35" t="s">
        <v>409</v>
      </c>
      <c r="T26" s="35">
        <v>5</v>
      </c>
      <c r="U26" s="35" t="s">
        <v>410</v>
      </c>
      <c r="V26" s="35">
        <v>11</v>
      </c>
      <c r="W26" s="35">
        <v>7.7</v>
      </c>
      <c r="X26" s="35" t="s">
        <v>410</v>
      </c>
      <c r="Y26" s="35">
        <v>0.7</v>
      </c>
    </row>
    <row r="27" spans="1:25" ht="15">
      <c r="A27" s="35">
        <v>12101</v>
      </c>
      <c r="B27" s="35" t="s">
        <v>258</v>
      </c>
      <c r="C27" s="35">
        <v>114</v>
      </c>
      <c r="D27" s="35">
        <v>310</v>
      </c>
      <c r="E27" s="35" t="s">
        <v>268</v>
      </c>
      <c r="F27" s="35">
        <v>483</v>
      </c>
      <c r="J27" s="35" t="s">
        <v>4</v>
      </c>
      <c r="K27" s="35">
        <v>1</v>
      </c>
      <c r="L27" s="35" t="s">
        <v>268</v>
      </c>
      <c r="M27" s="35">
        <v>483</v>
      </c>
      <c r="N27" s="35">
        <v>1614</v>
      </c>
      <c r="O27" s="35">
        <v>7123</v>
      </c>
      <c r="P27" s="35">
        <v>12</v>
      </c>
      <c r="Q27" s="35">
        <v>13</v>
      </c>
      <c r="R27" s="35" t="s">
        <v>408</v>
      </c>
      <c r="S27" s="35" t="s">
        <v>409</v>
      </c>
      <c r="T27" s="35">
        <v>5</v>
      </c>
      <c r="U27" s="35" t="s">
        <v>410</v>
      </c>
      <c r="V27" s="35">
        <v>10</v>
      </c>
      <c r="W27" s="35">
        <v>7.45</v>
      </c>
      <c r="X27" s="35" t="s">
        <v>410</v>
      </c>
      <c r="Y27" s="35">
        <v>0.745</v>
      </c>
    </row>
    <row r="28" spans="1:25" ht="15">
      <c r="A28" s="35">
        <v>12107</v>
      </c>
      <c r="B28" s="35" t="s">
        <v>258</v>
      </c>
      <c r="C28" s="35">
        <v>114</v>
      </c>
      <c r="D28" s="35">
        <v>311</v>
      </c>
      <c r="E28" s="35" t="s">
        <v>268</v>
      </c>
      <c r="F28" s="35">
        <v>483</v>
      </c>
      <c r="J28" s="35" t="s">
        <v>4</v>
      </c>
      <c r="K28" s="35">
        <v>1</v>
      </c>
      <c r="L28" s="35" t="s">
        <v>268</v>
      </c>
      <c r="M28" s="35">
        <v>483</v>
      </c>
      <c r="N28" s="35">
        <v>1614</v>
      </c>
      <c r="O28" s="35">
        <v>7123</v>
      </c>
      <c r="P28" s="35">
        <v>12</v>
      </c>
      <c r="Q28" s="35">
        <v>23</v>
      </c>
      <c r="R28" s="35" t="s">
        <v>408</v>
      </c>
      <c r="S28" s="35" t="s">
        <v>409</v>
      </c>
      <c r="T28" s="35">
        <v>5</v>
      </c>
      <c r="U28" s="35" t="s">
        <v>410</v>
      </c>
      <c r="V28" s="35">
        <v>11</v>
      </c>
      <c r="W28" s="35">
        <v>11</v>
      </c>
      <c r="X28" s="35" t="s">
        <v>410</v>
      </c>
      <c r="Y28" s="35">
        <v>1</v>
      </c>
    </row>
    <row r="29" spans="1:25" ht="15">
      <c r="A29" s="35">
        <v>17154</v>
      </c>
      <c r="B29" s="35" t="s">
        <v>258</v>
      </c>
      <c r="C29" s="35">
        <v>114</v>
      </c>
      <c r="D29" s="35">
        <v>312</v>
      </c>
      <c r="E29" s="35" t="s">
        <v>268</v>
      </c>
      <c r="F29" s="35">
        <v>483</v>
      </c>
      <c r="J29" s="35" t="s">
        <v>4</v>
      </c>
      <c r="K29" s="35">
        <v>1</v>
      </c>
      <c r="L29" s="35" t="s">
        <v>268</v>
      </c>
      <c r="M29" s="35">
        <v>483</v>
      </c>
      <c r="N29" s="35">
        <v>1615</v>
      </c>
      <c r="O29" s="35">
        <v>7123</v>
      </c>
      <c r="P29" s="35">
        <v>1</v>
      </c>
      <c r="Q29" s="35">
        <v>10</v>
      </c>
      <c r="R29" s="35" t="s">
        <v>408</v>
      </c>
      <c r="S29" s="35" t="s">
        <v>409</v>
      </c>
      <c r="T29" s="35">
        <v>5</v>
      </c>
      <c r="U29" s="35" t="s">
        <v>410</v>
      </c>
      <c r="V29" s="35">
        <v>50</v>
      </c>
      <c r="W29" s="35">
        <v>50</v>
      </c>
      <c r="X29" s="35" t="s">
        <v>410</v>
      </c>
      <c r="Y29" s="35">
        <v>1</v>
      </c>
    </row>
    <row r="30" spans="1:25" ht="15">
      <c r="A30" s="35">
        <v>17272</v>
      </c>
      <c r="B30" s="35" t="s">
        <v>258</v>
      </c>
      <c r="C30" s="35">
        <v>114</v>
      </c>
      <c r="D30" s="35">
        <v>345</v>
      </c>
      <c r="E30" s="35" t="s">
        <v>268</v>
      </c>
      <c r="F30" s="35">
        <v>483</v>
      </c>
      <c r="J30" s="35" t="s">
        <v>4</v>
      </c>
      <c r="K30" s="35">
        <v>1</v>
      </c>
      <c r="L30" s="35" t="s">
        <v>268</v>
      </c>
      <c r="M30" s="35">
        <v>483</v>
      </c>
      <c r="N30" s="35">
        <v>1615</v>
      </c>
      <c r="O30" s="35">
        <v>7123</v>
      </c>
      <c r="P30" s="35">
        <v>5</v>
      </c>
      <c r="Q30" s="35">
        <v>27</v>
      </c>
      <c r="R30" s="35" t="s">
        <v>408</v>
      </c>
      <c r="S30" s="35" t="s">
        <v>409</v>
      </c>
      <c r="T30" s="35">
        <v>5</v>
      </c>
      <c r="U30" s="35" t="s">
        <v>410</v>
      </c>
      <c r="V30" s="35">
        <v>30</v>
      </c>
      <c r="W30" s="35">
        <v>58.1</v>
      </c>
      <c r="X30" s="35" t="s">
        <v>410</v>
      </c>
      <c r="Y30" s="35">
        <v>1.93</v>
      </c>
    </row>
    <row r="31" spans="1:25" ht="15">
      <c r="A31" s="35">
        <v>17273</v>
      </c>
      <c r="B31" s="35" t="s">
        <v>258</v>
      </c>
      <c r="C31" s="35">
        <v>114</v>
      </c>
      <c r="D31" s="35">
        <v>345</v>
      </c>
      <c r="E31" s="35" t="s">
        <v>268</v>
      </c>
      <c r="F31" s="35">
        <v>483</v>
      </c>
      <c r="J31" s="35" t="s">
        <v>4</v>
      </c>
      <c r="K31" s="35">
        <v>1</v>
      </c>
      <c r="L31" s="35" t="s">
        <v>268</v>
      </c>
      <c r="M31" s="35">
        <v>483</v>
      </c>
      <c r="N31" s="35">
        <v>1615</v>
      </c>
      <c r="O31" s="35">
        <v>7123</v>
      </c>
      <c r="P31" s="35">
        <v>5</v>
      </c>
      <c r="Q31" s="35">
        <v>27</v>
      </c>
      <c r="R31" s="35" t="s">
        <v>408</v>
      </c>
      <c r="S31" s="35" t="s">
        <v>409</v>
      </c>
      <c r="T31" s="35">
        <v>5</v>
      </c>
      <c r="U31" s="35" t="s">
        <v>410</v>
      </c>
      <c r="V31" s="35">
        <v>5</v>
      </c>
      <c r="W31" s="35">
        <v>9.35</v>
      </c>
      <c r="X31" s="35" t="s">
        <v>410</v>
      </c>
      <c r="Y31" s="35">
        <v>1.87</v>
      </c>
    </row>
    <row r="32" spans="1:25" ht="15">
      <c r="A32" s="35">
        <v>17323</v>
      </c>
      <c r="B32" s="35" t="s">
        <v>258</v>
      </c>
      <c r="C32" s="35">
        <v>114</v>
      </c>
      <c r="D32" s="35">
        <v>353</v>
      </c>
      <c r="E32" s="35" t="s">
        <v>268</v>
      </c>
      <c r="F32" s="35">
        <v>483</v>
      </c>
      <c r="J32" s="35" t="s">
        <v>4</v>
      </c>
      <c r="K32" s="35">
        <v>1</v>
      </c>
      <c r="L32" s="35" t="s">
        <v>268</v>
      </c>
      <c r="M32" s="35">
        <v>483</v>
      </c>
      <c r="N32" s="35">
        <v>1615</v>
      </c>
      <c r="O32" s="35">
        <v>7123</v>
      </c>
      <c r="P32" s="35">
        <v>6</v>
      </c>
      <c r="Q32" s="35">
        <v>28</v>
      </c>
      <c r="R32" s="35" t="s">
        <v>408</v>
      </c>
      <c r="S32" s="35" t="s">
        <v>409</v>
      </c>
      <c r="T32" s="35">
        <v>5</v>
      </c>
      <c r="U32" s="35" t="s">
        <v>410</v>
      </c>
      <c r="V32" s="35">
        <v>6</v>
      </c>
      <c r="W32" s="35">
        <v>9</v>
      </c>
      <c r="X32" s="35" t="s">
        <v>410</v>
      </c>
      <c r="Y32" s="35">
        <v>1.5</v>
      </c>
    </row>
    <row r="33" spans="1:25" ht="15">
      <c r="A33" s="35">
        <v>17355</v>
      </c>
      <c r="B33" s="35" t="s">
        <v>258</v>
      </c>
      <c r="C33" s="35">
        <v>114</v>
      </c>
      <c r="D33" s="35">
        <v>357</v>
      </c>
      <c r="E33" s="35" t="s">
        <v>268</v>
      </c>
      <c r="F33" s="35">
        <v>483</v>
      </c>
      <c r="J33" s="35" t="s">
        <v>4</v>
      </c>
      <c r="K33" s="35">
        <v>1</v>
      </c>
      <c r="L33" s="35" t="s">
        <v>268</v>
      </c>
      <c r="M33" s="35">
        <v>483</v>
      </c>
      <c r="N33" s="35">
        <v>1615</v>
      </c>
      <c r="O33" s="35">
        <v>7123</v>
      </c>
      <c r="P33" s="35">
        <v>7</v>
      </c>
      <c r="Q33" s="35">
        <v>27</v>
      </c>
      <c r="R33" s="35" t="s">
        <v>408</v>
      </c>
      <c r="S33" s="35" t="s">
        <v>409</v>
      </c>
      <c r="T33" s="35">
        <v>5</v>
      </c>
      <c r="U33" s="35" t="s">
        <v>410</v>
      </c>
      <c r="V33" s="35">
        <v>10</v>
      </c>
      <c r="W33" s="35">
        <v>15.6</v>
      </c>
      <c r="X33" s="35" t="s">
        <v>410</v>
      </c>
      <c r="Y33" s="35">
        <v>1.56</v>
      </c>
    </row>
    <row r="34" spans="1:25" ht="15">
      <c r="A34" s="35">
        <v>17372</v>
      </c>
      <c r="B34" s="35" t="s">
        <v>258</v>
      </c>
      <c r="C34" s="35">
        <v>114</v>
      </c>
      <c r="D34" s="35">
        <v>363</v>
      </c>
      <c r="E34" s="35" t="s">
        <v>268</v>
      </c>
      <c r="F34" s="35">
        <v>483</v>
      </c>
      <c r="J34" s="35" t="s">
        <v>4</v>
      </c>
      <c r="K34" s="35">
        <v>1</v>
      </c>
      <c r="L34" s="35" t="s">
        <v>268</v>
      </c>
      <c r="M34" s="35">
        <v>483</v>
      </c>
      <c r="N34" s="35">
        <v>1615</v>
      </c>
      <c r="O34" s="35">
        <v>7123</v>
      </c>
      <c r="P34" s="35">
        <v>8</v>
      </c>
      <c r="Q34" s="35">
        <v>17</v>
      </c>
      <c r="R34" s="35" t="s">
        <v>408</v>
      </c>
      <c r="S34" s="35" t="s">
        <v>409</v>
      </c>
      <c r="T34" s="35">
        <v>5</v>
      </c>
      <c r="U34" s="35" t="s">
        <v>410</v>
      </c>
      <c r="V34" s="35">
        <v>3</v>
      </c>
      <c r="W34" s="35">
        <v>5.19</v>
      </c>
      <c r="X34" s="35" t="s">
        <v>410</v>
      </c>
      <c r="Y34" s="35">
        <v>1.73</v>
      </c>
    </row>
    <row r="35" spans="1:25" ht="15">
      <c r="A35" s="35">
        <v>17373</v>
      </c>
      <c r="B35" s="35" t="s">
        <v>258</v>
      </c>
      <c r="C35" s="35">
        <v>114</v>
      </c>
      <c r="D35" s="35">
        <v>363</v>
      </c>
      <c r="E35" s="35" t="s">
        <v>268</v>
      </c>
      <c r="F35" s="35">
        <v>483</v>
      </c>
      <c r="J35" s="35" t="s">
        <v>4</v>
      </c>
      <c r="K35" s="35">
        <v>1</v>
      </c>
      <c r="L35" s="35" t="s">
        <v>268</v>
      </c>
      <c r="M35" s="35">
        <v>483</v>
      </c>
      <c r="N35" s="35">
        <v>1615</v>
      </c>
      <c r="O35" s="35">
        <v>7123</v>
      </c>
      <c r="P35" s="35">
        <v>8</v>
      </c>
      <c r="Q35" s="35">
        <v>17</v>
      </c>
      <c r="R35" s="35" t="s">
        <v>408</v>
      </c>
      <c r="S35" s="35" t="s">
        <v>409</v>
      </c>
      <c r="T35" s="35">
        <v>5</v>
      </c>
      <c r="U35" s="35" t="s">
        <v>410</v>
      </c>
      <c r="V35" s="35">
        <v>2</v>
      </c>
      <c r="W35" s="35">
        <v>3.48</v>
      </c>
      <c r="X35" s="35" t="s">
        <v>410</v>
      </c>
      <c r="Y35" s="35">
        <v>1.74</v>
      </c>
    </row>
    <row r="36" spans="1:25" ht="15">
      <c r="A36" s="35">
        <v>17374</v>
      </c>
      <c r="B36" s="35" t="s">
        <v>258</v>
      </c>
      <c r="C36" s="35">
        <v>114</v>
      </c>
      <c r="D36" s="35">
        <v>363</v>
      </c>
      <c r="E36" s="35" t="s">
        <v>268</v>
      </c>
      <c r="F36" s="35">
        <v>483</v>
      </c>
      <c r="J36" s="35" t="s">
        <v>4</v>
      </c>
      <c r="K36" s="35">
        <v>1</v>
      </c>
      <c r="L36" s="35" t="s">
        <v>268</v>
      </c>
      <c r="M36" s="35">
        <v>483</v>
      </c>
      <c r="N36" s="35">
        <v>1615</v>
      </c>
      <c r="O36" s="35">
        <v>7123</v>
      </c>
      <c r="P36" s="35">
        <v>8</v>
      </c>
      <c r="Q36" s="35">
        <v>17</v>
      </c>
      <c r="R36" s="35" t="s">
        <v>408</v>
      </c>
      <c r="S36" s="35" t="s">
        <v>409</v>
      </c>
      <c r="T36" s="35">
        <v>5</v>
      </c>
      <c r="U36" s="35" t="s">
        <v>410</v>
      </c>
      <c r="V36" s="35">
        <v>2</v>
      </c>
      <c r="W36" s="35">
        <v>3</v>
      </c>
      <c r="X36" s="35" t="s">
        <v>410</v>
      </c>
      <c r="Y36" s="35">
        <v>1.5</v>
      </c>
    </row>
    <row r="37" spans="1:25" ht="15">
      <c r="A37" s="35">
        <v>17397</v>
      </c>
      <c r="B37" s="35" t="s">
        <v>258</v>
      </c>
      <c r="C37" s="35">
        <v>114</v>
      </c>
      <c r="D37" s="35">
        <v>366</v>
      </c>
      <c r="E37" s="35" t="s">
        <v>268</v>
      </c>
      <c r="F37" s="35">
        <v>483</v>
      </c>
      <c r="J37" s="35" t="s">
        <v>4</v>
      </c>
      <c r="K37" s="35">
        <v>1</v>
      </c>
      <c r="L37" s="35" t="s">
        <v>268</v>
      </c>
      <c r="M37" s="35">
        <v>483</v>
      </c>
      <c r="N37" s="35">
        <v>1615</v>
      </c>
      <c r="O37" s="35">
        <v>7123</v>
      </c>
      <c r="P37" s="35">
        <v>8</v>
      </c>
      <c r="Q37" s="35">
        <v>24</v>
      </c>
      <c r="R37" s="35" t="s">
        <v>408</v>
      </c>
      <c r="S37" s="35" t="s">
        <v>409</v>
      </c>
      <c r="T37" s="35">
        <v>5</v>
      </c>
      <c r="U37" s="35" t="s">
        <v>410</v>
      </c>
      <c r="V37" s="35">
        <v>3</v>
      </c>
      <c r="W37" s="35">
        <v>4.5</v>
      </c>
      <c r="X37" s="35" t="s">
        <v>410</v>
      </c>
      <c r="Y37" s="35">
        <v>1.5</v>
      </c>
    </row>
    <row r="38" spans="1:25" ht="15">
      <c r="A38" s="35">
        <v>17419</v>
      </c>
      <c r="B38" s="35" t="s">
        <v>258</v>
      </c>
      <c r="C38" s="35">
        <v>114</v>
      </c>
      <c r="D38" s="35">
        <v>368</v>
      </c>
      <c r="E38" s="35" t="s">
        <v>268</v>
      </c>
      <c r="F38" s="35">
        <v>483</v>
      </c>
      <c r="J38" s="35" t="s">
        <v>4</v>
      </c>
      <c r="K38" s="35">
        <v>1</v>
      </c>
      <c r="L38" s="35" t="s">
        <v>268</v>
      </c>
      <c r="M38" s="35">
        <v>483</v>
      </c>
      <c r="N38" s="35">
        <v>1615</v>
      </c>
      <c r="O38" s="35">
        <v>7123</v>
      </c>
      <c r="P38" s="35">
        <v>8</v>
      </c>
      <c r="Q38" s="35">
        <v>25</v>
      </c>
      <c r="R38" s="35" t="s">
        <v>408</v>
      </c>
      <c r="S38" s="35" t="s">
        <v>409</v>
      </c>
      <c r="T38" s="35">
        <v>5</v>
      </c>
      <c r="U38" s="35" t="s">
        <v>410</v>
      </c>
      <c r="V38" s="35">
        <v>7</v>
      </c>
      <c r="W38" s="35">
        <v>12.79</v>
      </c>
      <c r="X38" s="35" t="s">
        <v>410</v>
      </c>
      <c r="Y38" s="35">
        <v>1.827</v>
      </c>
    </row>
    <row r="39" spans="1:25" ht="15">
      <c r="A39" s="35">
        <v>17476</v>
      </c>
      <c r="B39" s="35" t="s">
        <v>258</v>
      </c>
      <c r="C39" s="35">
        <v>114</v>
      </c>
      <c r="D39" s="35">
        <v>555</v>
      </c>
      <c r="E39" s="35" t="s">
        <v>268</v>
      </c>
      <c r="F39" s="35">
        <v>483</v>
      </c>
      <c r="G39" s="35" t="s">
        <v>170</v>
      </c>
      <c r="J39" s="35" t="s">
        <v>4</v>
      </c>
      <c r="K39" s="35">
        <v>1</v>
      </c>
      <c r="L39" s="35" t="s">
        <v>268</v>
      </c>
      <c r="M39" s="35">
        <v>483</v>
      </c>
      <c r="N39" s="35">
        <v>1615</v>
      </c>
      <c r="O39" s="35">
        <v>7123</v>
      </c>
      <c r="P39" s="35">
        <v>2</v>
      </c>
      <c r="Q39" s="35">
        <v>11</v>
      </c>
      <c r="R39" s="35" t="s">
        <v>408</v>
      </c>
      <c r="S39" s="35" t="s">
        <v>409</v>
      </c>
      <c r="T39" s="35">
        <v>5</v>
      </c>
      <c r="U39" s="35" t="s">
        <v>410</v>
      </c>
      <c r="V39" s="35">
        <v>10</v>
      </c>
      <c r="W39" s="35">
        <v>6</v>
      </c>
      <c r="X39" s="35" t="s">
        <v>410</v>
      </c>
      <c r="Y39" s="35">
        <v>0.6</v>
      </c>
    </row>
    <row r="40" spans="1:25" ht="15">
      <c r="A40" s="35">
        <v>17962</v>
      </c>
      <c r="B40" s="35" t="s">
        <v>258</v>
      </c>
      <c r="C40" s="35">
        <v>114</v>
      </c>
      <c r="D40" s="35">
        <v>524</v>
      </c>
      <c r="E40" s="35" t="s">
        <v>268</v>
      </c>
      <c r="F40" s="35">
        <v>483</v>
      </c>
      <c r="J40" s="35" t="s">
        <v>4</v>
      </c>
      <c r="K40" s="35">
        <v>1</v>
      </c>
      <c r="L40" s="35" t="s">
        <v>268</v>
      </c>
      <c r="M40" s="35">
        <v>483</v>
      </c>
      <c r="N40" s="35">
        <v>1616</v>
      </c>
      <c r="O40" s="35">
        <v>7125</v>
      </c>
      <c r="P40" s="35">
        <v>9</v>
      </c>
      <c r="Q40" s="35">
        <v>7</v>
      </c>
      <c r="R40" s="35" t="s">
        <v>408</v>
      </c>
      <c r="S40" s="35" t="s">
        <v>409</v>
      </c>
      <c r="T40" s="35">
        <v>5</v>
      </c>
      <c r="U40" s="35" t="s">
        <v>410</v>
      </c>
      <c r="V40" s="35">
        <v>5</v>
      </c>
      <c r="W40" s="35">
        <v>6</v>
      </c>
      <c r="X40" s="35" t="s">
        <v>410</v>
      </c>
      <c r="Y40" s="35">
        <v>1.2</v>
      </c>
    </row>
    <row r="41" spans="1:25" ht="15">
      <c r="A41" s="35">
        <v>17968</v>
      </c>
      <c r="B41" s="35" t="s">
        <v>258</v>
      </c>
      <c r="C41" s="35">
        <v>114</v>
      </c>
      <c r="D41" s="35">
        <v>525</v>
      </c>
      <c r="E41" s="35" t="s">
        <v>268</v>
      </c>
      <c r="F41" s="35">
        <v>483</v>
      </c>
      <c r="J41" s="35" t="s">
        <v>4</v>
      </c>
      <c r="K41" s="35">
        <v>1</v>
      </c>
      <c r="L41" s="35" t="s">
        <v>268</v>
      </c>
      <c r="M41" s="35">
        <v>483</v>
      </c>
      <c r="N41" s="35">
        <v>1616</v>
      </c>
      <c r="O41" s="35">
        <v>7125</v>
      </c>
      <c r="P41" s="35">
        <v>9</v>
      </c>
      <c r="Q41" s="35">
        <v>13</v>
      </c>
      <c r="R41" s="35" t="s">
        <v>408</v>
      </c>
      <c r="S41" s="35" t="s">
        <v>409</v>
      </c>
      <c r="T41" s="35">
        <v>5</v>
      </c>
      <c r="U41" s="35" t="s">
        <v>410</v>
      </c>
      <c r="V41" s="35">
        <v>5</v>
      </c>
      <c r="W41" s="35">
        <v>6</v>
      </c>
      <c r="X41" s="35" t="s">
        <v>410</v>
      </c>
      <c r="Y41" s="35">
        <v>1.2</v>
      </c>
    </row>
    <row r="42" spans="1:25" ht="15">
      <c r="A42" s="35">
        <v>17974</v>
      </c>
      <c r="B42" s="35" t="s">
        <v>258</v>
      </c>
      <c r="C42" s="35">
        <v>114</v>
      </c>
      <c r="D42" s="35">
        <v>525</v>
      </c>
      <c r="E42" s="35" t="s">
        <v>268</v>
      </c>
      <c r="F42" s="35">
        <v>483</v>
      </c>
      <c r="J42" s="35" t="s">
        <v>4</v>
      </c>
      <c r="K42" s="35">
        <v>1</v>
      </c>
      <c r="L42" s="35" t="s">
        <v>268</v>
      </c>
      <c r="M42" s="35">
        <v>483</v>
      </c>
      <c r="N42" s="35">
        <v>1616</v>
      </c>
      <c r="O42" s="35">
        <v>7125</v>
      </c>
      <c r="P42" s="35">
        <v>9</v>
      </c>
      <c r="Q42" s="35">
        <v>18</v>
      </c>
      <c r="R42" s="35" t="s">
        <v>408</v>
      </c>
      <c r="S42" s="35" t="s">
        <v>409</v>
      </c>
      <c r="T42" s="35">
        <v>5</v>
      </c>
      <c r="U42" s="35" t="s">
        <v>410</v>
      </c>
      <c r="V42" s="35">
        <v>10</v>
      </c>
      <c r="W42" s="35">
        <v>12</v>
      </c>
      <c r="X42" s="35" t="s">
        <v>410</v>
      </c>
      <c r="Y42" s="35">
        <v>1.2</v>
      </c>
    </row>
    <row r="43" spans="1:25" ht="15">
      <c r="A43" s="35">
        <v>17983</v>
      </c>
      <c r="B43" s="35" t="s">
        <v>258</v>
      </c>
      <c r="C43" s="35">
        <v>114</v>
      </c>
      <c r="D43" s="35">
        <v>527</v>
      </c>
      <c r="E43" s="35" t="s">
        <v>268</v>
      </c>
      <c r="F43" s="35">
        <v>483</v>
      </c>
      <c r="J43" s="35" t="s">
        <v>4</v>
      </c>
      <c r="K43" s="35">
        <v>1</v>
      </c>
      <c r="L43" s="35" t="s">
        <v>268</v>
      </c>
      <c r="M43" s="35">
        <v>483</v>
      </c>
      <c r="N43" s="35">
        <v>1616</v>
      </c>
      <c r="O43" s="35">
        <v>7125</v>
      </c>
      <c r="P43" s="35">
        <v>9</v>
      </c>
      <c r="Q43" s="35">
        <v>28</v>
      </c>
      <c r="R43" s="35" t="s">
        <v>408</v>
      </c>
      <c r="S43" s="35" t="s">
        <v>409</v>
      </c>
      <c r="T43" s="35">
        <v>5</v>
      </c>
      <c r="U43" s="35" t="s">
        <v>410</v>
      </c>
      <c r="V43" s="35">
        <v>10</v>
      </c>
      <c r="W43" s="35">
        <v>11</v>
      </c>
      <c r="X43" s="35" t="s">
        <v>410</v>
      </c>
      <c r="Y43" s="35">
        <v>1.1</v>
      </c>
    </row>
    <row r="44" spans="1:25" ht="15">
      <c r="A44" s="35">
        <v>18038</v>
      </c>
      <c r="B44" s="35" t="s">
        <v>258</v>
      </c>
      <c r="C44" s="35">
        <v>114</v>
      </c>
      <c r="D44" s="35">
        <v>539</v>
      </c>
      <c r="E44" s="35" t="s">
        <v>268</v>
      </c>
      <c r="F44" s="35">
        <v>483</v>
      </c>
      <c r="G44" s="35" t="s">
        <v>170</v>
      </c>
      <c r="J44" s="35" t="s">
        <v>4</v>
      </c>
      <c r="K44" s="35">
        <v>1</v>
      </c>
      <c r="L44" s="35" t="s">
        <v>268</v>
      </c>
      <c r="M44" s="35">
        <v>483</v>
      </c>
      <c r="N44" s="35">
        <v>1616</v>
      </c>
      <c r="O44" s="35">
        <v>7125</v>
      </c>
      <c r="P44" s="35">
        <v>12</v>
      </c>
      <c r="Q44" s="35">
        <v>15</v>
      </c>
      <c r="R44" s="35" t="s">
        <v>408</v>
      </c>
      <c r="S44" s="35" t="s">
        <v>409</v>
      </c>
      <c r="T44" s="35">
        <v>5</v>
      </c>
      <c r="U44" s="35" t="s">
        <v>410</v>
      </c>
      <c r="V44" s="35">
        <v>30</v>
      </c>
      <c r="W44" s="35">
        <v>24</v>
      </c>
      <c r="X44" s="35" t="s">
        <v>410</v>
      </c>
      <c r="Y44" s="35">
        <v>0.8</v>
      </c>
    </row>
    <row r="45" spans="1:25" ht="15">
      <c r="A45" s="35">
        <v>18703</v>
      </c>
      <c r="B45" s="35" t="s">
        <v>258</v>
      </c>
      <c r="C45" s="35">
        <v>114</v>
      </c>
      <c r="D45" s="35">
        <v>529</v>
      </c>
      <c r="E45" s="35" t="s">
        <v>268</v>
      </c>
      <c r="F45" s="35">
        <v>483</v>
      </c>
      <c r="J45" s="35" t="s">
        <v>4</v>
      </c>
      <c r="K45" s="35">
        <v>1</v>
      </c>
      <c r="L45" s="35" t="s">
        <v>268</v>
      </c>
      <c r="M45" s="35">
        <v>483</v>
      </c>
      <c r="N45" s="35">
        <v>1617</v>
      </c>
      <c r="O45" s="35">
        <v>7125</v>
      </c>
      <c r="P45" s="35">
        <v>10</v>
      </c>
      <c r="Q45" s="35">
        <v>12</v>
      </c>
      <c r="R45" s="35" t="s">
        <v>408</v>
      </c>
      <c r="S45" s="35" t="s">
        <v>409</v>
      </c>
      <c r="T45" s="35">
        <v>5</v>
      </c>
      <c r="U45" s="35" t="s">
        <v>410</v>
      </c>
      <c r="V45" s="35">
        <v>10</v>
      </c>
      <c r="W45" s="35">
        <v>9</v>
      </c>
      <c r="X45" s="35" t="s">
        <v>410</v>
      </c>
      <c r="Y45" s="35">
        <v>0.9</v>
      </c>
    </row>
    <row r="46" spans="1:25" ht="15">
      <c r="A46" s="35">
        <v>18815</v>
      </c>
      <c r="B46" s="35" t="s">
        <v>258</v>
      </c>
      <c r="C46" s="35">
        <v>114</v>
      </c>
      <c r="D46" s="35">
        <v>533</v>
      </c>
      <c r="E46" s="35" t="s">
        <v>268</v>
      </c>
      <c r="F46" s="35">
        <v>483</v>
      </c>
      <c r="G46" s="35" t="s">
        <v>170</v>
      </c>
      <c r="J46" s="35" t="s">
        <v>4</v>
      </c>
      <c r="K46" s="35">
        <v>1</v>
      </c>
      <c r="L46" s="35" t="s">
        <v>268</v>
      </c>
      <c r="M46" s="35">
        <v>483</v>
      </c>
      <c r="N46" s="35">
        <v>1617</v>
      </c>
      <c r="O46" s="35">
        <v>7125</v>
      </c>
      <c r="P46" s="35">
        <v>10</v>
      </c>
      <c r="Q46" s="35">
        <v>28</v>
      </c>
      <c r="R46" s="35" t="s">
        <v>408</v>
      </c>
      <c r="S46" s="35" t="s">
        <v>409</v>
      </c>
      <c r="T46" s="35">
        <v>5</v>
      </c>
      <c r="U46" s="35" t="s">
        <v>410</v>
      </c>
      <c r="V46" s="35">
        <v>10</v>
      </c>
      <c r="W46" s="35">
        <v>9</v>
      </c>
      <c r="X46" s="35" t="s">
        <v>410</v>
      </c>
      <c r="Y46" s="35">
        <v>0.9</v>
      </c>
    </row>
    <row r="47" spans="1:25" ht="15">
      <c r="A47" s="35">
        <v>18819</v>
      </c>
      <c r="B47" s="35" t="s">
        <v>258</v>
      </c>
      <c r="C47" s="35">
        <v>114</v>
      </c>
      <c r="D47" s="35">
        <v>534</v>
      </c>
      <c r="E47" s="35" t="s">
        <v>268</v>
      </c>
      <c r="F47" s="35">
        <v>483</v>
      </c>
      <c r="G47" s="35" t="s">
        <v>170</v>
      </c>
      <c r="J47" s="35" t="s">
        <v>4</v>
      </c>
      <c r="K47" s="35">
        <v>1</v>
      </c>
      <c r="L47" s="35" t="s">
        <v>268</v>
      </c>
      <c r="M47" s="35">
        <v>483</v>
      </c>
      <c r="N47" s="35">
        <v>1617</v>
      </c>
      <c r="O47" s="35">
        <v>7125</v>
      </c>
      <c r="P47" s="35">
        <v>11</v>
      </c>
      <c r="Q47" s="35">
        <v>6</v>
      </c>
      <c r="R47" s="35" t="s">
        <v>408</v>
      </c>
      <c r="S47" s="35" t="s">
        <v>409</v>
      </c>
      <c r="T47" s="35">
        <v>5</v>
      </c>
      <c r="U47" s="35" t="s">
        <v>410</v>
      </c>
      <c r="V47" s="35">
        <v>10</v>
      </c>
      <c r="W47" s="35">
        <v>9</v>
      </c>
      <c r="X47" s="35" t="s">
        <v>410</v>
      </c>
      <c r="Y47" s="35">
        <v>0.9</v>
      </c>
    </row>
    <row r="48" spans="1:25" ht="15">
      <c r="A48" s="35">
        <v>18822</v>
      </c>
      <c r="B48" s="35" t="s">
        <v>258</v>
      </c>
      <c r="C48" s="35">
        <v>114</v>
      </c>
      <c r="D48" s="35">
        <v>535</v>
      </c>
      <c r="E48" s="35" t="s">
        <v>268</v>
      </c>
      <c r="F48" s="35">
        <v>483</v>
      </c>
      <c r="G48" s="35" t="s">
        <v>170</v>
      </c>
      <c r="J48" s="35" t="s">
        <v>4</v>
      </c>
      <c r="K48" s="35">
        <v>1</v>
      </c>
      <c r="L48" s="35" t="s">
        <v>268</v>
      </c>
      <c r="M48" s="35">
        <v>483</v>
      </c>
      <c r="N48" s="35">
        <v>1617</v>
      </c>
      <c r="O48" s="35">
        <v>7125</v>
      </c>
      <c r="P48" s="35">
        <v>11</v>
      </c>
      <c r="Q48" s="35">
        <v>17</v>
      </c>
      <c r="R48" s="35" t="s">
        <v>408</v>
      </c>
      <c r="S48" s="35" t="s">
        <v>409</v>
      </c>
      <c r="T48" s="35">
        <v>5</v>
      </c>
      <c r="U48" s="35" t="s">
        <v>410</v>
      </c>
      <c r="V48" s="35">
        <v>10</v>
      </c>
      <c r="W48" s="35">
        <v>8</v>
      </c>
      <c r="X48" s="35" t="s">
        <v>410</v>
      </c>
      <c r="Y48" s="35">
        <v>0.8</v>
      </c>
    </row>
    <row r="49" spans="1:25" ht="15">
      <c r="A49" s="35">
        <v>18829</v>
      </c>
      <c r="B49" s="35" t="s">
        <v>258</v>
      </c>
      <c r="C49" s="35">
        <v>114</v>
      </c>
      <c r="D49" s="35">
        <v>537</v>
      </c>
      <c r="E49" s="35" t="s">
        <v>268</v>
      </c>
      <c r="F49" s="35">
        <v>483</v>
      </c>
      <c r="G49" s="35" t="s">
        <v>170</v>
      </c>
      <c r="J49" s="35" t="s">
        <v>4</v>
      </c>
      <c r="K49" s="35">
        <v>1</v>
      </c>
      <c r="L49" s="35" t="s">
        <v>268</v>
      </c>
      <c r="M49" s="35">
        <v>483</v>
      </c>
      <c r="N49" s="35">
        <v>1617</v>
      </c>
      <c r="O49" s="35">
        <v>7125</v>
      </c>
      <c r="P49" s="35">
        <v>11</v>
      </c>
      <c r="Q49" s="35">
        <v>26</v>
      </c>
      <c r="R49" s="35" t="s">
        <v>408</v>
      </c>
      <c r="S49" s="35" t="s">
        <v>409</v>
      </c>
      <c r="T49" s="35">
        <v>5</v>
      </c>
      <c r="U49" s="35" t="s">
        <v>410</v>
      </c>
      <c r="V49" s="35">
        <v>10</v>
      </c>
      <c r="W49" s="35">
        <v>8</v>
      </c>
      <c r="X49" s="35" t="s">
        <v>410</v>
      </c>
      <c r="Y49" s="35">
        <v>0.8</v>
      </c>
    </row>
    <row r="50" spans="1:25" ht="15">
      <c r="A50" s="35">
        <v>18836</v>
      </c>
      <c r="B50" s="35" t="s">
        <v>258</v>
      </c>
      <c r="C50" s="35">
        <v>114</v>
      </c>
      <c r="D50" s="35">
        <v>538</v>
      </c>
      <c r="E50" s="35" t="s">
        <v>268</v>
      </c>
      <c r="F50" s="35">
        <v>483</v>
      </c>
      <c r="G50" s="35" t="s">
        <v>170</v>
      </c>
      <c r="J50" s="35" t="s">
        <v>4</v>
      </c>
      <c r="K50" s="35">
        <v>1</v>
      </c>
      <c r="L50" s="35" t="s">
        <v>268</v>
      </c>
      <c r="M50" s="35">
        <v>483</v>
      </c>
      <c r="N50" s="35">
        <v>1617</v>
      </c>
      <c r="O50" s="35">
        <v>7125</v>
      </c>
      <c r="P50" s="35">
        <v>12</v>
      </c>
      <c r="Q50" s="35">
        <v>5</v>
      </c>
      <c r="R50" s="35" t="s">
        <v>408</v>
      </c>
      <c r="S50" s="35" t="s">
        <v>409</v>
      </c>
      <c r="T50" s="35">
        <v>5</v>
      </c>
      <c r="U50" s="35" t="s">
        <v>410</v>
      </c>
      <c r="V50" s="35">
        <v>10</v>
      </c>
      <c r="W50" s="35">
        <v>8</v>
      </c>
      <c r="X50" s="35" t="s">
        <v>410</v>
      </c>
      <c r="Y50" s="35">
        <v>0.8</v>
      </c>
    </row>
    <row r="51" spans="1:25" ht="15">
      <c r="A51" s="35">
        <v>18858</v>
      </c>
      <c r="B51" s="35" t="s">
        <v>258</v>
      </c>
      <c r="C51" s="35">
        <v>114</v>
      </c>
      <c r="D51" s="35">
        <v>546</v>
      </c>
      <c r="E51" s="35" t="s">
        <v>268</v>
      </c>
      <c r="F51" s="35">
        <v>483</v>
      </c>
      <c r="G51" s="35" t="s">
        <v>170</v>
      </c>
      <c r="J51" s="35" t="s">
        <v>4</v>
      </c>
      <c r="K51" s="35">
        <v>1</v>
      </c>
      <c r="L51" s="35" t="s">
        <v>268</v>
      </c>
      <c r="M51" s="35">
        <v>483</v>
      </c>
      <c r="N51" s="35">
        <v>1617</v>
      </c>
      <c r="O51" s="35">
        <v>7125</v>
      </c>
      <c r="P51" s="35">
        <v>1</v>
      </c>
      <c r="Q51" s="35">
        <v>13</v>
      </c>
      <c r="R51" s="35" t="s">
        <v>408</v>
      </c>
      <c r="S51" s="35" t="s">
        <v>409</v>
      </c>
      <c r="T51" s="35">
        <v>5</v>
      </c>
      <c r="U51" s="35" t="s">
        <v>410</v>
      </c>
      <c r="V51" s="35">
        <v>15</v>
      </c>
      <c r="W51" s="35">
        <v>16.5</v>
      </c>
      <c r="X51" s="35" t="s">
        <v>410</v>
      </c>
      <c r="Y51" s="35">
        <v>1.1</v>
      </c>
    </row>
    <row r="52" spans="1:25" ht="15">
      <c r="A52" s="35">
        <v>18859</v>
      </c>
      <c r="B52" s="35" t="s">
        <v>258</v>
      </c>
      <c r="C52" s="35">
        <v>114</v>
      </c>
      <c r="D52" s="35">
        <v>546</v>
      </c>
      <c r="E52" s="35" t="s">
        <v>268</v>
      </c>
      <c r="F52" s="35">
        <v>483</v>
      </c>
      <c r="G52" s="35" t="s">
        <v>170</v>
      </c>
      <c r="J52" s="35" t="s">
        <v>4</v>
      </c>
      <c r="K52" s="35">
        <v>1</v>
      </c>
      <c r="L52" s="35" t="s">
        <v>268</v>
      </c>
      <c r="M52" s="35">
        <v>483</v>
      </c>
      <c r="N52" s="35">
        <v>1617</v>
      </c>
      <c r="O52" s="35">
        <v>7125</v>
      </c>
      <c r="P52" s="35">
        <v>1</v>
      </c>
      <c r="Q52" s="35">
        <v>13</v>
      </c>
      <c r="R52" s="35" t="s">
        <v>408</v>
      </c>
      <c r="S52" s="35" t="s">
        <v>409</v>
      </c>
      <c r="T52" s="35">
        <v>5</v>
      </c>
      <c r="U52" s="35" t="s">
        <v>410</v>
      </c>
      <c r="V52" s="35">
        <v>10</v>
      </c>
      <c r="W52" s="35">
        <v>7</v>
      </c>
      <c r="X52" s="35" t="s">
        <v>410</v>
      </c>
      <c r="Y52" s="35">
        <v>0.7</v>
      </c>
    </row>
    <row r="53" spans="1:25" ht="15">
      <c r="A53" s="35">
        <v>18881</v>
      </c>
      <c r="B53" s="35" t="s">
        <v>258</v>
      </c>
      <c r="C53" s="35">
        <v>114</v>
      </c>
      <c r="D53" s="35">
        <v>552</v>
      </c>
      <c r="E53" s="35" t="s">
        <v>268</v>
      </c>
      <c r="F53" s="35">
        <v>483</v>
      </c>
      <c r="G53" s="35" t="s">
        <v>170</v>
      </c>
      <c r="J53" s="35" t="s">
        <v>4</v>
      </c>
      <c r="K53" s="35">
        <v>1</v>
      </c>
      <c r="L53" s="35" t="s">
        <v>268</v>
      </c>
      <c r="M53" s="35">
        <v>483</v>
      </c>
      <c r="N53" s="35">
        <v>1617</v>
      </c>
      <c r="O53" s="35">
        <v>7125</v>
      </c>
      <c r="P53" s="35">
        <v>2</v>
      </c>
      <c r="Q53" s="35">
        <v>2</v>
      </c>
      <c r="R53" s="35" t="s">
        <v>408</v>
      </c>
      <c r="S53" s="35" t="s">
        <v>409</v>
      </c>
      <c r="T53" s="35">
        <v>5</v>
      </c>
      <c r="U53" s="35" t="s">
        <v>410</v>
      </c>
      <c r="V53" s="35">
        <v>10</v>
      </c>
      <c r="W53" s="35">
        <v>6.5</v>
      </c>
      <c r="X53" s="35" t="s">
        <v>410</v>
      </c>
      <c r="Y53" s="35">
        <v>0.65</v>
      </c>
    </row>
    <row r="54" spans="1:25" ht="15">
      <c r="A54" s="35">
        <v>18900</v>
      </c>
      <c r="B54" s="35" t="s">
        <v>258</v>
      </c>
      <c r="C54" s="35">
        <v>114</v>
      </c>
      <c r="D54" s="35">
        <v>557</v>
      </c>
      <c r="E54" s="35" t="s">
        <v>268</v>
      </c>
      <c r="F54" s="35">
        <v>483</v>
      </c>
      <c r="G54" s="35" t="s">
        <v>170</v>
      </c>
      <c r="J54" s="35" t="s">
        <v>4</v>
      </c>
      <c r="K54" s="35">
        <v>1</v>
      </c>
      <c r="L54" s="35" t="s">
        <v>268</v>
      </c>
      <c r="M54" s="35">
        <v>483</v>
      </c>
      <c r="N54" s="35">
        <v>1617</v>
      </c>
      <c r="O54" s="35">
        <v>7125</v>
      </c>
      <c r="P54" s="35">
        <v>2</v>
      </c>
      <c r="Q54" s="35">
        <v>21</v>
      </c>
      <c r="R54" s="35" t="s">
        <v>408</v>
      </c>
      <c r="S54" s="35" t="s">
        <v>409</v>
      </c>
      <c r="T54" s="35">
        <v>5</v>
      </c>
      <c r="U54" s="35" t="s">
        <v>410</v>
      </c>
      <c r="V54" s="35">
        <v>10</v>
      </c>
      <c r="W54" s="35">
        <v>6</v>
      </c>
      <c r="X54" s="35" t="s">
        <v>410</v>
      </c>
      <c r="Y54" s="35">
        <v>0.6</v>
      </c>
    </row>
    <row r="55" spans="1:25" ht="15">
      <c r="A55" s="35">
        <v>18906</v>
      </c>
      <c r="B55" s="35" t="s">
        <v>258</v>
      </c>
      <c r="C55" s="35">
        <v>114</v>
      </c>
      <c r="D55" s="35">
        <v>558</v>
      </c>
      <c r="E55" s="35" t="s">
        <v>268</v>
      </c>
      <c r="F55" s="35">
        <v>483</v>
      </c>
      <c r="G55" s="35" t="s">
        <v>170</v>
      </c>
      <c r="J55" s="35" t="s">
        <v>4</v>
      </c>
      <c r="K55" s="35">
        <v>1</v>
      </c>
      <c r="L55" s="35" t="s">
        <v>268</v>
      </c>
      <c r="M55" s="35">
        <v>483</v>
      </c>
      <c r="N55" s="35">
        <v>1617</v>
      </c>
      <c r="O55" s="35">
        <v>7125</v>
      </c>
      <c r="P55" s="35">
        <v>3</v>
      </c>
      <c r="Q55" s="35">
        <v>1</v>
      </c>
      <c r="R55" s="35" t="s">
        <v>408</v>
      </c>
      <c r="S55" s="35" t="s">
        <v>409</v>
      </c>
      <c r="T55" s="35">
        <v>5</v>
      </c>
      <c r="U55" s="35" t="s">
        <v>410</v>
      </c>
      <c r="V55" s="35">
        <v>10</v>
      </c>
      <c r="W55" s="35">
        <v>6</v>
      </c>
      <c r="X55" s="35" t="s">
        <v>410</v>
      </c>
      <c r="Y55" s="35">
        <v>0.6</v>
      </c>
    </row>
    <row r="56" spans="1:25" ht="15">
      <c r="A56" s="35">
        <v>18968</v>
      </c>
      <c r="B56" s="35" t="s">
        <v>258</v>
      </c>
      <c r="C56" s="35">
        <v>114</v>
      </c>
      <c r="D56" s="35">
        <v>562</v>
      </c>
      <c r="E56" s="35" t="s">
        <v>268</v>
      </c>
      <c r="F56" s="35">
        <v>483</v>
      </c>
      <c r="G56" s="35" t="s">
        <v>170</v>
      </c>
      <c r="J56" s="35" t="s">
        <v>4</v>
      </c>
      <c r="K56" s="35">
        <v>1</v>
      </c>
      <c r="L56" s="35" t="s">
        <v>268</v>
      </c>
      <c r="M56" s="35">
        <v>483</v>
      </c>
      <c r="N56" s="35">
        <v>1617</v>
      </c>
      <c r="O56" s="35">
        <v>7125</v>
      </c>
      <c r="P56" s="35">
        <v>3</v>
      </c>
      <c r="Q56" s="35">
        <v>12</v>
      </c>
      <c r="R56" s="35" t="s">
        <v>408</v>
      </c>
      <c r="S56" s="35" t="s">
        <v>409</v>
      </c>
      <c r="T56" s="35">
        <v>5</v>
      </c>
      <c r="U56" s="35" t="s">
        <v>410</v>
      </c>
      <c r="V56" s="35">
        <v>10</v>
      </c>
      <c r="W56" s="35">
        <v>6</v>
      </c>
      <c r="X56" s="35" t="s">
        <v>410</v>
      </c>
      <c r="Y56" s="35">
        <v>0.6</v>
      </c>
    </row>
    <row r="57" spans="1:25" ht="15">
      <c r="A57" s="35">
        <v>18978</v>
      </c>
      <c r="B57" s="35" t="s">
        <v>258</v>
      </c>
      <c r="C57" s="35">
        <v>114</v>
      </c>
      <c r="D57" s="35">
        <v>565</v>
      </c>
      <c r="E57" s="35" t="s">
        <v>268</v>
      </c>
      <c r="F57" s="35">
        <v>483</v>
      </c>
      <c r="G57" s="35" t="s">
        <v>170</v>
      </c>
      <c r="J57" s="35" t="s">
        <v>4</v>
      </c>
      <c r="K57" s="35">
        <v>1</v>
      </c>
      <c r="L57" s="35" t="s">
        <v>268</v>
      </c>
      <c r="M57" s="35">
        <v>483</v>
      </c>
      <c r="N57" s="35">
        <v>1617</v>
      </c>
      <c r="O57" s="35">
        <v>7125</v>
      </c>
      <c r="P57" s="35">
        <v>3</v>
      </c>
      <c r="Q57" s="35">
        <v>21</v>
      </c>
      <c r="R57" s="35" t="s">
        <v>408</v>
      </c>
      <c r="S57" s="35" t="s">
        <v>409</v>
      </c>
      <c r="T57" s="35">
        <v>5</v>
      </c>
      <c r="U57" s="35" t="s">
        <v>410</v>
      </c>
      <c r="V57" s="35">
        <v>10</v>
      </c>
      <c r="W57" s="35">
        <v>6</v>
      </c>
      <c r="X57" s="35" t="s">
        <v>410</v>
      </c>
      <c r="Y57" s="35">
        <v>0.6</v>
      </c>
    </row>
    <row r="58" spans="1:25" ht="15">
      <c r="A58" s="35">
        <v>18995</v>
      </c>
      <c r="B58" s="35" t="s">
        <v>258</v>
      </c>
      <c r="C58" s="35">
        <v>114</v>
      </c>
      <c r="D58" s="35">
        <v>567</v>
      </c>
      <c r="E58" s="35" t="s">
        <v>268</v>
      </c>
      <c r="F58" s="35">
        <v>483</v>
      </c>
      <c r="G58" s="35" t="s">
        <v>170</v>
      </c>
      <c r="J58" s="35" t="s">
        <v>4</v>
      </c>
      <c r="K58" s="35">
        <v>1</v>
      </c>
      <c r="L58" s="35" t="s">
        <v>268</v>
      </c>
      <c r="M58" s="35">
        <v>483</v>
      </c>
      <c r="N58" s="35">
        <v>1617</v>
      </c>
      <c r="O58" s="35">
        <v>7125</v>
      </c>
      <c r="P58" s="35">
        <v>3</v>
      </c>
      <c r="Q58" s="35">
        <v>30</v>
      </c>
      <c r="R58" s="35" t="s">
        <v>408</v>
      </c>
      <c r="S58" s="35" t="s">
        <v>409</v>
      </c>
      <c r="T58" s="35">
        <v>5</v>
      </c>
      <c r="U58" s="35" t="s">
        <v>410</v>
      </c>
      <c r="V58" s="35">
        <v>10</v>
      </c>
      <c r="W58" s="35">
        <v>6</v>
      </c>
      <c r="X58" s="35" t="s">
        <v>410</v>
      </c>
      <c r="Y58" s="35">
        <v>0.6</v>
      </c>
    </row>
    <row r="59" spans="1:25" ht="15">
      <c r="A59" s="35">
        <v>18998</v>
      </c>
      <c r="B59" s="35" t="s">
        <v>258</v>
      </c>
      <c r="C59" s="35">
        <v>114</v>
      </c>
      <c r="D59" s="35">
        <v>568</v>
      </c>
      <c r="E59" s="35" t="s">
        <v>268</v>
      </c>
      <c r="F59" s="35">
        <v>483</v>
      </c>
      <c r="G59" s="35" t="s">
        <v>170</v>
      </c>
      <c r="J59" s="35" t="s">
        <v>4</v>
      </c>
      <c r="K59" s="35">
        <v>1</v>
      </c>
      <c r="L59" s="35" t="s">
        <v>268</v>
      </c>
      <c r="M59" s="35">
        <v>483</v>
      </c>
      <c r="N59" s="35">
        <v>1617</v>
      </c>
      <c r="O59" s="35">
        <v>7125</v>
      </c>
      <c r="P59" s="35">
        <v>4</v>
      </c>
      <c r="Q59" s="35">
        <v>2</v>
      </c>
      <c r="R59" s="35" t="s">
        <v>408</v>
      </c>
      <c r="S59" s="35" t="s">
        <v>409</v>
      </c>
      <c r="T59" s="35">
        <v>5</v>
      </c>
      <c r="U59" s="35" t="s">
        <v>410</v>
      </c>
      <c r="V59" s="35">
        <v>1</v>
      </c>
      <c r="W59" s="35">
        <v>0.6</v>
      </c>
      <c r="X59" s="35" t="s">
        <v>410</v>
      </c>
      <c r="Y59" s="35">
        <v>0.6</v>
      </c>
    </row>
    <row r="60" spans="1:25" ht="15">
      <c r="A60" s="35">
        <v>19066</v>
      </c>
      <c r="B60" s="35" t="s">
        <v>258</v>
      </c>
      <c r="C60" s="35">
        <v>114</v>
      </c>
      <c r="D60" s="35">
        <v>572</v>
      </c>
      <c r="E60" s="35" t="s">
        <v>268</v>
      </c>
      <c r="F60" s="35">
        <v>483</v>
      </c>
      <c r="G60" s="35" t="s">
        <v>170</v>
      </c>
      <c r="J60" s="35" t="s">
        <v>4</v>
      </c>
      <c r="K60" s="35">
        <v>1</v>
      </c>
      <c r="L60" s="35" t="s">
        <v>268</v>
      </c>
      <c r="M60" s="35">
        <v>483</v>
      </c>
      <c r="N60" s="35">
        <v>1617</v>
      </c>
      <c r="O60" s="35">
        <v>7125</v>
      </c>
      <c r="P60" s="35">
        <v>4</v>
      </c>
      <c r="Q60" s="35">
        <v>9</v>
      </c>
      <c r="R60" s="35" t="s">
        <v>408</v>
      </c>
      <c r="S60" s="35" t="s">
        <v>409</v>
      </c>
      <c r="T60" s="35">
        <v>5</v>
      </c>
      <c r="U60" s="35" t="s">
        <v>410</v>
      </c>
      <c r="V60" s="35">
        <v>10</v>
      </c>
      <c r="W60" s="35">
        <v>6</v>
      </c>
      <c r="X60" s="35" t="s">
        <v>410</v>
      </c>
      <c r="Y60" s="35">
        <v>0.6</v>
      </c>
    </row>
    <row r="61" spans="1:29" ht="15">
      <c r="A61" s="35">
        <v>19072</v>
      </c>
      <c r="B61" s="35" t="s">
        <v>258</v>
      </c>
      <c r="C61" s="35">
        <v>114</v>
      </c>
      <c r="D61" s="35">
        <v>576</v>
      </c>
      <c r="E61" s="35" t="s">
        <v>268</v>
      </c>
      <c r="F61" s="35">
        <v>483</v>
      </c>
      <c r="G61" s="35" t="s">
        <v>170</v>
      </c>
      <c r="J61" s="35" t="s">
        <v>4</v>
      </c>
      <c r="K61" s="35">
        <v>1</v>
      </c>
      <c r="L61" s="35" t="s">
        <v>268</v>
      </c>
      <c r="M61" s="35">
        <v>483</v>
      </c>
      <c r="N61" s="35">
        <v>1617</v>
      </c>
      <c r="O61" s="35">
        <v>7125</v>
      </c>
      <c r="P61" s="35">
        <v>4</v>
      </c>
      <c r="Q61" s="35">
        <v>25</v>
      </c>
      <c r="R61" s="35" t="s">
        <v>408</v>
      </c>
      <c r="S61" s="35" t="s">
        <v>409</v>
      </c>
      <c r="T61" s="35">
        <v>5</v>
      </c>
      <c r="U61" s="35" t="s">
        <v>410</v>
      </c>
      <c r="V61" s="35">
        <v>15</v>
      </c>
      <c r="W61" s="35">
        <v>9</v>
      </c>
      <c r="X61" s="35" t="s">
        <v>410</v>
      </c>
      <c r="Y61" s="35">
        <v>0.6</v>
      </c>
      <c r="AB61" s="35" t="s">
        <v>318</v>
      </c>
      <c r="AC61" s="35">
        <v>5019</v>
      </c>
    </row>
    <row r="62" spans="1:25" ht="15">
      <c r="A62" s="35">
        <v>19080</v>
      </c>
      <c r="B62" s="35" t="s">
        <v>258</v>
      </c>
      <c r="C62" s="35">
        <v>114</v>
      </c>
      <c r="D62" s="35">
        <v>579</v>
      </c>
      <c r="E62" s="35" t="s">
        <v>268</v>
      </c>
      <c r="F62" s="35">
        <v>483</v>
      </c>
      <c r="J62" s="35" t="s">
        <v>4</v>
      </c>
      <c r="K62" s="35">
        <v>1</v>
      </c>
      <c r="L62" s="35" t="s">
        <v>268</v>
      </c>
      <c r="M62" s="35">
        <v>483</v>
      </c>
      <c r="N62" s="35">
        <v>1617</v>
      </c>
      <c r="O62" s="35">
        <v>7125</v>
      </c>
      <c r="P62" s="35">
        <v>5</v>
      </c>
      <c r="Q62" s="35">
        <v>9</v>
      </c>
      <c r="R62" s="35" t="s">
        <v>408</v>
      </c>
      <c r="S62" s="35" t="s">
        <v>409</v>
      </c>
      <c r="T62" s="35">
        <v>5</v>
      </c>
      <c r="U62" s="35" t="s">
        <v>410</v>
      </c>
      <c r="V62" s="35">
        <v>10</v>
      </c>
      <c r="W62" s="35">
        <v>6</v>
      </c>
      <c r="X62" s="35" t="s">
        <v>410</v>
      </c>
      <c r="Y62" s="35">
        <v>0.6</v>
      </c>
    </row>
    <row r="63" spans="1:29" ht="15">
      <c r="A63" s="35">
        <v>19085</v>
      </c>
      <c r="B63" s="35" t="s">
        <v>258</v>
      </c>
      <c r="C63" s="35">
        <v>114</v>
      </c>
      <c r="D63" s="35">
        <v>585</v>
      </c>
      <c r="E63" s="35" t="s">
        <v>268</v>
      </c>
      <c r="F63" s="35">
        <v>483</v>
      </c>
      <c r="G63" s="35" t="s">
        <v>170</v>
      </c>
      <c r="J63" s="35" t="s">
        <v>4</v>
      </c>
      <c r="K63" s="35">
        <v>1</v>
      </c>
      <c r="L63" s="35" t="s">
        <v>268</v>
      </c>
      <c r="M63" s="35">
        <v>483</v>
      </c>
      <c r="N63" s="35">
        <v>1617</v>
      </c>
      <c r="O63" s="35">
        <v>7125</v>
      </c>
      <c r="P63" s="35">
        <v>5</v>
      </c>
      <c r="Q63" s="35">
        <v>15</v>
      </c>
      <c r="R63" s="35" t="s">
        <v>408</v>
      </c>
      <c r="S63" s="35" t="s">
        <v>409</v>
      </c>
      <c r="T63" s="35">
        <v>5</v>
      </c>
      <c r="U63" s="35" t="s">
        <v>410</v>
      </c>
      <c r="V63" s="35">
        <v>10</v>
      </c>
      <c r="W63" s="35">
        <v>6</v>
      </c>
      <c r="X63" s="35" t="s">
        <v>410</v>
      </c>
      <c r="Y63" s="35">
        <v>0.6</v>
      </c>
      <c r="AB63" s="35" t="s">
        <v>319</v>
      </c>
      <c r="AC63" s="35">
        <v>5076</v>
      </c>
    </row>
    <row r="64" spans="1:29" ht="15">
      <c r="A64" s="35">
        <v>19089</v>
      </c>
      <c r="B64" s="35" t="s">
        <v>258</v>
      </c>
      <c r="C64" s="35">
        <v>114</v>
      </c>
      <c r="D64" s="35">
        <v>590</v>
      </c>
      <c r="E64" s="35" t="s">
        <v>268</v>
      </c>
      <c r="F64" s="35">
        <v>483</v>
      </c>
      <c r="G64" s="35" t="s">
        <v>170</v>
      </c>
      <c r="J64" s="35" t="s">
        <v>4</v>
      </c>
      <c r="K64" s="35">
        <v>1</v>
      </c>
      <c r="L64" s="35" t="s">
        <v>268</v>
      </c>
      <c r="M64" s="35">
        <v>483</v>
      </c>
      <c r="N64" s="35">
        <v>1617</v>
      </c>
      <c r="O64" s="35">
        <v>7125</v>
      </c>
      <c r="P64" s="35">
        <v>5</v>
      </c>
      <c r="Q64" s="35">
        <v>23</v>
      </c>
      <c r="R64" s="35" t="s">
        <v>408</v>
      </c>
      <c r="S64" s="35" t="s">
        <v>409</v>
      </c>
      <c r="T64" s="35">
        <v>5</v>
      </c>
      <c r="U64" s="35" t="s">
        <v>410</v>
      </c>
      <c r="V64" s="35">
        <v>10</v>
      </c>
      <c r="W64" s="35">
        <v>6</v>
      </c>
      <c r="X64" s="35" t="s">
        <v>410</v>
      </c>
      <c r="Y64" s="35">
        <v>0.6</v>
      </c>
      <c r="AB64" s="35" t="s">
        <v>320</v>
      </c>
      <c r="AC64" s="35">
        <v>1254</v>
      </c>
    </row>
    <row r="65" spans="1:25" ht="15">
      <c r="A65" s="35">
        <v>19094</v>
      </c>
      <c r="B65" s="35" t="s">
        <v>258</v>
      </c>
      <c r="C65" s="35">
        <v>114</v>
      </c>
      <c r="D65" s="35">
        <v>594</v>
      </c>
      <c r="E65" s="35" t="s">
        <v>268</v>
      </c>
      <c r="F65" s="35">
        <v>483</v>
      </c>
      <c r="J65" s="35" t="s">
        <v>4</v>
      </c>
      <c r="K65" s="35">
        <v>1</v>
      </c>
      <c r="L65" s="35" t="s">
        <v>268</v>
      </c>
      <c r="M65" s="35">
        <v>483</v>
      </c>
      <c r="N65" s="35">
        <v>1617</v>
      </c>
      <c r="O65" s="35">
        <v>7125</v>
      </c>
      <c r="P65" s="35">
        <v>5</v>
      </c>
      <c r="Q65" s="35">
        <v>29</v>
      </c>
      <c r="R65" s="35" t="s">
        <v>408</v>
      </c>
      <c r="S65" s="35" t="s">
        <v>409</v>
      </c>
      <c r="T65" s="35">
        <v>5</v>
      </c>
      <c r="U65" s="35" t="s">
        <v>410</v>
      </c>
      <c r="V65" s="35">
        <v>3</v>
      </c>
      <c r="W65" s="35">
        <v>1.77</v>
      </c>
      <c r="X65" s="35" t="s">
        <v>410</v>
      </c>
      <c r="Y65" s="35">
        <v>0.59</v>
      </c>
    </row>
    <row r="66" spans="1:29" ht="15">
      <c r="A66" s="35">
        <v>19096</v>
      </c>
      <c r="B66" s="35" t="s">
        <v>258</v>
      </c>
      <c r="C66" s="35">
        <v>114</v>
      </c>
      <c r="D66" s="35">
        <v>595</v>
      </c>
      <c r="E66" s="35" t="s">
        <v>268</v>
      </c>
      <c r="F66" s="35">
        <v>483</v>
      </c>
      <c r="J66" s="35" t="s">
        <v>4</v>
      </c>
      <c r="K66" s="35">
        <v>1</v>
      </c>
      <c r="L66" s="35" t="s">
        <v>268</v>
      </c>
      <c r="M66" s="35">
        <v>483</v>
      </c>
      <c r="N66" s="35">
        <v>1617</v>
      </c>
      <c r="O66" s="35">
        <v>7125</v>
      </c>
      <c r="P66" s="35">
        <v>5</v>
      </c>
      <c r="Q66" s="35">
        <v>31</v>
      </c>
      <c r="R66" s="35" t="s">
        <v>408</v>
      </c>
      <c r="S66" s="35" t="s">
        <v>409</v>
      </c>
      <c r="T66" s="35">
        <v>5</v>
      </c>
      <c r="U66" s="35" t="s">
        <v>410</v>
      </c>
      <c r="V66" s="35">
        <v>20</v>
      </c>
      <c r="W66" s="35">
        <v>12</v>
      </c>
      <c r="X66" s="35" t="s">
        <v>410</v>
      </c>
      <c r="Y66" s="35">
        <v>0.6</v>
      </c>
      <c r="AB66" s="35" t="s">
        <v>320</v>
      </c>
      <c r="AC66" s="35">
        <v>1254</v>
      </c>
    </row>
    <row r="67" spans="1:25" ht="15">
      <c r="A67" s="35">
        <v>19099</v>
      </c>
      <c r="B67" s="35" t="s">
        <v>258</v>
      </c>
      <c r="C67" s="35">
        <v>114</v>
      </c>
      <c r="D67" s="35">
        <v>609</v>
      </c>
      <c r="E67" s="35" t="s">
        <v>268</v>
      </c>
      <c r="F67" s="35">
        <v>483</v>
      </c>
      <c r="G67" s="35" t="s">
        <v>170</v>
      </c>
      <c r="J67" s="35" t="s">
        <v>4</v>
      </c>
      <c r="K67" s="35">
        <v>1</v>
      </c>
      <c r="L67" s="35" t="s">
        <v>268</v>
      </c>
      <c r="M67" s="35">
        <v>483</v>
      </c>
      <c r="N67" s="35">
        <v>1617</v>
      </c>
      <c r="O67" s="35">
        <v>7125</v>
      </c>
      <c r="P67" s="35">
        <v>6</v>
      </c>
      <c r="Q67" s="35">
        <v>11</v>
      </c>
      <c r="R67" s="35" t="s">
        <v>408</v>
      </c>
      <c r="S67" s="35" t="s">
        <v>409</v>
      </c>
      <c r="T67" s="35">
        <v>5</v>
      </c>
      <c r="U67" s="35" t="s">
        <v>410</v>
      </c>
      <c r="V67" s="35">
        <v>3</v>
      </c>
      <c r="W67" s="35">
        <v>1.8</v>
      </c>
      <c r="X67" s="35" t="s">
        <v>410</v>
      </c>
      <c r="Y67" s="35">
        <v>0.6</v>
      </c>
    </row>
    <row r="68" spans="1:25" ht="15">
      <c r="A68" s="35">
        <v>19105</v>
      </c>
      <c r="B68" s="35" t="s">
        <v>258</v>
      </c>
      <c r="C68" s="35">
        <v>114</v>
      </c>
      <c r="D68" s="35">
        <v>612</v>
      </c>
      <c r="E68" s="35" t="s">
        <v>268</v>
      </c>
      <c r="F68" s="35">
        <v>483</v>
      </c>
      <c r="G68" s="35" t="s">
        <v>170</v>
      </c>
      <c r="J68" s="35" t="s">
        <v>4</v>
      </c>
      <c r="K68" s="35">
        <v>1</v>
      </c>
      <c r="L68" s="35" t="s">
        <v>268</v>
      </c>
      <c r="M68" s="35">
        <v>483</v>
      </c>
      <c r="N68" s="35">
        <v>1617</v>
      </c>
      <c r="O68" s="35">
        <v>7125</v>
      </c>
      <c r="P68" s="35">
        <v>6</v>
      </c>
      <c r="Q68" s="35">
        <v>19</v>
      </c>
      <c r="R68" s="35" t="s">
        <v>408</v>
      </c>
      <c r="S68" s="35" t="s">
        <v>409</v>
      </c>
      <c r="T68" s="35">
        <v>5</v>
      </c>
      <c r="U68" s="35" t="s">
        <v>410</v>
      </c>
      <c r="V68" s="35">
        <v>20</v>
      </c>
      <c r="W68" s="35">
        <v>12</v>
      </c>
      <c r="X68" s="35" t="s">
        <v>410</v>
      </c>
      <c r="Y68" s="35">
        <v>0.6</v>
      </c>
    </row>
    <row r="69" spans="1:25" ht="15">
      <c r="A69" s="35">
        <v>19107</v>
      </c>
      <c r="B69" s="35" t="s">
        <v>258</v>
      </c>
      <c r="C69" s="35">
        <v>114</v>
      </c>
      <c r="D69" s="35">
        <v>613</v>
      </c>
      <c r="E69" s="35" t="s">
        <v>268</v>
      </c>
      <c r="F69" s="35">
        <v>483</v>
      </c>
      <c r="G69" s="35" t="s">
        <v>170</v>
      </c>
      <c r="J69" s="35" t="s">
        <v>4</v>
      </c>
      <c r="K69" s="35">
        <v>1</v>
      </c>
      <c r="L69" s="35" t="s">
        <v>268</v>
      </c>
      <c r="M69" s="35">
        <v>483</v>
      </c>
      <c r="N69" s="35">
        <v>1617</v>
      </c>
      <c r="O69" s="35">
        <v>7125</v>
      </c>
      <c r="P69" s="35">
        <v>6</v>
      </c>
      <c r="Q69" s="35">
        <v>20</v>
      </c>
      <c r="R69" s="35" t="s">
        <v>408</v>
      </c>
      <c r="S69" s="35" t="s">
        <v>409</v>
      </c>
      <c r="T69" s="35">
        <v>5</v>
      </c>
      <c r="U69" s="35" t="s">
        <v>410</v>
      </c>
      <c r="V69" s="35">
        <v>1</v>
      </c>
      <c r="W69" s="35">
        <v>0.56</v>
      </c>
      <c r="X69" s="35" t="s">
        <v>410</v>
      </c>
      <c r="Y69" s="35">
        <v>0.56</v>
      </c>
    </row>
    <row r="70" spans="1:25" ht="15">
      <c r="A70" s="35">
        <v>19209</v>
      </c>
      <c r="B70" s="35" t="s">
        <v>258</v>
      </c>
      <c r="C70" s="35">
        <v>114</v>
      </c>
      <c r="D70" s="35">
        <v>658</v>
      </c>
      <c r="E70" s="35" t="s">
        <v>268</v>
      </c>
      <c r="F70" s="35">
        <v>483</v>
      </c>
      <c r="G70" s="35" t="s">
        <v>170</v>
      </c>
      <c r="J70" s="35" t="s">
        <v>4</v>
      </c>
      <c r="K70" s="35">
        <v>1</v>
      </c>
      <c r="L70" s="35" t="s">
        <v>268</v>
      </c>
      <c r="M70" s="35">
        <v>483</v>
      </c>
      <c r="N70" s="35">
        <v>1617</v>
      </c>
      <c r="O70" s="35">
        <v>7125</v>
      </c>
      <c r="P70" s="35">
        <v>7</v>
      </c>
      <c r="Q70" s="35">
        <v>1</v>
      </c>
      <c r="R70" s="35" t="s">
        <v>408</v>
      </c>
      <c r="S70" s="35" t="s">
        <v>409</v>
      </c>
      <c r="T70" s="35">
        <v>5</v>
      </c>
      <c r="U70" s="35" t="s">
        <v>410</v>
      </c>
      <c r="V70" s="35">
        <v>2</v>
      </c>
      <c r="W70" s="35">
        <v>1.2</v>
      </c>
      <c r="X70" s="35" t="s">
        <v>410</v>
      </c>
      <c r="Y70" s="35">
        <v>0.6</v>
      </c>
    </row>
    <row r="71" spans="1:26" ht="15">
      <c r="A71" s="35">
        <v>19216</v>
      </c>
      <c r="B71" s="35" t="s">
        <v>258</v>
      </c>
      <c r="C71" s="35">
        <v>114</v>
      </c>
      <c r="D71" s="35">
        <v>658</v>
      </c>
      <c r="E71" s="35" t="s">
        <v>268</v>
      </c>
      <c r="F71" s="35">
        <v>483</v>
      </c>
      <c r="G71" s="35" t="s">
        <v>170</v>
      </c>
      <c r="J71" s="35" t="s">
        <v>4</v>
      </c>
      <c r="K71" s="35">
        <v>1</v>
      </c>
      <c r="L71" s="35" t="s">
        <v>268</v>
      </c>
      <c r="M71" s="35">
        <v>483</v>
      </c>
      <c r="N71" s="35">
        <v>1617</v>
      </c>
      <c r="O71" s="35">
        <v>7125</v>
      </c>
      <c r="P71" s="35">
        <v>7</v>
      </c>
      <c r="Q71" s="35">
        <v>3</v>
      </c>
      <c r="R71" s="35" t="s">
        <v>408</v>
      </c>
      <c r="S71" s="35" t="s">
        <v>409</v>
      </c>
      <c r="T71" s="35">
        <v>5</v>
      </c>
      <c r="U71" s="35" t="s">
        <v>410</v>
      </c>
      <c r="V71" s="35">
        <v>20</v>
      </c>
      <c r="W71" s="35">
        <v>12</v>
      </c>
      <c r="X71" s="35" t="s">
        <v>410</v>
      </c>
      <c r="Y71" s="35">
        <v>0.6</v>
      </c>
      <c r="Z71" s="35" t="s">
        <v>321</v>
      </c>
    </row>
    <row r="72" spans="1:26" ht="15">
      <c r="A72" s="35">
        <v>19226</v>
      </c>
      <c r="B72" s="35" t="s">
        <v>258</v>
      </c>
      <c r="C72" s="35">
        <v>114</v>
      </c>
      <c r="D72" s="35">
        <v>661</v>
      </c>
      <c r="E72" s="35" t="s">
        <v>268</v>
      </c>
      <c r="F72" s="35">
        <v>483</v>
      </c>
      <c r="G72" s="35" t="s">
        <v>170</v>
      </c>
      <c r="J72" s="35" t="s">
        <v>4</v>
      </c>
      <c r="K72" s="35">
        <v>1</v>
      </c>
      <c r="L72" s="35" t="s">
        <v>268</v>
      </c>
      <c r="M72" s="35">
        <v>483</v>
      </c>
      <c r="N72" s="35">
        <v>1617</v>
      </c>
      <c r="O72" s="35">
        <v>7125</v>
      </c>
      <c r="P72" s="35">
        <v>7</v>
      </c>
      <c r="Q72" s="35">
        <v>8</v>
      </c>
      <c r="R72" s="35" t="s">
        <v>408</v>
      </c>
      <c r="S72" s="35" t="s">
        <v>409</v>
      </c>
      <c r="T72" s="35">
        <v>5</v>
      </c>
      <c r="U72" s="35" t="s">
        <v>410</v>
      </c>
      <c r="V72" s="35">
        <v>1</v>
      </c>
      <c r="W72" s="35">
        <v>0.57</v>
      </c>
      <c r="X72" s="35" t="s">
        <v>410</v>
      </c>
      <c r="Y72" s="35">
        <v>0.57</v>
      </c>
      <c r="Z72" s="35" t="s">
        <v>87</v>
      </c>
    </row>
    <row r="73" spans="1:26" ht="15">
      <c r="A73" s="35">
        <v>19236</v>
      </c>
      <c r="B73" s="35" t="s">
        <v>258</v>
      </c>
      <c r="C73" s="35">
        <v>114</v>
      </c>
      <c r="D73" s="35">
        <v>664</v>
      </c>
      <c r="E73" s="35" t="s">
        <v>268</v>
      </c>
      <c r="F73" s="35">
        <v>483</v>
      </c>
      <c r="G73" s="35" t="s">
        <v>170</v>
      </c>
      <c r="J73" s="35" t="s">
        <v>4</v>
      </c>
      <c r="K73" s="35">
        <v>1</v>
      </c>
      <c r="L73" s="35" t="s">
        <v>268</v>
      </c>
      <c r="M73" s="35">
        <v>483</v>
      </c>
      <c r="N73" s="35">
        <v>1617</v>
      </c>
      <c r="O73" s="35">
        <v>7125</v>
      </c>
      <c r="P73" s="35">
        <v>7</v>
      </c>
      <c r="Q73" s="35">
        <v>15</v>
      </c>
      <c r="R73" s="35" t="s">
        <v>408</v>
      </c>
      <c r="S73" s="35" t="s">
        <v>409</v>
      </c>
      <c r="T73" s="35">
        <v>5</v>
      </c>
      <c r="U73" s="35" t="s">
        <v>410</v>
      </c>
      <c r="V73" s="35">
        <v>10</v>
      </c>
      <c r="W73" s="35">
        <v>6</v>
      </c>
      <c r="X73" s="35" t="s">
        <v>410</v>
      </c>
      <c r="Y73" s="35">
        <v>0.6</v>
      </c>
      <c r="Z73" s="35" t="s">
        <v>321</v>
      </c>
    </row>
    <row r="74" spans="1:26" ht="15">
      <c r="A74" s="35">
        <v>19248</v>
      </c>
      <c r="B74" s="35" t="s">
        <v>258</v>
      </c>
      <c r="C74" s="35">
        <v>114</v>
      </c>
      <c r="D74" s="35">
        <v>667</v>
      </c>
      <c r="E74" s="35" t="s">
        <v>268</v>
      </c>
      <c r="F74" s="35">
        <v>483</v>
      </c>
      <c r="G74" s="35" t="s">
        <v>170</v>
      </c>
      <c r="J74" s="35" t="s">
        <v>4</v>
      </c>
      <c r="K74" s="35">
        <v>1</v>
      </c>
      <c r="L74" s="35" t="s">
        <v>268</v>
      </c>
      <c r="M74" s="35">
        <v>483</v>
      </c>
      <c r="N74" s="35">
        <v>1617</v>
      </c>
      <c r="O74" s="35">
        <v>7125</v>
      </c>
      <c r="P74" s="35">
        <v>7</v>
      </c>
      <c r="Q74" s="35">
        <v>22</v>
      </c>
      <c r="R74" s="35" t="s">
        <v>408</v>
      </c>
      <c r="S74" s="35" t="s">
        <v>409</v>
      </c>
      <c r="T74" s="35">
        <v>5</v>
      </c>
      <c r="U74" s="35" t="s">
        <v>410</v>
      </c>
      <c r="V74" s="35">
        <v>10</v>
      </c>
      <c r="W74" s="35">
        <v>6</v>
      </c>
      <c r="X74" s="35" t="s">
        <v>410</v>
      </c>
      <c r="Y74" s="35">
        <v>0.6</v>
      </c>
      <c r="Z74" s="35" t="s">
        <v>87</v>
      </c>
    </row>
    <row r="75" spans="1:26" ht="15">
      <c r="A75" s="35">
        <v>19256</v>
      </c>
      <c r="B75" s="35" t="s">
        <v>258</v>
      </c>
      <c r="C75" s="35">
        <v>114</v>
      </c>
      <c r="D75" s="35">
        <v>669</v>
      </c>
      <c r="E75" s="35" t="s">
        <v>268</v>
      </c>
      <c r="F75" s="35">
        <v>483</v>
      </c>
      <c r="G75" s="35" t="s">
        <v>170</v>
      </c>
      <c r="J75" s="35" t="s">
        <v>4</v>
      </c>
      <c r="K75" s="35">
        <v>1</v>
      </c>
      <c r="L75" s="35" t="s">
        <v>268</v>
      </c>
      <c r="M75" s="35">
        <v>483</v>
      </c>
      <c r="N75" s="35">
        <v>1617</v>
      </c>
      <c r="O75" s="35">
        <v>7125</v>
      </c>
      <c r="P75" s="35">
        <v>8</v>
      </c>
      <c r="Q75" s="35">
        <v>1</v>
      </c>
      <c r="R75" s="35" t="s">
        <v>408</v>
      </c>
      <c r="S75" s="35" t="s">
        <v>409</v>
      </c>
      <c r="T75" s="35">
        <v>5</v>
      </c>
      <c r="U75" s="35" t="s">
        <v>410</v>
      </c>
      <c r="V75" s="35">
        <v>10</v>
      </c>
      <c r="W75" s="35">
        <v>6</v>
      </c>
      <c r="X75" s="35" t="s">
        <v>410</v>
      </c>
      <c r="Y75" s="35">
        <v>0.6</v>
      </c>
      <c r="Z75" s="35" t="s">
        <v>87</v>
      </c>
    </row>
    <row r="76" spans="1:26" ht="15">
      <c r="A76" s="35">
        <v>19261</v>
      </c>
      <c r="B76" s="35" t="s">
        <v>258</v>
      </c>
      <c r="C76" s="35">
        <v>114</v>
      </c>
      <c r="D76" s="35">
        <v>671</v>
      </c>
      <c r="E76" s="35" t="s">
        <v>268</v>
      </c>
      <c r="F76" s="35">
        <v>483</v>
      </c>
      <c r="G76" s="35" t="s">
        <v>170</v>
      </c>
      <c r="J76" s="35" t="s">
        <v>4</v>
      </c>
      <c r="K76" s="35">
        <v>1</v>
      </c>
      <c r="L76" s="35" t="s">
        <v>268</v>
      </c>
      <c r="M76" s="35">
        <v>483</v>
      </c>
      <c r="N76" s="35">
        <v>1617</v>
      </c>
      <c r="O76" s="35">
        <v>7125</v>
      </c>
      <c r="P76" s="35">
        <v>8</v>
      </c>
      <c r="Q76" s="35">
        <v>11</v>
      </c>
      <c r="R76" s="35" t="s">
        <v>408</v>
      </c>
      <c r="S76" s="35" t="s">
        <v>409</v>
      </c>
      <c r="T76" s="35">
        <v>5</v>
      </c>
      <c r="U76" s="35" t="s">
        <v>410</v>
      </c>
      <c r="V76" s="35">
        <v>10</v>
      </c>
      <c r="W76" s="35">
        <v>6</v>
      </c>
      <c r="X76" s="35" t="s">
        <v>410</v>
      </c>
      <c r="Y76" s="35">
        <v>0.6</v>
      </c>
      <c r="Z76" s="35" t="s">
        <v>87</v>
      </c>
    </row>
    <row r="77" spans="1:26" ht="15">
      <c r="A77" s="35">
        <v>19347</v>
      </c>
      <c r="B77" s="35" t="s">
        <v>258</v>
      </c>
      <c r="C77" s="35">
        <v>114</v>
      </c>
      <c r="D77" s="35">
        <v>676</v>
      </c>
      <c r="E77" s="35" t="s">
        <v>268</v>
      </c>
      <c r="F77" s="35">
        <v>483</v>
      </c>
      <c r="G77" s="35" t="s">
        <v>170</v>
      </c>
      <c r="J77" s="35" t="s">
        <v>4</v>
      </c>
      <c r="K77" s="35">
        <v>1</v>
      </c>
      <c r="L77" s="35" t="s">
        <v>268</v>
      </c>
      <c r="M77" s="35">
        <v>483</v>
      </c>
      <c r="N77" s="35">
        <v>1617</v>
      </c>
      <c r="O77" s="35">
        <v>7125</v>
      </c>
      <c r="P77" s="35">
        <v>8</v>
      </c>
      <c r="Q77" s="35">
        <v>18</v>
      </c>
      <c r="R77" s="35" t="s">
        <v>408</v>
      </c>
      <c r="S77" s="35" t="s">
        <v>409</v>
      </c>
      <c r="T77" s="35">
        <v>5</v>
      </c>
      <c r="U77" s="35" t="s">
        <v>410</v>
      </c>
      <c r="V77" s="35">
        <v>10</v>
      </c>
      <c r="W77" s="35">
        <v>6</v>
      </c>
      <c r="X77" s="35" t="s">
        <v>410</v>
      </c>
      <c r="Y77" s="35">
        <v>0.6</v>
      </c>
      <c r="Z77" s="35" t="s">
        <v>87</v>
      </c>
    </row>
    <row r="78" spans="1:26" ht="15">
      <c r="A78" s="35">
        <v>19351</v>
      </c>
      <c r="B78" s="35" t="s">
        <v>258</v>
      </c>
      <c r="C78" s="35">
        <v>114</v>
      </c>
      <c r="D78" s="35">
        <v>679</v>
      </c>
      <c r="E78" s="35" t="s">
        <v>268</v>
      </c>
      <c r="F78" s="35">
        <v>483</v>
      </c>
      <c r="G78" s="35" t="s">
        <v>170</v>
      </c>
      <c r="J78" s="35" t="s">
        <v>4</v>
      </c>
      <c r="K78" s="35">
        <v>1</v>
      </c>
      <c r="L78" s="35" t="s">
        <v>268</v>
      </c>
      <c r="M78" s="35">
        <v>483</v>
      </c>
      <c r="N78" s="35">
        <v>1617</v>
      </c>
      <c r="O78" s="35">
        <v>7125</v>
      </c>
      <c r="P78" s="35">
        <v>8</v>
      </c>
      <c r="Q78" s="35">
        <v>29</v>
      </c>
      <c r="R78" s="35" t="s">
        <v>408</v>
      </c>
      <c r="S78" s="35" t="s">
        <v>409</v>
      </c>
      <c r="T78" s="35">
        <v>5</v>
      </c>
      <c r="U78" s="35" t="s">
        <v>410</v>
      </c>
      <c r="V78" s="35">
        <v>30</v>
      </c>
      <c r="W78" s="35">
        <v>18</v>
      </c>
      <c r="X78" s="35" t="s">
        <v>410</v>
      </c>
      <c r="Y78" s="35">
        <v>0.6</v>
      </c>
      <c r="Z78" s="35" t="s">
        <v>87</v>
      </c>
    </row>
    <row r="79" spans="1:26" ht="15">
      <c r="A79" s="35">
        <v>1228</v>
      </c>
      <c r="B79" s="35" t="s">
        <v>405</v>
      </c>
      <c r="C79" s="35">
        <v>235</v>
      </c>
      <c r="D79" s="35">
        <v>15</v>
      </c>
      <c r="J79" s="35" t="s">
        <v>406</v>
      </c>
      <c r="K79" s="35">
        <v>81</v>
      </c>
      <c r="L79" s="35" t="s">
        <v>407</v>
      </c>
      <c r="M79" s="35">
        <v>3477</v>
      </c>
      <c r="N79" s="35">
        <v>1603</v>
      </c>
      <c r="O79" s="35">
        <v>7111</v>
      </c>
      <c r="P79" s="35">
        <v>13</v>
      </c>
      <c r="Q79" s="35">
        <v>99</v>
      </c>
      <c r="R79" s="35" t="s">
        <v>408</v>
      </c>
      <c r="S79" s="35" t="s">
        <v>409</v>
      </c>
      <c r="T79" s="35">
        <v>5</v>
      </c>
      <c r="U79" s="35" t="s">
        <v>410</v>
      </c>
      <c r="V79" s="35">
        <v>0.1</v>
      </c>
      <c r="W79" s="35">
        <v>0.05</v>
      </c>
      <c r="X79" s="35" t="s">
        <v>410</v>
      </c>
      <c r="Y79" s="35">
        <v>0.5</v>
      </c>
      <c r="Z79" s="35" t="s">
        <v>411</v>
      </c>
    </row>
    <row r="80" spans="1:25" ht="15">
      <c r="A80" s="35">
        <v>20256</v>
      </c>
      <c r="B80" s="35" t="s">
        <v>88</v>
      </c>
      <c r="C80" s="35">
        <v>101</v>
      </c>
      <c r="D80" s="35">
        <v>250</v>
      </c>
      <c r="E80" s="35" t="s">
        <v>337</v>
      </c>
      <c r="F80" s="35">
        <v>147</v>
      </c>
      <c r="J80" s="35" t="s">
        <v>4</v>
      </c>
      <c r="K80" s="35">
        <v>1</v>
      </c>
      <c r="L80" s="35" t="s">
        <v>338</v>
      </c>
      <c r="M80" s="35">
        <v>5004</v>
      </c>
      <c r="N80" s="35">
        <v>1619</v>
      </c>
      <c r="O80" s="35">
        <v>7128</v>
      </c>
      <c r="P80" s="35">
        <v>11</v>
      </c>
      <c r="Q80" s="35">
        <v>25</v>
      </c>
      <c r="R80" s="35" t="s">
        <v>408</v>
      </c>
      <c r="S80" s="35" t="s">
        <v>409</v>
      </c>
      <c r="T80" s="35">
        <v>5</v>
      </c>
      <c r="U80" s="35" t="s">
        <v>339</v>
      </c>
      <c r="V80" s="35">
        <v>200</v>
      </c>
      <c r="W80" s="35">
        <v>79.7</v>
      </c>
      <c r="X80" s="35" t="s">
        <v>410</v>
      </c>
      <c r="Y80" s="35">
        <v>0.395</v>
      </c>
    </row>
    <row r="81" spans="1:25" ht="15">
      <c r="A81" s="35">
        <v>23026</v>
      </c>
      <c r="B81" s="35" t="s">
        <v>88</v>
      </c>
      <c r="C81" s="35">
        <v>101</v>
      </c>
      <c r="D81" s="35">
        <v>249</v>
      </c>
      <c r="E81" s="35" t="s">
        <v>337</v>
      </c>
      <c r="F81" s="35">
        <v>147</v>
      </c>
      <c r="J81" s="35" t="s">
        <v>4</v>
      </c>
      <c r="K81" s="35">
        <v>1</v>
      </c>
      <c r="L81" s="35" t="s">
        <v>338</v>
      </c>
      <c r="M81" s="35">
        <v>5004</v>
      </c>
      <c r="N81" s="35">
        <v>1620</v>
      </c>
      <c r="O81" s="35">
        <v>7129</v>
      </c>
      <c r="P81" s="35">
        <v>9</v>
      </c>
      <c r="Q81" s="35">
        <v>24</v>
      </c>
      <c r="R81" s="35" t="s">
        <v>408</v>
      </c>
      <c r="S81" s="35" t="s">
        <v>409</v>
      </c>
      <c r="T81" s="35">
        <v>5</v>
      </c>
      <c r="U81" s="35" t="s">
        <v>410</v>
      </c>
      <c r="V81" s="35">
        <v>100</v>
      </c>
      <c r="W81" s="35">
        <v>38</v>
      </c>
      <c r="X81" s="35" t="s">
        <v>410</v>
      </c>
      <c r="Y81" s="35">
        <v>0.38</v>
      </c>
    </row>
    <row r="82" spans="1:25" ht="15">
      <c r="A82" s="35">
        <v>17053</v>
      </c>
      <c r="B82" s="35" t="s">
        <v>31</v>
      </c>
      <c r="C82" s="35">
        <v>109</v>
      </c>
      <c r="D82" s="35">
        <v>67</v>
      </c>
      <c r="E82" s="35" t="s">
        <v>211</v>
      </c>
      <c r="F82" s="35">
        <v>847</v>
      </c>
      <c r="J82" s="35" t="s">
        <v>4</v>
      </c>
      <c r="K82" s="35">
        <v>1</v>
      </c>
      <c r="L82" s="35" t="s">
        <v>212</v>
      </c>
      <c r="M82" s="35">
        <v>3333</v>
      </c>
      <c r="N82" s="35">
        <v>1615</v>
      </c>
      <c r="O82" s="35">
        <v>7124</v>
      </c>
      <c r="P82" s="35">
        <v>12</v>
      </c>
      <c r="Q82" s="35">
        <v>28</v>
      </c>
      <c r="R82" s="35" t="s">
        <v>408</v>
      </c>
      <c r="S82" s="35" t="s">
        <v>409</v>
      </c>
      <c r="T82" s="35">
        <v>5</v>
      </c>
      <c r="U82" s="35" t="s">
        <v>9</v>
      </c>
      <c r="V82" s="35">
        <v>2</v>
      </c>
      <c r="W82" s="35">
        <v>0.25</v>
      </c>
      <c r="X82" s="35" t="s">
        <v>410</v>
      </c>
      <c r="Y82" s="35">
        <v>2.5</v>
      </c>
    </row>
    <row r="83" spans="1:25" ht="15">
      <c r="A83" s="35">
        <v>17920</v>
      </c>
      <c r="B83" s="35" t="s">
        <v>31</v>
      </c>
      <c r="C83" s="35">
        <v>109</v>
      </c>
      <c r="D83" s="35">
        <v>67</v>
      </c>
      <c r="E83" s="35" t="s">
        <v>211</v>
      </c>
      <c r="F83" s="35">
        <v>847</v>
      </c>
      <c r="J83" s="35" t="s">
        <v>4</v>
      </c>
      <c r="K83" s="35">
        <v>1</v>
      </c>
      <c r="L83" s="35" t="s">
        <v>212</v>
      </c>
      <c r="M83" s="35">
        <v>3333</v>
      </c>
      <c r="N83" s="35">
        <v>1616</v>
      </c>
      <c r="O83" s="35">
        <v>7124</v>
      </c>
      <c r="P83" s="35">
        <v>1</v>
      </c>
      <c r="Q83" s="35">
        <v>13</v>
      </c>
      <c r="R83" s="35" t="s">
        <v>408</v>
      </c>
      <c r="S83" s="35" t="s">
        <v>409</v>
      </c>
      <c r="T83" s="35">
        <v>5</v>
      </c>
      <c r="U83" s="35" t="s">
        <v>9</v>
      </c>
      <c r="V83" s="35">
        <v>2</v>
      </c>
      <c r="W83" s="35">
        <v>0.18</v>
      </c>
      <c r="X83" s="35" t="s">
        <v>410</v>
      </c>
      <c r="Y83" s="35">
        <v>1.8</v>
      </c>
    </row>
    <row r="84" spans="1:25" ht="15">
      <c r="A84" s="35">
        <v>30325</v>
      </c>
      <c r="B84" s="35" t="s">
        <v>31</v>
      </c>
      <c r="C84" s="35">
        <v>109</v>
      </c>
      <c r="D84" s="35">
        <v>71</v>
      </c>
      <c r="E84" s="35" t="s">
        <v>211</v>
      </c>
      <c r="F84" s="35">
        <v>847</v>
      </c>
      <c r="J84" s="35" t="s">
        <v>4</v>
      </c>
      <c r="K84" s="35">
        <v>1</v>
      </c>
      <c r="L84" s="35" t="s">
        <v>212</v>
      </c>
      <c r="M84" s="35">
        <v>3333</v>
      </c>
      <c r="N84" s="35">
        <v>1629</v>
      </c>
      <c r="O84" s="35">
        <v>7138</v>
      </c>
      <c r="P84" s="35">
        <v>9</v>
      </c>
      <c r="Q84" s="35">
        <v>6</v>
      </c>
      <c r="R84" s="35" t="s">
        <v>408</v>
      </c>
      <c r="S84" s="35" t="s">
        <v>409</v>
      </c>
      <c r="T84" s="35">
        <v>5</v>
      </c>
      <c r="U84" s="35" t="s">
        <v>9</v>
      </c>
      <c r="V84" s="35">
        <v>2</v>
      </c>
      <c r="W84" s="35">
        <v>0.1</v>
      </c>
      <c r="X84" s="35" t="s">
        <v>410</v>
      </c>
      <c r="Y84" s="35">
        <v>1</v>
      </c>
    </row>
    <row r="85" spans="1:25" ht="15">
      <c r="A85" s="35">
        <v>30950</v>
      </c>
      <c r="B85" s="35" t="s">
        <v>31</v>
      </c>
      <c r="C85" s="35">
        <v>109</v>
      </c>
      <c r="D85" s="35">
        <v>71</v>
      </c>
      <c r="E85" s="35" t="s">
        <v>211</v>
      </c>
      <c r="F85" s="35">
        <v>847</v>
      </c>
      <c r="J85" s="35" t="s">
        <v>4</v>
      </c>
      <c r="K85" s="35">
        <v>1</v>
      </c>
      <c r="L85" s="35" t="s">
        <v>212</v>
      </c>
      <c r="M85" s="35">
        <v>3333</v>
      </c>
      <c r="N85" s="35">
        <v>1629</v>
      </c>
      <c r="O85" s="35">
        <v>7138</v>
      </c>
      <c r="P85" s="35">
        <v>11</v>
      </c>
      <c r="Q85" s="35">
        <v>7</v>
      </c>
      <c r="R85" s="35" t="s">
        <v>408</v>
      </c>
      <c r="S85" s="35" t="s">
        <v>409</v>
      </c>
      <c r="T85" s="35">
        <v>5</v>
      </c>
      <c r="U85" s="35" t="s">
        <v>409</v>
      </c>
      <c r="V85" s="35">
        <v>1</v>
      </c>
      <c r="W85" s="35">
        <v>0.1</v>
      </c>
      <c r="X85" s="35" t="s">
        <v>130</v>
      </c>
      <c r="Y85" s="35">
        <v>0.1</v>
      </c>
    </row>
    <row r="86" spans="1:28" ht="15">
      <c r="A86" s="35">
        <v>31449</v>
      </c>
      <c r="B86" s="35" t="s">
        <v>31</v>
      </c>
      <c r="C86" s="35">
        <v>109</v>
      </c>
      <c r="D86" s="35">
        <v>72</v>
      </c>
      <c r="E86" s="35" t="s">
        <v>211</v>
      </c>
      <c r="F86" s="35">
        <v>847</v>
      </c>
      <c r="J86" s="35" t="s">
        <v>4</v>
      </c>
      <c r="K86" s="35">
        <v>1</v>
      </c>
      <c r="L86" s="35" t="s">
        <v>212</v>
      </c>
      <c r="M86" s="35">
        <v>3333</v>
      </c>
      <c r="N86" s="35">
        <v>1630</v>
      </c>
      <c r="O86" s="35">
        <v>7138</v>
      </c>
      <c r="P86" s="35">
        <v>1</v>
      </c>
      <c r="Q86" s="35">
        <v>25</v>
      </c>
      <c r="R86" s="35" t="s">
        <v>408</v>
      </c>
      <c r="S86" s="35" t="s">
        <v>409</v>
      </c>
      <c r="T86" s="35">
        <v>5</v>
      </c>
      <c r="U86" s="35" t="s">
        <v>409</v>
      </c>
      <c r="V86" s="35">
        <v>1</v>
      </c>
      <c r="W86" s="35">
        <v>0.1</v>
      </c>
      <c r="X86" s="35" t="s">
        <v>130</v>
      </c>
      <c r="Y86" s="35">
        <v>0.1</v>
      </c>
      <c r="AB86" s="35" t="s">
        <v>348</v>
      </c>
    </row>
    <row r="87" spans="1:25" ht="15">
      <c r="A87" s="35">
        <v>31451</v>
      </c>
      <c r="B87" s="35" t="s">
        <v>31</v>
      </c>
      <c r="C87" s="35">
        <v>109</v>
      </c>
      <c r="D87" s="35">
        <v>72</v>
      </c>
      <c r="E87" s="35" t="s">
        <v>211</v>
      </c>
      <c r="F87" s="35">
        <v>847</v>
      </c>
      <c r="J87" s="35" t="s">
        <v>4</v>
      </c>
      <c r="K87" s="35">
        <v>1</v>
      </c>
      <c r="L87" s="35" t="s">
        <v>212</v>
      </c>
      <c r="M87" s="35">
        <v>3333</v>
      </c>
      <c r="N87" s="35">
        <v>1630</v>
      </c>
      <c r="O87" s="35">
        <v>7138</v>
      </c>
      <c r="P87" s="35">
        <v>2</v>
      </c>
      <c r="Q87" s="35">
        <v>16</v>
      </c>
      <c r="R87" s="35" t="s">
        <v>408</v>
      </c>
      <c r="S87" s="35" t="s">
        <v>409</v>
      </c>
      <c r="T87" s="35">
        <v>5</v>
      </c>
      <c r="U87" s="35" t="s">
        <v>409</v>
      </c>
      <c r="V87" s="35">
        <v>1</v>
      </c>
      <c r="W87" s="35">
        <v>0.1</v>
      </c>
      <c r="X87" s="35" t="s">
        <v>130</v>
      </c>
      <c r="Y87" s="35">
        <v>0.1</v>
      </c>
    </row>
    <row r="88" spans="1:28" ht="15">
      <c r="A88" s="35">
        <v>31472</v>
      </c>
      <c r="B88" s="35" t="s">
        <v>31</v>
      </c>
      <c r="C88" s="35">
        <v>109</v>
      </c>
      <c r="D88" s="35">
        <v>73</v>
      </c>
      <c r="E88" s="35" t="s">
        <v>211</v>
      </c>
      <c r="F88" s="35">
        <v>847</v>
      </c>
      <c r="J88" s="35" t="s">
        <v>4</v>
      </c>
      <c r="K88" s="35">
        <v>1</v>
      </c>
      <c r="L88" s="35" t="s">
        <v>212</v>
      </c>
      <c r="M88" s="35">
        <v>3333</v>
      </c>
      <c r="N88" s="35">
        <v>1630</v>
      </c>
      <c r="O88" s="35">
        <v>7138</v>
      </c>
      <c r="P88" s="35">
        <v>7</v>
      </c>
      <c r="Q88" s="35">
        <v>20</v>
      </c>
      <c r="R88" s="35" t="s">
        <v>408</v>
      </c>
      <c r="S88" s="35" t="s">
        <v>409</v>
      </c>
      <c r="T88" s="35">
        <v>5</v>
      </c>
      <c r="U88" s="35" t="s">
        <v>409</v>
      </c>
      <c r="V88" s="35">
        <v>1</v>
      </c>
      <c r="W88" s="35">
        <v>0.1</v>
      </c>
      <c r="X88" s="35" t="s">
        <v>130</v>
      </c>
      <c r="Y88" s="35">
        <v>0.1</v>
      </c>
      <c r="AB88" s="35" t="s">
        <v>418</v>
      </c>
    </row>
    <row r="89" spans="1:28" ht="15">
      <c r="A89" s="35">
        <v>31475</v>
      </c>
      <c r="B89" s="35" t="s">
        <v>31</v>
      </c>
      <c r="C89" s="35">
        <v>109</v>
      </c>
      <c r="D89" s="35">
        <v>74</v>
      </c>
      <c r="E89" s="35" t="s">
        <v>211</v>
      </c>
      <c r="F89" s="35">
        <v>847</v>
      </c>
      <c r="J89" s="35" t="s">
        <v>4</v>
      </c>
      <c r="K89" s="35">
        <v>1</v>
      </c>
      <c r="L89" s="35" t="s">
        <v>212</v>
      </c>
      <c r="M89" s="35">
        <v>3333</v>
      </c>
      <c r="N89" s="35">
        <v>1630</v>
      </c>
      <c r="O89" s="35">
        <v>7138</v>
      </c>
      <c r="P89" s="35">
        <v>8</v>
      </c>
      <c r="Q89" s="35">
        <v>6</v>
      </c>
      <c r="R89" s="35" t="s">
        <v>408</v>
      </c>
      <c r="S89" s="35" t="s">
        <v>409</v>
      </c>
      <c r="T89" s="35">
        <v>5</v>
      </c>
      <c r="U89" s="35" t="s">
        <v>409</v>
      </c>
      <c r="V89" s="35">
        <v>1</v>
      </c>
      <c r="W89" s="35">
        <v>0.12</v>
      </c>
      <c r="X89" s="35" t="s">
        <v>130</v>
      </c>
      <c r="Y89" s="35">
        <v>0.12</v>
      </c>
      <c r="AB89" s="35" t="s">
        <v>420</v>
      </c>
    </row>
    <row r="90" spans="1:25" ht="15">
      <c r="A90" s="35">
        <v>46307</v>
      </c>
      <c r="B90" s="35" t="s">
        <v>31</v>
      </c>
      <c r="C90" s="35">
        <v>109</v>
      </c>
      <c r="D90" s="35">
        <v>75</v>
      </c>
      <c r="E90" s="35" t="s">
        <v>211</v>
      </c>
      <c r="F90" s="35">
        <v>847</v>
      </c>
      <c r="J90" s="35" t="s">
        <v>4</v>
      </c>
      <c r="K90" s="35">
        <v>1</v>
      </c>
      <c r="L90" s="35" t="s">
        <v>212</v>
      </c>
      <c r="M90" s="35">
        <v>3333</v>
      </c>
      <c r="N90" s="35">
        <v>1646</v>
      </c>
      <c r="O90" s="35">
        <v>7155</v>
      </c>
      <c r="P90" s="35">
        <v>9</v>
      </c>
      <c r="Q90" s="35">
        <v>1</v>
      </c>
      <c r="R90" s="35" t="s">
        <v>408</v>
      </c>
      <c r="S90" s="35" t="s">
        <v>409</v>
      </c>
      <c r="T90" s="35">
        <v>5</v>
      </c>
      <c r="U90" s="35" t="s">
        <v>9</v>
      </c>
      <c r="V90" s="35">
        <v>2</v>
      </c>
      <c r="W90" s="35">
        <v>0.12</v>
      </c>
      <c r="X90" s="35" t="s">
        <v>410</v>
      </c>
      <c r="Y90" s="35">
        <v>1.2</v>
      </c>
    </row>
    <row r="91" spans="1:25" ht="15">
      <c r="A91" s="35">
        <v>47291</v>
      </c>
      <c r="B91" s="35" t="s">
        <v>31</v>
      </c>
      <c r="C91" s="35">
        <v>109</v>
      </c>
      <c r="D91" s="35">
        <v>75</v>
      </c>
      <c r="E91" s="35" t="s">
        <v>211</v>
      </c>
      <c r="F91" s="35">
        <v>847</v>
      </c>
      <c r="J91" s="35" t="s">
        <v>4</v>
      </c>
      <c r="K91" s="35">
        <v>1</v>
      </c>
      <c r="L91" s="35" t="s">
        <v>212</v>
      </c>
      <c r="M91" s="35">
        <v>3333</v>
      </c>
      <c r="N91" s="35">
        <v>1646</v>
      </c>
      <c r="O91" s="35">
        <v>7155</v>
      </c>
      <c r="P91" s="35">
        <v>11</v>
      </c>
      <c r="Q91" s="35">
        <v>1</v>
      </c>
      <c r="R91" s="35" t="s">
        <v>408</v>
      </c>
      <c r="S91" s="35" t="s">
        <v>346</v>
      </c>
      <c r="T91" s="35">
        <v>5</v>
      </c>
      <c r="U91" s="35" t="s">
        <v>237</v>
      </c>
      <c r="V91" s="35">
        <v>2</v>
      </c>
      <c r="W91" s="35">
        <v>0.12</v>
      </c>
      <c r="X91" s="35" t="s">
        <v>237</v>
      </c>
      <c r="Y91" s="35">
        <v>0.06</v>
      </c>
    </row>
    <row r="92" spans="1:25" ht="15">
      <c r="A92" s="35">
        <v>47301</v>
      </c>
      <c r="B92" s="35" t="s">
        <v>31</v>
      </c>
      <c r="C92" s="35">
        <v>109</v>
      </c>
      <c r="D92" s="35">
        <v>76</v>
      </c>
      <c r="E92" s="35" t="s">
        <v>211</v>
      </c>
      <c r="F92" s="35">
        <v>847</v>
      </c>
      <c r="J92" s="35" t="s">
        <v>4</v>
      </c>
      <c r="K92" s="35">
        <v>1</v>
      </c>
      <c r="L92" s="35" t="s">
        <v>212</v>
      </c>
      <c r="M92" s="35">
        <v>3333</v>
      </c>
      <c r="N92" s="35">
        <v>1646</v>
      </c>
      <c r="O92" s="35">
        <v>7155</v>
      </c>
      <c r="P92" s="35">
        <v>12</v>
      </c>
      <c r="Q92" s="35">
        <v>1</v>
      </c>
      <c r="R92" s="35" t="s">
        <v>408</v>
      </c>
      <c r="S92" s="35" t="s">
        <v>346</v>
      </c>
      <c r="T92" s="35">
        <v>5</v>
      </c>
      <c r="U92" s="35" t="s">
        <v>409</v>
      </c>
      <c r="V92" s="35">
        <v>1</v>
      </c>
      <c r="W92" s="35">
        <v>0.12</v>
      </c>
      <c r="X92" s="35" t="s">
        <v>347</v>
      </c>
      <c r="Y92" s="35">
        <v>0.12</v>
      </c>
    </row>
    <row r="93" spans="1:25" ht="15">
      <c r="A93" s="35">
        <v>47493</v>
      </c>
      <c r="B93" s="35" t="s">
        <v>31</v>
      </c>
      <c r="C93" s="35">
        <v>109</v>
      </c>
      <c r="D93" s="35">
        <v>77</v>
      </c>
      <c r="E93" s="35" t="s">
        <v>211</v>
      </c>
      <c r="F93" s="35">
        <v>847</v>
      </c>
      <c r="J93" s="35" t="s">
        <v>4</v>
      </c>
      <c r="K93" s="35">
        <v>1</v>
      </c>
      <c r="L93" s="35" t="s">
        <v>212</v>
      </c>
      <c r="M93" s="35">
        <v>3333</v>
      </c>
      <c r="N93" s="35">
        <v>1647</v>
      </c>
      <c r="O93" s="35">
        <v>7155</v>
      </c>
      <c r="P93" s="35">
        <v>3</v>
      </c>
      <c r="Q93" s="35">
        <v>1</v>
      </c>
      <c r="R93" s="35" t="s">
        <v>408</v>
      </c>
      <c r="S93" s="35" t="s">
        <v>409</v>
      </c>
      <c r="T93" s="35">
        <v>5</v>
      </c>
      <c r="U93" s="35" t="s">
        <v>9</v>
      </c>
      <c r="V93" s="35">
        <v>1</v>
      </c>
      <c r="W93" s="35">
        <v>0.06</v>
      </c>
      <c r="X93" s="35" t="s">
        <v>410</v>
      </c>
      <c r="Y93" s="35">
        <v>1.2</v>
      </c>
    </row>
    <row r="94" spans="1:25" ht="15">
      <c r="A94" s="35">
        <v>48327</v>
      </c>
      <c r="B94" s="35" t="s">
        <v>31</v>
      </c>
      <c r="C94" s="35">
        <v>109</v>
      </c>
      <c r="D94" s="35">
        <v>77</v>
      </c>
      <c r="E94" s="35" t="s">
        <v>211</v>
      </c>
      <c r="F94" s="35">
        <v>847</v>
      </c>
      <c r="J94" s="35" t="s">
        <v>4</v>
      </c>
      <c r="K94" s="35">
        <v>1</v>
      </c>
      <c r="L94" s="35" t="s">
        <v>212</v>
      </c>
      <c r="M94" s="35">
        <v>3333</v>
      </c>
      <c r="N94" s="35">
        <v>1647</v>
      </c>
      <c r="O94" s="35">
        <v>7155</v>
      </c>
      <c r="P94" s="35">
        <v>1</v>
      </c>
      <c r="Q94" s="35">
        <v>1</v>
      </c>
      <c r="R94" s="35" t="s">
        <v>408</v>
      </c>
      <c r="S94" s="35" t="s">
        <v>346</v>
      </c>
      <c r="T94" s="35">
        <v>5</v>
      </c>
      <c r="U94" s="35" t="s">
        <v>409</v>
      </c>
      <c r="V94" s="35">
        <v>1</v>
      </c>
      <c r="W94" s="35">
        <v>0.06</v>
      </c>
      <c r="X94" s="35" t="s">
        <v>347</v>
      </c>
      <c r="Y94" s="35">
        <v>0.06</v>
      </c>
    </row>
    <row r="95" spans="1:26" ht="15">
      <c r="A95" s="35">
        <v>48336</v>
      </c>
      <c r="B95" s="35" t="s">
        <v>31</v>
      </c>
      <c r="C95" s="35">
        <v>109</v>
      </c>
      <c r="D95" s="35">
        <v>77</v>
      </c>
      <c r="E95" s="35" t="s">
        <v>211</v>
      </c>
      <c r="F95" s="35">
        <v>847</v>
      </c>
      <c r="J95" s="35" t="s">
        <v>4</v>
      </c>
      <c r="K95" s="35">
        <v>1</v>
      </c>
      <c r="L95" s="35" t="s">
        <v>212</v>
      </c>
      <c r="M95" s="35">
        <v>3333</v>
      </c>
      <c r="N95" s="35">
        <v>1647</v>
      </c>
      <c r="O95" s="35">
        <v>7155</v>
      </c>
      <c r="P95" s="35">
        <v>2</v>
      </c>
      <c r="Q95" s="35">
        <v>1</v>
      </c>
      <c r="R95" s="35" t="s">
        <v>408</v>
      </c>
      <c r="S95" s="35" t="s">
        <v>346</v>
      </c>
      <c r="T95" s="35">
        <v>5</v>
      </c>
      <c r="U95" s="35" t="s">
        <v>409</v>
      </c>
      <c r="V95" s="35">
        <v>1</v>
      </c>
      <c r="W95" s="35">
        <v>0.1</v>
      </c>
      <c r="X95" s="35" t="s">
        <v>347</v>
      </c>
      <c r="Y95" s="35">
        <v>0.1</v>
      </c>
      <c r="Z95" s="35" t="s">
        <v>419</v>
      </c>
    </row>
    <row r="96" spans="1:26" ht="15">
      <c r="A96" s="35">
        <v>48357</v>
      </c>
      <c r="B96" s="35" t="s">
        <v>31</v>
      </c>
      <c r="C96" s="35">
        <v>109</v>
      </c>
      <c r="D96" s="35">
        <v>78</v>
      </c>
      <c r="E96" s="35" t="s">
        <v>211</v>
      </c>
      <c r="F96" s="35">
        <v>847</v>
      </c>
      <c r="J96" s="35" t="s">
        <v>4</v>
      </c>
      <c r="K96" s="35">
        <v>1</v>
      </c>
      <c r="L96" s="35" t="s">
        <v>212</v>
      </c>
      <c r="M96" s="35">
        <v>3333</v>
      </c>
      <c r="N96" s="35">
        <v>1647</v>
      </c>
      <c r="O96" s="35">
        <v>7155</v>
      </c>
      <c r="P96" s="35">
        <v>5</v>
      </c>
      <c r="Q96" s="35">
        <v>1</v>
      </c>
      <c r="R96" s="35" t="s">
        <v>408</v>
      </c>
      <c r="S96" s="35" t="s">
        <v>409</v>
      </c>
      <c r="T96" s="35">
        <v>5</v>
      </c>
      <c r="U96" s="35" t="s">
        <v>237</v>
      </c>
      <c r="V96" s="35">
        <v>1</v>
      </c>
      <c r="W96" s="35">
        <v>0.06</v>
      </c>
      <c r="X96" s="35" t="s">
        <v>237</v>
      </c>
      <c r="Y96" s="35">
        <v>0.06</v>
      </c>
      <c r="Z96" s="35" t="s">
        <v>421</v>
      </c>
    </row>
    <row r="97" spans="1:26" ht="15">
      <c r="A97" s="35">
        <v>48365</v>
      </c>
      <c r="B97" s="35" t="s">
        <v>31</v>
      </c>
      <c r="C97" s="35">
        <v>109</v>
      </c>
      <c r="D97" s="35">
        <v>79</v>
      </c>
      <c r="E97" s="35" t="s">
        <v>211</v>
      </c>
      <c r="F97" s="35">
        <v>847</v>
      </c>
      <c r="J97" s="35" t="s">
        <v>4</v>
      </c>
      <c r="K97" s="35">
        <v>1</v>
      </c>
      <c r="L97" s="35" t="s">
        <v>212</v>
      </c>
      <c r="M97" s="35">
        <v>3333</v>
      </c>
      <c r="N97" s="35">
        <v>1647</v>
      </c>
      <c r="O97" s="35">
        <v>7155</v>
      </c>
      <c r="P97" s="35">
        <v>6</v>
      </c>
      <c r="Q97" s="35">
        <v>1</v>
      </c>
      <c r="R97" s="35" t="s">
        <v>408</v>
      </c>
      <c r="S97" s="35" t="s">
        <v>346</v>
      </c>
      <c r="T97" s="35">
        <v>5</v>
      </c>
      <c r="U97" s="35" t="s">
        <v>237</v>
      </c>
      <c r="V97" s="35">
        <v>2</v>
      </c>
      <c r="W97" s="35">
        <v>0.12</v>
      </c>
      <c r="X97" s="35" t="s">
        <v>237</v>
      </c>
      <c r="Y97" s="35">
        <v>0.06</v>
      </c>
      <c r="Z97" s="35" t="s">
        <v>422</v>
      </c>
    </row>
    <row r="98" spans="1:26" ht="15">
      <c r="A98" s="35">
        <v>48370</v>
      </c>
      <c r="B98" s="35" t="s">
        <v>31</v>
      </c>
      <c r="C98" s="35">
        <v>109</v>
      </c>
      <c r="D98" s="35">
        <v>79</v>
      </c>
      <c r="E98" s="35" t="s">
        <v>211</v>
      </c>
      <c r="F98" s="35">
        <v>847</v>
      </c>
      <c r="J98" s="35" t="s">
        <v>4</v>
      </c>
      <c r="K98" s="35">
        <v>1</v>
      </c>
      <c r="L98" s="35" t="s">
        <v>212</v>
      </c>
      <c r="M98" s="35">
        <v>3333</v>
      </c>
      <c r="N98" s="35">
        <v>1647</v>
      </c>
      <c r="O98" s="35">
        <v>7155</v>
      </c>
      <c r="P98" s="35">
        <v>7</v>
      </c>
      <c r="Q98" s="35">
        <v>1</v>
      </c>
      <c r="R98" s="35" t="s">
        <v>408</v>
      </c>
      <c r="S98" s="35" t="s">
        <v>346</v>
      </c>
      <c r="T98" s="35">
        <v>5</v>
      </c>
      <c r="U98" s="35" t="s">
        <v>237</v>
      </c>
      <c r="V98" s="35">
        <v>2</v>
      </c>
      <c r="W98" s="35">
        <v>0.12</v>
      </c>
      <c r="X98" s="35" t="s">
        <v>237</v>
      </c>
      <c r="Y98" s="35">
        <v>0.06</v>
      </c>
      <c r="Z98" s="35" t="s">
        <v>423</v>
      </c>
    </row>
    <row r="99" spans="1:26" ht="15">
      <c r="A99" s="35">
        <v>48374</v>
      </c>
      <c r="B99" s="35" t="s">
        <v>31</v>
      </c>
      <c r="C99" s="35">
        <v>109</v>
      </c>
      <c r="D99" s="35">
        <v>79</v>
      </c>
      <c r="E99" s="35" t="s">
        <v>211</v>
      </c>
      <c r="F99" s="35">
        <v>847</v>
      </c>
      <c r="J99" s="35" t="s">
        <v>4</v>
      </c>
      <c r="K99" s="35">
        <v>1</v>
      </c>
      <c r="L99" s="35" t="s">
        <v>212</v>
      </c>
      <c r="M99" s="35">
        <v>3333</v>
      </c>
      <c r="N99" s="35">
        <v>1647</v>
      </c>
      <c r="O99" s="35">
        <v>7155</v>
      </c>
      <c r="P99" s="35">
        <v>8</v>
      </c>
      <c r="Q99" s="35">
        <v>1</v>
      </c>
      <c r="R99" s="35" t="s">
        <v>408</v>
      </c>
      <c r="S99" s="35" t="s">
        <v>346</v>
      </c>
      <c r="T99" s="35">
        <v>5</v>
      </c>
      <c r="U99" s="35" t="s">
        <v>409</v>
      </c>
      <c r="V99" s="35">
        <v>1</v>
      </c>
      <c r="W99" s="35">
        <v>0.12</v>
      </c>
      <c r="X99" s="35" t="s">
        <v>347</v>
      </c>
      <c r="Y99" s="35">
        <v>0.12</v>
      </c>
      <c r="Z99" s="35" t="s">
        <v>424</v>
      </c>
    </row>
    <row r="100" spans="1:25" ht="15">
      <c r="A100" s="35">
        <v>87258</v>
      </c>
      <c r="B100" s="35" t="s">
        <v>434</v>
      </c>
      <c r="C100" s="35">
        <v>168</v>
      </c>
      <c r="D100" s="35">
        <v>270</v>
      </c>
      <c r="E100" s="35" t="s">
        <v>445</v>
      </c>
      <c r="F100" s="35">
        <v>19505</v>
      </c>
      <c r="I100" s="35" t="s">
        <v>179</v>
      </c>
      <c r="J100" s="35" t="s">
        <v>446</v>
      </c>
      <c r="K100" s="35">
        <v>81</v>
      </c>
      <c r="L100" s="35" t="s">
        <v>447</v>
      </c>
      <c r="M100" s="35">
        <v>5048</v>
      </c>
      <c r="N100" s="35">
        <v>1679</v>
      </c>
      <c r="O100" s="35">
        <v>7187</v>
      </c>
      <c r="P100" s="35">
        <v>13</v>
      </c>
      <c r="Q100" s="35">
        <v>99</v>
      </c>
      <c r="R100" s="35" t="s">
        <v>408</v>
      </c>
      <c r="S100" s="35" t="s">
        <v>409</v>
      </c>
      <c r="T100" s="35">
        <v>5</v>
      </c>
      <c r="U100" s="35" t="s">
        <v>410</v>
      </c>
      <c r="W100" s="35">
        <v>1.5</v>
      </c>
      <c r="X100" s="35" t="s">
        <v>410</v>
      </c>
      <c r="Y100" s="35">
        <v>1.5</v>
      </c>
    </row>
    <row r="101" spans="1:25" ht="15">
      <c r="A101" s="35">
        <v>87383</v>
      </c>
      <c r="B101" s="35" t="s">
        <v>434</v>
      </c>
      <c r="C101" s="35">
        <v>168</v>
      </c>
      <c r="D101" s="35">
        <v>270</v>
      </c>
      <c r="E101" s="35" t="s">
        <v>445</v>
      </c>
      <c r="F101" s="35">
        <v>19505</v>
      </c>
      <c r="I101" s="35" t="s">
        <v>179</v>
      </c>
      <c r="J101" s="35" t="s">
        <v>446</v>
      </c>
      <c r="K101" s="35">
        <v>81</v>
      </c>
      <c r="L101" s="35" t="s">
        <v>447</v>
      </c>
      <c r="M101" s="35">
        <v>5048</v>
      </c>
      <c r="N101" s="35">
        <v>1679</v>
      </c>
      <c r="O101" s="35">
        <v>7187</v>
      </c>
      <c r="P101" s="35">
        <v>13</v>
      </c>
      <c r="Q101" s="35">
        <v>99</v>
      </c>
      <c r="R101" s="35" t="s">
        <v>408</v>
      </c>
      <c r="S101" s="35" t="s">
        <v>409</v>
      </c>
      <c r="T101" s="35">
        <v>5</v>
      </c>
      <c r="U101" s="35" t="s">
        <v>410</v>
      </c>
      <c r="W101" s="35">
        <v>2</v>
      </c>
      <c r="X101" s="35" t="s">
        <v>410</v>
      </c>
      <c r="Y101" s="35">
        <v>2</v>
      </c>
    </row>
    <row r="102" spans="1:26" ht="15">
      <c r="A102" s="35">
        <v>87257</v>
      </c>
      <c r="B102" s="35" t="s">
        <v>434</v>
      </c>
      <c r="C102" s="35">
        <v>168</v>
      </c>
      <c r="D102" s="35">
        <v>270</v>
      </c>
      <c r="E102" s="35" t="s">
        <v>431</v>
      </c>
      <c r="F102" s="35">
        <v>1243</v>
      </c>
      <c r="G102" s="35" t="s">
        <v>317</v>
      </c>
      <c r="H102" s="35">
        <v>1</v>
      </c>
      <c r="I102" s="35" t="s">
        <v>179</v>
      </c>
      <c r="J102" s="35" t="s">
        <v>406</v>
      </c>
      <c r="K102" s="35">
        <v>81</v>
      </c>
      <c r="L102" s="35" t="s">
        <v>443</v>
      </c>
      <c r="M102" s="35">
        <v>5806</v>
      </c>
      <c r="N102" s="35">
        <v>1679</v>
      </c>
      <c r="O102" s="35">
        <v>7187</v>
      </c>
      <c r="P102" s="35">
        <v>13</v>
      </c>
      <c r="Q102" s="35">
        <v>99</v>
      </c>
      <c r="R102" s="35" t="s">
        <v>408</v>
      </c>
      <c r="S102" s="35" t="s">
        <v>409</v>
      </c>
      <c r="T102" s="35">
        <v>5</v>
      </c>
      <c r="U102" s="35" t="s">
        <v>410</v>
      </c>
      <c r="V102" s="35">
        <v>44</v>
      </c>
      <c r="W102" s="35">
        <v>572</v>
      </c>
      <c r="X102" s="35" t="s">
        <v>410</v>
      </c>
      <c r="Y102" s="35">
        <v>13</v>
      </c>
      <c r="Z102" s="35" t="s">
        <v>444</v>
      </c>
    </row>
    <row r="103" spans="1:25" ht="15">
      <c r="A103" s="35">
        <v>81130</v>
      </c>
      <c r="B103" s="35" t="s">
        <v>214</v>
      </c>
      <c r="C103" s="35">
        <v>129</v>
      </c>
      <c r="D103" s="35">
        <v>231</v>
      </c>
      <c r="E103" s="35" t="s">
        <v>215</v>
      </c>
      <c r="F103" s="35">
        <v>2931</v>
      </c>
      <c r="G103" s="35" t="s">
        <v>178</v>
      </c>
      <c r="H103" s="35">
        <v>124</v>
      </c>
      <c r="I103" s="35" t="s">
        <v>179</v>
      </c>
      <c r="J103" s="35" t="s">
        <v>4</v>
      </c>
      <c r="K103" s="35">
        <v>1</v>
      </c>
      <c r="L103" s="35" t="s">
        <v>216</v>
      </c>
      <c r="M103" s="35">
        <v>5265</v>
      </c>
      <c r="N103" s="35">
        <v>1675</v>
      </c>
      <c r="O103" s="35">
        <v>7183</v>
      </c>
      <c r="P103" s="35">
        <v>13</v>
      </c>
      <c r="Q103" s="35">
        <v>99</v>
      </c>
      <c r="R103" s="35" t="s">
        <v>408</v>
      </c>
      <c r="S103" s="35" t="s">
        <v>409</v>
      </c>
      <c r="T103" s="35">
        <v>5</v>
      </c>
      <c r="U103" s="35" t="s">
        <v>410</v>
      </c>
      <c r="V103" s="35">
        <v>1</v>
      </c>
      <c r="W103" s="35">
        <v>1</v>
      </c>
      <c r="X103" s="35" t="s">
        <v>410</v>
      </c>
      <c r="Y103" s="35">
        <v>1</v>
      </c>
    </row>
    <row r="104" spans="1:25" ht="15">
      <c r="A104" s="35">
        <v>103391</v>
      </c>
      <c r="B104" s="35" t="s">
        <v>399</v>
      </c>
      <c r="C104" s="35">
        <v>263</v>
      </c>
      <c r="D104" s="35">
        <v>741</v>
      </c>
      <c r="E104" s="35" t="s">
        <v>460</v>
      </c>
      <c r="F104" s="35">
        <v>880</v>
      </c>
      <c r="J104" s="35" t="s">
        <v>400</v>
      </c>
      <c r="K104" s="35">
        <v>49</v>
      </c>
      <c r="L104" s="35" t="s">
        <v>401</v>
      </c>
      <c r="M104" s="35">
        <v>7505</v>
      </c>
      <c r="N104" s="35">
        <v>1704</v>
      </c>
      <c r="O104" s="35">
        <v>7212</v>
      </c>
      <c r="P104" s="35">
        <v>13</v>
      </c>
      <c r="Q104" s="35">
        <v>99</v>
      </c>
      <c r="R104" s="35" t="s">
        <v>408</v>
      </c>
      <c r="S104" s="35" t="s">
        <v>409</v>
      </c>
      <c r="T104" s="35">
        <v>5</v>
      </c>
      <c r="U104" s="35" t="s">
        <v>9</v>
      </c>
      <c r="V104" s="35">
        <v>700</v>
      </c>
      <c r="W104" s="35">
        <v>70</v>
      </c>
      <c r="X104" s="35" t="s">
        <v>410</v>
      </c>
      <c r="Y104" s="35">
        <v>2</v>
      </c>
    </row>
    <row r="105" spans="1:25" ht="15">
      <c r="A105" s="35">
        <v>103392</v>
      </c>
      <c r="B105" s="35" t="s">
        <v>399</v>
      </c>
      <c r="C105" s="35">
        <v>263</v>
      </c>
      <c r="D105" s="35">
        <v>741</v>
      </c>
      <c r="E105" s="35" t="s">
        <v>460</v>
      </c>
      <c r="F105" s="35">
        <v>880</v>
      </c>
      <c r="J105" s="35" t="s">
        <v>400</v>
      </c>
      <c r="K105" s="35">
        <v>49</v>
      </c>
      <c r="L105" s="35" t="s">
        <v>401</v>
      </c>
      <c r="M105" s="35">
        <v>7505</v>
      </c>
      <c r="N105" s="35">
        <v>1704</v>
      </c>
      <c r="O105" s="35">
        <v>7212</v>
      </c>
      <c r="P105" s="35">
        <v>13</v>
      </c>
      <c r="Q105" s="35">
        <v>99</v>
      </c>
      <c r="R105" s="35" t="s">
        <v>491</v>
      </c>
      <c r="S105" s="35" t="s">
        <v>492</v>
      </c>
      <c r="T105" s="35">
        <v>5929</v>
      </c>
      <c r="U105" s="35" t="s">
        <v>9</v>
      </c>
      <c r="V105" s="35">
        <v>700</v>
      </c>
      <c r="W105" s="35">
        <v>28</v>
      </c>
      <c r="X105" s="35" t="s">
        <v>410</v>
      </c>
      <c r="Y105" s="35">
        <v>0.8</v>
      </c>
    </row>
    <row r="106" spans="1:27" ht="15">
      <c r="A106" s="35">
        <v>53039</v>
      </c>
      <c r="B106" s="35" t="s">
        <v>289</v>
      </c>
      <c r="C106" s="35">
        <v>140</v>
      </c>
      <c r="D106" s="35">
        <v>55</v>
      </c>
      <c r="E106" s="35" t="s">
        <v>290</v>
      </c>
      <c r="F106" s="35">
        <v>4591</v>
      </c>
      <c r="G106" s="35" t="s">
        <v>291</v>
      </c>
      <c r="H106" s="35">
        <v>27</v>
      </c>
      <c r="I106" s="35" t="s">
        <v>179</v>
      </c>
      <c r="J106" s="35" t="s">
        <v>4</v>
      </c>
      <c r="K106" s="35">
        <v>1</v>
      </c>
      <c r="L106" s="35" t="s">
        <v>297</v>
      </c>
      <c r="M106" s="35">
        <v>3384</v>
      </c>
      <c r="N106" s="35">
        <v>1652</v>
      </c>
      <c r="O106" s="35">
        <v>7160</v>
      </c>
      <c r="P106" s="35">
        <v>6</v>
      </c>
      <c r="Q106" s="35">
        <v>21</v>
      </c>
      <c r="R106" s="35" t="s">
        <v>408</v>
      </c>
      <c r="S106" s="35" t="s">
        <v>409</v>
      </c>
      <c r="T106" s="35">
        <v>5</v>
      </c>
      <c r="U106" s="35" t="s">
        <v>9</v>
      </c>
      <c r="V106" s="35">
        <v>10</v>
      </c>
      <c r="W106" s="35">
        <v>0.4</v>
      </c>
      <c r="X106" s="35" t="s">
        <v>410</v>
      </c>
      <c r="Y106" s="35">
        <v>0.8</v>
      </c>
      <c r="AA106" s="35">
        <v>8216</v>
      </c>
    </row>
    <row r="107" spans="1:27" ht="15">
      <c r="A107" s="35">
        <v>79215</v>
      </c>
      <c r="B107" s="35" t="s">
        <v>372</v>
      </c>
      <c r="C107" s="35">
        <v>149</v>
      </c>
      <c r="D107" s="35">
        <v>409</v>
      </c>
      <c r="E107" s="35" t="s">
        <v>373</v>
      </c>
      <c r="F107" s="35">
        <v>10699</v>
      </c>
      <c r="I107" s="35" t="s">
        <v>179</v>
      </c>
      <c r="J107" s="35" t="s">
        <v>4</v>
      </c>
      <c r="K107" s="35">
        <v>1</v>
      </c>
      <c r="L107" s="35" t="s">
        <v>374</v>
      </c>
      <c r="M107" s="35">
        <v>5007</v>
      </c>
      <c r="N107" s="35">
        <v>1674</v>
      </c>
      <c r="O107" s="35">
        <v>7183</v>
      </c>
      <c r="P107" s="35">
        <v>9</v>
      </c>
      <c r="Q107" s="35">
        <v>99</v>
      </c>
      <c r="R107" s="35" t="s">
        <v>408</v>
      </c>
      <c r="S107" s="35" t="s">
        <v>409</v>
      </c>
      <c r="T107" s="35">
        <v>5</v>
      </c>
      <c r="U107" s="35" t="s">
        <v>9</v>
      </c>
      <c r="V107" s="35">
        <v>1</v>
      </c>
      <c r="W107" s="35">
        <v>0.09</v>
      </c>
      <c r="X107" s="35" t="s">
        <v>410</v>
      </c>
      <c r="Y107" s="35">
        <v>1.8</v>
      </c>
      <c r="AA107" s="35">
        <v>5061</v>
      </c>
    </row>
    <row r="108" spans="1:27" ht="15">
      <c r="A108" s="35">
        <v>81486</v>
      </c>
      <c r="B108" s="35" t="s">
        <v>372</v>
      </c>
      <c r="C108" s="35">
        <v>149</v>
      </c>
      <c r="D108" s="35">
        <v>416</v>
      </c>
      <c r="E108" s="35" t="s">
        <v>373</v>
      </c>
      <c r="F108" s="35">
        <v>10699</v>
      </c>
      <c r="I108" s="35" t="s">
        <v>179</v>
      </c>
      <c r="J108" s="35" t="s">
        <v>4</v>
      </c>
      <c r="K108" s="35">
        <v>1</v>
      </c>
      <c r="L108" s="35" t="s">
        <v>374</v>
      </c>
      <c r="M108" s="35">
        <v>5007</v>
      </c>
      <c r="N108" s="35">
        <v>1675</v>
      </c>
      <c r="O108" s="35">
        <v>7183</v>
      </c>
      <c r="P108" s="35">
        <v>2</v>
      </c>
      <c r="Q108" s="35">
        <v>99</v>
      </c>
      <c r="R108" s="35" t="s">
        <v>408</v>
      </c>
      <c r="S108" s="35" t="s">
        <v>409</v>
      </c>
      <c r="T108" s="35">
        <v>5</v>
      </c>
      <c r="U108" s="35" t="s">
        <v>409</v>
      </c>
      <c r="W108" s="35">
        <v>0.01</v>
      </c>
      <c r="X108" s="35" t="s">
        <v>409</v>
      </c>
      <c r="Y108" s="35">
        <v>0.01</v>
      </c>
      <c r="AA108" s="35">
        <v>5064</v>
      </c>
    </row>
    <row r="109" spans="1:27" ht="15">
      <c r="A109" s="35">
        <v>81488</v>
      </c>
      <c r="B109" s="35" t="s">
        <v>372</v>
      </c>
      <c r="C109" s="35">
        <v>149</v>
      </c>
      <c r="D109" s="35">
        <v>416</v>
      </c>
      <c r="E109" s="35" t="s">
        <v>373</v>
      </c>
      <c r="F109" s="35">
        <v>10699</v>
      </c>
      <c r="I109" s="35" t="s">
        <v>179</v>
      </c>
      <c r="J109" s="35" t="s">
        <v>4</v>
      </c>
      <c r="K109" s="35">
        <v>1</v>
      </c>
      <c r="L109" s="35" t="s">
        <v>374</v>
      </c>
      <c r="M109" s="35">
        <v>5007</v>
      </c>
      <c r="N109" s="35">
        <v>1675</v>
      </c>
      <c r="O109" s="35">
        <v>7183</v>
      </c>
      <c r="P109" s="35">
        <v>2</v>
      </c>
      <c r="Q109" s="35">
        <v>99</v>
      </c>
      <c r="R109" s="35" t="s">
        <v>408</v>
      </c>
      <c r="S109" s="35" t="s">
        <v>409</v>
      </c>
      <c r="T109" s="35">
        <v>5</v>
      </c>
      <c r="U109" s="35" t="s">
        <v>237</v>
      </c>
      <c r="V109" s="35">
        <v>0.5</v>
      </c>
      <c r="W109" s="35">
        <v>0.04</v>
      </c>
      <c r="X109" s="35" t="s">
        <v>237</v>
      </c>
      <c r="Y109" s="35">
        <v>0.08</v>
      </c>
      <c r="AA109" s="35">
        <v>5061</v>
      </c>
    </row>
    <row r="110" spans="1:27" ht="15">
      <c r="A110" s="35">
        <v>85286</v>
      </c>
      <c r="B110" s="35" t="s">
        <v>428</v>
      </c>
      <c r="C110" s="35">
        <v>147</v>
      </c>
      <c r="D110" s="35">
        <v>23</v>
      </c>
      <c r="E110" s="35" t="s">
        <v>429</v>
      </c>
      <c r="F110" s="35">
        <v>9613</v>
      </c>
      <c r="G110" s="35" t="s">
        <v>170</v>
      </c>
      <c r="J110" s="35" t="s">
        <v>4</v>
      </c>
      <c r="K110" s="35">
        <v>1</v>
      </c>
      <c r="L110" s="35" t="s">
        <v>374</v>
      </c>
      <c r="M110" s="35">
        <v>5007</v>
      </c>
      <c r="N110" s="35">
        <v>1678</v>
      </c>
      <c r="O110" s="35">
        <v>7187</v>
      </c>
      <c r="P110" s="35">
        <v>12</v>
      </c>
      <c r="Q110" s="35">
        <v>27</v>
      </c>
      <c r="R110" s="35" t="s">
        <v>408</v>
      </c>
      <c r="S110" s="35" t="s">
        <v>409</v>
      </c>
      <c r="T110" s="35">
        <v>5</v>
      </c>
      <c r="U110" s="35" t="s">
        <v>410</v>
      </c>
      <c r="V110" s="35">
        <v>3</v>
      </c>
      <c r="W110" s="35">
        <v>2.5</v>
      </c>
      <c r="X110" s="35" t="s">
        <v>410</v>
      </c>
      <c r="Y110" s="35">
        <v>0.833</v>
      </c>
      <c r="AA110" s="35">
        <v>5061</v>
      </c>
    </row>
    <row r="111" spans="1:27" ht="15">
      <c r="A111" s="35">
        <v>86430</v>
      </c>
      <c r="B111" s="35" t="s">
        <v>428</v>
      </c>
      <c r="C111" s="35">
        <v>147</v>
      </c>
      <c r="D111" s="35">
        <v>68</v>
      </c>
      <c r="E111" s="35" t="s">
        <v>429</v>
      </c>
      <c r="F111" s="35">
        <v>9613</v>
      </c>
      <c r="G111" s="35" t="s">
        <v>170</v>
      </c>
      <c r="J111" s="35" t="s">
        <v>4</v>
      </c>
      <c r="K111" s="35">
        <v>1</v>
      </c>
      <c r="L111" s="35" t="s">
        <v>374</v>
      </c>
      <c r="M111" s="35">
        <v>5007</v>
      </c>
      <c r="N111" s="35">
        <v>1679</v>
      </c>
      <c r="O111" s="35">
        <v>7187</v>
      </c>
      <c r="P111" s="35">
        <v>3</v>
      </c>
      <c r="Q111" s="35">
        <v>30</v>
      </c>
      <c r="R111" s="35" t="s">
        <v>408</v>
      </c>
      <c r="S111" s="35" t="s">
        <v>409</v>
      </c>
      <c r="T111" s="35">
        <v>5</v>
      </c>
      <c r="U111" s="35" t="s">
        <v>410</v>
      </c>
      <c r="V111" s="35">
        <v>1</v>
      </c>
      <c r="W111" s="35">
        <v>0.9</v>
      </c>
      <c r="X111" s="35" t="s">
        <v>410</v>
      </c>
      <c r="Y111" s="35">
        <v>0.9</v>
      </c>
      <c r="AA111" s="35">
        <v>5061</v>
      </c>
    </row>
    <row r="112" spans="1:27" ht="15">
      <c r="A112" s="35">
        <v>1443</v>
      </c>
      <c r="B112" s="35" t="s">
        <v>169</v>
      </c>
      <c r="C112" s="35">
        <v>341</v>
      </c>
      <c r="D112" s="35">
        <v>15</v>
      </c>
      <c r="E112" s="35" t="s">
        <v>170</v>
      </c>
      <c r="J112" s="35" t="s">
        <v>406</v>
      </c>
      <c r="K112" s="35">
        <v>81</v>
      </c>
      <c r="L112" s="35" t="s">
        <v>171</v>
      </c>
      <c r="M112" s="35">
        <v>3054</v>
      </c>
      <c r="N112" s="35">
        <v>1604</v>
      </c>
      <c r="O112" s="35">
        <v>7112</v>
      </c>
      <c r="P112" s="35">
        <v>7</v>
      </c>
      <c r="Q112" s="35">
        <v>4</v>
      </c>
      <c r="R112" s="35" t="s">
        <v>408</v>
      </c>
      <c r="S112" s="35" t="s">
        <v>409</v>
      </c>
      <c r="T112" s="35">
        <v>5</v>
      </c>
      <c r="U112" s="35" t="s">
        <v>410</v>
      </c>
      <c r="V112" s="35">
        <v>566</v>
      </c>
      <c r="W112" s="35">
        <v>226.4</v>
      </c>
      <c r="X112" s="35" t="s">
        <v>410</v>
      </c>
      <c r="Y112" s="35">
        <v>0.4</v>
      </c>
      <c r="Z112" s="35" t="s">
        <v>172</v>
      </c>
      <c r="AA112" s="35">
        <v>5061</v>
      </c>
    </row>
    <row r="113" spans="1:27" ht="15">
      <c r="A113" s="35">
        <v>1480</v>
      </c>
      <c r="B113" s="35" t="s">
        <v>169</v>
      </c>
      <c r="C113" s="35">
        <v>341</v>
      </c>
      <c r="D113" s="35">
        <v>16</v>
      </c>
      <c r="E113" s="35" t="s">
        <v>170</v>
      </c>
      <c r="J113" s="35" t="s">
        <v>406</v>
      </c>
      <c r="K113" s="35">
        <v>81</v>
      </c>
      <c r="L113" s="35" t="s">
        <v>171</v>
      </c>
      <c r="M113" s="35">
        <v>3054</v>
      </c>
      <c r="N113" s="35">
        <v>1604</v>
      </c>
      <c r="O113" s="35">
        <v>7112</v>
      </c>
      <c r="P113" s="35">
        <v>7</v>
      </c>
      <c r="Q113" s="35">
        <v>22</v>
      </c>
      <c r="R113" s="35" t="s">
        <v>408</v>
      </c>
      <c r="S113" s="35" t="s">
        <v>409</v>
      </c>
      <c r="T113" s="35">
        <v>5</v>
      </c>
      <c r="U113" s="35" t="s">
        <v>410</v>
      </c>
      <c r="V113" s="35">
        <v>1180</v>
      </c>
      <c r="W113" s="35">
        <v>472</v>
      </c>
      <c r="X113" s="35" t="s">
        <v>410</v>
      </c>
      <c r="Y113" s="35">
        <v>0.4</v>
      </c>
      <c r="Z113" s="35" t="s">
        <v>173</v>
      </c>
      <c r="AA113" s="35">
        <v>5061</v>
      </c>
    </row>
    <row r="114" spans="1:27" ht="15">
      <c r="A114" s="35">
        <v>1520</v>
      </c>
      <c r="B114" s="35" t="s">
        <v>169</v>
      </c>
      <c r="C114" s="35">
        <v>341</v>
      </c>
      <c r="D114" s="35">
        <v>17</v>
      </c>
      <c r="E114" s="35" t="s">
        <v>170</v>
      </c>
      <c r="J114" s="35" t="s">
        <v>406</v>
      </c>
      <c r="K114" s="35">
        <v>81</v>
      </c>
      <c r="L114" s="35" t="s">
        <v>171</v>
      </c>
      <c r="M114" s="35">
        <v>3054</v>
      </c>
      <c r="N114" s="35">
        <v>1604</v>
      </c>
      <c r="O114" s="35">
        <v>7112</v>
      </c>
      <c r="P114" s="35">
        <v>7</v>
      </c>
      <c r="Q114" s="35">
        <v>24</v>
      </c>
      <c r="R114" s="35" t="s">
        <v>408</v>
      </c>
      <c r="S114" s="35" t="s">
        <v>174</v>
      </c>
      <c r="T114" s="35">
        <v>5</v>
      </c>
      <c r="U114" s="35" t="s">
        <v>410</v>
      </c>
      <c r="V114" s="35">
        <v>2550</v>
      </c>
      <c r="W114" s="35">
        <v>1020</v>
      </c>
      <c r="X114" s="35" t="s">
        <v>410</v>
      </c>
      <c r="Y114" s="35">
        <v>0.4</v>
      </c>
      <c r="Z114" s="35" t="s">
        <v>175</v>
      </c>
      <c r="AA114" s="35">
        <v>5061</v>
      </c>
    </row>
    <row r="115" spans="1:27" ht="15">
      <c r="A115" s="35">
        <v>1605</v>
      </c>
      <c r="B115" s="35" t="s">
        <v>169</v>
      </c>
      <c r="C115" s="35">
        <v>341</v>
      </c>
      <c r="D115" s="35">
        <v>20</v>
      </c>
      <c r="E115" s="35" t="s">
        <v>170</v>
      </c>
      <c r="J115" s="35" t="s">
        <v>406</v>
      </c>
      <c r="K115" s="35">
        <v>81</v>
      </c>
      <c r="L115" s="35" t="s">
        <v>171</v>
      </c>
      <c r="M115" s="35">
        <v>3054</v>
      </c>
      <c r="N115" s="35">
        <v>1604</v>
      </c>
      <c r="O115" s="35">
        <v>7112</v>
      </c>
      <c r="P115" s="35">
        <v>7</v>
      </c>
      <c r="Q115" s="35">
        <v>24</v>
      </c>
      <c r="R115" s="35" t="s">
        <v>408</v>
      </c>
      <c r="S115" s="35" t="s">
        <v>409</v>
      </c>
      <c r="T115" s="35">
        <v>5</v>
      </c>
      <c r="U115" s="35" t="s">
        <v>410</v>
      </c>
      <c r="V115" s="35">
        <v>800</v>
      </c>
      <c r="W115" s="35">
        <v>320</v>
      </c>
      <c r="X115" s="35" t="s">
        <v>410</v>
      </c>
      <c r="Y115" s="35">
        <v>0.4</v>
      </c>
      <c r="Z115" s="35" t="s">
        <v>173</v>
      </c>
      <c r="AA115" s="35">
        <v>5061</v>
      </c>
    </row>
    <row r="116" spans="1:27" ht="15">
      <c r="A116" s="35">
        <v>1648</v>
      </c>
      <c r="B116" s="35" t="s">
        <v>169</v>
      </c>
      <c r="C116" s="35">
        <v>341</v>
      </c>
      <c r="D116" s="35">
        <v>21</v>
      </c>
      <c r="E116" s="35" t="s">
        <v>170</v>
      </c>
      <c r="J116" s="35" t="s">
        <v>406</v>
      </c>
      <c r="K116" s="35">
        <v>81</v>
      </c>
      <c r="L116" s="35" t="s">
        <v>171</v>
      </c>
      <c r="M116" s="35">
        <v>3054</v>
      </c>
      <c r="N116" s="35">
        <v>1604</v>
      </c>
      <c r="O116" s="35">
        <v>7112</v>
      </c>
      <c r="P116" s="35">
        <v>7</v>
      </c>
      <c r="Q116" s="35">
        <v>24</v>
      </c>
      <c r="R116" s="35" t="s">
        <v>408</v>
      </c>
      <c r="S116" s="35" t="s">
        <v>409</v>
      </c>
      <c r="T116" s="35">
        <v>5</v>
      </c>
      <c r="U116" s="35" t="s">
        <v>410</v>
      </c>
      <c r="V116" s="35">
        <v>700</v>
      </c>
      <c r="W116" s="35">
        <v>280</v>
      </c>
      <c r="X116" s="35" t="s">
        <v>410</v>
      </c>
      <c r="Y116" s="35">
        <v>0.4</v>
      </c>
      <c r="Z116" s="35" t="s">
        <v>173</v>
      </c>
      <c r="AA116" s="35">
        <v>5058</v>
      </c>
    </row>
    <row r="117" spans="1:29" ht="15">
      <c r="A117" s="35">
        <v>1687</v>
      </c>
      <c r="B117" s="35" t="s">
        <v>169</v>
      </c>
      <c r="C117" s="35">
        <v>341</v>
      </c>
      <c r="D117" s="35">
        <v>22</v>
      </c>
      <c r="E117" s="35" t="s">
        <v>170</v>
      </c>
      <c r="J117" s="35" t="s">
        <v>406</v>
      </c>
      <c r="K117" s="35">
        <v>81</v>
      </c>
      <c r="L117" s="35" t="s">
        <v>171</v>
      </c>
      <c r="M117" s="35">
        <v>3054</v>
      </c>
      <c r="N117" s="35">
        <v>1604</v>
      </c>
      <c r="O117" s="35">
        <v>7112</v>
      </c>
      <c r="P117" s="35">
        <v>7</v>
      </c>
      <c r="Q117" s="35">
        <v>24</v>
      </c>
      <c r="R117" s="35" t="s">
        <v>408</v>
      </c>
      <c r="S117" s="35" t="s">
        <v>409</v>
      </c>
      <c r="T117" s="35">
        <v>5</v>
      </c>
      <c r="U117" s="35" t="s">
        <v>410</v>
      </c>
      <c r="V117" s="35">
        <v>1000</v>
      </c>
      <c r="W117" s="35">
        <v>400</v>
      </c>
      <c r="X117" s="35" t="s">
        <v>410</v>
      </c>
      <c r="Y117" s="35">
        <v>0.4</v>
      </c>
      <c r="Z117" s="35" t="s">
        <v>173</v>
      </c>
      <c r="AA117" s="35">
        <v>5666</v>
      </c>
      <c r="AB117" s="35" t="s">
        <v>171</v>
      </c>
      <c r="AC117" s="35">
        <v>3054</v>
      </c>
    </row>
    <row r="118" spans="1:29" ht="15">
      <c r="A118" s="35">
        <v>1702</v>
      </c>
      <c r="B118" s="35" t="s">
        <v>169</v>
      </c>
      <c r="C118" s="35">
        <v>341</v>
      </c>
      <c r="D118" s="35">
        <v>23</v>
      </c>
      <c r="E118" s="35" t="s">
        <v>170</v>
      </c>
      <c r="J118" s="35" t="s">
        <v>406</v>
      </c>
      <c r="K118" s="35">
        <v>81</v>
      </c>
      <c r="L118" s="35" t="s">
        <v>171</v>
      </c>
      <c r="M118" s="35">
        <v>3054</v>
      </c>
      <c r="N118" s="35">
        <v>1604</v>
      </c>
      <c r="O118" s="35">
        <v>7112</v>
      </c>
      <c r="P118" s="35">
        <v>8</v>
      </c>
      <c r="Q118" s="35">
        <v>1</v>
      </c>
      <c r="R118" s="35" t="s">
        <v>408</v>
      </c>
      <c r="S118" s="35" t="s">
        <v>409</v>
      </c>
      <c r="T118" s="35">
        <v>5</v>
      </c>
      <c r="U118" s="35" t="s">
        <v>410</v>
      </c>
      <c r="V118" s="35">
        <v>500</v>
      </c>
      <c r="W118" s="35">
        <v>200</v>
      </c>
      <c r="X118" s="35" t="s">
        <v>410</v>
      </c>
      <c r="Y118" s="35">
        <v>0.4</v>
      </c>
      <c r="Z118" s="35" t="s">
        <v>173</v>
      </c>
      <c r="AA118" s="35">
        <v>5666</v>
      </c>
      <c r="AB118" s="35" t="s">
        <v>171</v>
      </c>
      <c r="AC118" s="35">
        <v>3054</v>
      </c>
    </row>
    <row r="119" spans="1:29" ht="15">
      <c r="A119" s="35">
        <v>1706</v>
      </c>
      <c r="B119" s="35" t="s">
        <v>169</v>
      </c>
      <c r="C119" s="35">
        <v>341</v>
      </c>
      <c r="D119" s="35">
        <v>23</v>
      </c>
      <c r="E119" s="35" t="s">
        <v>170</v>
      </c>
      <c r="J119" s="35" t="s">
        <v>406</v>
      </c>
      <c r="K119" s="35">
        <v>81</v>
      </c>
      <c r="L119" s="35" t="s">
        <v>171</v>
      </c>
      <c r="M119" s="35">
        <v>3054</v>
      </c>
      <c r="N119" s="35">
        <v>1604</v>
      </c>
      <c r="O119" s="35">
        <v>7112</v>
      </c>
      <c r="P119" s="35">
        <v>8</v>
      </c>
      <c r="Q119" s="35">
        <v>1</v>
      </c>
      <c r="R119" s="35" t="s">
        <v>408</v>
      </c>
      <c r="S119" s="35" t="s">
        <v>409</v>
      </c>
      <c r="T119" s="35">
        <v>5</v>
      </c>
      <c r="U119" s="35" t="s">
        <v>410</v>
      </c>
      <c r="V119" s="35">
        <v>400</v>
      </c>
      <c r="W119" s="35">
        <v>160</v>
      </c>
      <c r="X119" s="35" t="s">
        <v>410</v>
      </c>
      <c r="Y119" s="35">
        <v>0.4</v>
      </c>
      <c r="Z119" s="35" t="s">
        <v>173</v>
      </c>
      <c r="AA119" s="35">
        <v>5666</v>
      </c>
      <c r="AB119" s="35" t="s">
        <v>171</v>
      </c>
      <c r="AC119" s="35">
        <v>3054</v>
      </c>
    </row>
    <row r="120" spans="1:26" ht="15">
      <c r="A120" s="35">
        <v>1720</v>
      </c>
      <c r="B120" s="35" t="s">
        <v>169</v>
      </c>
      <c r="C120" s="35">
        <v>341</v>
      </c>
      <c r="D120" s="35">
        <v>23</v>
      </c>
      <c r="E120" s="35" t="s">
        <v>170</v>
      </c>
      <c r="J120" s="35" t="s">
        <v>406</v>
      </c>
      <c r="K120" s="35">
        <v>81</v>
      </c>
      <c r="L120" s="35" t="s">
        <v>171</v>
      </c>
      <c r="M120" s="35">
        <v>3054</v>
      </c>
      <c r="N120" s="35">
        <v>1604</v>
      </c>
      <c r="O120" s="35">
        <v>7112</v>
      </c>
      <c r="P120" s="35">
        <v>8</v>
      </c>
      <c r="Q120" s="35">
        <v>1</v>
      </c>
      <c r="R120" s="35" t="s">
        <v>408</v>
      </c>
      <c r="S120" s="35" t="s">
        <v>409</v>
      </c>
      <c r="T120" s="35">
        <v>5</v>
      </c>
      <c r="U120" s="35" t="s">
        <v>410</v>
      </c>
      <c r="V120" s="35">
        <v>1400</v>
      </c>
      <c r="W120" s="35">
        <v>560</v>
      </c>
      <c r="X120" s="35" t="s">
        <v>410</v>
      </c>
      <c r="Y120" s="35">
        <v>0.4</v>
      </c>
      <c r="Z120" s="35" t="s">
        <v>173</v>
      </c>
    </row>
    <row r="121" spans="1:26" ht="15">
      <c r="A121" s="35">
        <v>1826</v>
      </c>
      <c r="B121" s="35" t="s">
        <v>169</v>
      </c>
      <c r="C121" s="35">
        <v>341</v>
      </c>
      <c r="D121" s="35">
        <v>26</v>
      </c>
      <c r="E121" s="35" t="s">
        <v>170</v>
      </c>
      <c r="J121" s="35" t="s">
        <v>406</v>
      </c>
      <c r="K121" s="35">
        <v>81</v>
      </c>
      <c r="L121" s="35" t="s">
        <v>171</v>
      </c>
      <c r="M121" s="35">
        <v>3054</v>
      </c>
      <c r="N121" s="35">
        <v>1604</v>
      </c>
      <c r="O121" s="35">
        <v>7112</v>
      </c>
      <c r="P121" s="35">
        <v>8</v>
      </c>
      <c r="Q121" s="35">
        <v>1</v>
      </c>
      <c r="R121" s="35" t="s">
        <v>408</v>
      </c>
      <c r="S121" s="35" t="s">
        <v>409</v>
      </c>
      <c r="T121" s="35">
        <v>5</v>
      </c>
      <c r="U121" s="35" t="s">
        <v>410</v>
      </c>
      <c r="V121" s="35">
        <v>4192</v>
      </c>
      <c r="W121" s="35">
        <v>1676.8</v>
      </c>
      <c r="X121" s="35" t="s">
        <v>410</v>
      </c>
      <c r="Y121" s="35">
        <v>0.4</v>
      </c>
      <c r="Z121" s="35" t="s">
        <v>173</v>
      </c>
    </row>
    <row r="122" spans="1:29" ht="15">
      <c r="A122" s="35">
        <v>1924</v>
      </c>
      <c r="B122" s="35" t="s">
        <v>169</v>
      </c>
      <c r="C122" s="35">
        <v>341</v>
      </c>
      <c r="D122" s="35">
        <v>29</v>
      </c>
      <c r="E122" s="35" t="s">
        <v>170</v>
      </c>
      <c r="J122" s="35" t="s">
        <v>406</v>
      </c>
      <c r="K122" s="35">
        <v>81</v>
      </c>
      <c r="L122" s="35" t="s">
        <v>171</v>
      </c>
      <c r="M122" s="35">
        <v>3054</v>
      </c>
      <c r="N122" s="35">
        <v>1604</v>
      </c>
      <c r="O122" s="35">
        <v>7112</v>
      </c>
      <c r="P122" s="35">
        <v>8</v>
      </c>
      <c r="Q122" s="35">
        <v>30</v>
      </c>
      <c r="R122" s="35" t="s">
        <v>408</v>
      </c>
      <c r="S122" s="35" t="s">
        <v>409</v>
      </c>
      <c r="T122" s="35">
        <v>5</v>
      </c>
      <c r="U122" s="35" t="s">
        <v>410</v>
      </c>
      <c r="V122" s="35">
        <v>12722</v>
      </c>
      <c r="W122" s="35">
        <v>5088.8</v>
      </c>
      <c r="X122" s="35" t="s">
        <v>410</v>
      </c>
      <c r="Y122" s="35">
        <v>0.4</v>
      </c>
      <c r="Z122" s="35" t="s">
        <v>176</v>
      </c>
      <c r="AA122" s="35">
        <v>3054</v>
      </c>
      <c r="AB122" s="35" t="s">
        <v>171</v>
      </c>
      <c r="AC122" s="35">
        <v>3054</v>
      </c>
    </row>
    <row r="123" spans="1:26" ht="15">
      <c r="A123" s="35">
        <v>1944</v>
      </c>
      <c r="B123" s="35" t="s">
        <v>169</v>
      </c>
      <c r="C123" s="35">
        <v>341</v>
      </c>
      <c r="D123" s="35">
        <v>31</v>
      </c>
      <c r="E123" s="35" t="s">
        <v>177</v>
      </c>
      <c r="F123" s="35">
        <v>30308</v>
      </c>
      <c r="G123" s="35" t="s">
        <v>178</v>
      </c>
      <c r="H123" s="35">
        <v>124</v>
      </c>
      <c r="I123" s="35" t="s">
        <v>179</v>
      </c>
      <c r="J123" s="35" t="s">
        <v>406</v>
      </c>
      <c r="K123" s="35">
        <v>81</v>
      </c>
      <c r="L123" s="35" t="s">
        <v>171</v>
      </c>
      <c r="M123" s="35">
        <v>3054</v>
      </c>
      <c r="N123" s="35">
        <v>1604</v>
      </c>
      <c r="O123" s="35">
        <v>7112</v>
      </c>
      <c r="P123" s="35">
        <v>6</v>
      </c>
      <c r="Q123" s="35">
        <v>22</v>
      </c>
      <c r="R123" s="35" t="s">
        <v>408</v>
      </c>
      <c r="S123" s="35" t="s">
        <v>409</v>
      </c>
      <c r="T123" s="35">
        <v>5</v>
      </c>
      <c r="U123" s="35" t="s">
        <v>410</v>
      </c>
      <c r="V123" s="35">
        <v>712</v>
      </c>
      <c r="W123" s="35">
        <v>28.48</v>
      </c>
      <c r="X123" s="35" t="s">
        <v>410</v>
      </c>
      <c r="Y123" s="35">
        <v>0.4</v>
      </c>
      <c r="Z123" s="35" t="s">
        <v>180</v>
      </c>
    </row>
    <row r="124" spans="1:26" ht="15">
      <c r="A124" s="35">
        <v>1955</v>
      </c>
      <c r="B124" s="35" t="s">
        <v>169</v>
      </c>
      <c r="C124" s="35">
        <v>341</v>
      </c>
      <c r="D124" s="35">
        <v>32</v>
      </c>
      <c r="E124" s="35" t="s">
        <v>181</v>
      </c>
      <c r="F124" s="35">
        <v>30309</v>
      </c>
      <c r="G124" s="35" t="s">
        <v>178</v>
      </c>
      <c r="H124" s="35">
        <v>124</v>
      </c>
      <c r="I124" s="35" t="s">
        <v>179</v>
      </c>
      <c r="J124" s="35" t="s">
        <v>406</v>
      </c>
      <c r="K124" s="35">
        <v>81</v>
      </c>
      <c r="L124" s="35" t="s">
        <v>171</v>
      </c>
      <c r="M124" s="35">
        <v>3054</v>
      </c>
      <c r="N124" s="35">
        <v>1604</v>
      </c>
      <c r="O124" s="35">
        <v>7112</v>
      </c>
      <c r="P124" s="35">
        <v>6</v>
      </c>
      <c r="Q124" s="35">
        <v>22</v>
      </c>
      <c r="R124" s="35" t="s">
        <v>408</v>
      </c>
      <c r="S124" s="35" t="s">
        <v>409</v>
      </c>
      <c r="T124" s="35">
        <v>5</v>
      </c>
      <c r="U124" s="35" t="s">
        <v>410</v>
      </c>
      <c r="V124" s="35">
        <v>200</v>
      </c>
      <c r="W124" s="35">
        <v>80</v>
      </c>
      <c r="X124" s="35" t="s">
        <v>410</v>
      </c>
      <c r="Y124" s="35">
        <v>0.4</v>
      </c>
      <c r="Z124" s="35" t="s">
        <v>180</v>
      </c>
    </row>
    <row r="125" spans="1:26" ht="15">
      <c r="A125" s="35">
        <v>1966</v>
      </c>
      <c r="B125" s="35" t="s">
        <v>169</v>
      </c>
      <c r="C125" s="35">
        <v>341</v>
      </c>
      <c r="D125" s="35">
        <v>32</v>
      </c>
      <c r="E125" s="35" t="s">
        <v>182</v>
      </c>
      <c r="F125" s="35">
        <v>30310</v>
      </c>
      <c r="G125" s="35" t="s">
        <v>178</v>
      </c>
      <c r="H125" s="35">
        <v>124</v>
      </c>
      <c r="I125" s="35" t="s">
        <v>179</v>
      </c>
      <c r="J125" s="35" t="s">
        <v>406</v>
      </c>
      <c r="K125" s="35">
        <v>81</v>
      </c>
      <c r="L125" s="35" t="s">
        <v>171</v>
      </c>
      <c r="M125" s="35">
        <v>3054</v>
      </c>
      <c r="N125" s="35">
        <v>1604</v>
      </c>
      <c r="O125" s="35">
        <v>7112</v>
      </c>
      <c r="P125" s="35">
        <v>6</v>
      </c>
      <c r="Q125" s="35">
        <v>22</v>
      </c>
      <c r="R125" s="35" t="s">
        <v>408</v>
      </c>
      <c r="S125" s="35" t="s">
        <v>409</v>
      </c>
      <c r="T125" s="35">
        <v>5</v>
      </c>
      <c r="U125" s="35" t="s">
        <v>410</v>
      </c>
      <c r="V125" s="35">
        <v>600</v>
      </c>
      <c r="W125" s="35">
        <v>240</v>
      </c>
      <c r="X125" s="35" t="s">
        <v>410</v>
      </c>
      <c r="Y125" s="35">
        <v>0.4</v>
      </c>
      <c r="Z125" s="35" t="s">
        <v>180</v>
      </c>
    </row>
    <row r="126" spans="1:26" ht="15">
      <c r="A126" s="35">
        <v>16257</v>
      </c>
      <c r="B126" s="35" t="s">
        <v>269</v>
      </c>
      <c r="C126" s="35">
        <v>52</v>
      </c>
      <c r="D126" s="35">
        <v>887</v>
      </c>
      <c r="E126" s="35" t="s">
        <v>270</v>
      </c>
      <c r="F126" s="35">
        <v>24007</v>
      </c>
      <c r="G126" s="35" t="s">
        <v>271</v>
      </c>
      <c r="H126" s="35">
        <v>36</v>
      </c>
      <c r="I126" s="35" t="s">
        <v>179</v>
      </c>
      <c r="J126" s="35" t="s">
        <v>4</v>
      </c>
      <c r="K126" s="35">
        <v>1</v>
      </c>
      <c r="L126" s="35" t="s">
        <v>171</v>
      </c>
      <c r="M126" s="35">
        <v>3054</v>
      </c>
      <c r="N126" s="35">
        <v>1614</v>
      </c>
      <c r="O126" s="35">
        <v>7122</v>
      </c>
      <c r="P126" s="35">
        <v>13</v>
      </c>
      <c r="Q126" s="35">
        <v>99</v>
      </c>
      <c r="R126" s="35" t="s">
        <v>408</v>
      </c>
      <c r="S126" s="35" t="s">
        <v>409</v>
      </c>
      <c r="T126" s="35">
        <v>5</v>
      </c>
      <c r="U126" s="35" t="s">
        <v>9</v>
      </c>
      <c r="V126" s="35">
        <v>2</v>
      </c>
      <c r="W126" s="35">
        <v>0.06</v>
      </c>
      <c r="X126" s="35" t="s">
        <v>410</v>
      </c>
      <c r="Y126" s="35">
        <v>0.6</v>
      </c>
      <c r="Z126" s="35" t="s">
        <v>272</v>
      </c>
    </row>
    <row r="127" spans="1:25" ht="15">
      <c r="A127" s="35">
        <v>18409</v>
      </c>
      <c r="B127" s="35" t="s">
        <v>269</v>
      </c>
      <c r="C127" s="35">
        <v>52</v>
      </c>
      <c r="D127" s="35">
        <v>890</v>
      </c>
      <c r="E127" s="35" t="s">
        <v>316</v>
      </c>
      <c r="F127" s="35">
        <v>10696</v>
      </c>
      <c r="G127" s="35" t="s">
        <v>317</v>
      </c>
      <c r="H127" s="35">
        <v>1</v>
      </c>
      <c r="I127" s="35" t="s">
        <v>179</v>
      </c>
      <c r="J127" s="35" t="s">
        <v>4</v>
      </c>
      <c r="K127" s="35">
        <v>1</v>
      </c>
      <c r="L127" s="35" t="s">
        <v>171</v>
      </c>
      <c r="M127" s="35">
        <v>3054</v>
      </c>
      <c r="N127" s="35">
        <v>1616</v>
      </c>
      <c r="O127" s="35">
        <v>7124</v>
      </c>
      <c r="P127" s="35">
        <v>13</v>
      </c>
      <c r="Q127" s="35">
        <v>99</v>
      </c>
      <c r="R127" s="35" t="s">
        <v>408</v>
      </c>
      <c r="S127" s="35" t="s">
        <v>409</v>
      </c>
      <c r="T127" s="35">
        <v>5</v>
      </c>
      <c r="U127" s="35" t="s">
        <v>9</v>
      </c>
      <c r="V127" s="35">
        <v>1</v>
      </c>
      <c r="W127" s="35">
        <v>0.04</v>
      </c>
      <c r="X127" s="35" t="s">
        <v>410</v>
      </c>
      <c r="Y127" s="35">
        <v>0.8</v>
      </c>
    </row>
    <row r="128" spans="1:26" ht="15">
      <c r="A128" s="35">
        <v>26233</v>
      </c>
      <c r="B128" s="35" t="s">
        <v>240</v>
      </c>
      <c r="C128" s="35">
        <v>323</v>
      </c>
      <c r="D128" s="35">
        <v>55</v>
      </c>
      <c r="E128" s="35" t="s">
        <v>241</v>
      </c>
      <c r="F128" s="35">
        <v>27648</v>
      </c>
      <c r="J128" s="35" t="s">
        <v>4</v>
      </c>
      <c r="K128" s="35">
        <v>1</v>
      </c>
      <c r="L128" s="35" t="s">
        <v>171</v>
      </c>
      <c r="M128" s="35">
        <v>3054</v>
      </c>
      <c r="N128" s="35">
        <v>1624</v>
      </c>
      <c r="O128" s="35">
        <v>7132</v>
      </c>
      <c r="P128" s="35">
        <v>2</v>
      </c>
      <c r="Q128" s="35">
        <v>6</v>
      </c>
      <c r="R128" s="35" t="s">
        <v>408</v>
      </c>
      <c r="S128" s="35" t="s">
        <v>409</v>
      </c>
      <c r="T128" s="35">
        <v>5</v>
      </c>
      <c r="U128" s="35" t="s">
        <v>9</v>
      </c>
      <c r="V128" s="35">
        <v>1</v>
      </c>
      <c r="W128" s="35">
        <v>0.05</v>
      </c>
      <c r="X128" s="35" t="s">
        <v>410</v>
      </c>
      <c r="Y128" s="35">
        <v>1</v>
      </c>
      <c r="Z128" s="35" t="s">
        <v>171</v>
      </c>
    </row>
    <row r="129" spans="1:25" ht="15">
      <c r="A129" s="35">
        <v>80897</v>
      </c>
      <c r="B129" s="35" t="s">
        <v>387</v>
      </c>
      <c r="C129" s="35">
        <v>100</v>
      </c>
      <c r="D129" s="35">
        <v>7</v>
      </c>
      <c r="E129" s="35" t="s">
        <v>388</v>
      </c>
      <c r="F129" s="35">
        <v>20</v>
      </c>
      <c r="J129" s="35" t="s">
        <v>4</v>
      </c>
      <c r="K129" s="35">
        <v>1</v>
      </c>
      <c r="L129" s="35" t="s">
        <v>389</v>
      </c>
      <c r="M129" s="35">
        <v>5001</v>
      </c>
      <c r="N129" s="35">
        <v>1675</v>
      </c>
      <c r="O129" s="35">
        <v>7184</v>
      </c>
      <c r="P129" s="35">
        <v>10</v>
      </c>
      <c r="Q129" s="35">
        <v>99</v>
      </c>
      <c r="R129" s="35" t="s">
        <v>408</v>
      </c>
      <c r="S129" s="35" t="s">
        <v>409</v>
      </c>
      <c r="T129" s="35">
        <v>5</v>
      </c>
      <c r="U129" s="35" t="s">
        <v>410</v>
      </c>
      <c r="V129" s="35">
        <v>8</v>
      </c>
      <c r="W129" s="35">
        <v>9.6</v>
      </c>
      <c r="X129" s="35" t="s">
        <v>410</v>
      </c>
      <c r="Y129" s="35">
        <v>1.2</v>
      </c>
    </row>
    <row r="130" spans="1:25" ht="15">
      <c r="A130" s="35">
        <v>80898</v>
      </c>
      <c r="B130" s="35" t="s">
        <v>387</v>
      </c>
      <c r="C130" s="35">
        <v>100</v>
      </c>
      <c r="D130" s="35">
        <v>7</v>
      </c>
      <c r="E130" s="35" t="s">
        <v>388</v>
      </c>
      <c r="F130" s="35">
        <v>20</v>
      </c>
      <c r="J130" s="35" t="s">
        <v>4</v>
      </c>
      <c r="K130" s="35">
        <v>1</v>
      </c>
      <c r="L130" s="35" t="s">
        <v>389</v>
      </c>
      <c r="M130" s="35">
        <v>5001</v>
      </c>
      <c r="N130" s="35">
        <v>1675</v>
      </c>
      <c r="O130" s="35">
        <v>7184</v>
      </c>
      <c r="P130" s="35">
        <v>10</v>
      </c>
      <c r="Q130" s="35">
        <v>99</v>
      </c>
      <c r="R130" s="35" t="s">
        <v>408</v>
      </c>
      <c r="S130" s="35" t="s">
        <v>409</v>
      </c>
      <c r="T130" s="35">
        <v>5</v>
      </c>
      <c r="U130" s="35" t="s">
        <v>410</v>
      </c>
      <c r="V130" s="35">
        <v>3</v>
      </c>
      <c r="W130" s="35">
        <v>0.9</v>
      </c>
      <c r="X130" s="35" t="s">
        <v>410</v>
      </c>
      <c r="Y130" s="35">
        <v>0.3</v>
      </c>
    </row>
    <row r="131" spans="1:28" ht="15">
      <c r="A131" s="35">
        <v>80899</v>
      </c>
      <c r="B131" s="35" t="s">
        <v>387</v>
      </c>
      <c r="C131" s="35">
        <v>100</v>
      </c>
      <c r="D131" s="35">
        <v>7</v>
      </c>
      <c r="E131" s="35" t="s">
        <v>388</v>
      </c>
      <c r="F131" s="35">
        <v>20</v>
      </c>
      <c r="J131" s="35" t="s">
        <v>4</v>
      </c>
      <c r="K131" s="35">
        <v>1</v>
      </c>
      <c r="L131" s="35" t="s">
        <v>389</v>
      </c>
      <c r="M131" s="35">
        <v>5001</v>
      </c>
      <c r="N131" s="35">
        <v>1675</v>
      </c>
      <c r="O131" s="35">
        <v>7184</v>
      </c>
      <c r="P131" s="35">
        <v>10</v>
      </c>
      <c r="Q131" s="35">
        <v>99</v>
      </c>
      <c r="R131" s="35" t="s">
        <v>408</v>
      </c>
      <c r="S131" s="35" t="s">
        <v>409</v>
      </c>
      <c r="T131" s="35">
        <v>5</v>
      </c>
      <c r="U131" s="35" t="s">
        <v>410</v>
      </c>
      <c r="V131" s="35">
        <v>5</v>
      </c>
      <c r="W131" s="35">
        <v>6.5</v>
      </c>
      <c r="X131" s="35" t="s">
        <v>410</v>
      </c>
      <c r="Y131" s="35">
        <v>1.3</v>
      </c>
      <c r="AB131" s="35" t="s">
        <v>129</v>
      </c>
    </row>
    <row r="132" spans="1:25" ht="15">
      <c r="A132" s="35">
        <v>4223</v>
      </c>
      <c r="B132" s="35" t="s">
        <v>62</v>
      </c>
      <c r="C132" s="35">
        <v>342</v>
      </c>
      <c r="D132" s="35">
        <v>363</v>
      </c>
      <c r="E132" s="35" t="s">
        <v>251</v>
      </c>
      <c r="F132" s="35">
        <v>29647</v>
      </c>
      <c r="I132" s="35" t="s">
        <v>179</v>
      </c>
      <c r="J132" s="35" t="s">
        <v>4</v>
      </c>
      <c r="K132" s="35">
        <v>1</v>
      </c>
      <c r="L132" s="35" t="s">
        <v>252</v>
      </c>
      <c r="M132" s="35">
        <v>760</v>
      </c>
      <c r="N132" s="35">
        <v>1607</v>
      </c>
      <c r="O132" s="35">
        <v>7116</v>
      </c>
      <c r="P132" s="35">
        <v>2</v>
      </c>
      <c r="Q132" s="35">
        <v>14</v>
      </c>
      <c r="R132" s="35" t="s">
        <v>408</v>
      </c>
      <c r="S132" s="35" t="s">
        <v>409</v>
      </c>
      <c r="T132" s="35">
        <v>5</v>
      </c>
      <c r="U132" s="35" t="s">
        <v>409</v>
      </c>
      <c r="W132" s="35">
        <v>0.005</v>
      </c>
      <c r="X132" s="35" t="s">
        <v>409</v>
      </c>
      <c r="Y132" s="35">
        <v>0.005</v>
      </c>
    </row>
    <row r="133" spans="1:25" ht="15">
      <c r="A133" s="35">
        <v>17957</v>
      </c>
      <c r="B133" s="35" t="s">
        <v>258</v>
      </c>
      <c r="C133" s="35">
        <v>114</v>
      </c>
      <c r="D133" s="35">
        <v>523</v>
      </c>
      <c r="E133" s="35" t="s">
        <v>268</v>
      </c>
      <c r="F133" s="35">
        <v>483</v>
      </c>
      <c r="J133" s="35" t="s">
        <v>4</v>
      </c>
      <c r="K133" s="35">
        <v>1</v>
      </c>
      <c r="L133" s="35" t="s">
        <v>213</v>
      </c>
      <c r="M133" s="35">
        <v>3495</v>
      </c>
      <c r="N133" s="35">
        <v>1616</v>
      </c>
      <c r="O133" s="35">
        <v>7125</v>
      </c>
      <c r="P133" s="35">
        <v>9</v>
      </c>
      <c r="Q133" s="35">
        <v>2</v>
      </c>
      <c r="R133" s="35" t="s">
        <v>408</v>
      </c>
      <c r="S133" s="35" t="s">
        <v>409</v>
      </c>
      <c r="T133" s="35">
        <v>5</v>
      </c>
      <c r="U133" s="35" t="s">
        <v>410</v>
      </c>
      <c r="V133" s="35">
        <v>5</v>
      </c>
      <c r="W133" s="35">
        <v>6</v>
      </c>
      <c r="X133" s="35" t="s">
        <v>410</v>
      </c>
      <c r="Y133" s="35">
        <v>1.2</v>
      </c>
    </row>
    <row r="134" spans="1:25" ht="15">
      <c r="A134" s="35">
        <v>26433</v>
      </c>
      <c r="B134" s="35" t="s">
        <v>31</v>
      </c>
      <c r="C134" s="35">
        <v>109</v>
      </c>
      <c r="D134" s="35">
        <v>132</v>
      </c>
      <c r="E134" s="35" t="s">
        <v>118</v>
      </c>
      <c r="F134" s="35">
        <v>858</v>
      </c>
      <c r="J134" s="35" t="s">
        <v>236</v>
      </c>
      <c r="K134" s="35">
        <v>87</v>
      </c>
      <c r="L134" s="35" t="s">
        <v>119</v>
      </c>
      <c r="M134" s="35">
        <v>5026</v>
      </c>
      <c r="N134" s="35">
        <v>1624</v>
      </c>
      <c r="O134" s="35">
        <v>7132</v>
      </c>
      <c r="P134" s="35">
        <v>13</v>
      </c>
      <c r="Q134" s="35">
        <v>99</v>
      </c>
      <c r="R134" s="35" t="s">
        <v>408</v>
      </c>
      <c r="S134" s="35" t="s">
        <v>409</v>
      </c>
      <c r="T134" s="35">
        <v>1</v>
      </c>
      <c r="U134" s="35" t="s">
        <v>409</v>
      </c>
      <c r="V134" s="35">
        <v>1</v>
      </c>
      <c r="W134" s="35">
        <v>0.3</v>
      </c>
      <c r="X134" s="35" t="s">
        <v>120</v>
      </c>
      <c r="Y134" s="35">
        <v>0.3</v>
      </c>
    </row>
    <row r="135" spans="1:25" ht="15">
      <c r="A135" s="35">
        <v>29114</v>
      </c>
      <c r="B135" s="35" t="s">
        <v>31</v>
      </c>
      <c r="C135" s="35">
        <v>109</v>
      </c>
      <c r="D135" s="35">
        <v>153</v>
      </c>
      <c r="E135" s="35" t="s">
        <v>118</v>
      </c>
      <c r="F135" s="35">
        <v>858</v>
      </c>
      <c r="J135" s="35" t="s">
        <v>4</v>
      </c>
      <c r="K135" s="35">
        <v>1</v>
      </c>
      <c r="L135" s="35" t="s">
        <v>119</v>
      </c>
      <c r="M135" s="35">
        <v>5026</v>
      </c>
      <c r="N135" s="35">
        <v>1627</v>
      </c>
      <c r="O135" s="35">
        <v>7136</v>
      </c>
      <c r="P135" s="35">
        <v>10</v>
      </c>
      <c r="Q135" s="35">
        <v>22</v>
      </c>
      <c r="R135" s="35" t="s">
        <v>408</v>
      </c>
      <c r="S135" s="35" t="s">
        <v>409</v>
      </c>
      <c r="T135" s="35">
        <v>5</v>
      </c>
      <c r="U135" s="35" t="s">
        <v>410</v>
      </c>
      <c r="V135" s="35">
        <v>1</v>
      </c>
      <c r="W135" s="35">
        <v>0.92</v>
      </c>
      <c r="X135" s="35" t="s">
        <v>410</v>
      </c>
      <c r="Y135" s="35">
        <v>0.92</v>
      </c>
    </row>
    <row r="136" spans="1:25" ht="15">
      <c r="A136" s="35">
        <v>30374</v>
      </c>
      <c r="B136" s="35" t="s">
        <v>123</v>
      </c>
      <c r="C136" s="35">
        <v>5</v>
      </c>
      <c r="D136" s="35">
        <v>265</v>
      </c>
      <c r="E136" s="35" t="s">
        <v>124</v>
      </c>
      <c r="F136" s="35">
        <v>16103</v>
      </c>
      <c r="G136" s="35" t="s">
        <v>125</v>
      </c>
      <c r="H136" s="35">
        <v>101</v>
      </c>
      <c r="I136" s="35" t="s">
        <v>179</v>
      </c>
      <c r="J136" s="35" t="s">
        <v>126</v>
      </c>
      <c r="K136" s="35">
        <v>23</v>
      </c>
      <c r="L136" s="35" t="s">
        <v>119</v>
      </c>
      <c r="M136" s="35">
        <v>5026</v>
      </c>
      <c r="N136" s="35">
        <v>1629</v>
      </c>
      <c r="O136" s="35">
        <v>7137</v>
      </c>
      <c r="P136" s="35">
        <v>6</v>
      </c>
      <c r="Q136" s="35">
        <v>0</v>
      </c>
      <c r="R136" s="35" t="s">
        <v>408</v>
      </c>
      <c r="S136" s="35" t="s">
        <v>409</v>
      </c>
      <c r="T136" s="35">
        <v>5</v>
      </c>
      <c r="U136" s="35" t="s">
        <v>127</v>
      </c>
      <c r="W136" s="35">
        <v>0.025</v>
      </c>
      <c r="X136" s="35" t="s">
        <v>127</v>
      </c>
      <c r="Y136" s="35">
        <v>0.025</v>
      </c>
    </row>
    <row r="137" spans="1:26" ht="15">
      <c r="A137" s="35">
        <v>30925</v>
      </c>
      <c r="B137" s="35" t="s">
        <v>31</v>
      </c>
      <c r="C137" s="35">
        <v>109</v>
      </c>
      <c r="D137" s="35">
        <v>193</v>
      </c>
      <c r="E137" s="35" t="s">
        <v>118</v>
      </c>
      <c r="F137" s="35">
        <v>858</v>
      </c>
      <c r="J137" s="35" t="s">
        <v>4</v>
      </c>
      <c r="K137" s="35">
        <v>1</v>
      </c>
      <c r="L137" s="35" t="s">
        <v>119</v>
      </c>
      <c r="M137" s="35">
        <v>5026</v>
      </c>
      <c r="N137" s="35">
        <v>1629</v>
      </c>
      <c r="O137" s="35">
        <v>7137</v>
      </c>
      <c r="P137" s="35">
        <v>13</v>
      </c>
      <c r="Q137" s="35">
        <v>99</v>
      </c>
      <c r="R137" s="35" t="s">
        <v>408</v>
      </c>
      <c r="S137" s="35" t="s">
        <v>409</v>
      </c>
      <c r="T137" s="35">
        <v>5</v>
      </c>
      <c r="U137" s="35" t="s">
        <v>410</v>
      </c>
      <c r="V137" s="35">
        <v>1</v>
      </c>
      <c r="W137" s="35">
        <v>1</v>
      </c>
      <c r="X137" s="35" t="s">
        <v>120</v>
      </c>
      <c r="Y137" s="35">
        <v>1</v>
      </c>
      <c r="Z137" s="35" t="s">
        <v>128</v>
      </c>
    </row>
    <row r="138" spans="1:25" ht="15">
      <c r="A138" s="35">
        <v>40642</v>
      </c>
      <c r="B138" s="35" t="s">
        <v>31</v>
      </c>
      <c r="C138" s="35">
        <v>109</v>
      </c>
      <c r="D138" s="35">
        <v>211</v>
      </c>
      <c r="E138" s="35" t="s">
        <v>118</v>
      </c>
      <c r="F138" s="35">
        <v>858</v>
      </c>
      <c r="J138" s="35" t="s">
        <v>4</v>
      </c>
      <c r="K138" s="35">
        <v>1</v>
      </c>
      <c r="L138" s="35" t="s">
        <v>119</v>
      </c>
      <c r="M138" s="35">
        <v>5026</v>
      </c>
      <c r="N138" s="35">
        <v>1642</v>
      </c>
      <c r="O138" s="35">
        <v>7150</v>
      </c>
      <c r="P138" s="35">
        <v>12</v>
      </c>
      <c r="Q138" s="35">
        <v>99</v>
      </c>
      <c r="R138" s="35" t="s">
        <v>408</v>
      </c>
      <c r="S138" s="35" t="s">
        <v>409</v>
      </c>
      <c r="T138" s="35">
        <v>5</v>
      </c>
      <c r="U138" s="35" t="s">
        <v>9</v>
      </c>
      <c r="V138" s="35">
        <v>10</v>
      </c>
      <c r="W138" s="35">
        <v>0.5</v>
      </c>
      <c r="X138" s="35" t="s">
        <v>410</v>
      </c>
      <c r="Y138" s="35">
        <v>1</v>
      </c>
    </row>
    <row r="139" spans="1:25" ht="15">
      <c r="A139" s="35">
        <v>46316</v>
      </c>
      <c r="B139" s="35" t="s">
        <v>31</v>
      </c>
      <c r="C139" s="35">
        <v>109</v>
      </c>
      <c r="D139" s="35">
        <v>241</v>
      </c>
      <c r="E139" s="35" t="s">
        <v>118</v>
      </c>
      <c r="F139" s="35">
        <v>858</v>
      </c>
      <c r="J139" s="35" t="s">
        <v>4</v>
      </c>
      <c r="K139" s="35">
        <v>1</v>
      </c>
      <c r="L139" s="35" t="s">
        <v>119</v>
      </c>
      <c r="M139" s="35">
        <v>5026</v>
      </c>
      <c r="N139" s="35">
        <v>1646</v>
      </c>
      <c r="O139" s="35">
        <v>7155</v>
      </c>
      <c r="P139" s="35">
        <v>12</v>
      </c>
      <c r="Q139" s="35">
        <v>9</v>
      </c>
      <c r="R139" s="35" t="s">
        <v>408</v>
      </c>
      <c r="S139" s="35" t="s">
        <v>409</v>
      </c>
      <c r="T139" s="35">
        <v>5</v>
      </c>
      <c r="U139" s="35" t="s">
        <v>410</v>
      </c>
      <c r="V139" s="35">
        <v>1</v>
      </c>
      <c r="W139" s="35">
        <v>1</v>
      </c>
      <c r="X139" s="35" t="s">
        <v>410</v>
      </c>
      <c r="Y139" s="35">
        <v>1</v>
      </c>
    </row>
    <row r="140" spans="1:25" ht="15">
      <c r="A140" s="35">
        <v>59086</v>
      </c>
      <c r="B140" s="35" t="s">
        <v>351</v>
      </c>
      <c r="C140" s="35">
        <v>7</v>
      </c>
      <c r="D140" s="35">
        <v>21</v>
      </c>
      <c r="E140" s="35" t="s">
        <v>101</v>
      </c>
      <c r="F140" s="35">
        <v>21563</v>
      </c>
      <c r="J140" s="35" t="s">
        <v>4</v>
      </c>
      <c r="K140" s="35">
        <v>1</v>
      </c>
      <c r="L140" s="35" t="s">
        <v>119</v>
      </c>
      <c r="M140" s="35">
        <v>5026</v>
      </c>
      <c r="N140" s="35">
        <v>1658</v>
      </c>
      <c r="O140" s="35">
        <v>7167</v>
      </c>
      <c r="P140" s="35">
        <v>13</v>
      </c>
      <c r="Q140" s="35">
        <v>32</v>
      </c>
      <c r="R140" s="35" t="s">
        <v>408</v>
      </c>
      <c r="S140" s="35" t="s">
        <v>409</v>
      </c>
      <c r="T140" s="35">
        <v>5</v>
      </c>
      <c r="U140" s="35" t="s">
        <v>409</v>
      </c>
      <c r="W140" s="35">
        <v>0.14</v>
      </c>
      <c r="X140" s="35" t="s">
        <v>409</v>
      </c>
      <c r="Y140" s="35">
        <v>0.14</v>
      </c>
    </row>
    <row r="141" spans="1:25" ht="15">
      <c r="A141" s="35">
        <v>60414</v>
      </c>
      <c r="B141" s="35" t="s">
        <v>351</v>
      </c>
      <c r="C141" s="35">
        <v>7</v>
      </c>
      <c r="D141" s="35">
        <v>22</v>
      </c>
      <c r="E141" s="35" t="s">
        <v>101</v>
      </c>
      <c r="F141" s="35">
        <v>21563</v>
      </c>
      <c r="J141" s="35" t="s">
        <v>4</v>
      </c>
      <c r="K141" s="35">
        <v>1</v>
      </c>
      <c r="L141" s="35" t="s">
        <v>119</v>
      </c>
      <c r="M141" s="35">
        <v>5026</v>
      </c>
      <c r="N141" s="35">
        <v>1660</v>
      </c>
      <c r="O141" s="35">
        <v>7168</v>
      </c>
      <c r="P141" s="35">
        <v>13</v>
      </c>
      <c r="Q141" s="35">
        <v>99</v>
      </c>
      <c r="R141" s="35" t="s">
        <v>408</v>
      </c>
      <c r="S141" s="35" t="s">
        <v>409</v>
      </c>
      <c r="T141" s="35">
        <v>5</v>
      </c>
      <c r="U141" s="35" t="s">
        <v>409</v>
      </c>
      <c r="W141" s="35">
        <v>1.14</v>
      </c>
      <c r="X141" s="35" t="s">
        <v>409</v>
      </c>
      <c r="Y141" s="35">
        <v>1.14</v>
      </c>
    </row>
    <row r="142" spans="1:25" ht="15">
      <c r="A142" s="35">
        <v>87253</v>
      </c>
      <c r="B142" s="35" t="s">
        <v>434</v>
      </c>
      <c r="C142" s="35">
        <v>168</v>
      </c>
      <c r="D142" s="35">
        <v>237</v>
      </c>
      <c r="G142" s="35" t="s">
        <v>435</v>
      </c>
      <c r="H142" s="35">
        <v>268</v>
      </c>
      <c r="I142" s="35" t="s">
        <v>179</v>
      </c>
      <c r="J142" s="35" t="s">
        <v>263</v>
      </c>
      <c r="K142" s="35">
        <v>17</v>
      </c>
      <c r="L142" s="35" t="s">
        <v>442</v>
      </c>
      <c r="M142" s="35">
        <v>5832</v>
      </c>
      <c r="N142" s="35">
        <v>1679</v>
      </c>
      <c r="O142" s="35">
        <v>7187</v>
      </c>
      <c r="P142" s="35">
        <v>13</v>
      </c>
      <c r="Q142" s="35">
        <v>99</v>
      </c>
      <c r="R142" s="35" t="s">
        <v>408</v>
      </c>
      <c r="S142" s="35" t="s">
        <v>409</v>
      </c>
      <c r="T142" s="35">
        <v>5</v>
      </c>
      <c r="U142" s="35" t="s">
        <v>410</v>
      </c>
      <c r="V142" s="35">
        <v>2</v>
      </c>
      <c r="W142" s="35">
        <v>1.8</v>
      </c>
      <c r="X142" s="35" t="s">
        <v>410</v>
      </c>
      <c r="Y142" s="35">
        <v>0.9</v>
      </c>
    </row>
    <row r="143" spans="1:25" ht="15">
      <c r="A143" s="35">
        <v>87254</v>
      </c>
      <c r="B143" s="35" t="s">
        <v>434</v>
      </c>
      <c r="C143" s="35">
        <v>168</v>
      </c>
      <c r="D143" s="35">
        <v>237</v>
      </c>
      <c r="G143" s="35" t="s">
        <v>435</v>
      </c>
      <c r="H143" s="35">
        <v>268</v>
      </c>
      <c r="I143" s="35" t="s">
        <v>179</v>
      </c>
      <c r="J143" s="35" t="s">
        <v>263</v>
      </c>
      <c r="K143" s="35">
        <v>17</v>
      </c>
      <c r="L143" s="35" t="s">
        <v>442</v>
      </c>
      <c r="M143" s="35">
        <v>5832</v>
      </c>
      <c r="N143" s="35">
        <v>1679</v>
      </c>
      <c r="O143" s="35">
        <v>7187</v>
      </c>
      <c r="P143" s="35">
        <v>13</v>
      </c>
      <c r="Q143" s="35">
        <v>99</v>
      </c>
      <c r="R143" s="35" t="s">
        <v>408</v>
      </c>
      <c r="S143" s="35" t="s">
        <v>409</v>
      </c>
      <c r="T143" s="35">
        <v>5</v>
      </c>
      <c r="U143" s="35" t="s">
        <v>410</v>
      </c>
      <c r="V143" s="35">
        <v>3</v>
      </c>
      <c r="W143" s="35">
        <v>2.4</v>
      </c>
      <c r="X143" s="35" t="s">
        <v>410</v>
      </c>
      <c r="Y143" s="35">
        <v>0.8</v>
      </c>
    </row>
    <row r="144" spans="1:25" ht="15">
      <c r="A144" s="35">
        <v>83468</v>
      </c>
      <c r="B144" s="35" t="s">
        <v>426</v>
      </c>
      <c r="C144" s="35">
        <v>144</v>
      </c>
      <c r="D144" s="35">
        <v>586</v>
      </c>
      <c r="E144" s="35" t="s">
        <v>354</v>
      </c>
      <c r="F144" s="35">
        <v>8517</v>
      </c>
      <c r="J144" s="35" t="s">
        <v>4</v>
      </c>
      <c r="K144" s="35">
        <v>1</v>
      </c>
      <c r="L144" s="35" t="s">
        <v>427</v>
      </c>
      <c r="M144" s="35">
        <v>5686</v>
      </c>
      <c r="N144" s="35">
        <v>1676</v>
      </c>
      <c r="O144" s="35">
        <v>7184</v>
      </c>
      <c r="P144" s="35">
        <v>0</v>
      </c>
      <c r="Q144" s="35">
        <v>0</v>
      </c>
      <c r="R144" s="35" t="s">
        <v>408</v>
      </c>
      <c r="S144" s="35" t="s">
        <v>409</v>
      </c>
      <c r="T144" s="35">
        <v>5</v>
      </c>
      <c r="U144" s="35" t="s">
        <v>409</v>
      </c>
      <c r="W144" s="35">
        <v>0.6</v>
      </c>
      <c r="X144" s="35" t="s">
        <v>409</v>
      </c>
      <c r="Y144" s="35">
        <v>0.6</v>
      </c>
    </row>
    <row r="145" spans="1:25" ht="15">
      <c r="A145" s="35">
        <v>57660</v>
      </c>
      <c r="B145" s="35" t="s">
        <v>73</v>
      </c>
      <c r="C145" s="35">
        <v>339</v>
      </c>
      <c r="D145" s="35">
        <v>22</v>
      </c>
      <c r="E145" s="35" t="s">
        <v>349</v>
      </c>
      <c r="F145" s="35">
        <v>11791</v>
      </c>
      <c r="J145" s="35" t="s">
        <v>350</v>
      </c>
      <c r="K145" s="35">
        <v>16</v>
      </c>
      <c r="L145" s="35" t="s">
        <v>349</v>
      </c>
      <c r="M145" s="35">
        <v>5567</v>
      </c>
      <c r="N145" s="35">
        <v>1656</v>
      </c>
      <c r="O145" s="35">
        <v>7164</v>
      </c>
      <c r="P145" s="35">
        <v>11</v>
      </c>
      <c r="Q145" s="35">
        <v>28</v>
      </c>
      <c r="R145" s="35" t="s">
        <v>408</v>
      </c>
      <c r="S145" s="35" t="s">
        <v>409</v>
      </c>
      <c r="T145" s="35">
        <v>5</v>
      </c>
      <c r="U145" s="35" t="s">
        <v>410</v>
      </c>
      <c r="V145" s="35">
        <v>1</v>
      </c>
      <c r="W145" s="35">
        <v>0.6</v>
      </c>
      <c r="X145" s="35" t="s">
        <v>410</v>
      </c>
      <c r="Y145" s="35">
        <v>0.6</v>
      </c>
    </row>
    <row r="146" spans="1:25" ht="15">
      <c r="A146" s="35">
        <v>2306</v>
      </c>
      <c r="B146" s="35" t="s">
        <v>2</v>
      </c>
      <c r="C146" s="35">
        <v>211</v>
      </c>
      <c r="D146" s="35">
        <v>31</v>
      </c>
      <c r="E146" s="35" t="s">
        <v>3</v>
      </c>
      <c r="F146" s="35">
        <v>99</v>
      </c>
      <c r="J146" s="35" t="s">
        <v>4</v>
      </c>
      <c r="K146" s="35">
        <v>1</v>
      </c>
      <c r="L146" s="35" t="s">
        <v>5</v>
      </c>
      <c r="M146" s="35">
        <v>1272</v>
      </c>
      <c r="N146" s="35">
        <v>1606</v>
      </c>
      <c r="O146" s="35">
        <v>7115</v>
      </c>
      <c r="P146" s="35">
        <v>10</v>
      </c>
      <c r="Q146" s="35">
        <v>23</v>
      </c>
      <c r="R146" s="35" t="s">
        <v>408</v>
      </c>
      <c r="S146" s="35" t="s">
        <v>409</v>
      </c>
      <c r="T146" s="35">
        <v>5</v>
      </c>
      <c r="U146" s="35" t="s">
        <v>410</v>
      </c>
      <c r="V146" s="35">
        <v>3</v>
      </c>
      <c r="W146" s="35">
        <v>1.35</v>
      </c>
      <c r="X146" s="35" t="s">
        <v>410</v>
      </c>
      <c r="Y146" s="35">
        <v>0.45</v>
      </c>
    </row>
    <row r="147" spans="1:25" ht="15">
      <c r="A147" s="35">
        <v>2328</v>
      </c>
      <c r="B147" s="35" t="s">
        <v>2</v>
      </c>
      <c r="C147" s="35">
        <v>211</v>
      </c>
      <c r="D147" s="35">
        <v>33</v>
      </c>
      <c r="E147" s="35" t="s">
        <v>3</v>
      </c>
      <c r="F147" s="35">
        <v>99</v>
      </c>
      <c r="J147" s="35" t="s">
        <v>4</v>
      </c>
      <c r="K147" s="35">
        <v>1</v>
      </c>
      <c r="L147" s="35" t="s">
        <v>5</v>
      </c>
      <c r="M147" s="35">
        <v>1272</v>
      </c>
      <c r="N147" s="35">
        <v>1606</v>
      </c>
      <c r="O147" s="35">
        <v>7115</v>
      </c>
      <c r="P147" s="35">
        <v>11</v>
      </c>
      <c r="Q147" s="35">
        <v>20</v>
      </c>
      <c r="R147" s="35" t="s">
        <v>408</v>
      </c>
      <c r="S147" s="35" t="s">
        <v>409</v>
      </c>
      <c r="T147" s="35">
        <v>5</v>
      </c>
      <c r="U147" s="35" t="s">
        <v>410</v>
      </c>
      <c r="V147" s="35">
        <v>25</v>
      </c>
      <c r="W147" s="35">
        <v>10.5</v>
      </c>
      <c r="X147" s="35" t="s">
        <v>410</v>
      </c>
      <c r="Y147" s="35">
        <v>0.42</v>
      </c>
    </row>
    <row r="148" spans="1:25" ht="15">
      <c r="A148" s="35">
        <v>2361</v>
      </c>
      <c r="B148" s="35" t="s">
        <v>2</v>
      </c>
      <c r="C148" s="35">
        <v>211</v>
      </c>
      <c r="D148" s="35">
        <v>38</v>
      </c>
      <c r="E148" s="35" t="s">
        <v>3</v>
      </c>
      <c r="F148" s="35">
        <v>99</v>
      </c>
      <c r="J148" s="35" t="s">
        <v>4</v>
      </c>
      <c r="K148" s="35">
        <v>1</v>
      </c>
      <c r="L148" s="35" t="s">
        <v>5</v>
      </c>
      <c r="M148" s="35">
        <v>1272</v>
      </c>
      <c r="N148" s="35">
        <v>1606</v>
      </c>
      <c r="O148" s="35">
        <v>7115</v>
      </c>
      <c r="P148" s="35">
        <v>12</v>
      </c>
      <c r="Q148" s="35">
        <v>18</v>
      </c>
      <c r="R148" s="35" t="s">
        <v>408</v>
      </c>
      <c r="S148" s="35" t="s">
        <v>409</v>
      </c>
      <c r="T148" s="35">
        <v>5</v>
      </c>
      <c r="U148" s="35" t="s">
        <v>410</v>
      </c>
      <c r="V148" s="35">
        <v>30</v>
      </c>
      <c r="W148" s="35">
        <v>12.6</v>
      </c>
      <c r="X148" s="35" t="s">
        <v>410</v>
      </c>
      <c r="Y148" s="35">
        <v>0.42</v>
      </c>
    </row>
    <row r="149" spans="1:25" ht="15">
      <c r="A149" s="35">
        <v>2365</v>
      </c>
      <c r="B149" s="35" t="s">
        <v>2</v>
      </c>
      <c r="C149" s="35">
        <v>211</v>
      </c>
      <c r="D149" s="35">
        <v>38</v>
      </c>
      <c r="E149" s="35" t="s">
        <v>3</v>
      </c>
      <c r="F149" s="35">
        <v>99</v>
      </c>
      <c r="I149" s="35" t="s">
        <v>179</v>
      </c>
      <c r="J149" s="35" t="s">
        <v>4</v>
      </c>
      <c r="K149" s="35">
        <v>1</v>
      </c>
      <c r="L149" s="35" t="s">
        <v>5</v>
      </c>
      <c r="M149" s="35">
        <v>1272</v>
      </c>
      <c r="N149" s="35">
        <v>1606</v>
      </c>
      <c r="O149" s="35">
        <v>7115</v>
      </c>
      <c r="P149" s="35">
        <v>12</v>
      </c>
      <c r="Q149" s="35">
        <v>31</v>
      </c>
      <c r="R149" s="35" t="s">
        <v>408</v>
      </c>
      <c r="S149" s="35" t="s">
        <v>409</v>
      </c>
      <c r="T149" s="35">
        <v>5</v>
      </c>
      <c r="U149" s="35" t="s">
        <v>410</v>
      </c>
      <c r="V149" s="35">
        <v>5</v>
      </c>
      <c r="W149" s="35">
        <v>2.1</v>
      </c>
      <c r="X149" s="35" t="s">
        <v>410</v>
      </c>
      <c r="Y149" s="35">
        <v>0.42</v>
      </c>
    </row>
    <row r="150" spans="1:25" ht="15">
      <c r="A150" s="35">
        <v>3131</v>
      </c>
      <c r="B150" s="35" t="s">
        <v>6</v>
      </c>
      <c r="C150" s="35">
        <v>405</v>
      </c>
      <c r="D150" s="35">
        <v>348</v>
      </c>
      <c r="E150" s="35" t="s">
        <v>7</v>
      </c>
      <c r="F150" s="35">
        <v>19866</v>
      </c>
      <c r="J150" s="35" t="s">
        <v>4</v>
      </c>
      <c r="K150" s="35">
        <v>1</v>
      </c>
      <c r="L150" s="35" t="s">
        <v>5</v>
      </c>
      <c r="M150" s="35">
        <v>1272</v>
      </c>
      <c r="N150" s="35">
        <v>1606</v>
      </c>
      <c r="O150" s="35">
        <v>7115</v>
      </c>
      <c r="P150" s="35">
        <v>12</v>
      </c>
      <c r="Q150" s="35">
        <v>30</v>
      </c>
      <c r="R150" s="35" t="s">
        <v>408</v>
      </c>
      <c r="S150" s="35" t="s">
        <v>409</v>
      </c>
      <c r="T150" s="35">
        <v>5</v>
      </c>
      <c r="U150" s="35" t="s">
        <v>410</v>
      </c>
      <c r="V150" s="35">
        <v>2</v>
      </c>
      <c r="W150" s="35">
        <v>0.9</v>
      </c>
      <c r="X150" s="35" t="s">
        <v>410</v>
      </c>
      <c r="Y150" s="35">
        <v>0.45</v>
      </c>
    </row>
    <row r="151" spans="1:25" ht="15">
      <c r="A151" s="35">
        <v>3403</v>
      </c>
      <c r="B151" s="35" t="s">
        <v>6</v>
      </c>
      <c r="C151" s="35">
        <v>405</v>
      </c>
      <c r="D151" s="35">
        <v>375</v>
      </c>
      <c r="E151" s="35" t="s">
        <v>7</v>
      </c>
      <c r="F151" s="35">
        <v>19866</v>
      </c>
      <c r="J151" s="35" t="s">
        <v>8</v>
      </c>
      <c r="K151" s="35">
        <v>2</v>
      </c>
      <c r="L151" s="35" t="s">
        <v>5</v>
      </c>
      <c r="M151" s="35">
        <v>1272</v>
      </c>
      <c r="N151" s="35">
        <v>1606</v>
      </c>
      <c r="O151" s="35">
        <v>7115</v>
      </c>
      <c r="P151" s="35">
        <v>9</v>
      </c>
      <c r="Q151" s="35">
        <v>1</v>
      </c>
      <c r="R151" s="35" t="s">
        <v>408</v>
      </c>
      <c r="S151" s="35" t="s">
        <v>409</v>
      </c>
      <c r="T151" s="35">
        <v>5</v>
      </c>
      <c r="U151" s="35" t="s">
        <v>9</v>
      </c>
      <c r="V151" s="35">
        <v>1</v>
      </c>
      <c r="W151" s="35">
        <v>0.03</v>
      </c>
      <c r="X151" s="35" t="s">
        <v>9</v>
      </c>
      <c r="Y151" s="35">
        <v>0.03</v>
      </c>
    </row>
    <row r="152" spans="1:25" ht="15">
      <c r="A152" s="35">
        <v>3427</v>
      </c>
      <c r="B152" s="35" t="s">
        <v>6</v>
      </c>
      <c r="C152" s="35">
        <v>405</v>
      </c>
      <c r="D152" s="35">
        <v>376</v>
      </c>
      <c r="E152" s="35" t="s">
        <v>7</v>
      </c>
      <c r="F152" s="35">
        <v>19866</v>
      </c>
      <c r="J152" s="35" t="s">
        <v>4</v>
      </c>
      <c r="K152" s="35">
        <v>1</v>
      </c>
      <c r="L152" s="35" t="s">
        <v>5</v>
      </c>
      <c r="M152" s="35">
        <v>1272</v>
      </c>
      <c r="N152" s="35">
        <v>1606</v>
      </c>
      <c r="O152" s="35">
        <v>7115</v>
      </c>
      <c r="P152" s="35">
        <v>9</v>
      </c>
      <c r="Q152" s="35">
        <v>17</v>
      </c>
      <c r="R152" s="35" t="s">
        <v>408</v>
      </c>
      <c r="S152" s="35" t="s">
        <v>409</v>
      </c>
      <c r="T152" s="35">
        <v>5</v>
      </c>
      <c r="U152" s="35" t="s">
        <v>9</v>
      </c>
      <c r="V152" s="35">
        <v>2</v>
      </c>
      <c r="W152" s="35">
        <v>0.06</v>
      </c>
      <c r="X152" s="35" t="s">
        <v>9</v>
      </c>
      <c r="Y152" s="35">
        <v>0.03</v>
      </c>
    </row>
    <row r="153" spans="1:25" ht="15">
      <c r="A153" s="35">
        <v>3465</v>
      </c>
      <c r="B153" s="35" t="s">
        <v>6</v>
      </c>
      <c r="C153" s="35">
        <v>405</v>
      </c>
      <c r="D153" s="35">
        <v>377</v>
      </c>
      <c r="E153" s="35" t="s">
        <v>7</v>
      </c>
      <c r="F153" s="35">
        <v>19866</v>
      </c>
      <c r="J153" s="35" t="s">
        <v>4</v>
      </c>
      <c r="K153" s="35">
        <v>1</v>
      </c>
      <c r="L153" s="35" t="s">
        <v>5</v>
      </c>
      <c r="M153" s="35">
        <v>1272</v>
      </c>
      <c r="N153" s="35">
        <v>1606</v>
      </c>
      <c r="O153" s="35">
        <v>7115</v>
      </c>
      <c r="P153" s="35">
        <v>12</v>
      </c>
      <c r="Q153" s="35">
        <v>1</v>
      </c>
      <c r="R153" s="35" t="s">
        <v>408</v>
      </c>
      <c r="S153" s="35" t="s">
        <v>409</v>
      </c>
      <c r="T153" s="35">
        <v>5</v>
      </c>
      <c r="U153" s="35" t="s">
        <v>9</v>
      </c>
      <c r="V153" s="35">
        <v>1</v>
      </c>
      <c r="W153" s="35">
        <v>0.03</v>
      </c>
      <c r="X153" s="35" t="s">
        <v>9</v>
      </c>
      <c r="Y153" s="35">
        <v>0.03</v>
      </c>
    </row>
    <row r="154" spans="1:25" ht="15">
      <c r="A154" s="35">
        <v>3494</v>
      </c>
      <c r="B154" s="35" t="s">
        <v>6</v>
      </c>
      <c r="C154" s="35">
        <v>405</v>
      </c>
      <c r="D154" s="35">
        <v>377</v>
      </c>
      <c r="E154" s="35" t="s">
        <v>7</v>
      </c>
      <c r="F154" s="35">
        <v>19866</v>
      </c>
      <c r="J154" s="35" t="s">
        <v>4</v>
      </c>
      <c r="K154" s="35">
        <v>1</v>
      </c>
      <c r="L154" s="35" t="s">
        <v>5</v>
      </c>
      <c r="M154" s="35">
        <v>1272</v>
      </c>
      <c r="N154" s="35">
        <v>1606</v>
      </c>
      <c r="O154" s="35">
        <v>7115</v>
      </c>
      <c r="P154" s="35">
        <v>12</v>
      </c>
      <c r="Q154" s="35">
        <v>20</v>
      </c>
      <c r="R154" s="35" t="s">
        <v>408</v>
      </c>
      <c r="S154" s="35" t="s">
        <v>409</v>
      </c>
      <c r="T154" s="35">
        <v>5</v>
      </c>
      <c r="U154" s="35" t="s">
        <v>9</v>
      </c>
      <c r="V154" s="35">
        <v>1</v>
      </c>
      <c r="W154" s="35">
        <v>0.03</v>
      </c>
      <c r="X154" s="35" t="s">
        <v>9</v>
      </c>
      <c r="Y154" s="35">
        <v>0.03</v>
      </c>
    </row>
    <row r="155" spans="1:25" ht="15">
      <c r="A155" s="35">
        <v>3503</v>
      </c>
      <c r="B155" s="35" t="s">
        <v>6</v>
      </c>
      <c r="C155" s="35">
        <v>405</v>
      </c>
      <c r="D155" s="35">
        <v>377</v>
      </c>
      <c r="E155" s="35" t="s">
        <v>7</v>
      </c>
      <c r="F155" s="35">
        <v>19866</v>
      </c>
      <c r="J155" s="35" t="s">
        <v>4</v>
      </c>
      <c r="K155" s="35">
        <v>1</v>
      </c>
      <c r="L155" s="35" t="s">
        <v>5</v>
      </c>
      <c r="M155" s="35">
        <v>1272</v>
      </c>
      <c r="N155" s="35">
        <v>1606</v>
      </c>
      <c r="O155" s="35">
        <v>7115</v>
      </c>
      <c r="P155" s="35">
        <v>12</v>
      </c>
      <c r="Q155" s="35">
        <v>31</v>
      </c>
      <c r="R155" s="35" t="s">
        <v>408</v>
      </c>
      <c r="S155" s="35" t="s">
        <v>409</v>
      </c>
      <c r="T155" s="35">
        <v>5</v>
      </c>
      <c r="U155" s="35" t="s">
        <v>9</v>
      </c>
      <c r="V155" s="35">
        <v>1</v>
      </c>
      <c r="W155" s="35">
        <v>0.03</v>
      </c>
      <c r="X155" s="35" t="s">
        <v>9</v>
      </c>
      <c r="Y155" s="35">
        <v>0.03</v>
      </c>
    </row>
    <row r="156" spans="1:25" ht="15">
      <c r="A156" s="35">
        <v>3691</v>
      </c>
      <c r="B156" s="35" t="s">
        <v>2</v>
      </c>
      <c r="C156" s="35">
        <v>211</v>
      </c>
      <c r="D156" s="35">
        <v>40</v>
      </c>
      <c r="E156" s="35" t="s">
        <v>3</v>
      </c>
      <c r="F156" s="35">
        <v>99</v>
      </c>
      <c r="J156" s="35" t="s">
        <v>4</v>
      </c>
      <c r="K156" s="35">
        <v>1</v>
      </c>
      <c r="L156" s="35" t="s">
        <v>5</v>
      </c>
      <c r="M156" s="35">
        <v>1272</v>
      </c>
      <c r="N156" s="35">
        <v>1607</v>
      </c>
      <c r="O156" s="35">
        <v>7115</v>
      </c>
      <c r="P156" s="35">
        <v>1</v>
      </c>
      <c r="Q156" s="35">
        <v>17</v>
      </c>
      <c r="R156" s="35" t="s">
        <v>408</v>
      </c>
      <c r="S156" s="35" t="s">
        <v>409</v>
      </c>
      <c r="T156" s="35">
        <v>5</v>
      </c>
      <c r="U156" s="35" t="s">
        <v>410</v>
      </c>
      <c r="V156" s="35">
        <v>1</v>
      </c>
      <c r="W156" s="35">
        <v>0.5</v>
      </c>
      <c r="X156" s="35" t="s">
        <v>410</v>
      </c>
      <c r="Y156" s="35">
        <v>0.5</v>
      </c>
    </row>
    <row r="157" spans="1:25" ht="15">
      <c r="A157" s="35">
        <v>3747</v>
      </c>
      <c r="B157" s="35" t="s">
        <v>2</v>
      </c>
      <c r="C157" s="35">
        <v>211</v>
      </c>
      <c r="D157" s="35">
        <v>46</v>
      </c>
      <c r="E157" s="35" t="s">
        <v>3</v>
      </c>
      <c r="F157" s="35">
        <v>99</v>
      </c>
      <c r="J157" s="35" t="s">
        <v>4</v>
      </c>
      <c r="K157" s="35">
        <v>1</v>
      </c>
      <c r="L157" s="35" t="s">
        <v>5</v>
      </c>
      <c r="M157" s="35">
        <v>1272</v>
      </c>
      <c r="N157" s="35">
        <v>1607</v>
      </c>
      <c r="O157" s="35">
        <v>7115</v>
      </c>
      <c r="P157" s="35">
        <v>3</v>
      </c>
      <c r="Q157" s="35">
        <v>10</v>
      </c>
      <c r="R157" s="35" t="s">
        <v>408</v>
      </c>
      <c r="S157" s="35" t="s">
        <v>409</v>
      </c>
      <c r="T157" s="35">
        <v>5</v>
      </c>
      <c r="U157" s="35" t="s">
        <v>410</v>
      </c>
      <c r="V157" s="35">
        <v>25</v>
      </c>
      <c r="W157" s="35">
        <v>12.5</v>
      </c>
      <c r="X157" s="35" t="s">
        <v>410</v>
      </c>
      <c r="Y157" s="35">
        <v>0.5</v>
      </c>
    </row>
    <row r="158" spans="1:25" ht="15">
      <c r="A158" s="35">
        <v>3754</v>
      </c>
      <c r="B158" s="35" t="s">
        <v>2</v>
      </c>
      <c r="C158" s="35">
        <v>211</v>
      </c>
      <c r="D158" s="35">
        <v>47</v>
      </c>
      <c r="E158" s="35" t="s">
        <v>3</v>
      </c>
      <c r="F158" s="35">
        <v>99</v>
      </c>
      <c r="J158" s="35" t="s">
        <v>4</v>
      </c>
      <c r="K158" s="35">
        <v>1</v>
      </c>
      <c r="L158" s="35" t="s">
        <v>5</v>
      </c>
      <c r="M158" s="35">
        <v>1272</v>
      </c>
      <c r="N158" s="35">
        <v>1607</v>
      </c>
      <c r="O158" s="35">
        <v>7115</v>
      </c>
      <c r="P158" s="35">
        <v>3</v>
      </c>
      <c r="Q158" s="35">
        <v>16</v>
      </c>
      <c r="R158" s="35" t="s">
        <v>408</v>
      </c>
      <c r="S158" s="35" t="s">
        <v>409</v>
      </c>
      <c r="T158" s="35">
        <v>5</v>
      </c>
      <c r="U158" s="35" t="s">
        <v>410</v>
      </c>
      <c r="V158" s="35">
        <v>3</v>
      </c>
      <c r="W158" s="35">
        <v>1.44</v>
      </c>
      <c r="X158" s="35" t="s">
        <v>410</v>
      </c>
      <c r="Y158" s="35">
        <v>0.48</v>
      </c>
    </row>
    <row r="159" spans="1:25" ht="15">
      <c r="A159" s="35">
        <v>3810</v>
      </c>
      <c r="B159" s="35" t="s">
        <v>2</v>
      </c>
      <c r="C159" s="35">
        <v>211</v>
      </c>
      <c r="D159" s="35">
        <v>50</v>
      </c>
      <c r="E159" s="35" t="s">
        <v>3</v>
      </c>
      <c r="F159" s="35">
        <v>99</v>
      </c>
      <c r="J159" s="35" t="s">
        <v>4</v>
      </c>
      <c r="K159" s="35">
        <v>1</v>
      </c>
      <c r="L159" s="35" t="s">
        <v>5</v>
      </c>
      <c r="M159" s="35">
        <v>1272</v>
      </c>
      <c r="N159" s="35">
        <v>1607</v>
      </c>
      <c r="O159" s="35">
        <v>7115</v>
      </c>
      <c r="P159" s="35">
        <v>4</v>
      </c>
      <c r="Q159" s="35">
        <v>24</v>
      </c>
      <c r="R159" s="35" t="s">
        <v>408</v>
      </c>
      <c r="S159" s="35" t="s">
        <v>409</v>
      </c>
      <c r="T159" s="35">
        <v>5</v>
      </c>
      <c r="U159" s="35" t="s">
        <v>410</v>
      </c>
      <c r="V159" s="35">
        <v>1</v>
      </c>
      <c r="W159" s="35">
        <v>0.48</v>
      </c>
      <c r="X159" s="35" t="s">
        <v>410</v>
      </c>
      <c r="Y159" s="35">
        <v>0.48</v>
      </c>
    </row>
    <row r="160" spans="1:25" ht="15">
      <c r="A160" s="35">
        <v>3825</v>
      </c>
      <c r="B160" s="35" t="s">
        <v>2</v>
      </c>
      <c r="C160" s="35">
        <v>211</v>
      </c>
      <c r="D160" s="35">
        <v>51</v>
      </c>
      <c r="E160" s="35" t="s">
        <v>3</v>
      </c>
      <c r="F160" s="35">
        <v>99</v>
      </c>
      <c r="J160" s="35" t="s">
        <v>4</v>
      </c>
      <c r="K160" s="35">
        <v>1</v>
      </c>
      <c r="L160" s="35" t="s">
        <v>5</v>
      </c>
      <c r="M160" s="35">
        <v>1272</v>
      </c>
      <c r="N160" s="35">
        <v>1607</v>
      </c>
      <c r="O160" s="35">
        <v>7115</v>
      </c>
      <c r="P160" s="35">
        <v>5</v>
      </c>
      <c r="Q160" s="35">
        <v>9</v>
      </c>
      <c r="R160" s="35" t="s">
        <v>408</v>
      </c>
      <c r="S160" s="35" t="s">
        <v>409</v>
      </c>
      <c r="T160" s="35">
        <v>5</v>
      </c>
      <c r="U160" s="35" t="s">
        <v>410</v>
      </c>
      <c r="V160" s="35">
        <v>1</v>
      </c>
      <c r="W160" s="35">
        <v>0.4</v>
      </c>
      <c r="X160" s="35" t="s">
        <v>410</v>
      </c>
      <c r="Y160" s="35">
        <v>0.4</v>
      </c>
    </row>
    <row r="161" spans="1:25" ht="15">
      <c r="A161" s="35">
        <v>3858</v>
      </c>
      <c r="B161" s="35" t="s">
        <v>2</v>
      </c>
      <c r="C161" s="35">
        <v>211</v>
      </c>
      <c r="D161" s="35">
        <v>53</v>
      </c>
      <c r="E161" s="35" t="s">
        <v>3</v>
      </c>
      <c r="F161" s="35">
        <v>99</v>
      </c>
      <c r="J161" s="35" t="s">
        <v>4</v>
      </c>
      <c r="K161" s="35">
        <v>1</v>
      </c>
      <c r="L161" s="35" t="s">
        <v>5</v>
      </c>
      <c r="M161" s="35">
        <v>1272</v>
      </c>
      <c r="N161" s="35">
        <v>1607</v>
      </c>
      <c r="O161" s="35">
        <v>7115</v>
      </c>
      <c r="P161" s="35">
        <v>5</v>
      </c>
      <c r="Q161" s="35">
        <v>23</v>
      </c>
      <c r="R161" s="35" t="s">
        <v>408</v>
      </c>
      <c r="S161" s="35" t="s">
        <v>409</v>
      </c>
      <c r="T161" s="35">
        <v>5</v>
      </c>
      <c r="U161" s="35" t="s">
        <v>410</v>
      </c>
      <c r="V161" s="35">
        <v>1</v>
      </c>
      <c r="W161" s="35">
        <v>0.45</v>
      </c>
      <c r="X161" s="35" t="s">
        <v>410</v>
      </c>
      <c r="Y161" s="35">
        <v>0.45</v>
      </c>
    </row>
    <row r="162" spans="1:25" ht="15">
      <c r="A162" s="35">
        <v>3929</v>
      </c>
      <c r="B162" s="35" t="s">
        <v>2</v>
      </c>
      <c r="C162" s="35">
        <v>211</v>
      </c>
      <c r="D162" s="35">
        <v>59</v>
      </c>
      <c r="E162" s="35" t="s">
        <v>3</v>
      </c>
      <c r="F162" s="35">
        <v>99</v>
      </c>
      <c r="J162" s="35" t="s">
        <v>4</v>
      </c>
      <c r="K162" s="35">
        <v>1</v>
      </c>
      <c r="L162" s="35" t="s">
        <v>5</v>
      </c>
      <c r="M162" s="35">
        <v>1272</v>
      </c>
      <c r="N162" s="35">
        <v>1607</v>
      </c>
      <c r="O162" s="35">
        <v>7115</v>
      </c>
      <c r="P162" s="35">
        <v>7</v>
      </c>
      <c r="Q162" s="35">
        <v>23</v>
      </c>
      <c r="R162" s="35" t="s">
        <v>408</v>
      </c>
      <c r="S162" s="35" t="s">
        <v>409</v>
      </c>
      <c r="T162" s="35">
        <v>5</v>
      </c>
      <c r="U162" s="35" t="s">
        <v>410</v>
      </c>
      <c r="V162" s="35">
        <v>2</v>
      </c>
      <c r="W162" s="35">
        <v>1</v>
      </c>
      <c r="X162" s="35" t="s">
        <v>410</v>
      </c>
      <c r="Y162" s="35">
        <v>0.5</v>
      </c>
    </row>
    <row r="163" spans="1:25" ht="15">
      <c r="A163" s="35">
        <v>3944</v>
      </c>
      <c r="B163" s="35" t="s">
        <v>2</v>
      </c>
      <c r="C163" s="35">
        <v>211</v>
      </c>
      <c r="D163" s="35">
        <v>60</v>
      </c>
      <c r="E163" s="35" t="s">
        <v>3</v>
      </c>
      <c r="F163" s="35">
        <v>99</v>
      </c>
      <c r="J163" s="35" t="s">
        <v>4</v>
      </c>
      <c r="K163" s="35">
        <v>1</v>
      </c>
      <c r="L163" s="35" t="s">
        <v>5</v>
      </c>
      <c r="M163" s="35">
        <v>1272</v>
      </c>
      <c r="N163" s="35">
        <v>1607</v>
      </c>
      <c r="O163" s="35">
        <v>7115</v>
      </c>
      <c r="P163" s="35">
        <v>8</v>
      </c>
      <c r="Q163" s="35">
        <v>4</v>
      </c>
      <c r="R163" s="35" t="s">
        <v>408</v>
      </c>
      <c r="S163" s="35" t="s">
        <v>409</v>
      </c>
      <c r="T163" s="35">
        <v>5</v>
      </c>
      <c r="U163" s="35" t="s">
        <v>410</v>
      </c>
      <c r="V163" s="35">
        <v>1</v>
      </c>
      <c r="W163" s="35">
        <v>0.5</v>
      </c>
      <c r="X163" s="35" t="s">
        <v>410</v>
      </c>
      <c r="Y163" s="35">
        <v>0.5</v>
      </c>
    </row>
    <row r="164" spans="1:25" ht="15">
      <c r="A164" s="35">
        <v>4871</v>
      </c>
      <c r="B164" s="35" t="s">
        <v>6</v>
      </c>
      <c r="C164" s="35">
        <v>405</v>
      </c>
      <c r="D164" s="35">
        <v>353</v>
      </c>
      <c r="E164" s="35" t="s">
        <v>7</v>
      </c>
      <c r="F164" s="35">
        <v>19866</v>
      </c>
      <c r="J164" s="35" t="s">
        <v>4</v>
      </c>
      <c r="K164" s="35">
        <v>1</v>
      </c>
      <c r="L164" s="35" t="s">
        <v>5</v>
      </c>
      <c r="M164" s="35">
        <v>1272</v>
      </c>
      <c r="N164" s="35">
        <v>1607</v>
      </c>
      <c r="O164" s="35">
        <v>7115</v>
      </c>
      <c r="P164" s="35">
        <v>4</v>
      </c>
      <c r="Q164" s="35">
        <v>10</v>
      </c>
      <c r="R164" s="35" t="s">
        <v>408</v>
      </c>
      <c r="S164" s="35" t="s">
        <v>409</v>
      </c>
      <c r="T164" s="35">
        <v>5</v>
      </c>
      <c r="U164" s="35" t="s">
        <v>410</v>
      </c>
      <c r="V164" s="35">
        <v>1</v>
      </c>
      <c r="W164" s="35">
        <v>0.4</v>
      </c>
      <c r="X164" s="35" t="s">
        <v>410</v>
      </c>
      <c r="Y164" s="35">
        <v>0.4</v>
      </c>
    </row>
    <row r="165" spans="1:25" ht="15">
      <c r="A165" s="35">
        <v>4874</v>
      </c>
      <c r="B165" s="35" t="s">
        <v>6</v>
      </c>
      <c r="C165" s="35">
        <v>405</v>
      </c>
      <c r="D165" s="35">
        <v>353</v>
      </c>
      <c r="E165" s="35" t="s">
        <v>7</v>
      </c>
      <c r="F165" s="35">
        <v>19866</v>
      </c>
      <c r="J165" s="35" t="s">
        <v>4</v>
      </c>
      <c r="K165" s="35">
        <v>1</v>
      </c>
      <c r="L165" s="35" t="s">
        <v>5</v>
      </c>
      <c r="M165" s="35">
        <v>1272</v>
      </c>
      <c r="N165" s="35">
        <v>1607</v>
      </c>
      <c r="O165" s="35">
        <v>7115</v>
      </c>
      <c r="P165" s="35">
        <v>4</v>
      </c>
      <c r="Q165" s="35">
        <v>10</v>
      </c>
      <c r="R165" s="35" t="s">
        <v>408</v>
      </c>
      <c r="S165" s="35" t="s">
        <v>409</v>
      </c>
      <c r="T165" s="35">
        <v>5</v>
      </c>
      <c r="U165" s="35" t="s">
        <v>410</v>
      </c>
      <c r="V165" s="35">
        <v>1</v>
      </c>
      <c r="W165" s="35">
        <v>0.36</v>
      </c>
      <c r="X165" s="35" t="s">
        <v>410</v>
      </c>
      <c r="Y165" s="35">
        <v>0.36</v>
      </c>
    </row>
    <row r="166" spans="1:25" ht="15">
      <c r="A166" s="35">
        <v>5162</v>
      </c>
      <c r="B166" s="35" t="s">
        <v>6</v>
      </c>
      <c r="C166" s="35">
        <v>405</v>
      </c>
      <c r="D166" s="35">
        <v>378</v>
      </c>
      <c r="E166" s="35" t="s">
        <v>7</v>
      </c>
      <c r="F166" s="35">
        <v>19866</v>
      </c>
      <c r="J166" s="35" t="s">
        <v>4</v>
      </c>
      <c r="K166" s="35">
        <v>1</v>
      </c>
      <c r="L166" s="35" t="s">
        <v>5</v>
      </c>
      <c r="M166" s="35">
        <v>1272</v>
      </c>
      <c r="N166" s="35">
        <v>1607</v>
      </c>
      <c r="O166" s="35">
        <v>7115</v>
      </c>
      <c r="P166" s="35">
        <v>1</v>
      </c>
      <c r="Q166" s="35">
        <v>14</v>
      </c>
      <c r="R166" s="35" t="s">
        <v>408</v>
      </c>
      <c r="S166" s="35" t="s">
        <v>409</v>
      </c>
      <c r="T166" s="35">
        <v>5</v>
      </c>
      <c r="U166" s="35" t="s">
        <v>9</v>
      </c>
      <c r="V166" s="35">
        <v>2</v>
      </c>
      <c r="W166" s="35">
        <v>0.06</v>
      </c>
      <c r="X166" s="35" t="s">
        <v>9</v>
      </c>
      <c r="Y166" s="35">
        <v>0.03</v>
      </c>
    </row>
    <row r="167" spans="1:25" ht="15">
      <c r="A167" s="35">
        <v>5185</v>
      </c>
      <c r="B167" s="35" t="s">
        <v>6</v>
      </c>
      <c r="C167" s="35">
        <v>405</v>
      </c>
      <c r="D167" s="35">
        <v>379</v>
      </c>
      <c r="E167" s="35" t="s">
        <v>7</v>
      </c>
      <c r="F167" s="35">
        <v>19866</v>
      </c>
      <c r="J167" s="35" t="s">
        <v>4</v>
      </c>
      <c r="K167" s="35">
        <v>1</v>
      </c>
      <c r="L167" s="35" t="s">
        <v>5</v>
      </c>
      <c r="M167" s="35">
        <v>1272</v>
      </c>
      <c r="N167" s="35">
        <v>1607</v>
      </c>
      <c r="O167" s="35">
        <v>7115</v>
      </c>
      <c r="P167" s="35">
        <v>1</v>
      </c>
      <c r="Q167" s="35">
        <v>28</v>
      </c>
      <c r="R167" s="35" t="s">
        <v>408</v>
      </c>
      <c r="S167" s="35" t="s">
        <v>409</v>
      </c>
      <c r="T167" s="35">
        <v>5</v>
      </c>
      <c r="U167" s="35" t="s">
        <v>9</v>
      </c>
      <c r="V167" s="35">
        <v>1</v>
      </c>
      <c r="W167" s="35">
        <v>0.03</v>
      </c>
      <c r="X167" s="35" t="s">
        <v>9</v>
      </c>
      <c r="Y167" s="35">
        <v>0.03</v>
      </c>
    </row>
    <row r="168" spans="1:25" ht="15">
      <c r="A168" s="35">
        <v>5207</v>
      </c>
      <c r="B168" s="35" t="s">
        <v>6</v>
      </c>
      <c r="C168" s="35">
        <v>405</v>
      </c>
      <c r="D168" s="35">
        <v>380</v>
      </c>
      <c r="E168" s="35" t="s">
        <v>7</v>
      </c>
      <c r="F168" s="35">
        <v>19866</v>
      </c>
      <c r="J168" s="35" t="s">
        <v>4</v>
      </c>
      <c r="K168" s="35">
        <v>1</v>
      </c>
      <c r="L168" s="35" t="s">
        <v>5</v>
      </c>
      <c r="M168" s="35">
        <v>1272</v>
      </c>
      <c r="N168" s="35">
        <v>1607</v>
      </c>
      <c r="O168" s="35">
        <v>7115</v>
      </c>
      <c r="P168" s="35">
        <v>3</v>
      </c>
      <c r="Q168" s="35">
        <v>27</v>
      </c>
      <c r="R168" s="35" t="s">
        <v>408</v>
      </c>
      <c r="S168" s="35" t="s">
        <v>409</v>
      </c>
      <c r="T168" s="35">
        <v>5</v>
      </c>
      <c r="U168" s="35" t="s">
        <v>9</v>
      </c>
      <c r="V168" s="35">
        <v>1</v>
      </c>
      <c r="W168" s="35">
        <v>0.03</v>
      </c>
      <c r="X168" s="35" t="s">
        <v>9</v>
      </c>
      <c r="Y168" s="35">
        <v>0.03</v>
      </c>
    </row>
    <row r="169" spans="1:25" ht="15">
      <c r="A169" s="35">
        <v>5227</v>
      </c>
      <c r="B169" s="35" t="s">
        <v>6</v>
      </c>
      <c r="C169" s="35">
        <v>405</v>
      </c>
      <c r="D169" s="35">
        <v>380</v>
      </c>
      <c r="E169" s="35" t="s">
        <v>7</v>
      </c>
      <c r="F169" s="35">
        <v>19866</v>
      </c>
      <c r="J169" s="35" t="s">
        <v>4</v>
      </c>
      <c r="K169" s="35">
        <v>1</v>
      </c>
      <c r="L169" s="35" t="s">
        <v>5</v>
      </c>
      <c r="M169" s="35">
        <v>1272</v>
      </c>
      <c r="N169" s="35">
        <v>1607</v>
      </c>
      <c r="O169" s="35">
        <v>7115</v>
      </c>
      <c r="P169" s="35">
        <v>3</v>
      </c>
      <c r="Q169" s="35">
        <v>24</v>
      </c>
      <c r="R169" s="35" t="s">
        <v>408</v>
      </c>
      <c r="S169" s="35" t="s">
        <v>409</v>
      </c>
      <c r="T169" s="35">
        <v>5</v>
      </c>
      <c r="U169" s="35" t="s">
        <v>9</v>
      </c>
      <c r="V169" s="35">
        <v>1</v>
      </c>
      <c r="W169" s="35">
        <v>0.03</v>
      </c>
      <c r="X169" s="35" t="s">
        <v>9</v>
      </c>
      <c r="Y169" s="35">
        <v>0.03</v>
      </c>
    </row>
    <row r="170" spans="1:25" ht="15">
      <c r="A170" s="35">
        <v>5242</v>
      </c>
      <c r="B170" s="35" t="s">
        <v>6</v>
      </c>
      <c r="C170" s="35">
        <v>405</v>
      </c>
      <c r="D170" s="35">
        <v>381</v>
      </c>
      <c r="E170" s="35" t="s">
        <v>7</v>
      </c>
      <c r="F170" s="35">
        <v>19866</v>
      </c>
      <c r="J170" s="35" t="s">
        <v>4</v>
      </c>
      <c r="K170" s="35">
        <v>1</v>
      </c>
      <c r="L170" s="35" t="s">
        <v>5</v>
      </c>
      <c r="M170" s="35">
        <v>1272</v>
      </c>
      <c r="N170" s="35">
        <v>1607</v>
      </c>
      <c r="O170" s="35">
        <v>7115</v>
      </c>
      <c r="P170" s="35">
        <v>4</v>
      </c>
      <c r="Q170" s="35">
        <v>3</v>
      </c>
      <c r="R170" s="35" t="s">
        <v>408</v>
      </c>
      <c r="S170" s="35" t="s">
        <v>409</v>
      </c>
      <c r="T170" s="35">
        <v>5</v>
      </c>
      <c r="U170" s="35" t="s">
        <v>9</v>
      </c>
      <c r="V170" s="35">
        <v>1</v>
      </c>
      <c r="W170" s="35">
        <v>0.03</v>
      </c>
      <c r="X170" s="35" t="s">
        <v>9</v>
      </c>
      <c r="Y170" s="35">
        <v>0.03</v>
      </c>
    </row>
    <row r="171" spans="1:25" ht="15">
      <c r="A171" s="35">
        <v>5291</v>
      </c>
      <c r="B171" s="35" t="s">
        <v>6</v>
      </c>
      <c r="C171" s="35">
        <v>405</v>
      </c>
      <c r="D171" s="35">
        <v>382</v>
      </c>
      <c r="E171" s="35" t="s">
        <v>7</v>
      </c>
      <c r="F171" s="35">
        <v>19866</v>
      </c>
      <c r="J171" s="35" t="s">
        <v>4</v>
      </c>
      <c r="K171" s="35">
        <v>1</v>
      </c>
      <c r="L171" s="35" t="s">
        <v>5</v>
      </c>
      <c r="M171" s="35">
        <v>1272</v>
      </c>
      <c r="N171" s="35">
        <v>1607</v>
      </c>
      <c r="O171" s="35">
        <v>7115</v>
      </c>
      <c r="P171" s="35">
        <v>7</v>
      </c>
      <c r="Q171" s="35">
        <v>15</v>
      </c>
      <c r="R171" s="35" t="s">
        <v>408</v>
      </c>
      <c r="S171" s="35" t="s">
        <v>409</v>
      </c>
      <c r="T171" s="35">
        <v>5</v>
      </c>
      <c r="U171" s="35" t="s">
        <v>255</v>
      </c>
      <c r="V171" s="35">
        <v>1</v>
      </c>
      <c r="W171" s="35">
        <v>0.03</v>
      </c>
      <c r="X171" s="35" t="s">
        <v>255</v>
      </c>
      <c r="Y171" s="35">
        <v>0.03</v>
      </c>
    </row>
    <row r="172" spans="1:25" ht="15">
      <c r="A172" s="35">
        <v>5302</v>
      </c>
      <c r="B172" s="35" t="s">
        <v>6</v>
      </c>
      <c r="C172" s="35">
        <v>405</v>
      </c>
      <c r="D172" s="35">
        <v>382</v>
      </c>
      <c r="E172" s="35" t="s">
        <v>7</v>
      </c>
      <c r="F172" s="35">
        <v>19866</v>
      </c>
      <c r="J172" s="35" t="s">
        <v>4</v>
      </c>
      <c r="K172" s="35">
        <v>1</v>
      </c>
      <c r="L172" s="35" t="s">
        <v>5</v>
      </c>
      <c r="M172" s="35">
        <v>1272</v>
      </c>
      <c r="N172" s="35">
        <v>1607</v>
      </c>
      <c r="O172" s="35">
        <v>7115</v>
      </c>
      <c r="P172" s="35">
        <v>8</v>
      </c>
      <c r="Q172" s="35">
        <v>18</v>
      </c>
      <c r="R172" s="35" t="s">
        <v>408</v>
      </c>
      <c r="S172" s="35" t="s">
        <v>409</v>
      </c>
      <c r="T172" s="35">
        <v>5</v>
      </c>
      <c r="U172" s="35" t="s">
        <v>410</v>
      </c>
      <c r="V172" s="35">
        <v>1</v>
      </c>
      <c r="W172" s="35">
        <v>0.45</v>
      </c>
      <c r="X172" s="35" t="s">
        <v>410</v>
      </c>
      <c r="Y172" s="35">
        <v>0.45</v>
      </c>
    </row>
    <row r="173" spans="1:25" ht="15">
      <c r="A173" s="35">
        <v>6143</v>
      </c>
      <c r="B173" s="35" t="s">
        <v>62</v>
      </c>
      <c r="C173" s="35">
        <v>342</v>
      </c>
      <c r="D173" s="35">
        <v>373</v>
      </c>
      <c r="E173" s="35" t="s">
        <v>256</v>
      </c>
      <c r="F173" s="35">
        <v>10539</v>
      </c>
      <c r="I173" s="35" t="s">
        <v>179</v>
      </c>
      <c r="J173" s="35" t="s">
        <v>4</v>
      </c>
      <c r="K173" s="35">
        <v>1</v>
      </c>
      <c r="L173" s="35" t="s">
        <v>5</v>
      </c>
      <c r="M173" s="35">
        <v>1272</v>
      </c>
      <c r="N173" s="35">
        <v>1608</v>
      </c>
      <c r="O173" s="35">
        <v>7116</v>
      </c>
      <c r="P173" s="35">
        <v>7</v>
      </c>
      <c r="Q173" s="35">
        <v>99</v>
      </c>
      <c r="R173" s="35" t="s">
        <v>408</v>
      </c>
      <c r="S173" s="35" t="s">
        <v>409</v>
      </c>
      <c r="T173" s="35">
        <v>5</v>
      </c>
      <c r="U173" s="35" t="s">
        <v>9</v>
      </c>
      <c r="V173" s="35">
        <v>1</v>
      </c>
      <c r="W173" s="35">
        <v>0.03</v>
      </c>
      <c r="X173" s="35" t="s">
        <v>410</v>
      </c>
      <c r="Y173" s="35">
        <v>0.6</v>
      </c>
    </row>
    <row r="174" spans="1:25" ht="15">
      <c r="A174" s="35">
        <v>6756</v>
      </c>
      <c r="B174" s="35" t="s">
        <v>257</v>
      </c>
      <c r="C174" s="35">
        <v>141</v>
      </c>
      <c r="D174" s="35">
        <v>127</v>
      </c>
      <c r="J174" s="35" t="s">
        <v>406</v>
      </c>
      <c r="K174" s="35">
        <v>81</v>
      </c>
      <c r="L174" s="35" t="s">
        <v>5</v>
      </c>
      <c r="M174" s="35">
        <v>1272</v>
      </c>
      <c r="N174" s="35">
        <v>1610</v>
      </c>
      <c r="O174" s="35">
        <v>7118</v>
      </c>
      <c r="P174" s="35">
        <v>13</v>
      </c>
      <c r="Q174" s="35">
        <v>99</v>
      </c>
      <c r="R174" s="35" t="s">
        <v>408</v>
      </c>
      <c r="S174" s="35" t="s">
        <v>409</v>
      </c>
      <c r="T174" s="35">
        <v>5</v>
      </c>
      <c r="U174" s="35" t="s">
        <v>410</v>
      </c>
      <c r="V174" s="35">
        <v>1</v>
      </c>
      <c r="W174" s="35">
        <v>0.4</v>
      </c>
      <c r="X174" s="35" t="s">
        <v>410</v>
      </c>
      <c r="Y174" s="35">
        <v>0.4</v>
      </c>
    </row>
    <row r="175" spans="1:25" ht="15">
      <c r="A175" s="35">
        <v>9167</v>
      </c>
      <c r="B175" s="35" t="s">
        <v>261</v>
      </c>
      <c r="C175" s="35">
        <v>159</v>
      </c>
      <c r="D175" s="35">
        <v>182</v>
      </c>
      <c r="E175" s="35" t="s">
        <v>262</v>
      </c>
      <c r="F175" s="35">
        <v>644</v>
      </c>
      <c r="J175" s="35" t="s">
        <v>263</v>
      </c>
      <c r="K175" s="35">
        <v>17</v>
      </c>
      <c r="L175" s="35" t="s">
        <v>5</v>
      </c>
      <c r="M175" s="35">
        <v>1272</v>
      </c>
      <c r="N175" s="35">
        <v>1613</v>
      </c>
      <c r="O175" s="35">
        <v>7122</v>
      </c>
      <c r="P175" s="35">
        <v>11</v>
      </c>
      <c r="Q175" s="35">
        <v>1</v>
      </c>
      <c r="R175" s="35" t="s">
        <v>408</v>
      </c>
      <c r="S175" s="35" t="s">
        <v>409</v>
      </c>
      <c r="T175" s="35">
        <v>5</v>
      </c>
      <c r="U175" s="35" t="s">
        <v>410</v>
      </c>
      <c r="V175" s="35">
        <v>2</v>
      </c>
      <c r="W175" s="35">
        <v>1</v>
      </c>
      <c r="X175" s="35" t="s">
        <v>410</v>
      </c>
      <c r="Y175" s="35">
        <v>0.5</v>
      </c>
    </row>
    <row r="176" spans="1:25" ht="15">
      <c r="A176" s="35">
        <v>18072</v>
      </c>
      <c r="B176" s="35" t="s">
        <v>214</v>
      </c>
      <c r="C176" s="35">
        <v>129</v>
      </c>
      <c r="D176" s="35">
        <v>26</v>
      </c>
      <c r="E176" s="35" t="s">
        <v>262</v>
      </c>
      <c r="F176" s="35">
        <v>644</v>
      </c>
      <c r="J176" s="35" t="s">
        <v>4</v>
      </c>
      <c r="K176" s="35">
        <v>1</v>
      </c>
      <c r="L176" s="35" t="s">
        <v>5</v>
      </c>
      <c r="M176" s="35">
        <v>1272</v>
      </c>
      <c r="N176" s="35">
        <v>1616</v>
      </c>
      <c r="O176" s="35">
        <v>7124</v>
      </c>
      <c r="P176" s="35">
        <v>3</v>
      </c>
      <c r="Q176" s="35">
        <v>29</v>
      </c>
      <c r="R176" s="35" t="s">
        <v>408</v>
      </c>
      <c r="S176" s="35" t="s">
        <v>409</v>
      </c>
      <c r="T176" s="35">
        <v>5</v>
      </c>
      <c r="U176" s="35" t="s">
        <v>410</v>
      </c>
      <c r="V176" s="35">
        <v>20</v>
      </c>
      <c r="W176" s="35">
        <v>24</v>
      </c>
      <c r="X176" s="35" t="s">
        <v>410</v>
      </c>
      <c r="Y176" s="35">
        <v>1.2</v>
      </c>
    </row>
    <row r="177" spans="1:25" ht="15">
      <c r="A177" s="35">
        <v>20173</v>
      </c>
      <c r="B177" s="35" t="s">
        <v>88</v>
      </c>
      <c r="C177" s="35">
        <v>101</v>
      </c>
      <c r="D177" s="35">
        <v>165</v>
      </c>
      <c r="E177" s="35" t="s">
        <v>89</v>
      </c>
      <c r="F177" s="35">
        <v>92</v>
      </c>
      <c r="J177" s="35" t="s">
        <v>4</v>
      </c>
      <c r="K177" s="35">
        <v>1</v>
      </c>
      <c r="L177" s="35" t="s">
        <v>5</v>
      </c>
      <c r="M177" s="35">
        <v>1272</v>
      </c>
      <c r="N177" s="35">
        <v>1619</v>
      </c>
      <c r="O177" s="35">
        <v>7128</v>
      </c>
      <c r="P177" s="35">
        <v>10</v>
      </c>
      <c r="Q177" s="35">
        <v>10</v>
      </c>
      <c r="R177" s="35" t="s">
        <v>408</v>
      </c>
      <c r="S177" s="35" t="s">
        <v>409</v>
      </c>
      <c r="T177" s="35">
        <v>5</v>
      </c>
      <c r="U177" s="35" t="s">
        <v>410</v>
      </c>
      <c r="V177" s="35">
        <v>2</v>
      </c>
      <c r="W177" s="35">
        <v>1.8</v>
      </c>
      <c r="X177" s="35" t="s">
        <v>410</v>
      </c>
      <c r="Y177" s="35">
        <v>0.9</v>
      </c>
    </row>
    <row r="178" spans="1:25" ht="15">
      <c r="A178" s="35">
        <v>20174</v>
      </c>
      <c r="B178" s="35" t="s">
        <v>88</v>
      </c>
      <c r="C178" s="35">
        <v>101</v>
      </c>
      <c r="D178" s="35">
        <v>165</v>
      </c>
      <c r="E178" s="35" t="s">
        <v>89</v>
      </c>
      <c r="F178" s="35">
        <v>92</v>
      </c>
      <c r="J178" s="35" t="s">
        <v>4</v>
      </c>
      <c r="K178" s="35">
        <v>1</v>
      </c>
      <c r="L178" s="35" t="s">
        <v>5</v>
      </c>
      <c r="M178" s="35">
        <v>1272</v>
      </c>
      <c r="N178" s="35">
        <v>1619</v>
      </c>
      <c r="O178" s="35">
        <v>7128</v>
      </c>
      <c r="P178" s="35">
        <v>10</v>
      </c>
      <c r="Q178" s="35">
        <v>12</v>
      </c>
      <c r="R178" s="35" t="s">
        <v>408</v>
      </c>
      <c r="S178" s="35" t="s">
        <v>409</v>
      </c>
      <c r="T178" s="35">
        <v>5</v>
      </c>
      <c r="U178" s="35" t="s">
        <v>410</v>
      </c>
      <c r="V178" s="35">
        <v>3</v>
      </c>
      <c r="W178" s="35">
        <v>2.8</v>
      </c>
      <c r="X178" s="35" t="s">
        <v>410</v>
      </c>
      <c r="Y178" s="35">
        <v>0.933</v>
      </c>
    </row>
    <row r="179" spans="1:25" ht="15">
      <c r="A179" s="35">
        <v>20175</v>
      </c>
      <c r="B179" s="35" t="s">
        <v>88</v>
      </c>
      <c r="C179" s="35">
        <v>101</v>
      </c>
      <c r="D179" s="35">
        <v>165</v>
      </c>
      <c r="E179" s="35" t="s">
        <v>89</v>
      </c>
      <c r="F179" s="35">
        <v>92</v>
      </c>
      <c r="J179" s="35" t="s">
        <v>4</v>
      </c>
      <c r="K179" s="35">
        <v>1</v>
      </c>
      <c r="L179" s="35" t="s">
        <v>5</v>
      </c>
      <c r="M179" s="35">
        <v>1272</v>
      </c>
      <c r="N179" s="35">
        <v>1619</v>
      </c>
      <c r="O179" s="35">
        <v>7128</v>
      </c>
      <c r="P179" s="35">
        <v>11</v>
      </c>
      <c r="Q179" s="35">
        <v>9</v>
      </c>
      <c r="R179" s="35" t="s">
        <v>408</v>
      </c>
      <c r="S179" s="35" t="s">
        <v>409</v>
      </c>
      <c r="T179" s="35">
        <v>5</v>
      </c>
      <c r="U179" s="35" t="s">
        <v>410</v>
      </c>
      <c r="V179" s="35">
        <v>1</v>
      </c>
      <c r="W179" s="35">
        <v>0.6</v>
      </c>
      <c r="X179" s="35" t="s">
        <v>410</v>
      </c>
      <c r="Y179" s="35">
        <v>0.6</v>
      </c>
    </row>
    <row r="180" spans="1:25" ht="15">
      <c r="A180" s="35">
        <v>20176</v>
      </c>
      <c r="B180" s="35" t="s">
        <v>88</v>
      </c>
      <c r="C180" s="35">
        <v>101</v>
      </c>
      <c r="D180" s="35">
        <v>165</v>
      </c>
      <c r="E180" s="35" t="s">
        <v>89</v>
      </c>
      <c r="F180" s="35">
        <v>92</v>
      </c>
      <c r="J180" s="35" t="s">
        <v>4</v>
      </c>
      <c r="K180" s="35">
        <v>1</v>
      </c>
      <c r="L180" s="35" t="s">
        <v>5</v>
      </c>
      <c r="M180" s="35">
        <v>1272</v>
      </c>
      <c r="N180" s="35">
        <v>1619</v>
      </c>
      <c r="O180" s="35">
        <v>7128</v>
      </c>
      <c r="P180" s="35">
        <v>11</v>
      </c>
      <c r="Q180" s="35">
        <v>25</v>
      </c>
      <c r="R180" s="35" t="s">
        <v>408</v>
      </c>
      <c r="S180" s="35" t="s">
        <v>409</v>
      </c>
      <c r="T180" s="35">
        <v>5</v>
      </c>
      <c r="U180" s="35" t="s">
        <v>410</v>
      </c>
      <c r="V180" s="35">
        <v>1</v>
      </c>
      <c r="W180" s="35">
        <v>0.6</v>
      </c>
      <c r="X180" s="35" t="s">
        <v>410</v>
      </c>
      <c r="Y180" s="35">
        <v>0.6</v>
      </c>
    </row>
    <row r="181" spans="1:25" ht="15">
      <c r="A181" s="35">
        <v>20177</v>
      </c>
      <c r="B181" s="35" t="s">
        <v>88</v>
      </c>
      <c r="C181" s="35">
        <v>101</v>
      </c>
      <c r="D181" s="35">
        <v>165</v>
      </c>
      <c r="E181" s="35" t="s">
        <v>89</v>
      </c>
      <c r="F181" s="35">
        <v>92</v>
      </c>
      <c r="J181" s="35" t="s">
        <v>4</v>
      </c>
      <c r="K181" s="35">
        <v>1</v>
      </c>
      <c r="L181" s="35" t="s">
        <v>5</v>
      </c>
      <c r="M181" s="35">
        <v>1272</v>
      </c>
      <c r="N181" s="35">
        <v>1619</v>
      </c>
      <c r="O181" s="35">
        <v>7128</v>
      </c>
      <c r="P181" s="35">
        <v>12</v>
      </c>
      <c r="Q181" s="35">
        <v>20</v>
      </c>
      <c r="R181" s="35" t="s">
        <v>408</v>
      </c>
      <c r="S181" s="35" t="s">
        <v>409</v>
      </c>
      <c r="T181" s="35">
        <v>5</v>
      </c>
      <c r="U181" s="35" t="s">
        <v>410</v>
      </c>
      <c r="V181" s="35">
        <v>2</v>
      </c>
      <c r="W181" s="35">
        <v>1.8</v>
      </c>
      <c r="X181" s="35" t="s">
        <v>410</v>
      </c>
      <c r="Y181" s="35">
        <v>0.9</v>
      </c>
    </row>
    <row r="182" spans="1:25" ht="15">
      <c r="A182" s="35">
        <v>20178</v>
      </c>
      <c r="B182" s="35" t="s">
        <v>88</v>
      </c>
      <c r="C182" s="35">
        <v>101</v>
      </c>
      <c r="D182" s="35">
        <v>204</v>
      </c>
      <c r="E182" s="35" t="s">
        <v>3</v>
      </c>
      <c r="F182" s="35">
        <v>99</v>
      </c>
      <c r="J182" s="35" t="s">
        <v>4</v>
      </c>
      <c r="K182" s="35">
        <v>1</v>
      </c>
      <c r="L182" s="35" t="s">
        <v>5</v>
      </c>
      <c r="M182" s="35">
        <v>1272</v>
      </c>
      <c r="N182" s="35">
        <v>1619</v>
      </c>
      <c r="O182" s="35">
        <v>7128</v>
      </c>
      <c r="P182" s="35">
        <v>9</v>
      </c>
      <c r="Q182" s="35">
        <v>25</v>
      </c>
      <c r="R182" s="35" t="s">
        <v>408</v>
      </c>
      <c r="S182" s="35" t="s">
        <v>409</v>
      </c>
      <c r="T182" s="35">
        <v>5</v>
      </c>
      <c r="U182" s="35" t="s">
        <v>410</v>
      </c>
      <c r="V182" s="35">
        <v>20</v>
      </c>
      <c r="W182" s="35">
        <v>16.8</v>
      </c>
      <c r="X182" s="35" t="s">
        <v>410</v>
      </c>
      <c r="Y182" s="35">
        <v>0.84</v>
      </c>
    </row>
    <row r="183" spans="1:25" ht="15">
      <c r="A183" s="35">
        <v>20179</v>
      </c>
      <c r="B183" s="35" t="s">
        <v>88</v>
      </c>
      <c r="C183" s="35">
        <v>101</v>
      </c>
      <c r="D183" s="35">
        <v>205</v>
      </c>
      <c r="E183" s="35" t="s">
        <v>3</v>
      </c>
      <c r="F183" s="35">
        <v>99</v>
      </c>
      <c r="J183" s="35" t="s">
        <v>4</v>
      </c>
      <c r="K183" s="35">
        <v>1</v>
      </c>
      <c r="L183" s="35" t="s">
        <v>5</v>
      </c>
      <c r="M183" s="35">
        <v>1272</v>
      </c>
      <c r="N183" s="35">
        <v>1619</v>
      </c>
      <c r="O183" s="35">
        <v>7128</v>
      </c>
      <c r="P183" s="35">
        <v>10</v>
      </c>
      <c r="Q183" s="35">
        <v>26</v>
      </c>
      <c r="R183" s="35" t="s">
        <v>408</v>
      </c>
      <c r="S183" s="35" t="s">
        <v>409</v>
      </c>
      <c r="T183" s="35">
        <v>5</v>
      </c>
      <c r="U183" s="35" t="s">
        <v>410</v>
      </c>
      <c r="V183" s="35">
        <v>10</v>
      </c>
      <c r="W183" s="35">
        <v>9</v>
      </c>
      <c r="X183" s="35" t="s">
        <v>410</v>
      </c>
      <c r="Y183" s="35">
        <v>0.9</v>
      </c>
    </row>
    <row r="184" spans="1:25" ht="15">
      <c r="A184" s="35">
        <v>20180</v>
      </c>
      <c r="B184" s="35" t="s">
        <v>88</v>
      </c>
      <c r="C184" s="35">
        <v>101</v>
      </c>
      <c r="D184" s="35">
        <v>207</v>
      </c>
      <c r="E184" s="35" t="s">
        <v>3</v>
      </c>
      <c r="F184" s="35">
        <v>99</v>
      </c>
      <c r="J184" s="35" t="s">
        <v>4</v>
      </c>
      <c r="K184" s="35">
        <v>1</v>
      </c>
      <c r="L184" s="35" t="s">
        <v>5</v>
      </c>
      <c r="M184" s="35">
        <v>1272</v>
      </c>
      <c r="N184" s="35">
        <v>1619</v>
      </c>
      <c r="O184" s="35">
        <v>7128</v>
      </c>
      <c r="P184" s="35">
        <v>11</v>
      </c>
      <c r="Q184" s="35">
        <v>9</v>
      </c>
      <c r="R184" s="35" t="s">
        <v>408</v>
      </c>
      <c r="S184" s="35" t="s">
        <v>409</v>
      </c>
      <c r="T184" s="35">
        <v>5</v>
      </c>
      <c r="U184" s="35" t="s">
        <v>410</v>
      </c>
      <c r="V184" s="35">
        <v>35</v>
      </c>
      <c r="W184" s="35">
        <v>33.6</v>
      </c>
      <c r="X184" s="35" t="s">
        <v>410</v>
      </c>
      <c r="Y184" s="35">
        <v>0.96</v>
      </c>
    </row>
    <row r="185" spans="1:29" ht="15">
      <c r="A185" s="35">
        <v>20181</v>
      </c>
      <c r="B185" s="35" t="s">
        <v>88</v>
      </c>
      <c r="C185" s="35">
        <v>101</v>
      </c>
      <c r="D185" s="35">
        <v>213</v>
      </c>
      <c r="E185" s="35" t="s">
        <v>3</v>
      </c>
      <c r="F185" s="35">
        <v>99</v>
      </c>
      <c r="J185" s="35" t="s">
        <v>4</v>
      </c>
      <c r="K185" s="35">
        <v>1</v>
      </c>
      <c r="L185" s="35" t="s">
        <v>5</v>
      </c>
      <c r="M185" s="35">
        <v>1272</v>
      </c>
      <c r="N185" s="35">
        <v>1619</v>
      </c>
      <c r="O185" s="35">
        <v>7128</v>
      </c>
      <c r="P185" s="35">
        <v>12</v>
      </c>
      <c r="Q185" s="35">
        <v>28</v>
      </c>
      <c r="R185" s="35" t="s">
        <v>408</v>
      </c>
      <c r="S185" s="35" t="s">
        <v>409</v>
      </c>
      <c r="T185" s="35">
        <v>5</v>
      </c>
      <c r="U185" s="35" t="s">
        <v>410</v>
      </c>
      <c r="V185" s="35">
        <v>20</v>
      </c>
      <c r="W185" s="35">
        <v>19.8</v>
      </c>
      <c r="X185" s="35" t="s">
        <v>410</v>
      </c>
      <c r="Y185" s="35">
        <v>0.99</v>
      </c>
      <c r="AB185" s="35" t="s">
        <v>340</v>
      </c>
      <c r="AC185" s="35">
        <v>5011</v>
      </c>
    </row>
    <row r="186" spans="1:25" ht="15">
      <c r="A186" s="35">
        <v>23002</v>
      </c>
      <c r="B186" s="35" t="s">
        <v>88</v>
      </c>
      <c r="C186" s="35">
        <v>101</v>
      </c>
      <c r="D186" s="35">
        <v>165</v>
      </c>
      <c r="E186" s="35" t="s">
        <v>89</v>
      </c>
      <c r="F186" s="35">
        <v>92</v>
      </c>
      <c r="J186" s="35" t="s">
        <v>4</v>
      </c>
      <c r="K186" s="35">
        <v>1</v>
      </c>
      <c r="L186" s="35" t="s">
        <v>5</v>
      </c>
      <c r="M186" s="35">
        <v>1272</v>
      </c>
      <c r="N186" s="35">
        <v>1620</v>
      </c>
      <c r="O186" s="35">
        <v>7128</v>
      </c>
      <c r="P186" s="35">
        <v>1</v>
      </c>
      <c r="Q186" s="35">
        <v>31</v>
      </c>
      <c r="R186" s="35" t="s">
        <v>408</v>
      </c>
      <c r="S186" s="35" t="s">
        <v>409</v>
      </c>
      <c r="T186" s="35">
        <v>5</v>
      </c>
      <c r="U186" s="35" t="s">
        <v>410</v>
      </c>
      <c r="V186" s="35">
        <v>2</v>
      </c>
      <c r="W186" s="35">
        <v>2.07</v>
      </c>
      <c r="X186" s="35" t="s">
        <v>410</v>
      </c>
      <c r="Y186" s="35">
        <v>1.035</v>
      </c>
    </row>
    <row r="187" spans="1:25" ht="15">
      <c r="A187" s="35">
        <v>23003</v>
      </c>
      <c r="B187" s="35" t="s">
        <v>88</v>
      </c>
      <c r="C187" s="35">
        <v>101</v>
      </c>
      <c r="D187" s="35">
        <v>165</v>
      </c>
      <c r="E187" s="35" t="s">
        <v>89</v>
      </c>
      <c r="F187" s="35">
        <v>92</v>
      </c>
      <c r="J187" s="35" t="s">
        <v>4</v>
      </c>
      <c r="K187" s="35">
        <v>1</v>
      </c>
      <c r="L187" s="35" t="s">
        <v>5</v>
      </c>
      <c r="M187" s="35">
        <v>1272</v>
      </c>
      <c r="N187" s="35">
        <v>1620</v>
      </c>
      <c r="O187" s="35">
        <v>7128</v>
      </c>
      <c r="P187" s="35">
        <v>2</v>
      </c>
      <c r="Q187" s="35">
        <v>29</v>
      </c>
      <c r="R187" s="35" t="s">
        <v>408</v>
      </c>
      <c r="S187" s="35" t="s">
        <v>409</v>
      </c>
      <c r="T187" s="35">
        <v>5</v>
      </c>
      <c r="U187" s="35" t="s">
        <v>410</v>
      </c>
      <c r="V187" s="35">
        <v>2</v>
      </c>
      <c r="W187" s="35">
        <v>1.8</v>
      </c>
      <c r="X187" s="35" t="s">
        <v>410</v>
      </c>
      <c r="Y187" s="35">
        <v>0.9</v>
      </c>
    </row>
    <row r="188" spans="1:25" ht="15">
      <c r="A188" s="35">
        <v>23004</v>
      </c>
      <c r="B188" s="35" t="s">
        <v>88</v>
      </c>
      <c r="C188" s="35">
        <v>101</v>
      </c>
      <c r="D188" s="35">
        <v>166</v>
      </c>
      <c r="E188" s="35" t="s">
        <v>89</v>
      </c>
      <c r="F188" s="35">
        <v>92</v>
      </c>
      <c r="J188" s="35" t="s">
        <v>4</v>
      </c>
      <c r="K188" s="35">
        <v>1</v>
      </c>
      <c r="L188" s="35" t="s">
        <v>5</v>
      </c>
      <c r="M188" s="35">
        <v>1272</v>
      </c>
      <c r="N188" s="35">
        <v>1620</v>
      </c>
      <c r="O188" s="35">
        <v>7128</v>
      </c>
      <c r="P188" s="35">
        <v>3</v>
      </c>
      <c r="Q188" s="35">
        <v>6</v>
      </c>
      <c r="R188" s="35" t="s">
        <v>408</v>
      </c>
      <c r="S188" s="35" t="s">
        <v>409</v>
      </c>
      <c r="T188" s="35">
        <v>5</v>
      </c>
      <c r="U188" s="35" t="s">
        <v>410</v>
      </c>
      <c r="V188" s="35">
        <v>2</v>
      </c>
      <c r="W188" s="35">
        <v>1.8</v>
      </c>
      <c r="X188" s="35" t="s">
        <v>410</v>
      </c>
      <c r="Y188" s="35">
        <v>0.9</v>
      </c>
    </row>
    <row r="189" spans="1:25" ht="15">
      <c r="A189" s="35">
        <v>23005</v>
      </c>
      <c r="B189" s="35" t="s">
        <v>88</v>
      </c>
      <c r="C189" s="35">
        <v>101</v>
      </c>
      <c r="D189" s="35">
        <v>166</v>
      </c>
      <c r="E189" s="35" t="s">
        <v>89</v>
      </c>
      <c r="F189" s="35">
        <v>92</v>
      </c>
      <c r="J189" s="35" t="s">
        <v>4</v>
      </c>
      <c r="K189" s="35">
        <v>1</v>
      </c>
      <c r="L189" s="35" t="s">
        <v>5</v>
      </c>
      <c r="M189" s="35">
        <v>1272</v>
      </c>
      <c r="N189" s="35">
        <v>1620</v>
      </c>
      <c r="O189" s="35">
        <v>7128</v>
      </c>
      <c r="P189" s="35">
        <v>4</v>
      </c>
      <c r="Q189" s="35">
        <v>14</v>
      </c>
      <c r="R189" s="35" t="s">
        <v>408</v>
      </c>
      <c r="S189" s="35" t="s">
        <v>409</v>
      </c>
      <c r="T189" s="35">
        <v>5</v>
      </c>
      <c r="U189" s="35" t="s">
        <v>410</v>
      </c>
      <c r="V189" s="35">
        <v>5</v>
      </c>
      <c r="W189" s="35">
        <v>5</v>
      </c>
      <c r="X189" s="35" t="s">
        <v>410</v>
      </c>
      <c r="Y189" s="35">
        <v>1</v>
      </c>
    </row>
    <row r="190" spans="1:25" ht="15">
      <c r="A190" s="35">
        <v>23006</v>
      </c>
      <c r="B190" s="35" t="s">
        <v>88</v>
      </c>
      <c r="C190" s="35">
        <v>101</v>
      </c>
      <c r="D190" s="35">
        <v>216</v>
      </c>
      <c r="E190" s="35" t="s">
        <v>3</v>
      </c>
      <c r="F190" s="35">
        <v>99</v>
      </c>
      <c r="J190" s="35" t="s">
        <v>4</v>
      </c>
      <c r="K190" s="35">
        <v>1</v>
      </c>
      <c r="L190" s="35" t="s">
        <v>5</v>
      </c>
      <c r="M190" s="35">
        <v>1272</v>
      </c>
      <c r="N190" s="35">
        <v>1620</v>
      </c>
      <c r="O190" s="35">
        <v>7128</v>
      </c>
      <c r="P190" s="35">
        <v>1</v>
      </c>
      <c r="Q190" s="35">
        <v>22</v>
      </c>
      <c r="R190" s="35" t="s">
        <v>408</v>
      </c>
      <c r="S190" s="35" t="s">
        <v>409</v>
      </c>
      <c r="T190" s="35">
        <v>5</v>
      </c>
      <c r="U190" s="35" t="s">
        <v>410</v>
      </c>
      <c r="V190" s="35">
        <v>35</v>
      </c>
      <c r="W190" s="35">
        <v>35</v>
      </c>
      <c r="X190" s="35" t="s">
        <v>410</v>
      </c>
      <c r="Y190" s="35">
        <v>1</v>
      </c>
    </row>
    <row r="191" spans="1:26" ht="15">
      <c r="A191" s="35">
        <v>23007</v>
      </c>
      <c r="B191" s="35" t="s">
        <v>88</v>
      </c>
      <c r="C191" s="35">
        <v>101</v>
      </c>
      <c r="D191" s="35">
        <v>218</v>
      </c>
      <c r="E191" s="35" t="s">
        <v>3</v>
      </c>
      <c r="F191" s="35">
        <v>99</v>
      </c>
      <c r="J191" s="35" t="s">
        <v>4</v>
      </c>
      <c r="K191" s="35">
        <v>1</v>
      </c>
      <c r="L191" s="35" t="s">
        <v>5</v>
      </c>
      <c r="M191" s="35">
        <v>1272</v>
      </c>
      <c r="N191" s="35">
        <v>1620</v>
      </c>
      <c r="O191" s="35">
        <v>7128</v>
      </c>
      <c r="P191" s="35">
        <v>2</v>
      </c>
      <c r="Q191" s="35">
        <v>7</v>
      </c>
      <c r="R191" s="35" t="s">
        <v>408</v>
      </c>
      <c r="S191" s="35" t="s">
        <v>409</v>
      </c>
      <c r="T191" s="35">
        <v>5</v>
      </c>
      <c r="U191" s="35" t="s">
        <v>410</v>
      </c>
      <c r="V191" s="35">
        <v>1</v>
      </c>
      <c r="W191" s="35">
        <v>1</v>
      </c>
      <c r="X191" s="35" t="s">
        <v>410</v>
      </c>
      <c r="Y191" s="35">
        <v>1</v>
      </c>
      <c r="Z191" s="35" t="s">
        <v>170</v>
      </c>
    </row>
    <row r="192" spans="1:25" ht="15">
      <c r="A192" s="35">
        <v>23008</v>
      </c>
      <c r="B192" s="35" t="s">
        <v>88</v>
      </c>
      <c r="C192" s="35">
        <v>101</v>
      </c>
      <c r="D192" s="35">
        <v>221</v>
      </c>
      <c r="E192" s="35" t="s">
        <v>3</v>
      </c>
      <c r="F192" s="35">
        <v>99</v>
      </c>
      <c r="J192" s="35" t="s">
        <v>4</v>
      </c>
      <c r="K192" s="35">
        <v>1</v>
      </c>
      <c r="L192" s="35" t="s">
        <v>5</v>
      </c>
      <c r="M192" s="35">
        <v>1272</v>
      </c>
      <c r="N192" s="35">
        <v>1620</v>
      </c>
      <c r="O192" s="35">
        <v>7128</v>
      </c>
      <c r="P192" s="35">
        <v>3</v>
      </c>
      <c r="Q192" s="35">
        <v>6</v>
      </c>
      <c r="R192" s="35" t="s">
        <v>408</v>
      </c>
      <c r="S192" s="35" t="s">
        <v>409</v>
      </c>
      <c r="T192" s="35">
        <v>5</v>
      </c>
      <c r="U192" s="35" t="s">
        <v>410</v>
      </c>
      <c r="V192" s="35">
        <v>25</v>
      </c>
      <c r="W192" s="35">
        <v>27</v>
      </c>
      <c r="X192" s="35" t="s">
        <v>410</v>
      </c>
      <c r="Y192" s="35">
        <v>1.08</v>
      </c>
    </row>
    <row r="193" spans="1:25" ht="15">
      <c r="A193" s="35">
        <v>23009</v>
      </c>
      <c r="B193" s="35" t="s">
        <v>88</v>
      </c>
      <c r="C193" s="35">
        <v>101</v>
      </c>
      <c r="D193" s="35">
        <v>224</v>
      </c>
      <c r="E193" s="35" t="s">
        <v>3</v>
      </c>
      <c r="F193" s="35">
        <v>99</v>
      </c>
      <c r="J193" s="35" t="s">
        <v>4</v>
      </c>
      <c r="K193" s="35">
        <v>1</v>
      </c>
      <c r="L193" s="35" t="s">
        <v>5</v>
      </c>
      <c r="M193" s="35">
        <v>1272</v>
      </c>
      <c r="N193" s="35">
        <v>1620</v>
      </c>
      <c r="O193" s="35">
        <v>7128</v>
      </c>
      <c r="P193" s="35">
        <v>3</v>
      </c>
      <c r="Q193" s="35">
        <v>29</v>
      </c>
      <c r="R193" s="35" t="s">
        <v>408</v>
      </c>
      <c r="S193" s="35" t="s">
        <v>409</v>
      </c>
      <c r="T193" s="35">
        <v>5</v>
      </c>
      <c r="U193" s="35" t="s">
        <v>410</v>
      </c>
      <c r="V193" s="35">
        <v>10</v>
      </c>
      <c r="W193" s="35">
        <v>10.5</v>
      </c>
      <c r="X193" s="35" t="s">
        <v>410</v>
      </c>
      <c r="Y193" s="35">
        <v>1.05</v>
      </c>
    </row>
    <row r="194" spans="1:25" ht="15">
      <c r="A194" s="35">
        <v>23010</v>
      </c>
      <c r="B194" s="35" t="s">
        <v>88</v>
      </c>
      <c r="C194" s="35">
        <v>101</v>
      </c>
      <c r="D194" s="35">
        <v>229</v>
      </c>
      <c r="E194" s="35" t="s">
        <v>3</v>
      </c>
      <c r="F194" s="35">
        <v>99</v>
      </c>
      <c r="J194" s="35" t="s">
        <v>4</v>
      </c>
      <c r="K194" s="35">
        <v>1</v>
      </c>
      <c r="L194" s="35" t="s">
        <v>5</v>
      </c>
      <c r="M194" s="35">
        <v>1272</v>
      </c>
      <c r="N194" s="35">
        <v>1620</v>
      </c>
      <c r="O194" s="35">
        <v>7128</v>
      </c>
      <c r="P194" s="35">
        <v>4</v>
      </c>
      <c r="Q194" s="35">
        <v>24</v>
      </c>
      <c r="R194" s="35" t="s">
        <v>408</v>
      </c>
      <c r="S194" s="35" t="s">
        <v>409</v>
      </c>
      <c r="T194" s="35">
        <v>5</v>
      </c>
      <c r="U194" s="35" t="s">
        <v>410</v>
      </c>
      <c r="V194" s="35">
        <v>27</v>
      </c>
      <c r="W194" s="35">
        <v>25.92</v>
      </c>
      <c r="X194" s="35" t="s">
        <v>410</v>
      </c>
      <c r="Y194" s="35">
        <v>0.96</v>
      </c>
    </row>
    <row r="195" spans="1:25" ht="15">
      <c r="A195" s="35">
        <v>23011</v>
      </c>
      <c r="B195" s="35" t="s">
        <v>88</v>
      </c>
      <c r="C195" s="35">
        <v>101</v>
      </c>
      <c r="D195" s="35">
        <v>230</v>
      </c>
      <c r="E195" s="35" t="s">
        <v>3</v>
      </c>
      <c r="F195" s="35">
        <v>99</v>
      </c>
      <c r="J195" s="35" t="s">
        <v>4</v>
      </c>
      <c r="K195" s="35">
        <v>1</v>
      </c>
      <c r="L195" s="35" t="s">
        <v>5</v>
      </c>
      <c r="M195" s="35">
        <v>1272</v>
      </c>
      <c r="N195" s="35">
        <v>1620</v>
      </c>
      <c r="O195" s="35">
        <v>7128</v>
      </c>
      <c r="P195" s="35">
        <v>5</v>
      </c>
      <c r="Q195" s="35">
        <v>20</v>
      </c>
      <c r="R195" s="35" t="s">
        <v>408</v>
      </c>
      <c r="S195" s="35" t="s">
        <v>409</v>
      </c>
      <c r="T195" s="35">
        <v>5</v>
      </c>
      <c r="U195" s="35" t="s">
        <v>410</v>
      </c>
      <c r="V195" s="35">
        <v>25</v>
      </c>
      <c r="W195" s="35">
        <v>24.25</v>
      </c>
      <c r="X195" s="35" t="s">
        <v>410</v>
      </c>
      <c r="Y195" s="35">
        <v>0.97</v>
      </c>
    </row>
    <row r="196" spans="1:25" ht="15">
      <c r="A196" s="35">
        <v>23012</v>
      </c>
      <c r="B196" s="35" t="s">
        <v>88</v>
      </c>
      <c r="C196" s="35">
        <v>101</v>
      </c>
      <c r="D196" s="35">
        <v>233</v>
      </c>
      <c r="E196" s="35" t="s">
        <v>3</v>
      </c>
      <c r="F196" s="35">
        <v>99</v>
      </c>
      <c r="J196" s="35" t="s">
        <v>4</v>
      </c>
      <c r="K196" s="35">
        <v>1</v>
      </c>
      <c r="L196" s="35" t="s">
        <v>5</v>
      </c>
      <c r="M196" s="35">
        <v>1272</v>
      </c>
      <c r="N196" s="35">
        <v>1620</v>
      </c>
      <c r="O196" s="35">
        <v>7128</v>
      </c>
      <c r="P196" s="35">
        <v>6</v>
      </c>
      <c r="Q196" s="35">
        <v>16</v>
      </c>
      <c r="R196" s="35" t="s">
        <v>408</v>
      </c>
      <c r="S196" s="35" t="s">
        <v>409</v>
      </c>
      <c r="T196" s="35">
        <v>5</v>
      </c>
      <c r="U196" s="35" t="s">
        <v>410</v>
      </c>
      <c r="V196" s="35">
        <v>100</v>
      </c>
      <c r="W196" s="35">
        <v>105</v>
      </c>
      <c r="X196" s="35" t="s">
        <v>410</v>
      </c>
      <c r="Y196" s="35">
        <v>1.05</v>
      </c>
    </row>
    <row r="197" spans="1:25" ht="15">
      <c r="A197" s="35">
        <v>23013</v>
      </c>
      <c r="B197" s="35" t="s">
        <v>88</v>
      </c>
      <c r="C197" s="35">
        <v>101</v>
      </c>
      <c r="D197" s="35">
        <v>233</v>
      </c>
      <c r="E197" s="35" t="s">
        <v>3</v>
      </c>
      <c r="F197" s="35">
        <v>99</v>
      </c>
      <c r="J197" s="35" t="s">
        <v>4</v>
      </c>
      <c r="K197" s="35">
        <v>1</v>
      </c>
      <c r="L197" s="35" t="s">
        <v>5</v>
      </c>
      <c r="M197" s="35">
        <v>1272</v>
      </c>
      <c r="N197" s="35">
        <v>1620</v>
      </c>
      <c r="O197" s="35">
        <v>7128</v>
      </c>
      <c r="P197" s="35">
        <v>6</v>
      </c>
      <c r="Q197" s="35">
        <v>16</v>
      </c>
      <c r="R197" s="35" t="s">
        <v>408</v>
      </c>
      <c r="S197" s="35" t="s">
        <v>409</v>
      </c>
      <c r="T197" s="35">
        <v>5</v>
      </c>
      <c r="U197" s="35" t="s">
        <v>410</v>
      </c>
      <c r="V197" s="35">
        <v>15</v>
      </c>
      <c r="W197" s="35">
        <v>16</v>
      </c>
      <c r="X197" s="35" t="s">
        <v>410</v>
      </c>
      <c r="Y197" s="35">
        <v>1.067</v>
      </c>
    </row>
    <row r="198" spans="1:25" ht="15">
      <c r="A198" s="35">
        <v>23039</v>
      </c>
      <c r="B198" s="35" t="s">
        <v>88</v>
      </c>
      <c r="C198" s="35">
        <v>101</v>
      </c>
      <c r="D198" s="35">
        <v>165</v>
      </c>
      <c r="E198" s="35" t="s">
        <v>89</v>
      </c>
      <c r="F198" s="35">
        <v>92</v>
      </c>
      <c r="J198" s="35" t="s">
        <v>4</v>
      </c>
      <c r="K198" s="35">
        <v>1</v>
      </c>
      <c r="L198" s="35" t="s">
        <v>5</v>
      </c>
      <c r="M198" s="35">
        <v>1272</v>
      </c>
      <c r="N198" s="35">
        <v>1620</v>
      </c>
      <c r="O198" s="35">
        <v>7128</v>
      </c>
      <c r="P198" s="35">
        <v>6</v>
      </c>
      <c r="Q198" s="35">
        <v>8</v>
      </c>
      <c r="R198" s="35" t="s">
        <v>408</v>
      </c>
      <c r="S198" s="35" t="s">
        <v>409</v>
      </c>
      <c r="T198" s="35">
        <v>5</v>
      </c>
      <c r="U198" s="35" t="s">
        <v>410</v>
      </c>
      <c r="V198" s="35">
        <v>100</v>
      </c>
      <c r="W198" s="35">
        <v>105</v>
      </c>
      <c r="X198" s="35" t="s">
        <v>410</v>
      </c>
      <c r="Y198" s="35">
        <v>1.05</v>
      </c>
    </row>
    <row r="199" spans="1:25" ht="15">
      <c r="A199" s="35">
        <v>28770</v>
      </c>
      <c r="B199" s="35" t="s">
        <v>121</v>
      </c>
      <c r="C199" s="35">
        <v>139</v>
      </c>
      <c r="D199" s="35">
        <v>321</v>
      </c>
      <c r="E199" s="35" t="s">
        <v>122</v>
      </c>
      <c r="F199" s="35">
        <v>4240</v>
      </c>
      <c r="G199" s="35" t="s">
        <v>170</v>
      </c>
      <c r="J199" s="35" t="s">
        <v>4</v>
      </c>
      <c r="K199" s="35">
        <v>1</v>
      </c>
      <c r="L199" s="35" t="s">
        <v>5</v>
      </c>
      <c r="M199" s="35">
        <v>1272</v>
      </c>
      <c r="N199" s="35">
        <v>1626</v>
      </c>
      <c r="O199" s="35">
        <v>7135</v>
      </c>
      <c r="P199" s="35">
        <v>9</v>
      </c>
      <c r="Q199" s="35">
        <v>13</v>
      </c>
      <c r="R199" s="35" t="s">
        <v>408</v>
      </c>
      <c r="S199" s="35" t="s">
        <v>409</v>
      </c>
      <c r="T199" s="35">
        <v>5</v>
      </c>
      <c r="U199" s="35" t="s">
        <v>410</v>
      </c>
      <c r="V199" s="35">
        <v>2</v>
      </c>
      <c r="W199" s="35">
        <v>1.7</v>
      </c>
      <c r="X199" s="35" t="s">
        <v>410</v>
      </c>
      <c r="Y199" s="35">
        <v>0.85</v>
      </c>
    </row>
    <row r="200" spans="1:25" ht="15">
      <c r="A200" s="35">
        <v>28771</v>
      </c>
      <c r="B200" s="35" t="s">
        <v>121</v>
      </c>
      <c r="C200" s="35">
        <v>139</v>
      </c>
      <c r="D200" s="35">
        <v>321</v>
      </c>
      <c r="E200" s="35" t="s">
        <v>122</v>
      </c>
      <c r="F200" s="35">
        <v>4240</v>
      </c>
      <c r="J200" s="35" t="s">
        <v>4</v>
      </c>
      <c r="K200" s="35">
        <v>1</v>
      </c>
      <c r="L200" s="35" t="s">
        <v>5</v>
      </c>
      <c r="M200" s="35">
        <v>1272</v>
      </c>
      <c r="N200" s="35">
        <v>1626</v>
      </c>
      <c r="O200" s="35">
        <v>7135</v>
      </c>
      <c r="P200" s="35">
        <v>9</v>
      </c>
      <c r="Q200" s="35">
        <v>24</v>
      </c>
      <c r="R200" s="35" t="s">
        <v>408</v>
      </c>
      <c r="S200" s="35" t="s">
        <v>409</v>
      </c>
      <c r="T200" s="35">
        <v>5</v>
      </c>
      <c r="U200" s="35" t="s">
        <v>410</v>
      </c>
      <c r="V200" s="35">
        <v>3</v>
      </c>
      <c r="W200" s="35">
        <v>2.55</v>
      </c>
      <c r="X200" s="35" t="s">
        <v>410</v>
      </c>
      <c r="Y200" s="35">
        <v>0.85</v>
      </c>
    </row>
    <row r="201" spans="1:25" ht="15">
      <c r="A201" s="35">
        <v>28772</v>
      </c>
      <c r="B201" s="35" t="s">
        <v>121</v>
      </c>
      <c r="C201" s="35">
        <v>139</v>
      </c>
      <c r="D201" s="35">
        <v>321</v>
      </c>
      <c r="E201" s="35" t="s">
        <v>122</v>
      </c>
      <c r="F201" s="35">
        <v>4240</v>
      </c>
      <c r="J201" s="35" t="s">
        <v>4</v>
      </c>
      <c r="K201" s="35">
        <v>1</v>
      </c>
      <c r="L201" s="35" t="s">
        <v>5</v>
      </c>
      <c r="M201" s="35">
        <v>1272</v>
      </c>
      <c r="N201" s="35">
        <v>1626</v>
      </c>
      <c r="O201" s="35">
        <v>7135</v>
      </c>
      <c r="P201" s="35">
        <v>10</v>
      </c>
      <c r="Q201" s="35">
        <v>13</v>
      </c>
      <c r="R201" s="35" t="s">
        <v>408</v>
      </c>
      <c r="S201" s="35" t="s">
        <v>409</v>
      </c>
      <c r="T201" s="35">
        <v>5</v>
      </c>
      <c r="U201" s="35" t="s">
        <v>410</v>
      </c>
      <c r="V201" s="35">
        <v>5</v>
      </c>
      <c r="W201" s="35">
        <v>3.75</v>
      </c>
      <c r="X201" s="35" t="s">
        <v>410</v>
      </c>
      <c r="Y201" s="35">
        <v>0.75</v>
      </c>
    </row>
    <row r="202" spans="1:25" ht="15">
      <c r="A202" s="35">
        <v>28773</v>
      </c>
      <c r="B202" s="35" t="s">
        <v>121</v>
      </c>
      <c r="C202" s="35">
        <v>139</v>
      </c>
      <c r="D202" s="35">
        <v>321</v>
      </c>
      <c r="E202" s="35" t="s">
        <v>122</v>
      </c>
      <c r="F202" s="35">
        <v>4240</v>
      </c>
      <c r="J202" s="35" t="s">
        <v>4</v>
      </c>
      <c r="K202" s="35">
        <v>1</v>
      </c>
      <c r="L202" s="35" t="s">
        <v>5</v>
      </c>
      <c r="M202" s="35">
        <v>1272</v>
      </c>
      <c r="N202" s="35">
        <v>1626</v>
      </c>
      <c r="O202" s="35">
        <v>7135</v>
      </c>
      <c r="P202" s="35">
        <v>11</v>
      </c>
      <c r="Q202" s="35">
        <v>12</v>
      </c>
      <c r="R202" s="35" t="s">
        <v>408</v>
      </c>
      <c r="S202" s="35" t="s">
        <v>409</v>
      </c>
      <c r="T202" s="35">
        <v>5</v>
      </c>
      <c r="U202" s="35" t="s">
        <v>410</v>
      </c>
      <c r="V202" s="35">
        <v>3</v>
      </c>
      <c r="W202" s="35">
        <v>2.25</v>
      </c>
      <c r="X202" s="35" t="s">
        <v>410</v>
      </c>
      <c r="Y202" s="35">
        <v>0.75</v>
      </c>
    </row>
    <row r="203" spans="1:25" ht="15">
      <c r="A203" s="35">
        <v>28774</v>
      </c>
      <c r="B203" s="35" t="s">
        <v>121</v>
      </c>
      <c r="C203" s="35">
        <v>139</v>
      </c>
      <c r="D203" s="35">
        <v>321</v>
      </c>
      <c r="E203" s="35" t="s">
        <v>122</v>
      </c>
      <c r="F203" s="35">
        <v>4240</v>
      </c>
      <c r="J203" s="35" t="s">
        <v>4</v>
      </c>
      <c r="K203" s="35">
        <v>1</v>
      </c>
      <c r="L203" s="35" t="s">
        <v>5</v>
      </c>
      <c r="M203" s="35">
        <v>1272</v>
      </c>
      <c r="N203" s="35">
        <v>1626</v>
      </c>
      <c r="O203" s="35">
        <v>7135</v>
      </c>
      <c r="P203" s="35">
        <v>11</v>
      </c>
      <c r="Q203" s="35">
        <v>29</v>
      </c>
      <c r="R203" s="35" t="s">
        <v>408</v>
      </c>
      <c r="S203" s="35" t="s">
        <v>409</v>
      </c>
      <c r="T203" s="35">
        <v>5</v>
      </c>
      <c r="U203" s="35" t="s">
        <v>410</v>
      </c>
      <c r="V203" s="35">
        <v>5</v>
      </c>
      <c r="W203" s="35">
        <v>3.5</v>
      </c>
      <c r="X203" s="35" t="s">
        <v>410</v>
      </c>
      <c r="Y203" s="35">
        <v>0.7</v>
      </c>
    </row>
    <row r="204" spans="1:25" ht="15">
      <c r="A204" s="35">
        <v>29245</v>
      </c>
      <c r="B204" s="35" t="s">
        <v>121</v>
      </c>
      <c r="C204" s="35">
        <v>139</v>
      </c>
      <c r="D204" s="35">
        <v>321</v>
      </c>
      <c r="E204" s="35" t="s">
        <v>122</v>
      </c>
      <c r="F204" s="35">
        <v>4240</v>
      </c>
      <c r="J204" s="35" t="s">
        <v>4</v>
      </c>
      <c r="K204" s="35">
        <v>1</v>
      </c>
      <c r="L204" s="35" t="s">
        <v>5</v>
      </c>
      <c r="M204" s="35">
        <v>1272</v>
      </c>
      <c r="N204" s="35">
        <v>1627</v>
      </c>
      <c r="O204" s="35">
        <v>7135</v>
      </c>
      <c r="P204" s="35">
        <v>1</v>
      </c>
      <c r="Q204" s="35">
        <v>9</v>
      </c>
      <c r="R204" s="35" t="s">
        <v>408</v>
      </c>
      <c r="S204" s="35" t="s">
        <v>409</v>
      </c>
      <c r="T204" s="35">
        <v>5</v>
      </c>
      <c r="U204" s="35" t="s">
        <v>410</v>
      </c>
      <c r="V204" s="35">
        <v>5</v>
      </c>
      <c r="W204" s="35">
        <v>3.5</v>
      </c>
      <c r="X204" s="35" t="s">
        <v>410</v>
      </c>
      <c r="Y204" s="35">
        <v>0.7</v>
      </c>
    </row>
    <row r="205" spans="1:25" ht="15">
      <c r="A205" s="35">
        <v>29246</v>
      </c>
      <c r="B205" s="35" t="s">
        <v>121</v>
      </c>
      <c r="C205" s="35">
        <v>139</v>
      </c>
      <c r="D205" s="35">
        <v>321</v>
      </c>
      <c r="E205" s="35" t="s">
        <v>122</v>
      </c>
      <c r="F205" s="35">
        <v>4240</v>
      </c>
      <c r="J205" s="35" t="s">
        <v>4</v>
      </c>
      <c r="K205" s="35">
        <v>1</v>
      </c>
      <c r="L205" s="35" t="s">
        <v>5</v>
      </c>
      <c r="M205" s="35">
        <v>1272</v>
      </c>
      <c r="N205" s="35">
        <v>1627</v>
      </c>
      <c r="O205" s="35">
        <v>7135</v>
      </c>
      <c r="P205" s="35">
        <v>1</v>
      </c>
      <c r="Q205" s="35">
        <v>28</v>
      </c>
      <c r="R205" s="35" t="s">
        <v>408</v>
      </c>
      <c r="S205" s="35" t="s">
        <v>409</v>
      </c>
      <c r="T205" s="35">
        <v>5</v>
      </c>
      <c r="U205" s="35" t="s">
        <v>410</v>
      </c>
      <c r="V205" s="35">
        <v>5</v>
      </c>
      <c r="W205" s="35">
        <v>3.3</v>
      </c>
      <c r="X205" s="35" t="s">
        <v>410</v>
      </c>
      <c r="Y205" s="35">
        <v>0.66</v>
      </c>
    </row>
    <row r="206" spans="1:25" ht="15">
      <c r="A206" s="35">
        <v>29247</v>
      </c>
      <c r="B206" s="35" t="s">
        <v>121</v>
      </c>
      <c r="C206" s="35">
        <v>139</v>
      </c>
      <c r="D206" s="35">
        <v>321</v>
      </c>
      <c r="E206" s="35" t="s">
        <v>122</v>
      </c>
      <c r="F206" s="35">
        <v>4240</v>
      </c>
      <c r="G206" s="35" t="s">
        <v>170</v>
      </c>
      <c r="J206" s="35" t="s">
        <v>4</v>
      </c>
      <c r="K206" s="35">
        <v>1</v>
      </c>
      <c r="L206" s="35" t="s">
        <v>5</v>
      </c>
      <c r="M206" s="35">
        <v>1272</v>
      </c>
      <c r="N206" s="35">
        <v>1627</v>
      </c>
      <c r="O206" s="35">
        <v>7135</v>
      </c>
      <c r="P206" s="35">
        <v>4</v>
      </c>
      <c r="Q206" s="35">
        <v>3</v>
      </c>
      <c r="R206" s="35" t="s">
        <v>408</v>
      </c>
      <c r="S206" s="35" t="s">
        <v>409</v>
      </c>
      <c r="T206" s="35">
        <v>5</v>
      </c>
      <c r="U206" s="35" t="s">
        <v>410</v>
      </c>
      <c r="V206" s="35">
        <v>5</v>
      </c>
      <c r="W206" s="35">
        <v>3</v>
      </c>
      <c r="X206" s="35" t="s">
        <v>410</v>
      </c>
      <c r="Y206" s="35">
        <v>0.6</v>
      </c>
    </row>
    <row r="207" spans="1:25" ht="15">
      <c r="A207" s="35">
        <v>29248</v>
      </c>
      <c r="B207" s="35" t="s">
        <v>121</v>
      </c>
      <c r="C207" s="35">
        <v>139</v>
      </c>
      <c r="D207" s="35">
        <v>321</v>
      </c>
      <c r="E207" s="35" t="s">
        <v>122</v>
      </c>
      <c r="F207" s="35">
        <v>4240</v>
      </c>
      <c r="J207" s="35" t="s">
        <v>4</v>
      </c>
      <c r="K207" s="35">
        <v>1</v>
      </c>
      <c r="L207" s="35" t="s">
        <v>5</v>
      </c>
      <c r="M207" s="35">
        <v>1272</v>
      </c>
      <c r="N207" s="35">
        <v>1627</v>
      </c>
      <c r="O207" s="35">
        <v>7135</v>
      </c>
      <c r="P207" s="35">
        <v>4</v>
      </c>
      <c r="Q207" s="35">
        <v>25</v>
      </c>
      <c r="R207" s="35" t="s">
        <v>408</v>
      </c>
      <c r="S207" s="35" t="s">
        <v>409</v>
      </c>
      <c r="T207" s="35">
        <v>5</v>
      </c>
      <c r="U207" s="35" t="s">
        <v>410</v>
      </c>
      <c r="V207" s="35">
        <v>10</v>
      </c>
      <c r="W207" s="35">
        <v>6</v>
      </c>
      <c r="X207" s="35" t="s">
        <v>410</v>
      </c>
      <c r="Y207" s="35">
        <v>0.6</v>
      </c>
    </row>
    <row r="208" spans="1:25" ht="15">
      <c r="A208" s="35">
        <v>29249</v>
      </c>
      <c r="B208" s="35" t="s">
        <v>121</v>
      </c>
      <c r="C208" s="35">
        <v>139</v>
      </c>
      <c r="D208" s="35">
        <v>321</v>
      </c>
      <c r="E208" s="35" t="s">
        <v>122</v>
      </c>
      <c r="F208" s="35">
        <v>4240</v>
      </c>
      <c r="J208" s="35" t="s">
        <v>4</v>
      </c>
      <c r="K208" s="35">
        <v>1</v>
      </c>
      <c r="L208" s="35" t="s">
        <v>5</v>
      </c>
      <c r="M208" s="35">
        <v>1272</v>
      </c>
      <c r="N208" s="35">
        <v>1627</v>
      </c>
      <c r="O208" s="35">
        <v>7135</v>
      </c>
      <c r="P208" s="35">
        <v>5</v>
      </c>
      <c r="Q208" s="35">
        <v>11</v>
      </c>
      <c r="R208" s="35" t="s">
        <v>408</v>
      </c>
      <c r="S208" s="35" t="s">
        <v>409</v>
      </c>
      <c r="T208" s="35">
        <v>5</v>
      </c>
      <c r="U208" s="35" t="s">
        <v>410</v>
      </c>
      <c r="V208" s="35">
        <v>10</v>
      </c>
      <c r="W208" s="35">
        <v>6</v>
      </c>
      <c r="X208" s="35" t="s">
        <v>410</v>
      </c>
      <c r="Y208" s="35">
        <v>0.6</v>
      </c>
    </row>
    <row r="209" spans="1:25" ht="15">
      <c r="A209" s="35">
        <v>29250</v>
      </c>
      <c r="B209" s="35" t="s">
        <v>121</v>
      </c>
      <c r="C209" s="35">
        <v>139</v>
      </c>
      <c r="D209" s="35">
        <v>321</v>
      </c>
      <c r="E209" s="35" t="s">
        <v>122</v>
      </c>
      <c r="F209" s="35">
        <v>4240</v>
      </c>
      <c r="J209" s="35" t="s">
        <v>4</v>
      </c>
      <c r="K209" s="35">
        <v>1</v>
      </c>
      <c r="L209" s="35" t="s">
        <v>5</v>
      </c>
      <c r="M209" s="35">
        <v>1272</v>
      </c>
      <c r="N209" s="35">
        <v>1627</v>
      </c>
      <c r="O209" s="35">
        <v>7135</v>
      </c>
      <c r="P209" s="35">
        <v>6</v>
      </c>
      <c r="Q209" s="35">
        <v>4</v>
      </c>
      <c r="R209" s="35" t="s">
        <v>408</v>
      </c>
      <c r="S209" s="35" t="s">
        <v>409</v>
      </c>
      <c r="T209" s="35">
        <v>5</v>
      </c>
      <c r="U209" s="35" t="s">
        <v>410</v>
      </c>
      <c r="V209" s="35">
        <v>10</v>
      </c>
      <c r="W209" s="35">
        <v>6</v>
      </c>
      <c r="X209" s="35" t="s">
        <v>410</v>
      </c>
      <c r="Y209" s="35">
        <v>0.6</v>
      </c>
    </row>
    <row r="210" spans="1:25" ht="15">
      <c r="A210" s="35">
        <v>29251</v>
      </c>
      <c r="B210" s="35" t="s">
        <v>121</v>
      </c>
      <c r="C210" s="35">
        <v>139</v>
      </c>
      <c r="D210" s="35">
        <v>321</v>
      </c>
      <c r="E210" s="35" t="s">
        <v>122</v>
      </c>
      <c r="F210" s="35">
        <v>4240</v>
      </c>
      <c r="J210" s="35" t="s">
        <v>4</v>
      </c>
      <c r="K210" s="35">
        <v>1</v>
      </c>
      <c r="L210" s="35" t="s">
        <v>5</v>
      </c>
      <c r="M210" s="35">
        <v>1272</v>
      </c>
      <c r="N210" s="35">
        <v>1627</v>
      </c>
      <c r="O210" s="35">
        <v>7135</v>
      </c>
      <c r="P210" s="35">
        <v>6</v>
      </c>
      <c r="Q210" s="35">
        <v>19</v>
      </c>
      <c r="R210" s="35" t="s">
        <v>408</v>
      </c>
      <c r="S210" s="35" t="s">
        <v>409</v>
      </c>
      <c r="T210" s="35">
        <v>5</v>
      </c>
      <c r="U210" s="35" t="s">
        <v>410</v>
      </c>
      <c r="V210" s="35">
        <v>10</v>
      </c>
      <c r="W210" s="35">
        <v>6</v>
      </c>
      <c r="X210" s="35" t="s">
        <v>410</v>
      </c>
      <c r="Y210" s="35">
        <v>0.6</v>
      </c>
    </row>
    <row r="211" spans="1:25" ht="15">
      <c r="A211" s="35">
        <v>29252</v>
      </c>
      <c r="B211" s="35" t="s">
        <v>121</v>
      </c>
      <c r="C211" s="35">
        <v>139</v>
      </c>
      <c r="D211" s="35">
        <v>321</v>
      </c>
      <c r="E211" s="35" t="s">
        <v>122</v>
      </c>
      <c r="F211" s="35">
        <v>4240</v>
      </c>
      <c r="J211" s="35" t="s">
        <v>4</v>
      </c>
      <c r="K211" s="35">
        <v>1</v>
      </c>
      <c r="L211" s="35" t="s">
        <v>5</v>
      </c>
      <c r="M211" s="35">
        <v>1272</v>
      </c>
      <c r="N211" s="35">
        <v>1627</v>
      </c>
      <c r="O211" s="35">
        <v>7135</v>
      </c>
      <c r="P211" s="35">
        <v>8</v>
      </c>
      <c r="Q211" s="35">
        <v>31</v>
      </c>
      <c r="R211" s="35" t="s">
        <v>408</v>
      </c>
      <c r="S211" s="35" t="s">
        <v>409</v>
      </c>
      <c r="T211" s="35">
        <v>5</v>
      </c>
      <c r="U211" s="35" t="s">
        <v>410</v>
      </c>
      <c r="V211" s="35">
        <v>6</v>
      </c>
      <c r="W211" s="35">
        <v>3.6</v>
      </c>
      <c r="X211" s="35" t="s">
        <v>410</v>
      </c>
      <c r="Y211" s="35">
        <v>0.6</v>
      </c>
    </row>
    <row r="212" spans="1:25" ht="15">
      <c r="A212" s="35">
        <v>29351</v>
      </c>
      <c r="B212" s="35" t="s">
        <v>261</v>
      </c>
      <c r="C212" s="35">
        <v>159</v>
      </c>
      <c r="D212" s="35">
        <v>456</v>
      </c>
      <c r="E212" s="35" t="s">
        <v>316</v>
      </c>
      <c r="F212" s="35">
        <v>10696</v>
      </c>
      <c r="G212" s="35" t="s">
        <v>317</v>
      </c>
      <c r="H212" s="35">
        <v>1</v>
      </c>
      <c r="I212" s="35" t="s">
        <v>179</v>
      </c>
      <c r="J212" s="35" t="s">
        <v>8</v>
      </c>
      <c r="K212" s="35">
        <v>2</v>
      </c>
      <c r="L212" s="35" t="s">
        <v>5</v>
      </c>
      <c r="M212" s="35">
        <v>1272</v>
      </c>
      <c r="N212" s="35">
        <v>1627</v>
      </c>
      <c r="O212" s="35">
        <v>7135</v>
      </c>
      <c r="P212" s="35">
        <v>2</v>
      </c>
      <c r="Q212" s="35">
        <v>16</v>
      </c>
      <c r="R212" s="35" t="s">
        <v>408</v>
      </c>
      <c r="S212" s="35" t="s">
        <v>409</v>
      </c>
      <c r="T212" s="35">
        <v>5</v>
      </c>
      <c r="U212" s="35" t="s">
        <v>409</v>
      </c>
      <c r="W212" s="35">
        <v>150</v>
      </c>
      <c r="X212" s="35" t="s">
        <v>409</v>
      </c>
      <c r="Y212" s="35">
        <v>150</v>
      </c>
    </row>
    <row r="213" spans="1:25" ht="15">
      <c r="A213" s="35">
        <v>33013</v>
      </c>
      <c r="B213" s="35" t="s">
        <v>121</v>
      </c>
      <c r="C213" s="35">
        <v>139</v>
      </c>
      <c r="D213" s="35">
        <v>34</v>
      </c>
      <c r="E213" s="35" t="s">
        <v>122</v>
      </c>
      <c r="F213" s="35">
        <v>4240</v>
      </c>
      <c r="G213" s="35" t="s">
        <v>170</v>
      </c>
      <c r="J213" s="35" t="s">
        <v>4</v>
      </c>
      <c r="K213" s="35">
        <v>1</v>
      </c>
      <c r="L213" s="35" t="s">
        <v>5</v>
      </c>
      <c r="M213" s="35">
        <v>1272</v>
      </c>
      <c r="N213" s="35">
        <v>1633</v>
      </c>
      <c r="O213" s="35">
        <v>7140</v>
      </c>
      <c r="P213" s="35">
        <v>8</v>
      </c>
      <c r="Q213" s="35">
        <v>12</v>
      </c>
      <c r="R213" s="35" t="s">
        <v>408</v>
      </c>
      <c r="S213" s="35" t="s">
        <v>409</v>
      </c>
      <c r="T213" s="35">
        <v>5</v>
      </c>
      <c r="U213" s="35" t="s">
        <v>410</v>
      </c>
      <c r="V213" s="35">
        <v>10</v>
      </c>
      <c r="W213" s="35">
        <v>10</v>
      </c>
      <c r="X213" s="35" t="s">
        <v>410</v>
      </c>
      <c r="Y213" s="35">
        <v>1</v>
      </c>
    </row>
    <row r="214" spans="1:25" ht="15">
      <c r="A214" s="35">
        <v>3710</v>
      </c>
      <c r="B214" s="35" t="s">
        <v>2</v>
      </c>
      <c r="C214" s="35">
        <v>211</v>
      </c>
      <c r="D214" s="35">
        <v>42</v>
      </c>
      <c r="E214" s="35" t="s">
        <v>3</v>
      </c>
      <c r="F214" s="35">
        <v>99</v>
      </c>
      <c r="J214" s="35" t="s">
        <v>4</v>
      </c>
      <c r="K214" s="35">
        <v>1</v>
      </c>
      <c r="L214" s="35" t="s">
        <v>5</v>
      </c>
      <c r="M214" s="35">
        <v>1272</v>
      </c>
      <c r="N214" s="35">
        <v>1607</v>
      </c>
      <c r="O214" s="35">
        <v>7115</v>
      </c>
      <c r="P214" s="35">
        <v>2</v>
      </c>
      <c r="Q214" s="35">
        <v>5</v>
      </c>
      <c r="R214" s="35" t="s">
        <v>140</v>
      </c>
      <c r="S214" s="35" t="s">
        <v>141</v>
      </c>
      <c r="T214" s="35">
        <v>4885</v>
      </c>
      <c r="U214" s="35" t="s">
        <v>410</v>
      </c>
      <c r="V214" s="35">
        <v>3</v>
      </c>
      <c r="W214" s="35">
        <v>1.5</v>
      </c>
      <c r="X214" s="35" t="s">
        <v>410</v>
      </c>
      <c r="Y214" s="35">
        <v>0.5</v>
      </c>
    </row>
    <row r="215" spans="1:25" ht="15">
      <c r="A215" s="35">
        <v>3716</v>
      </c>
      <c r="B215" s="35" t="s">
        <v>2</v>
      </c>
      <c r="C215" s="35">
        <v>211</v>
      </c>
      <c r="D215" s="35">
        <v>42</v>
      </c>
      <c r="E215" s="35" t="s">
        <v>3</v>
      </c>
      <c r="F215" s="35">
        <v>99</v>
      </c>
      <c r="J215" s="35" t="s">
        <v>4</v>
      </c>
      <c r="K215" s="35">
        <v>1</v>
      </c>
      <c r="L215" s="35" t="s">
        <v>5</v>
      </c>
      <c r="M215" s="35">
        <v>1272</v>
      </c>
      <c r="N215" s="35">
        <v>1607</v>
      </c>
      <c r="O215" s="35">
        <v>7115</v>
      </c>
      <c r="P215" s="35">
        <v>2</v>
      </c>
      <c r="Q215" s="35">
        <v>6</v>
      </c>
      <c r="R215" s="35" t="s">
        <v>140</v>
      </c>
      <c r="S215" s="35" t="s">
        <v>141</v>
      </c>
      <c r="T215" s="35">
        <v>4885</v>
      </c>
      <c r="U215" s="35" t="s">
        <v>410</v>
      </c>
      <c r="V215" s="35">
        <v>25</v>
      </c>
      <c r="W215" s="35">
        <v>12.5</v>
      </c>
      <c r="X215" s="35" t="s">
        <v>410</v>
      </c>
      <c r="Y215" s="35">
        <v>0.5</v>
      </c>
    </row>
    <row r="216" spans="1:25" ht="15">
      <c r="A216" s="35">
        <v>3727</v>
      </c>
      <c r="B216" s="35" t="s">
        <v>2</v>
      </c>
      <c r="C216" s="35">
        <v>211</v>
      </c>
      <c r="D216" s="35">
        <v>44</v>
      </c>
      <c r="E216" s="35" t="s">
        <v>3</v>
      </c>
      <c r="F216" s="35">
        <v>99</v>
      </c>
      <c r="J216" s="35" t="s">
        <v>4</v>
      </c>
      <c r="K216" s="35">
        <v>1</v>
      </c>
      <c r="L216" s="35" t="s">
        <v>5</v>
      </c>
      <c r="M216" s="35">
        <v>1272</v>
      </c>
      <c r="N216" s="35">
        <v>1607</v>
      </c>
      <c r="O216" s="35">
        <v>7115</v>
      </c>
      <c r="P216" s="35">
        <v>2</v>
      </c>
      <c r="Q216" s="35">
        <v>15</v>
      </c>
      <c r="R216" s="35" t="s">
        <v>140</v>
      </c>
      <c r="S216" s="35" t="s">
        <v>141</v>
      </c>
      <c r="T216" s="35">
        <v>4885</v>
      </c>
      <c r="U216" s="35" t="s">
        <v>410</v>
      </c>
      <c r="V216" s="35">
        <v>3</v>
      </c>
      <c r="W216" s="35">
        <v>1.5</v>
      </c>
      <c r="X216" s="35" t="s">
        <v>410</v>
      </c>
      <c r="Y216" s="35">
        <v>0.5</v>
      </c>
    </row>
    <row r="217" spans="1:25" ht="15">
      <c r="A217" s="35">
        <v>3794</v>
      </c>
      <c r="B217" s="35" t="s">
        <v>2</v>
      </c>
      <c r="C217" s="35">
        <v>211</v>
      </c>
      <c r="D217" s="35">
        <v>48</v>
      </c>
      <c r="E217" s="35" t="s">
        <v>3</v>
      </c>
      <c r="F217" s="35">
        <v>99</v>
      </c>
      <c r="J217" s="35" t="s">
        <v>4</v>
      </c>
      <c r="K217" s="35">
        <v>1</v>
      </c>
      <c r="L217" s="35" t="s">
        <v>5</v>
      </c>
      <c r="M217" s="35">
        <v>1272</v>
      </c>
      <c r="N217" s="35">
        <v>1607</v>
      </c>
      <c r="O217" s="35">
        <v>7115</v>
      </c>
      <c r="P217" s="35">
        <v>4</v>
      </c>
      <c r="Q217" s="35">
        <v>3</v>
      </c>
      <c r="R217" s="35" t="s">
        <v>140</v>
      </c>
      <c r="S217" s="35" t="s">
        <v>141</v>
      </c>
      <c r="T217" s="35">
        <v>4885</v>
      </c>
      <c r="U217" s="35" t="s">
        <v>410</v>
      </c>
      <c r="V217" s="35">
        <v>1</v>
      </c>
      <c r="W217" s="35">
        <v>0.5</v>
      </c>
      <c r="X217" s="35" t="s">
        <v>410</v>
      </c>
      <c r="Y217" s="35">
        <v>0.5</v>
      </c>
    </row>
    <row r="218" spans="1:25" ht="15">
      <c r="A218" s="35">
        <v>3799</v>
      </c>
      <c r="B218" s="35" t="s">
        <v>2</v>
      </c>
      <c r="C218" s="35">
        <v>211</v>
      </c>
      <c r="D218" s="35">
        <v>49</v>
      </c>
      <c r="E218" s="35" t="s">
        <v>3</v>
      </c>
      <c r="F218" s="35">
        <v>99</v>
      </c>
      <c r="J218" s="35" t="s">
        <v>4</v>
      </c>
      <c r="K218" s="35">
        <v>1</v>
      </c>
      <c r="L218" s="35" t="s">
        <v>5</v>
      </c>
      <c r="M218" s="35">
        <v>1272</v>
      </c>
      <c r="N218" s="35">
        <v>1607</v>
      </c>
      <c r="O218" s="35">
        <v>7115</v>
      </c>
      <c r="P218" s="35">
        <v>4</v>
      </c>
      <c r="Q218" s="35">
        <v>13</v>
      </c>
      <c r="R218" s="35" t="s">
        <v>140</v>
      </c>
      <c r="S218" s="35" t="s">
        <v>141</v>
      </c>
      <c r="T218" s="35">
        <v>4885</v>
      </c>
      <c r="U218" s="35" t="s">
        <v>410</v>
      </c>
      <c r="V218" s="35">
        <v>2</v>
      </c>
      <c r="W218" s="35">
        <v>1</v>
      </c>
      <c r="X218" s="35" t="s">
        <v>410</v>
      </c>
      <c r="Y218" s="35">
        <v>0.5</v>
      </c>
    </row>
    <row r="219" spans="1:25" ht="15">
      <c r="A219" s="35">
        <v>3803</v>
      </c>
      <c r="B219" s="35" t="s">
        <v>2</v>
      </c>
      <c r="C219" s="35">
        <v>211</v>
      </c>
      <c r="D219" s="35">
        <v>49</v>
      </c>
      <c r="E219" s="35" t="s">
        <v>3</v>
      </c>
      <c r="F219" s="35">
        <v>99</v>
      </c>
      <c r="J219" s="35" t="s">
        <v>4</v>
      </c>
      <c r="K219" s="35">
        <v>1</v>
      </c>
      <c r="L219" s="35" t="s">
        <v>5</v>
      </c>
      <c r="M219" s="35">
        <v>1272</v>
      </c>
      <c r="N219" s="35">
        <v>1607</v>
      </c>
      <c r="O219" s="35">
        <v>7115</v>
      </c>
      <c r="P219" s="35">
        <v>4</v>
      </c>
      <c r="Q219" s="35">
        <v>15</v>
      </c>
      <c r="R219" s="35" t="s">
        <v>140</v>
      </c>
      <c r="S219" s="35" t="s">
        <v>141</v>
      </c>
      <c r="T219" s="35">
        <v>4885</v>
      </c>
      <c r="U219" s="35" t="s">
        <v>410</v>
      </c>
      <c r="V219" s="35">
        <v>3</v>
      </c>
      <c r="W219" s="35">
        <v>1.5</v>
      </c>
      <c r="X219" s="35" t="s">
        <v>410</v>
      </c>
      <c r="Y219" s="35">
        <v>0.5</v>
      </c>
    </row>
    <row r="220" spans="1:25" ht="15">
      <c r="A220" s="35">
        <v>3817</v>
      </c>
      <c r="B220" s="35" t="s">
        <v>2</v>
      </c>
      <c r="C220" s="35">
        <v>211</v>
      </c>
      <c r="D220" s="35">
        <v>50</v>
      </c>
      <c r="E220" s="35" t="s">
        <v>3</v>
      </c>
      <c r="F220" s="35">
        <v>99</v>
      </c>
      <c r="J220" s="35" t="s">
        <v>4</v>
      </c>
      <c r="K220" s="35">
        <v>1</v>
      </c>
      <c r="L220" s="35" t="s">
        <v>5</v>
      </c>
      <c r="M220" s="35">
        <v>1272</v>
      </c>
      <c r="N220" s="35">
        <v>1607</v>
      </c>
      <c r="O220" s="35">
        <v>7115</v>
      </c>
      <c r="P220" s="35">
        <v>4</v>
      </c>
      <c r="Q220" s="35">
        <v>29</v>
      </c>
      <c r="R220" s="35" t="s">
        <v>140</v>
      </c>
      <c r="S220" s="35" t="s">
        <v>141</v>
      </c>
      <c r="T220" s="35">
        <v>4885</v>
      </c>
      <c r="U220" s="35" t="s">
        <v>410</v>
      </c>
      <c r="V220" s="35">
        <v>25</v>
      </c>
      <c r="W220" s="35">
        <v>12.5</v>
      </c>
      <c r="X220" s="35" t="s">
        <v>410</v>
      </c>
      <c r="Y220" s="35">
        <v>0.5</v>
      </c>
    </row>
    <row r="221" spans="1:25" ht="15">
      <c r="A221" s="35">
        <v>3823</v>
      </c>
      <c r="B221" s="35" t="s">
        <v>2</v>
      </c>
      <c r="C221" s="35">
        <v>211</v>
      </c>
      <c r="D221" s="35">
        <v>51</v>
      </c>
      <c r="E221" s="35" t="s">
        <v>3</v>
      </c>
      <c r="F221" s="35">
        <v>99</v>
      </c>
      <c r="J221" s="35" t="s">
        <v>4</v>
      </c>
      <c r="K221" s="35">
        <v>1</v>
      </c>
      <c r="L221" s="35" t="s">
        <v>5</v>
      </c>
      <c r="M221" s="35">
        <v>1272</v>
      </c>
      <c r="N221" s="35">
        <v>1607</v>
      </c>
      <c r="O221" s="35">
        <v>7115</v>
      </c>
      <c r="P221" s="35">
        <v>5</v>
      </c>
      <c r="Q221" s="35">
        <v>9</v>
      </c>
      <c r="R221" s="35" t="s">
        <v>140</v>
      </c>
      <c r="S221" s="35" t="s">
        <v>141</v>
      </c>
      <c r="T221" s="35">
        <v>4885</v>
      </c>
      <c r="U221" s="35" t="s">
        <v>410</v>
      </c>
      <c r="V221" s="35">
        <v>1</v>
      </c>
      <c r="W221" s="35">
        <v>0.5</v>
      </c>
      <c r="X221" s="35" t="s">
        <v>410</v>
      </c>
      <c r="Y221" s="35">
        <v>0.5</v>
      </c>
    </row>
    <row r="222" spans="1:29" ht="15">
      <c r="A222" s="35">
        <v>3827</v>
      </c>
      <c r="B222" s="35" t="s">
        <v>2</v>
      </c>
      <c r="C222" s="35">
        <v>211</v>
      </c>
      <c r="D222" s="35">
        <v>51</v>
      </c>
      <c r="E222" s="35" t="s">
        <v>3</v>
      </c>
      <c r="F222" s="35">
        <v>99</v>
      </c>
      <c r="J222" s="35" t="s">
        <v>4</v>
      </c>
      <c r="K222" s="35">
        <v>1</v>
      </c>
      <c r="L222" s="35" t="s">
        <v>5</v>
      </c>
      <c r="M222" s="35">
        <v>1272</v>
      </c>
      <c r="N222" s="35">
        <v>1607</v>
      </c>
      <c r="O222" s="35">
        <v>7115</v>
      </c>
      <c r="P222" s="35">
        <v>5</v>
      </c>
      <c r="Q222" s="35">
        <v>15</v>
      </c>
      <c r="R222" s="35" t="s">
        <v>140</v>
      </c>
      <c r="S222" s="35" t="s">
        <v>141</v>
      </c>
      <c r="T222" s="35">
        <v>4885</v>
      </c>
      <c r="U222" s="35" t="s">
        <v>410</v>
      </c>
      <c r="V222" s="35">
        <v>2</v>
      </c>
      <c r="W222" s="35">
        <v>1</v>
      </c>
      <c r="X222" s="35" t="s">
        <v>410</v>
      </c>
      <c r="Y222" s="35">
        <v>0.5</v>
      </c>
      <c r="AA222" s="35">
        <v>1272</v>
      </c>
      <c r="AB222" s="35" t="s">
        <v>342</v>
      </c>
      <c r="AC222" s="35">
        <v>5075</v>
      </c>
    </row>
    <row r="223" spans="1:25" ht="15">
      <c r="A223" s="35">
        <v>3831</v>
      </c>
      <c r="B223" s="35" t="s">
        <v>2</v>
      </c>
      <c r="C223" s="35">
        <v>211</v>
      </c>
      <c r="D223" s="35">
        <v>52</v>
      </c>
      <c r="E223" s="35" t="s">
        <v>3</v>
      </c>
      <c r="F223" s="35">
        <v>99</v>
      </c>
      <c r="J223" s="35" t="s">
        <v>4</v>
      </c>
      <c r="K223" s="35">
        <v>1</v>
      </c>
      <c r="L223" s="35" t="s">
        <v>5</v>
      </c>
      <c r="M223" s="35">
        <v>1272</v>
      </c>
      <c r="N223" s="35">
        <v>1607</v>
      </c>
      <c r="O223" s="35">
        <v>7115</v>
      </c>
      <c r="P223" s="35">
        <v>5</v>
      </c>
      <c r="Q223" s="35">
        <v>21</v>
      </c>
      <c r="R223" s="35" t="s">
        <v>140</v>
      </c>
      <c r="S223" s="35" t="s">
        <v>141</v>
      </c>
      <c r="T223" s="35">
        <v>4885</v>
      </c>
      <c r="U223" s="35" t="s">
        <v>410</v>
      </c>
      <c r="V223" s="35">
        <v>10</v>
      </c>
      <c r="W223" s="35">
        <v>5.1</v>
      </c>
      <c r="X223" s="35" t="s">
        <v>410</v>
      </c>
      <c r="Y223" s="35">
        <v>0.51</v>
      </c>
    </row>
    <row r="224" spans="1:25" ht="15">
      <c r="A224" s="35">
        <v>3863</v>
      </c>
      <c r="B224" s="35" t="s">
        <v>2</v>
      </c>
      <c r="C224" s="35">
        <v>211</v>
      </c>
      <c r="D224" s="35">
        <v>54</v>
      </c>
      <c r="E224" s="35" t="s">
        <v>3</v>
      </c>
      <c r="F224" s="35">
        <v>99</v>
      </c>
      <c r="J224" s="35" t="s">
        <v>4</v>
      </c>
      <c r="K224" s="35">
        <v>1</v>
      </c>
      <c r="L224" s="35" t="s">
        <v>5</v>
      </c>
      <c r="M224" s="35">
        <v>1272</v>
      </c>
      <c r="N224" s="35">
        <v>1607</v>
      </c>
      <c r="O224" s="35">
        <v>7115</v>
      </c>
      <c r="P224" s="35">
        <v>6</v>
      </c>
      <c r="Q224" s="35">
        <v>13</v>
      </c>
      <c r="R224" s="35" t="s">
        <v>140</v>
      </c>
      <c r="S224" s="35" t="s">
        <v>141</v>
      </c>
      <c r="T224" s="35">
        <v>4885</v>
      </c>
      <c r="U224" s="35" t="s">
        <v>410</v>
      </c>
      <c r="V224" s="35">
        <v>25</v>
      </c>
      <c r="W224" s="35">
        <v>13.5</v>
      </c>
      <c r="X224" s="35" t="s">
        <v>410</v>
      </c>
      <c r="Y224" s="35">
        <v>0.54</v>
      </c>
    </row>
    <row r="225" spans="1:25" ht="15">
      <c r="A225" s="35">
        <v>3869</v>
      </c>
      <c r="B225" s="35" t="s">
        <v>2</v>
      </c>
      <c r="C225" s="35">
        <v>211</v>
      </c>
      <c r="D225" s="35">
        <v>55</v>
      </c>
      <c r="E225" s="35" t="s">
        <v>3</v>
      </c>
      <c r="F225" s="35">
        <v>99</v>
      </c>
      <c r="J225" s="35" t="s">
        <v>4</v>
      </c>
      <c r="K225" s="35">
        <v>1</v>
      </c>
      <c r="L225" s="35" t="s">
        <v>5</v>
      </c>
      <c r="M225" s="35">
        <v>1272</v>
      </c>
      <c r="N225" s="35">
        <v>1607</v>
      </c>
      <c r="O225" s="35">
        <v>7115</v>
      </c>
      <c r="P225" s="35">
        <v>6</v>
      </c>
      <c r="Q225" s="35">
        <v>25</v>
      </c>
      <c r="R225" s="35" t="s">
        <v>140</v>
      </c>
      <c r="S225" s="35" t="s">
        <v>141</v>
      </c>
      <c r="T225" s="35">
        <v>4885</v>
      </c>
      <c r="U225" s="35" t="s">
        <v>410</v>
      </c>
      <c r="V225" s="35">
        <v>5</v>
      </c>
      <c r="W225" s="35">
        <v>2.7</v>
      </c>
      <c r="X225" s="35" t="s">
        <v>410</v>
      </c>
      <c r="Y225" s="35">
        <v>0.54</v>
      </c>
    </row>
    <row r="226" spans="1:25" ht="15">
      <c r="A226" s="35">
        <v>3748</v>
      </c>
      <c r="B226" s="35" t="s">
        <v>2</v>
      </c>
      <c r="C226" s="35">
        <v>211</v>
      </c>
      <c r="D226" s="35">
        <v>46</v>
      </c>
      <c r="E226" s="35" t="s">
        <v>3</v>
      </c>
      <c r="F226" s="35">
        <v>99</v>
      </c>
      <c r="J226" s="35" t="s">
        <v>4</v>
      </c>
      <c r="K226" s="35">
        <v>1</v>
      </c>
      <c r="L226" s="35" t="s">
        <v>5</v>
      </c>
      <c r="M226" s="35">
        <v>1272</v>
      </c>
      <c r="N226" s="35">
        <v>1607</v>
      </c>
      <c r="O226" s="35">
        <v>7115</v>
      </c>
      <c r="P226" s="35">
        <v>3</v>
      </c>
      <c r="Q226" s="35">
        <v>10</v>
      </c>
      <c r="R226" s="35" t="s">
        <v>142</v>
      </c>
      <c r="S226" s="35" t="s">
        <v>143</v>
      </c>
      <c r="T226" s="35">
        <v>1961</v>
      </c>
      <c r="U226" s="35" t="s">
        <v>410</v>
      </c>
      <c r="V226" s="35">
        <v>4</v>
      </c>
      <c r="W226" s="35">
        <v>2.04</v>
      </c>
      <c r="X226" s="35" t="s">
        <v>410</v>
      </c>
      <c r="Y226" s="35">
        <v>0.51</v>
      </c>
    </row>
    <row r="227" spans="1:25" ht="15">
      <c r="A227" s="35">
        <v>3925</v>
      </c>
      <c r="B227" s="35" t="s">
        <v>2</v>
      </c>
      <c r="C227" s="35">
        <v>211</v>
      </c>
      <c r="D227" s="35">
        <v>59</v>
      </c>
      <c r="E227" s="35" t="s">
        <v>3</v>
      </c>
      <c r="F227" s="35">
        <v>99</v>
      </c>
      <c r="J227" s="35" t="s">
        <v>4</v>
      </c>
      <c r="K227" s="35">
        <v>1</v>
      </c>
      <c r="L227" s="35" t="s">
        <v>5</v>
      </c>
      <c r="M227" s="35">
        <v>1272</v>
      </c>
      <c r="N227" s="35">
        <v>1607</v>
      </c>
      <c r="O227" s="35">
        <v>7115</v>
      </c>
      <c r="P227" s="35">
        <v>7</v>
      </c>
      <c r="Q227" s="35">
        <v>23</v>
      </c>
      <c r="R227" s="35" t="s">
        <v>142</v>
      </c>
      <c r="S227" s="35" t="s">
        <v>143</v>
      </c>
      <c r="T227" s="35">
        <v>1961</v>
      </c>
      <c r="U227" s="35" t="s">
        <v>410</v>
      </c>
      <c r="V227" s="35">
        <v>20</v>
      </c>
      <c r="W227" s="35">
        <v>10</v>
      </c>
      <c r="X227" s="35" t="s">
        <v>410</v>
      </c>
      <c r="Y227" s="35">
        <v>0.5</v>
      </c>
    </row>
    <row r="228" spans="1:26" ht="15">
      <c r="A228" s="35">
        <v>42354</v>
      </c>
      <c r="B228" s="35" t="s">
        <v>121</v>
      </c>
      <c r="C228" s="35">
        <v>139</v>
      </c>
      <c r="D228" s="35">
        <v>68</v>
      </c>
      <c r="E228" s="35" t="s">
        <v>122</v>
      </c>
      <c r="F228" s="35">
        <v>4240</v>
      </c>
      <c r="G228" s="35" t="s">
        <v>170</v>
      </c>
      <c r="J228" s="35" t="s">
        <v>4</v>
      </c>
      <c r="K228" s="35">
        <v>1</v>
      </c>
      <c r="L228" s="35" t="s">
        <v>5</v>
      </c>
      <c r="M228" s="35">
        <v>1272</v>
      </c>
      <c r="N228" s="35">
        <v>1644</v>
      </c>
      <c r="O228" s="35">
        <v>7153</v>
      </c>
      <c r="P228" s="35">
        <v>11</v>
      </c>
      <c r="Q228" s="35">
        <v>14</v>
      </c>
      <c r="R228" s="35" t="s">
        <v>408</v>
      </c>
      <c r="S228" s="35" t="s">
        <v>409</v>
      </c>
      <c r="T228" s="35">
        <v>5</v>
      </c>
      <c r="U228" s="35" t="s">
        <v>9</v>
      </c>
      <c r="V228" s="35">
        <v>5</v>
      </c>
      <c r="W228" s="35">
        <v>0.2</v>
      </c>
      <c r="X228" s="35" t="s">
        <v>410</v>
      </c>
      <c r="Y228" s="35">
        <v>0.8</v>
      </c>
      <c r="Z228" s="35" t="s">
        <v>5</v>
      </c>
    </row>
    <row r="229" spans="1:25" ht="15">
      <c r="A229" s="35">
        <v>42375</v>
      </c>
      <c r="B229" s="35" t="s">
        <v>121</v>
      </c>
      <c r="C229" s="35">
        <v>139</v>
      </c>
      <c r="D229" s="35">
        <v>321</v>
      </c>
      <c r="E229" s="35" t="s">
        <v>122</v>
      </c>
      <c r="F229" s="35">
        <v>4240</v>
      </c>
      <c r="J229" s="35" t="s">
        <v>4</v>
      </c>
      <c r="K229" s="35">
        <v>1</v>
      </c>
      <c r="L229" s="35" t="s">
        <v>5</v>
      </c>
      <c r="M229" s="35">
        <v>1272</v>
      </c>
      <c r="N229" s="35">
        <v>1644</v>
      </c>
      <c r="O229" s="35">
        <v>7153</v>
      </c>
      <c r="P229" s="35">
        <v>9</v>
      </c>
      <c r="Q229" s="35">
        <v>22</v>
      </c>
      <c r="R229" s="35" t="s">
        <v>408</v>
      </c>
      <c r="S229" s="35" t="s">
        <v>409</v>
      </c>
      <c r="T229" s="35">
        <v>5</v>
      </c>
      <c r="U229" s="35" t="s">
        <v>410</v>
      </c>
      <c r="V229" s="35">
        <v>1</v>
      </c>
      <c r="W229" s="35">
        <v>0.6</v>
      </c>
      <c r="X229" s="35" t="s">
        <v>410</v>
      </c>
      <c r="Y229" s="35">
        <v>0.6</v>
      </c>
    </row>
    <row r="230" spans="1:25" ht="15">
      <c r="A230" s="35">
        <v>42376</v>
      </c>
      <c r="B230" s="35" t="s">
        <v>121</v>
      </c>
      <c r="C230" s="35">
        <v>139</v>
      </c>
      <c r="D230" s="35">
        <v>321</v>
      </c>
      <c r="E230" s="35" t="s">
        <v>122</v>
      </c>
      <c r="F230" s="35">
        <v>4240</v>
      </c>
      <c r="J230" s="35" t="s">
        <v>4</v>
      </c>
      <c r="K230" s="35">
        <v>1</v>
      </c>
      <c r="L230" s="35" t="s">
        <v>5</v>
      </c>
      <c r="M230" s="35">
        <v>1272</v>
      </c>
      <c r="N230" s="35">
        <v>1644</v>
      </c>
      <c r="O230" s="35">
        <v>7153</v>
      </c>
      <c r="P230" s="35">
        <v>10</v>
      </c>
      <c r="Q230" s="35">
        <v>5</v>
      </c>
      <c r="R230" s="35" t="s">
        <v>408</v>
      </c>
      <c r="S230" s="35" t="s">
        <v>409</v>
      </c>
      <c r="T230" s="35">
        <v>5</v>
      </c>
      <c r="U230" s="35" t="s">
        <v>410</v>
      </c>
      <c r="V230" s="35">
        <v>2</v>
      </c>
      <c r="W230" s="35">
        <v>1.2</v>
      </c>
      <c r="X230" s="35" t="s">
        <v>410</v>
      </c>
      <c r="Y230" s="35">
        <v>0.6</v>
      </c>
    </row>
    <row r="231" spans="1:25" ht="15">
      <c r="A231" s="35">
        <v>42377</v>
      </c>
      <c r="B231" s="35" t="s">
        <v>121</v>
      </c>
      <c r="C231" s="35">
        <v>139</v>
      </c>
      <c r="D231" s="35">
        <v>321</v>
      </c>
      <c r="E231" s="35" t="s">
        <v>122</v>
      </c>
      <c r="F231" s="35">
        <v>4240</v>
      </c>
      <c r="J231" s="35" t="s">
        <v>4</v>
      </c>
      <c r="K231" s="35">
        <v>1</v>
      </c>
      <c r="L231" s="35" t="s">
        <v>5</v>
      </c>
      <c r="M231" s="35">
        <v>1272</v>
      </c>
      <c r="N231" s="35">
        <v>1644</v>
      </c>
      <c r="O231" s="35">
        <v>7153</v>
      </c>
      <c r="P231" s="35">
        <v>11</v>
      </c>
      <c r="Q231" s="35">
        <v>28</v>
      </c>
      <c r="R231" s="35" t="s">
        <v>408</v>
      </c>
      <c r="S231" s="35" t="s">
        <v>409</v>
      </c>
      <c r="T231" s="35">
        <v>5</v>
      </c>
      <c r="U231" s="35" t="s">
        <v>343</v>
      </c>
      <c r="V231" s="35">
        <v>2</v>
      </c>
      <c r="W231" s="35">
        <v>1.2</v>
      </c>
      <c r="X231" s="35" t="s">
        <v>410</v>
      </c>
      <c r="Y231" s="35">
        <v>0.6</v>
      </c>
    </row>
    <row r="232" spans="1:25" ht="15">
      <c r="A232" s="35">
        <v>42378</v>
      </c>
      <c r="B232" s="35" t="s">
        <v>121</v>
      </c>
      <c r="C232" s="35">
        <v>139</v>
      </c>
      <c r="D232" s="35">
        <v>321</v>
      </c>
      <c r="E232" s="35" t="s">
        <v>122</v>
      </c>
      <c r="F232" s="35">
        <v>4240</v>
      </c>
      <c r="J232" s="35" t="s">
        <v>4</v>
      </c>
      <c r="K232" s="35">
        <v>1</v>
      </c>
      <c r="L232" s="35" t="s">
        <v>5</v>
      </c>
      <c r="M232" s="35">
        <v>1272</v>
      </c>
      <c r="N232" s="35">
        <v>1644</v>
      </c>
      <c r="O232" s="35">
        <v>7153</v>
      </c>
      <c r="P232" s="35">
        <v>12</v>
      </c>
      <c r="Q232" s="35">
        <v>1</v>
      </c>
      <c r="R232" s="35" t="s">
        <v>408</v>
      </c>
      <c r="S232" s="35" t="s">
        <v>409</v>
      </c>
      <c r="T232" s="35">
        <v>5</v>
      </c>
      <c r="U232" s="35" t="s">
        <v>410</v>
      </c>
      <c r="V232" s="35">
        <v>5</v>
      </c>
      <c r="W232" s="35">
        <v>3.5</v>
      </c>
      <c r="X232" s="35" t="s">
        <v>410</v>
      </c>
      <c r="Y232" s="35">
        <v>0.7</v>
      </c>
    </row>
    <row r="233" spans="1:25" ht="15">
      <c r="A233" s="35">
        <v>44458</v>
      </c>
      <c r="B233" s="35" t="s">
        <v>121</v>
      </c>
      <c r="C233" s="35">
        <v>139</v>
      </c>
      <c r="D233" s="35">
        <v>80</v>
      </c>
      <c r="E233" s="35" t="s">
        <v>122</v>
      </c>
      <c r="F233" s="35">
        <v>4240</v>
      </c>
      <c r="G233" s="35" t="s">
        <v>170</v>
      </c>
      <c r="J233" s="35" t="s">
        <v>4</v>
      </c>
      <c r="K233" s="35">
        <v>1</v>
      </c>
      <c r="L233" s="35" t="s">
        <v>5</v>
      </c>
      <c r="M233" s="35">
        <v>1272</v>
      </c>
      <c r="N233" s="35">
        <v>1645</v>
      </c>
      <c r="O233" s="35">
        <v>7153</v>
      </c>
      <c r="P233" s="35">
        <v>6</v>
      </c>
      <c r="Q233" s="35">
        <v>7</v>
      </c>
      <c r="R233" s="35" t="s">
        <v>408</v>
      </c>
      <c r="S233" s="35" t="s">
        <v>409</v>
      </c>
      <c r="T233" s="35">
        <v>5</v>
      </c>
      <c r="U233" s="35" t="s">
        <v>410</v>
      </c>
      <c r="V233" s="35">
        <v>10</v>
      </c>
      <c r="W233" s="35">
        <v>7</v>
      </c>
      <c r="X233" s="35" t="s">
        <v>410</v>
      </c>
      <c r="Y233" s="35">
        <v>0.7</v>
      </c>
    </row>
    <row r="234" spans="1:25" ht="15">
      <c r="A234" s="35">
        <v>44466</v>
      </c>
      <c r="B234" s="35" t="s">
        <v>121</v>
      </c>
      <c r="C234" s="35">
        <v>139</v>
      </c>
      <c r="D234" s="35">
        <v>81</v>
      </c>
      <c r="E234" s="35" t="s">
        <v>122</v>
      </c>
      <c r="F234" s="35">
        <v>4240</v>
      </c>
      <c r="G234" s="35" t="s">
        <v>170</v>
      </c>
      <c r="J234" s="35" t="s">
        <v>4</v>
      </c>
      <c r="K234" s="35">
        <v>1</v>
      </c>
      <c r="L234" s="35" t="s">
        <v>5</v>
      </c>
      <c r="M234" s="35">
        <v>1272</v>
      </c>
      <c r="N234" s="35">
        <v>1645</v>
      </c>
      <c r="O234" s="35">
        <v>7153</v>
      </c>
      <c r="P234" s="35">
        <v>7</v>
      </c>
      <c r="Q234" s="35">
        <v>3</v>
      </c>
      <c r="R234" s="35" t="s">
        <v>408</v>
      </c>
      <c r="S234" s="35" t="s">
        <v>409</v>
      </c>
      <c r="T234" s="35">
        <v>5</v>
      </c>
      <c r="U234" s="35" t="s">
        <v>410</v>
      </c>
      <c r="V234" s="35">
        <v>2</v>
      </c>
      <c r="W234" s="35">
        <v>1.4</v>
      </c>
      <c r="X234" s="35" t="s">
        <v>410</v>
      </c>
      <c r="Y234" s="35">
        <v>0.7</v>
      </c>
    </row>
    <row r="235" spans="1:25" ht="15">
      <c r="A235" s="35">
        <v>44476</v>
      </c>
      <c r="B235" s="35" t="s">
        <v>121</v>
      </c>
      <c r="C235" s="35">
        <v>139</v>
      </c>
      <c r="D235" s="35">
        <v>82</v>
      </c>
      <c r="E235" s="35" t="s">
        <v>122</v>
      </c>
      <c r="F235" s="35">
        <v>4240</v>
      </c>
      <c r="G235" s="35" t="s">
        <v>170</v>
      </c>
      <c r="J235" s="35" t="s">
        <v>4</v>
      </c>
      <c r="K235" s="35">
        <v>1</v>
      </c>
      <c r="L235" s="35" t="s">
        <v>5</v>
      </c>
      <c r="M235" s="35">
        <v>1272</v>
      </c>
      <c r="N235" s="35">
        <v>1645</v>
      </c>
      <c r="O235" s="35">
        <v>7153</v>
      </c>
      <c r="P235" s="35">
        <v>7</v>
      </c>
      <c r="Q235" s="35">
        <v>31</v>
      </c>
      <c r="R235" s="35" t="s">
        <v>408</v>
      </c>
      <c r="S235" s="35" t="s">
        <v>409</v>
      </c>
      <c r="T235" s="35">
        <v>5</v>
      </c>
      <c r="U235" s="35" t="s">
        <v>410</v>
      </c>
      <c r="V235" s="35">
        <v>10</v>
      </c>
      <c r="W235" s="35">
        <v>7</v>
      </c>
      <c r="X235" s="35" t="s">
        <v>410</v>
      </c>
      <c r="Y235" s="35">
        <v>0.7</v>
      </c>
    </row>
    <row r="236" spans="1:25" ht="15">
      <c r="A236" s="35">
        <v>44477</v>
      </c>
      <c r="B236" s="35" t="s">
        <v>121</v>
      </c>
      <c r="C236" s="35">
        <v>139</v>
      </c>
      <c r="D236" s="35">
        <v>82</v>
      </c>
      <c r="E236" s="35" t="s">
        <v>122</v>
      </c>
      <c r="F236" s="35">
        <v>4240</v>
      </c>
      <c r="G236" s="35" t="s">
        <v>170</v>
      </c>
      <c r="J236" s="35" t="s">
        <v>4</v>
      </c>
      <c r="K236" s="35">
        <v>1</v>
      </c>
      <c r="L236" s="35" t="s">
        <v>5</v>
      </c>
      <c r="M236" s="35">
        <v>1272</v>
      </c>
      <c r="N236" s="35">
        <v>1645</v>
      </c>
      <c r="O236" s="35">
        <v>7153</v>
      </c>
      <c r="P236" s="35">
        <v>7</v>
      </c>
      <c r="Q236" s="35">
        <v>31</v>
      </c>
      <c r="R236" s="35" t="s">
        <v>408</v>
      </c>
      <c r="S236" s="35" t="s">
        <v>409</v>
      </c>
      <c r="T236" s="35">
        <v>5</v>
      </c>
      <c r="U236" s="35" t="s">
        <v>410</v>
      </c>
      <c r="V236" s="35">
        <v>1</v>
      </c>
      <c r="W236" s="35">
        <v>0.7</v>
      </c>
      <c r="X236" s="35" t="s">
        <v>410</v>
      </c>
      <c r="Y236" s="35">
        <v>0.7</v>
      </c>
    </row>
    <row r="237" spans="1:25" ht="15">
      <c r="A237" s="35">
        <v>44478</v>
      </c>
      <c r="B237" s="35" t="s">
        <v>121</v>
      </c>
      <c r="C237" s="35">
        <v>139</v>
      </c>
      <c r="D237" s="35">
        <v>83</v>
      </c>
      <c r="E237" s="35" t="s">
        <v>122</v>
      </c>
      <c r="F237" s="35">
        <v>4240</v>
      </c>
      <c r="G237" s="35" t="s">
        <v>170</v>
      </c>
      <c r="J237" s="35" t="s">
        <v>4</v>
      </c>
      <c r="K237" s="35">
        <v>1</v>
      </c>
      <c r="L237" s="35" t="s">
        <v>5</v>
      </c>
      <c r="M237" s="35">
        <v>1272</v>
      </c>
      <c r="N237" s="35">
        <v>1645</v>
      </c>
      <c r="O237" s="35">
        <v>7153</v>
      </c>
      <c r="P237" s="35">
        <v>8</v>
      </c>
      <c r="Q237" s="35">
        <v>27</v>
      </c>
      <c r="R237" s="35" t="s">
        <v>408</v>
      </c>
      <c r="S237" s="35" t="s">
        <v>409</v>
      </c>
      <c r="T237" s="35">
        <v>5</v>
      </c>
      <c r="U237" s="35" t="s">
        <v>410</v>
      </c>
      <c r="V237" s="35">
        <v>1</v>
      </c>
      <c r="W237" s="35">
        <v>0.7</v>
      </c>
      <c r="X237" s="35" t="s">
        <v>410</v>
      </c>
      <c r="Y237" s="35">
        <v>0.7</v>
      </c>
    </row>
    <row r="238" spans="1:25" ht="15">
      <c r="A238" s="35">
        <v>44479</v>
      </c>
      <c r="B238" s="35" t="s">
        <v>121</v>
      </c>
      <c r="C238" s="35">
        <v>139</v>
      </c>
      <c r="D238" s="35">
        <v>83</v>
      </c>
      <c r="E238" s="35" t="s">
        <v>122</v>
      </c>
      <c r="F238" s="35">
        <v>4240</v>
      </c>
      <c r="G238" s="35" t="s">
        <v>170</v>
      </c>
      <c r="J238" s="35" t="s">
        <v>4</v>
      </c>
      <c r="K238" s="35">
        <v>1</v>
      </c>
      <c r="L238" s="35" t="s">
        <v>5</v>
      </c>
      <c r="M238" s="35">
        <v>1272</v>
      </c>
      <c r="N238" s="35">
        <v>1645</v>
      </c>
      <c r="O238" s="35">
        <v>7153</v>
      </c>
      <c r="P238" s="35">
        <v>8</v>
      </c>
      <c r="Q238" s="35">
        <v>27</v>
      </c>
      <c r="R238" s="35" t="s">
        <v>408</v>
      </c>
      <c r="S238" s="35" t="s">
        <v>409</v>
      </c>
      <c r="T238" s="35">
        <v>5</v>
      </c>
      <c r="U238" s="35" t="s">
        <v>410</v>
      </c>
      <c r="V238" s="35">
        <v>1</v>
      </c>
      <c r="W238" s="35">
        <v>0.7</v>
      </c>
      <c r="X238" s="35" t="s">
        <v>410</v>
      </c>
      <c r="Y238" s="35">
        <v>0.7</v>
      </c>
    </row>
    <row r="239" spans="1:25" ht="15">
      <c r="A239" s="35">
        <v>44480</v>
      </c>
      <c r="B239" s="35" t="s">
        <v>121</v>
      </c>
      <c r="C239" s="35">
        <v>139</v>
      </c>
      <c r="D239" s="35">
        <v>83</v>
      </c>
      <c r="E239" s="35" t="s">
        <v>122</v>
      </c>
      <c r="F239" s="35">
        <v>4240</v>
      </c>
      <c r="G239" s="35" t="s">
        <v>170</v>
      </c>
      <c r="J239" s="35" t="s">
        <v>4</v>
      </c>
      <c r="K239" s="35">
        <v>1</v>
      </c>
      <c r="L239" s="35" t="s">
        <v>5</v>
      </c>
      <c r="M239" s="35">
        <v>1272</v>
      </c>
      <c r="N239" s="35">
        <v>1645</v>
      </c>
      <c r="O239" s="35">
        <v>7153</v>
      </c>
      <c r="P239" s="35">
        <v>8</v>
      </c>
      <c r="Q239" s="35">
        <v>27</v>
      </c>
      <c r="R239" s="35" t="s">
        <v>408</v>
      </c>
      <c r="S239" s="35" t="s">
        <v>409</v>
      </c>
      <c r="T239" s="35">
        <v>5</v>
      </c>
      <c r="U239" s="35" t="s">
        <v>410</v>
      </c>
      <c r="V239" s="35">
        <v>1</v>
      </c>
      <c r="W239" s="35">
        <v>0.7</v>
      </c>
      <c r="X239" s="35" t="s">
        <v>410</v>
      </c>
      <c r="Y239" s="35">
        <v>0.7</v>
      </c>
    </row>
    <row r="240" spans="1:25" ht="15">
      <c r="A240" s="35">
        <v>44485</v>
      </c>
      <c r="B240" s="35" t="s">
        <v>121</v>
      </c>
      <c r="C240" s="35">
        <v>139</v>
      </c>
      <c r="D240" s="35">
        <v>83</v>
      </c>
      <c r="E240" s="35" t="s">
        <v>122</v>
      </c>
      <c r="F240" s="35">
        <v>4240</v>
      </c>
      <c r="G240" s="35" t="s">
        <v>170</v>
      </c>
      <c r="J240" s="35" t="s">
        <v>4</v>
      </c>
      <c r="K240" s="35">
        <v>1</v>
      </c>
      <c r="L240" s="35" t="s">
        <v>5</v>
      </c>
      <c r="M240" s="35">
        <v>1272</v>
      </c>
      <c r="N240" s="35">
        <v>1645</v>
      </c>
      <c r="O240" s="35">
        <v>7153</v>
      </c>
      <c r="P240" s="35">
        <v>8</v>
      </c>
      <c r="Q240" s="35">
        <v>28</v>
      </c>
      <c r="R240" s="35" t="s">
        <v>408</v>
      </c>
      <c r="S240" s="35" t="s">
        <v>409</v>
      </c>
      <c r="T240" s="35">
        <v>5</v>
      </c>
      <c r="U240" s="35" t="s">
        <v>410</v>
      </c>
      <c r="V240" s="35">
        <v>1</v>
      </c>
      <c r="W240" s="35">
        <v>0.7</v>
      </c>
      <c r="X240" s="35" t="s">
        <v>410</v>
      </c>
      <c r="Y240" s="35">
        <v>0.7</v>
      </c>
    </row>
    <row r="241" spans="1:29" ht="15">
      <c r="A241" s="35">
        <v>44486</v>
      </c>
      <c r="B241" s="35" t="s">
        <v>121</v>
      </c>
      <c r="C241" s="35">
        <v>139</v>
      </c>
      <c r="D241" s="35">
        <v>83</v>
      </c>
      <c r="E241" s="35" t="s">
        <v>122</v>
      </c>
      <c r="F241" s="35">
        <v>4240</v>
      </c>
      <c r="G241" s="35" t="s">
        <v>170</v>
      </c>
      <c r="J241" s="35" t="s">
        <v>4</v>
      </c>
      <c r="K241" s="35">
        <v>1</v>
      </c>
      <c r="L241" s="35" t="s">
        <v>5</v>
      </c>
      <c r="M241" s="35">
        <v>1272</v>
      </c>
      <c r="N241" s="35">
        <v>1645</v>
      </c>
      <c r="O241" s="35">
        <v>7153</v>
      </c>
      <c r="P241" s="35">
        <v>8</v>
      </c>
      <c r="Q241" s="35">
        <v>29</v>
      </c>
      <c r="R241" s="35" t="s">
        <v>408</v>
      </c>
      <c r="S241" s="35" t="s">
        <v>409</v>
      </c>
      <c r="T241" s="35">
        <v>5</v>
      </c>
      <c r="U241" s="35" t="s">
        <v>410</v>
      </c>
      <c r="V241" s="35">
        <v>1</v>
      </c>
      <c r="W241" s="35">
        <v>0.7</v>
      </c>
      <c r="X241" s="35" t="s">
        <v>410</v>
      </c>
      <c r="Y241" s="35">
        <v>0.7</v>
      </c>
      <c r="AA241" s="35">
        <v>9999</v>
      </c>
      <c r="AB241" s="35" t="s">
        <v>5</v>
      </c>
      <c r="AC241" s="35">
        <v>1272</v>
      </c>
    </row>
    <row r="242" spans="1:25" ht="15">
      <c r="A242" s="35">
        <v>44487</v>
      </c>
      <c r="B242" s="35" t="s">
        <v>121</v>
      </c>
      <c r="C242" s="35">
        <v>139</v>
      </c>
      <c r="D242" s="35">
        <v>83</v>
      </c>
      <c r="E242" s="35" t="s">
        <v>122</v>
      </c>
      <c r="F242" s="35">
        <v>4240</v>
      </c>
      <c r="G242" s="35" t="s">
        <v>170</v>
      </c>
      <c r="J242" s="35" t="s">
        <v>4</v>
      </c>
      <c r="K242" s="35">
        <v>1</v>
      </c>
      <c r="L242" s="35" t="s">
        <v>5</v>
      </c>
      <c r="M242" s="35">
        <v>1272</v>
      </c>
      <c r="N242" s="35">
        <v>1645</v>
      </c>
      <c r="O242" s="35">
        <v>7153</v>
      </c>
      <c r="P242" s="35">
        <v>8</v>
      </c>
      <c r="Q242" s="35">
        <v>30</v>
      </c>
      <c r="R242" s="35" t="s">
        <v>408</v>
      </c>
      <c r="S242" s="35" t="s">
        <v>409</v>
      </c>
      <c r="T242" s="35">
        <v>5</v>
      </c>
      <c r="U242" s="35" t="s">
        <v>410</v>
      </c>
      <c r="V242" s="35">
        <v>2</v>
      </c>
      <c r="W242" s="35">
        <v>1.4</v>
      </c>
      <c r="X242" s="35" t="s">
        <v>410</v>
      </c>
      <c r="Y242" s="35">
        <v>0.7</v>
      </c>
    </row>
    <row r="243" spans="1:25" ht="15">
      <c r="A243" s="35">
        <v>44503</v>
      </c>
      <c r="B243" s="35" t="s">
        <v>121</v>
      </c>
      <c r="C243" s="35">
        <v>139</v>
      </c>
      <c r="D243" s="35">
        <v>90</v>
      </c>
      <c r="E243" s="35" t="s">
        <v>122</v>
      </c>
      <c r="F243" s="35">
        <v>4240</v>
      </c>
      <c r="G243" s="35" t="s">
        <v>170</v>
      </c>
      <c r="J243" s="35" t="s">
        <v>4</v>
      </c>
      <c r="K243" s="35">
        <v>1</v>
      </c>
      <c r="L243" s="35" t="s">
        <v>5</v>
      </c>
      <c r="M243" s="35">
        <v>1272</v>
      </c>
      <c r="N243" s="35">
        <v>1645</v>
      </c>
      <c r="O243" s="35">
        <v>7154</v>
      </c>
      <c r="P243" s="35">
        <v>9</v>
      </c>
      <c r="Q243" s="35">
        <v>23</v>
      </c>
      <c r="R243" s="35" t="s">
        <v>408</v>
      </c>
      <c r="S243" s="35" t="s">
        <v>409</v>
      </c>
      <c r="T243" s="35">
        <v>5</v>
      </c>
      <c r="U243" s="35" t="s">
        <v>410</v>
      </c>
      <c r="V243" s="35">
        <v>1</v>
      </c>
      <c r="W243" s="35">
        <v>0.7</v>
      </c>
      <c r="X243" s="35" t="s">
        <v>410</v>
      </c>
      <c r="Y243" s="35">
        <v>0.7</v>
      </c>
    </row>
    <row r="244" spans="1:25" ht="15">
      <c r="A244" s="35">
        <v>44507</v>
      </c>
      <c r="B244" s="35" t="s">
        <v>121</v>
      </c>
      <c r="C244" s="35">
        <v>139</v>
      </c>
      <c r="D244" s="35">
        <v>90</v>
      </c>
      <c r="E244" s="35" t="s">
        <v>122</v>
      </c>
      <c r="F244" s="35">
        <v>4240</v>
      </c>
      <c r="G244" s="35" t="s">
        <v>170</v>
      </c>
      <c r="J244" s="35" t="s">
        <v>4</v>
      </c>
      <c r="K244" s="35">
        <v>1</v>
      </c>
      <c r="L244" s="35" t="s">
        <v>5</v>
      </c>
      <c r="M244" s="35">
        <v>1272</v>
      </c>
      <c r="N244" s="35">
        <v>1645</v>
      </c>
      <c r="O244" s="35">
        <v>7154</v>
      </c>
      <c r="P244" s="35">
        <v>10</v>
      </c>
      <c r="Q244" s="35">
        <v>15</v>
      </c>
      <c r="R244" s="35" t="s">
        <v>408</v>
      </c>
      <c r="S244" s="35" t="s">
        <v>409</v>
      </c>
      <c r="T244" s="35">
        <v>5</v>
      </c>
      <c r="U244" s="35" t="s">
        <v>410</v>
      </c>
      <c r="V244" s="35">
        <v>1</v>
      </c>
      <c r="W244" s="35">
        <v>0.7</v>
      </c>
      <c r="X244" s="35" t="s">
        <v>410</v>
      </c>
      <c r="Y244" s="35">
        <v>0.7</v>
      </c>
    </row>
    <row r="245" spans="1:25" ht="15">
      <c r="A245" s="35">
        <v>44508</v>
      </c>
      <c r="B245" s="35" t="s">
        <v>121</v>
      </c>
      <c r="C245" s="35">
        <v>139</v>
      </c>
      <c r="D245" s="35">
        <v>90</v>
      </c>
      <c r="E245" s="35" t="s">
        <v>122</v>
      </c>
      <c r="F245" s="35">
        <v>4240</v>
      </c>
      <c r="G245" s="35" t="s">
        <v>170</v>
      </c>
      <c r="J245" s="35" t="s">
        <v>4</v>
      </c>
      <c r="K245" s="35">
        <v>1</v>
      </c>
      <c r="L245" s="35" t="s">
        <v>5</v>
      </c>
      <c r="M245" s="35">
        <v>1272</v>
      </c>
      <c r="N245" s="35">
        <v>1645</v>
      </c>
      <c r="O245" s="35">
        <v>7154</v>
      </c>
      <c r="P245" s="35">
        <v>10</v>
      </c>
      <c r="Q245" s="35">
        <v>17</v>
      </c>
      <c r="R245" s="35" t="s">
        <v>408</v>
      </c>
      <c r="S245" s="35" t="s">
        <v>409</v>
      </c>
      <c r="T245" s="35">
        <v>5</v>
      </c>
      <c r="U245" s="35" t="s">
        <v>410</v>
      </c>
      <c r="V245" s="35">
        <v>1</v>
      </c>
      <c r="W245" s="35">
        <v>0.7</v>
      </c>
      <c r="X245" s="35" t="s">
        <v>410</v>
      </c>
      <c r="Y245" s="35">
        <v>0.7</v>
      </c>
    </row>
    <row r="246" spans="1:25" ht="15">
      <c r="A246" s="35">
        <v>44526</v>
      </c>
      <c r="B246" s="35" t="s">
        <v>121</v>
      </c>
      <c r="C246" s="35">
        <v>139</v>
      </c>
      <c r="D246" s="35">
        <v>93</v>
      </c>
      <c r="E246" s="35" t="s">
        <v>122</v>
      </c>
      <c r="F246" s="35">
        <v>4240</v>
      </c>
      <c r="G246" s="35" t="s">
        <v>170</v>
      </c>
      <c r="J246" s="35" t="s">
        <v>4</v>
      </c>
      <c r="K246" s="35">
        <v>1</v>
      </c>
      <c r="L246" s="35" t="s">
        <v>5</v>
      </c>
      <c r="M246" s="35">
        <v>1272</v>
      </c>
      <c r="N246" s="35">
        <v>1645</v>
      </c>
      <c r="O246" s="35">
        <v>7154</v>
      </c>
      <c r="P246" s="35">
        <v>12</v>
      </c>
      <c r="Q246" s="35">
        <v>26</v>
      </c>
      <c r="R246" s="35" t="s">
        <v>408</v>
      </c>
      <c r="S246" s="35" t="s">
        <v>409</v>
      </c>
      <c r="T246" s="35">
        <v>5</v>
      </c>
      <c r="U246" s="35" t="s">
        <v>410</v>
      </c>
      <c r="V246" s="35">
        <v>1</v>
      </c>
      <c r="W246" s="35">
        <v>0.7</v>
      </c>
      <c r="X246" s="35" t="s">
        <v>410</v>
      </c>
      <c r="Y246" s="35">
        <v>0.7</v>
      </c>
    </row>
    <row r="247" spans="1:26" ht="15">
      <c r="A247" s="35">
        <v>44529</v>
      </c>
      <c r="B247" s="35" t="s">
        <v>121</v>
      </c>
      <c r="C247" s="35">
        <v>139</v>
      </c>
      <c r="D247" s="35">
        <v>321</v>
      </c>
      <c r="E247" s="35" t="s">
        <v>122</v>
      </c>
      <c r="F247" s="35">
        <v>4240</v>
      </c>
      <c r="J247" s="35" t="s">
        <v>4</v>
      </c>
      <c r="K247" s="35">
        <v>1</v>
      </c>
      <c r="L247" s="35" t="s">
        <v>5</v>
      </c>
      <c r="M247" s="35">
        <v>1272</v>
      </c>
      <c r="N247" s="35">
        <v>1645</v>
      </c>
      <c r="O247" s="35">
        <v>7153</v>
      </c>
      <c r="P247" s="35">
        <v>4</v>
      </c>
      <c r="Q247" s="35">
        <v>27</v>
      </c>
      <c r="R247" s="35" t="s">
        <v>408</v>
      </c>
      <c r="S247" s="35" t="s">
        <v>409</v>
      </c>
      <c r="T247" s="35">
        <v>5</v>
      </c>
      <c r="U247" s="35" t="s">
        <v>410</v>
      </c>
      <c r="V247" s="35">
        <v>5</v>
      </c>
      <c r="W247" s="35">
        <v>3.5</v>
      </c>
      <c r="X247" s="35" t="s">
        <v>410</v>
      </c>
      <c r="Y247" s="35">
        <v>0.7</v>
      </c>
      <c r="Z247" s="35" t="s">
        <v>170</v>
      </c>
    </row>
    <row r="248" spans="1:25" ht="15">
      <c r="A248" s="35">
        <v>44530</v>
      </c>
      <c r="B248" s="35" t="s">
        <v>121</v>
      </c>
      <c r="C248" s="35">
        <v>139</v>
      </c>
      <c r="D248" s="35">
        <v>321</v>
      </c>
      <c r="E248" s="35" t="s">
        <v>122</v>
      </c>
      <c r="F248" s="35">
        <v>4240</v>
      </c>
      <c r="J248" s="35" t="s">
        <v>4</v>
      </c>
      <c r="K248" s="35">
        <v>1</v>
      </c>
      <c r="L248" s="35" t="s">
        <v>5</v>
      </c>
      <c r="M248" s="35">
        <v>1272</v>
      </c>
      <c r="N248" s="35">
        <v>1645</v>
      </c>
      <c r="O248" s="35">
        <v>7153</v>
      </c>
      <c r="P248" s="35">
        <v>5</v>
      </c>
      <c r="Q248" s="35">
        <v>20</v>
      </c>
      <c r="R248" s="35" t="s">
        <v>408</v>
      </c>
      <c r="S248" s="35" t="s">
        <v>409</v>
      </c>
      <c r="T248" s="35">
        <v>5</v>
      </c>
      <c r="U248" s="35" t="s">
        <v>410</v>
      </c>
      <c r="V248" s="35">
        <v>6</v>
      </c>
      <c r="W248" s="35">
        <v>4.2</v>
      </c>
      <c r="X248" s="35" t="s">
        <v>410</v>
      </c>
      <c r="Y248" s="35">
        <v>0.7</v>
      </c>
    </row>
    <row r="249" spans="1:25" ht="15">
      <c r="A249" s="35">
        <v>44531</v>
      </c>
      <c r="B249" s="35" t="s">
        <v>121</v>
      </c>
      <c r="C249" s="35">
        <v>139</v>
      </c>
      <c r="D249" s="35">
        <v>322</v>
      </c>
      <c r="E249" s="35" t="s">
        <v>122</v>
      </c>
      <c r="F249" s="35">
        <v>4240</v>
      </c>
      <c r="J249" s="35" t="s">
        <v>4</v>
      </c>
      <c r="K249" s="35">
        <v>1</v>
      </c>
      <c r="L249" s="35" t="s">
        <v>5</v>
      </c>
      <c r="M249" s="35">
        <v>1272</v>
      </c>
      <c r="N249" s="35">
        <v>1645</v>
      </c>
      <c r="O249" s="35">
        <v>7153</v>
      </c>
      <c r="P249" s="35">
        <v>5</v>
      </c>
      <c r="Q249" s="35">
        <v>27</v>
      </c>
      <c r="R249" s="35" t="s">
        <v>408</v>
      </c>
      <c r="S249" s="35" t="s">
        <v>409</v>
      </c>
      <c r="T249" s="35">
        <v>5</v>
      </c>
      <c r="U249" s="35" t="s">
        <v>410</v>
      </c>
      <c r="V249" s="35">
        <v>1</v>
      </c>
      <c r="W249" s="35">
        <v>0.7</v>
      </c>
      <c r="X249" s="35" t="s">
        <v>410</v>
      </c>
      <c r="Y249" s="35">
        <v>0.7</v>
      </c>
    </row>
    <row r="250" spans="1:25" ht="15">
      <c r="A250" s="35">
        <v>44532</v>
      </c>
      <c r="B250" s="35" t="s">
        <v>121</v>
      </c>
      <c r="C250" s="35">
        <v>139</v>
      </c>
      <c r="D250" s="35">
        <v>322</v>
      </c>
      <c r="E250" s="35" t="s">
        <v>122</v>
      </c>
      <c r="F250" s="35">
        <v>4240</v>
      </c>
      <c r="J250" s="35" t="s">
        <v>4</v>
      </c>
      <c r="K250" s="35">
        <v>1</v>
      </c>
      <c r="L250" s="35" t="s">
        <v>5</v>
      </c>
      <c r="M250" s="35">
        <v>1272</v>
      </c>
      <c r="N250" s="35">
        <v>1645</v>
      </c>
      <c r="O250" s="35">
        <v>7153</v>
      </c>
      <c r="P250" s="35">
        <v>6</v>
      </c>
      <c r="Q250" s="35">
        <v>7</v>
      </c>
      <c r="R250" s="35" t="s">
        <v>408</v>
      </c>
      <c r="S250" s="35" t="s">
        <v>409</v>
      </c>
      <c r="T250" s="35">
        <v>5</v>
      </c>
      <c r="U250" s="35" t="s">
        <v>410</v>
      </c>
      <c r="V250" s="35">
        <v>10</v>
      </c>
      <c r="W250" s="35">
        <v>7</v>
      </c>
      <c r="X250" s="35" t="s">
        <v>410</v>
      </c>
      <c r="Y250" s="35">
        <v>0.7</v>
      </c>
    </row>
    <row r="251" spans="1:25" ht="15">
      <c r="A251" s="35">
        <v>44533</v>
      </c>
      <c r="B251" s="35" t="s">
        <v>121</v>
      </c>
      <c r="C251" s="35">
        <v>139</v>
      </c>
      <c r="D251" s="35">
        <v>322</v>
      </c>
      <c r="E251" s="35" t="s">
        <v>122</v>
      </c>
      <c r="F251" s="35">
        <v>4240</v>
      </c>
      <c r="J251" s="35" t="s">
        <v>4</v>
      </c>
      <c r="K251" s="35">
        <v>1</v>
      </c>
      <c r="L251" s="35" t="s">
        <v>5</v>
      </c>
      <c r="M251" s="35">
        <v>1272</v>
      </c>
      <c r="N251" s="35">
        <v>1645</v>
      </c>
      <c r="O251" s="35">
        <v>7153</v>
      </c>
      <c r="P251" s="35">
        <v>7</v>
      </c>
      <c r="Q251" s="35">
        <v>3</v>
      </c>
      <c r="R251" s="35" t="s">
        <v>408</v>
      </c>
      <c r="S251" s="35" t="s">
        <v>409</v>
      </c>
      <c r="T251" s="35">
        <v>5</v>
      </c>
      <c r="U251" s="35" t="s">
        <v>410</v>
      </c>
      <c r="V251" s="35">
        <v>2</v>
      </c>
      <c r="W251" s="35">
        <v>1.4</v>
      </c>
      <c r="X251" s="35" t="s">
        <v>410</v>
      </c>
      <c r="Y251" s="35">
        <v>0.7</v>
      </c>
    </row>
    <row r="252" spans="1:25" ht="15">
      <c r="A252" s="35">
        <v>44534</v>
      </c>
      <c r="B252" s="35" t="s">
        <v>121</v>
      </c>
      <c r="C252" s="35">
        <v>139</v>
      </c>
      <c r="D252" s="35">
        <v>322</v>
      </c>
      <c r="E252" s="35" t="s">
        <v>122</v>
      </c>
      <c r="F252" s="35">
        <v>4240</v>
      </c>
      <c r="J252" s="35" t="s">
        <v>4</v>
      </c>
      <c r="K252" s="35">
        <v>1</v>
      </c>
      <c r="L252" s="35" t="s">
        <v>5</v>
      </c>
      <c r="M252" s="35">
        <v>1272</v>
      </c>
      <c r="N252" s="35">
        <v>1645</v>
      </c>
      <c r="O252" s="35">
        <v>7153</v>
      </c>
      <c r="P252" s="35">
        <v>7</v>
      </c>
      <c r="Q252" s="35">
        <v>31</v>
      </c>
      <c r="R252" s="35" t="s">
        <v>408</v>
      </c>
      <c r="S252" s="35" t="s">
        <v>409</v>
      </c>
      <c r="T252" s="35">
        <v>5</v>
      </c>
      <c r="U252" s="35" t="s">
        <v>410</v>
      </c>
      <c r="V252" s="35">
        <v>10</v>
      </c>
      <c r="W252" s="35">
        <v>7</v>
      </c>
      <c r="X252" s="35" t="s">
        <v>410</v>
      </c>
      <c r="Y252" s="35">
        <v>0.7</v>
      </c>
    </row>
    <row r="253" spans="1:25" ht="15">
      <c r="A253" s="35">
        <v>44535</v>
      </c>
      <c r="B253" s="35" t="s">
        <v>121</v>
      </c>
      <c r="C253" s="35">
        <v>139</v>
      </c>
      <c r="D253" s="35">
        <v>322</v>
      </c>
      <c r="E253" s="35" t="s">
        <v>122</v>
      </c>
      <c r="F253" s="35">
        <v>4240</v>
      </c>
      <c r="J253" s="35" t="s">
        <v>4</v>
      </c>
      <c r="K253" s="35">
        <v>1</v>
      </c>
      <c r="L253" s="35" t="s">
        <v>5</v>
      </c>
      <c r="M253" s="35">
        <v>1272</v>
      </c>
      <c r="N253" s="35">
        <v>1645</v>
      </c>
      <c r="O253" s="35">
        <v>7153</v>
      </c>
      <c r="P253" s="35">
        <v>8</v>
      </c>
      <c r="Q253" s="35">
        <v>25</v>
      </c>
      <c r="R253" s="35" t="s">
        <v>408</v>
      </c>
      <c r="S253" s="35" t="s">
        <v>409</v>
      </c>
      <c r="T253" s="35">
        <v>5</v>
      </c>
      <c r="U253" s="35" t="s">
        <v>410</v>
      </c>
      <c r="V253" s="35">
        <v>1</v>
      </c>
      <c r="W253" s="35">
        <v>0.7</v>
      </c>
      <c r="X253" s="35" t="s">
        <v>410</v>
      </c>
      <c r="Y253" s="35">
        <v>0.7</v>
      </c>
    </row>
    <row r="254" spans="1:25" ht="15">
      <c r="A254" s="35">
        <v>44536</v>
      </c>
      <c r="B254" s="35" t="s">
        <v>121</v>
      </c>
      <c r="C254" s="35">
        <v>139</v>
      </c>
      <c r="D254" s="35">
        <v>322</v>
      </c>
      <c r="E254" s="35" t="s">
        <v>122</v>
      </c>
      <c r="F254" s="35">
        <v>4240</v>
      </c>
      <c r="J254" s="35" t="s">
        <v>4</v>
      </c>
      <c r="K254" s="35">
        <v>1</v>
      </c>
      <c r="L254" s="35" t="s">
        <v>5</v>
      </c>
      <c r="M254" s="35">
        <v>1272</v>
      </c>
      <c r="N254" s="35">
        <v>1645</v>
      </c>
      <c r="O254" s="35">
        <v>7153</v>
      </c>
      <c r="P254" s="35">
        <v>8</v>
      </c>
      <c r="Q254" s="35">
        <v>27</v>
      </c>
      <c r="R254" s="35" t="s">
        <v>408</v>
      </c>
      <c r="S254" s="35" t="s">
        <v>409</v>
      </c>
      <c r="T254" s="35">
        <v>5</v>
      </c>
      <c r="U254" s="35" t="s">
        <v>410</v>
      </c>
      <c r="V254" s="35">
        <v>1</v>
      </c>
      <c r="W254" s="35">
        <v>0.7</v>
      </c>
      <c r="X254" s="35" t="s">
        <v>410</v>
      </c>
      <c r="Y254" s="35">
        <v>0.7</v>
      </c>
    </row>
    <row r="255" spans="1:25" ht="15">
      <c r="A255" s="35">
        <v>44537</v>
      </c>
      <c r="B255" s="35" t="s">
        <v>121</v>
      </c>
      <c r="C255" s="35">
        <v>139</v>
      </c>
      <c r="D255" s="35">
        <v>322</v>
      </c>
      <c r="E255" s="35" t="s">
        <v>122</v>
      </c>
      <c r="F255" s="35">
        <v>4240</v>
      </c>
      <c r="J255" s="35" t="s">
        <v>4</v>
      </c>
      <c r="K255" s="35">
        <v>1</v>
      </c>
      <c r="L255" s="35" t="s">
        <v>5</v>
      </c>
      <c r="M255" s="35">
        <v>1272</v>
      </c>
      <c r="N255" s="35">
        <v>1645</v>
      </c>
      <c r="O255" s="35">
        <v>7153</v>
      </c>
      <c r="P255" s="35">
        <v>8</v>
      </c>
      <c r="Q255" s="35">
        <v>27</v>
      </c>
      <c r="R255" s="35" t="s">
        <v>408</v>
      </c>
      <c r="S255" s="35" t="s">
        <v>409</v>
      </c>
      <c r="T255" s="35">
        <v>5</v>
      </c>
      <c r="U255" s="35" t="s">
        <v>410</v>
      </c>
      <c r="V255" s="35">
        <v>1</v>
      </c>
      <c r="W255" s="35">
        <v>0.7</v>
      </c>
      <c r="X255" s="35" t="s">
        <v>410</v>
      </c>
      <c r="Y255" s="35">
        <v>0.7</v>
      </c>
    </row>
    <row r="256" spans="1:25" ht="15">
      <c r="A256" s="35">
        <v>44538</v>
      </c>
      <c r="B256" s="35" t="s">
        <v>121</v>
      </c>
      <c r="C256" s="35">
        <v>139</v>
      </c>
      <c r="D256" s="35">
        <v>322</v>
      </c>
      <c r="E256" s="35" t="s">
        <v>122</v>
      </c>
      <c r="F256" s="35">
        <v>4240</v>
      </c>
      <c r="J256" s="35" t="s">
        <v>4</v>
      </c>
      <c r="K256" s="35">
        <v>1</v>
      </c>
      <c r="L256" s="35" t="s">
        <v>5</v>
      </c>
      <c r="M256" s="35">
        <v>1272</v>
      </c>
      <c r="N256" s="35">
        <v>1645</v>
      </c>
      <c r="O256" s="35">
        <v>7153</v>
      </c>
      <c r="P256" s="35">
        <v>8</v>
      </c>
      <c r="Q256" s="35">
        <v>27</v>
      </c>
      <c r="R256" s="35" t="s">
        <v>408</v>
      </c>
      <c r="S256" s="35" t="s">
        <v>409</v>
      </c>
      <c r="T256" s="35">
        <v>5</v>
      </c>
      <c r="U256" s="35" t="s">
        <v>410</v>
      </c>
      <c r="V256" s="35">
        <v>1</v>
      </c>
      <c r="W256" s="35">
        <v>0.7</v>
      </c>
      <c r="X256" s="35" t="s">
        <v>410</v>
      </c>
      <c r="Y256" s="35">
        <v>0.7</v>
      </c>
    </row>
    <row r="257" spans="1:25" ht="15">
      <c r="A257" s="35">
        <v>44539</v>
      </c>
      <c r="B257" s="35" t="s">
        <v>121</v>
      </c>
      <c r="C257" s="35">
        <v>139</v>
      </c>
      <c r="D257" s="35">
        <v>322</v>
      </c>
      <c r="E257" s="35" t="s">
        <v>122</v>
      </c>
      <c r="F257" s="35">
        <v>4240</v>
      </c>
      <c r="J257" s="35" t="s">
        <v>4</v>
      </c>
      <c r="K257" s="35">
        <v>1</v>
      </c>
      <c r="L257" s="35" t="s">
        <v>5</v>
      </c>
      <c r="M257" s="35">
        <v>1272</v>
      </c>
      <c r="N257" s="35">
        <v>1645</v>
      </c>
      <c r="O257" s="35">
        <v>7153</v>
      </c>
      <c r="P257" s="35">
        <v>8</v>
      </c>
      <c r="Q257" s="35">
        <v>28</v>
      </c>
      <c r="R257" s="35" t="s">
        <v>408</v>
      </c>
      <c r="S257" s="35" t="s">
        <v>409</v>
      </c>
      <c r="T257" s="35">
        <v>5</v>
      </c>
      <c r="U257" s="35" t="s">
        <v>410</v>
      </c>
      <c r="V257" s="35">
        <v>1</v>
      </c>
      <c r="W257" s="35">
        <v>0.7</v>
      </c>
      <c r="X257" s="35" t="s">
        <v>410</v>
      </c>
      <c r="Y257" s="35">
        <v>0.7</v>
      </c>
    </row>
    <row r="258" spans="1:25" ht="15">
      <c r="A258" s="35">
        <v>44540</v>
      </c>
      <c r="B258" s="35" t="s">
        <v>121</v>
      </c>
      <c r="C258" s="35">
        <v>139</v>
      </c>
      <c r="D258" s="35">
        <v>322</v>
      </c>
      <c r="E258" s="35" t="s">
        <v>122</v>
      </c>
      <c r="F258" s="35">
        <v>4240</v>
      </c>
      <c r="J258" s="35" t="s">
        <v>4</v>
      </c>
      <c r="K258" s="35">
        <v>1</v>
      </c>
      <c r="L258" s="35" t="s">
        <v>5</v>
      </c>
      <c r="M258" s="35">
        <v>1272</v>
      </c>
      <c r="N258" s="35">
        <v>1645</v>
      </c>
      <c r="O258" s="35">
        <v>7153</v>
      </c>
      <c r="P258" s="35">
        <v>8</v>
      </c>
      <c r="Q258" s="35">
        <v>29</v>
      </c>
      <c r="R258" s="35" t="s">
        <v>408</v>
      </c>
      <c r="S258" s="35" t="s">
        <v>409</v>
      </c>
      <c r="T258" s="35">
        <v>5</v>
      </c>
      <c r="U258" s="35" t="s">
        <v>410</v>
      </c>
      <c r="V258" s="35">
        <v>1</v>
      </c>
      <c r="W258" s="35">
        <v>0.7</v>
      </c>
      <c r="X258" s="35" t="s">
        <v>410</v>
      </c>
      <c r="Y258" s="35">
        <v>0.7</v>
      </c>
    </row>
    <row r="259" spans="1:25" ht="15">
      <c r="A259" s="35">
        <v>44541</v>
      </c>
      <c r="B259" s="35" t="s">
        <v>121</v>
      </c>
      <c r="C259" s="35">
        <v>139</v>
      </c>
      <c r="D259" s="35">
        <v>322</v>
      </c>
      <c r="E259" s="35" t="s">
        <v>122</v>
      </c>
      <c r="F259" s="35">
        <v>4240</v>
      </c>
      <c r="J259" s="35" t="s">
        <v>4</v>
      </c>
      <c r="K259" s="35">
        <v>1</v>
      </c>
      <c r="L259" s="35" t="s">
        <v>5</v>
      </c>
      <c r="M259" s="35">
        <v>1272</v>
      </c>
      <c r="N259" s="35">
        <v>1645</v>
      </c>
      <c r="O259" s="35">
        <v>7153</v>
      </c>
      <c r="P259" s="35">
        <v>8</v>
      </c>
      <c r="Q259" s="35">
        <v>30</v>
      </c>
      <c r="R259" s="35" t="s">
        <v>408</v>
      </c>
      <c r="S259" s="35" t="s">
        <v>409</v>
      </c>
      <c r="T259" s="35">
        <v>5</v>
      </c>
      <c r="U259" s="35" t="s">
        <v>410</v>
      </c>
      <c r="V259" s="35">
        <v>2</v>
      </c>
      <c r="W259" s="35">
        <v>1.4</v>
      </c>
      <c r="X259" s="35" t="s">
        <v>410</v>
      </c>
      <c r="Y259" s="35">
        <v>0.7</v>
      </c>
    </row>
    <row r="260" spans="1:25" ht="15">
      <c r="A260" s="35">
        <v>44542</v>
      </c>
      <c r="B260" s="35" t="s">
        <v>121</v>
      </c>
      <c r="C260" s="35">
        <v>139</v>
      </c>
      <c r="D260" s="35">
        <v>322</v>
      </c>
      <c r="E260" s="35" t="s">
        <v>122</v>
      </c>
      <c r="F260" s="35">
        <v>4240</v>
      </c>
      <c r="J260" s="35" t="s">
        <v>4</v>
      </c>
      <c r="K260" s="35">
        <v>1</v>
      </c>
      <c r="L260" s="35" t="s">
        <v>5</v>
      </c>
      <c r="M260" s="35">
        <v>1272</v>
      </c>
      <c r="N260" s="35">
        <v>1645</v>
      </c>
      <c r="O260" s="35">
        <v>7154</v>
      </c>
      <c r="P260" s="35">
        <v>9</v>
      </c>
      <c r="Q260" s="35">
        <v>23</v>
      </c>
      <c r="R260" s="35" t="s">
        <v>408</v>
      </c>
      <c r="S260" s="35" t="s">
        <v>409</v>
      </c>
      <c r="T260" s="35">
        <v>5</v>
      </c>
      <c r="U260" s="35" t="s">
        <v>410</v>
      </c>
      <c r="V260" s="35">
        <v>1</v>
      </c>
      <c r="W260" s="35">
        <v>0.7</v>
      </c>
      <c r="X260" s="35" t="s">
        <v>410</v>
      </c>
      <c r="Y260" s="35">
        <v>0.7</v>
      </c>
    </row>
    <row r="261" spans="1:25" ht="15">
      <c r="A261" s="35">
        <v>44543</v>
      </c>
      <c r="B261" s="35" t="s">
        <v>121</v>
      </c>
      <c r="C261" s="35">
        <v>139</v>
      </c>
      <c r="D261" s="35">
        <v>322</v>
      </c>
      <c r="E261" s="35" t="s">
        <v>122</v>
      </c>
      <c r="F261" s="35">
        <v>4240</v>
      </c>
      <c r="J261" s="35" t="s">
        <v>4</v>
      </c>
      <c r="K261" s="35">
        <v>1</v>
      </c>
      <c r="L261" s="35" t="s">
        <v>5</v>
      </c>
      <c r="M261" s="35">
        <v>1272</v>
      </c>
      <c r="N261" s="35">
        <v>1645</v>
      </c>
      <c r="O261" s="35">
        <v>7154</v>
      </c>
      <c r="P261" s="35">
        <v>10</v>
      </c>
      <c r="Q261" s="35">
        <v>15</v>
      </c>
      <c r="R261" s="35" t="s">
        <v>408</v>
      </c>
      <c r="S261" s="35" t="s">
        <v>409</v>
      </c>
      <c r="T261" s="35">
        <v>5</v>
      </c>
      <c r="U261" s="35" t="s">
        <v>410</v>
      </c>
      <c r="V261" s="35">
        <v>1</v>
      </c>
      <c r="W261" s="35">
        <v>0.7</v>
      </c>
      <c r="X261" s="35" t="s">
        <v>410</v>
      </c>
      <c r="Y261" s="35">
        <v>0.7</v>
      </c>
    </row>
    <row r="262" spans="1:25" ht="15">
      <c r="A262" s="35">
        <v>44544</v>
      </c>
      <c r="B262" s="35" t="s">
        <v>121</v>
      </c>
      <c r="C262" s="35">
        <v>139</v>
      </c>
      <c r="D262" s="35">
        <v>322</v>
      </c>
      <c r="E262" s="35" t="s">
        <v>122</v>
      </c>
      <c r="F262" s="35">
        <v>4240</v>
      </c>
      <c r="J262" s="35" t="s">
        <v>4</v>
      </c>
      <c r="K262" s="35">
        <v>1</v>
      </c>
      <c r="L262" s="35" t="s">
        <v>5</v>
      </c>
      <c r="M262" s="35">
        <v>1272</v>
      </c>
      <c r="N262" s="35">
        <v>1645</v>
      </c>
      <c r="O262" s="35">
        <v>7154</v>
      </c>
      <c r="P262" s="35">
        <v>10</v>
      </c>
      <c r="Q262" s="35">
        <v>17</v>
      </c>
      <c r="R262" s="35" t="s">
        <v>408</v>
      </c>
      <c r="S262" s="35" t="s">
        <v>409</v>
      </c>
      <c r="T262" s="35">
        <v>5</v>
      </c>
      <c r="U262" s="35" t="s">
        <v>410</v>
      </c>
      <c r="V262" s="35">
        <v>1</v>
      </c>
      <c r="W262" s="35">
        <v>0.7</v>
      </c>
      <c r="X262" s="35" t="s">
        <v>410</v>
      </c>
      <c r="Y262" s="35">
        <v>0.7</v>
      </c>
    </row>
    <row r="263" spans="1:25" ht="15">
      <c r="A263" s="35">
        <v>44545</v>
      </c>
      <c r="B263" s="35" t="s">
        <v>121</v>
      </c>
      <c r="C263" s="35">
        <v>139</v>
      </c>
      <c r="D263" s="35">
        <v>322</v>
      </c>
      <c r="E263" s="35" t="s">
        <v>122</v>
      </c>
      <c r="F263" s="35">
        <v>4240</v>
      </c>
      <c r="J263" s="35" t="s">
        <v>4</v>
      </c>
      <c r="K263" s="35">
        <v>1</v>
      </c>
      <c r="L263" s="35" t="s">
        <v>5</v>
      </c>
      <c r="M263" s="35">
        <v>1272</v>
      </c>
      <c r="N263" s="35">
        <v>1645</v>
      </c>
      <c r="O263" s="35">
        <v>7154</v>
      </c>
      <c r="P263" s="35">
        <v>11</v>
      </c>
      <c r="Q263" s="35">
        <v>15</v>
      </c>
      <c r="R263" s="35" t="s">
        <v>408</v>
      </c>
      <c r="S263" s="35" t="s">
        <v>409</v>
      </c>
      <c r="T263" s="35">
        <v>5</v>
      </c>
      <c r="U263" s="35" t="s">
        <v>410</v>
      </c>
      <c r="V263" s="35">
        <v>3</v>
      </c>
      <c r="W263" s="35">
        <v>2.1</v>
      </c>
      <c r="X263" s="35" t="s">
        <v>410</v>
      </c>
      <c r="Y263" s="35">
        <v>0.7</v>
      </c>
    </row>
    <row r="264" spans="1:25" ht="15">
      <c r="A264" s="35">
        <v>44546</v>
      </c>
      <c r="B264" s="35" t="s">
        <v>121</v>
      </c>
      <c r="C264" s="35">
        <v>139</v>
      </c>
      <c r="D264" s="35">
        <v>322</v>
      </c>
      <c r="E264" s="35" t="s">
        <v>122</v>
      </c>
      <c r="F264" s="35">
        <v>4240</v>
      </c>
      <c r="J264" s="35" t="s">
        <v>4</v>
      </c>
      <c r="K264" s="35">
        <v>1</v>
      </c>
      <c r="L264" s="35" t="s">
        <v>5</v>
      </c>
      <c r="M264" s="35">
        <v>1272</v>
      </c>
      <c r="N264" s="35">
        <v>1645</v>
      </c>
      <c r="O264" s="35">
        <v>7154</v>
      </c>
      <c r="P264" s="35">
        <v>11</v>
      </c>
      <c r="Q264" s="35">
        <v>22</v>
      </c>
      <c r="R264" s="35" t="s">
        <v>408</v>
      </c>
      <c r="S264" s="35" t="s">
        <v>409</v>
      </c>
      <c r="T264" s="35">
        <v>5</v>
      </c>
      <c r="U264" s="35" t="s">
        <v>410</v>
      </c>
      <c r="V264" s="35">
        <v>2</v>
      </c>
      <c r="W264" s="35">
        <v>1.4</v>
      </c>
      <c r="X264" s="35" t="s">
        <v>410</v>
      </c>
      <c r="Y264" s="35">
        <v>0.7</v>
      </c>
    </row>
    <row r="265" spans="1:25" ht="15">
      <c r="A265" s="35">
        <v>44547</v>
      </c>
      <c r="B265" s="35" t="s">
        <v>121</v>
      </c>
      <c r="C265" s="35">
        <v>139</v>
      </c>
      <c r="D265" s="35">
        <v>322</v>
      </c>
      <c r="E265" s="35" t="s">
        <v>122</v>
      </c>
      <c r="F265" s="35">
        <v>4240</v>
      </c>
      <c r="J265" s="35" t="s">
        <v>4</v>
      </c>
      <c r="K265" s="35">
        <v>1</v>
      </c>
      <c r="L265" s="35" t="s">
        <v>5</v>
      </c>
      <c r="M265" s="35">
        <v>1272</v>
      </c>
      <c r="N265" s="35">
        <v>1645</v>
      </c>
      <c r="O265" s="35">
        <v>7154</v>
      </c>
      <c r="P265" s="35">
        <v>12</v>
      </c>
      <c r="Q265" s="35">
        <v>3</v>
      </c>
      <c r="R265" s="35" t="s">
        <v>408</v>
      </c>
      <c r="S265" s="35" t="s">
        <v>409</v>
      </c>
      <c r="T265" s="35">
        <v>5</v>
      </c>
      <c r="U265" s="35" t="s">
        <v>410</v>
      </c>
      <c r="V265" s="35">
        <v>3</v>
      </c>
      <c r="W265" s="35">
        <v>2.1</v>
      </c>
      <c r="X265" s="35" t="s">
        <v>410</v>
      </c>
      <c r="Y265" s="35">
        <v>0.7</v>
      </c>
    </row>
    <row r="266" spans="1:25" ht="15">
      <c r="A266" s="35">
        <v>44548</v>
      </c>
      <c r="B266" s="35" t="s">
        <v>121</v>
      </c>
      <c r="C266" s="35">
        <v>139</v>
      </c>
      <c r="D266" s="35">
        <v>322</v>
      </c>
      <c r="E266" s="35" t="s">
        <v>122</v>
      </c>
      <c r="F266" s="35">
        <v>4240</v>
      </c>
      <c r="J266" s="35" t="s">
        <v>4</v>
      </c>
      <c r="K266" s="35">
        <v>1</v>
      </c>
      <c r="L266" s="35" t="s">
        <v>5</v>
      </c>
      <c r="M266" s="35">
        <v>1272</v>
      </c>
      <c r="N266" s="35">
        <v>1645</v>
      </c>
      <c r="O266" s="35">
        <v>7154</v>
      </c>
      <c r="P266" s="35">
        <v>12</v>
      </c>
      <c r="Q266" s="35">
        <v>26</v>
      </c>
      <c r="R266" s="35" t="s">
        <v>408</v>
      </c>
      <c r="S266" s="35" t="s">
        <v>409</v>
      </c>
      <c r="T266" s="35">
        <v>5</v>
      </c>
      <c r="U266" s="35" t="s">
        <v>410</v>
      </c>
      <c r="V266" s="35">
        <v>1</v>
      </c>
      <c r="W266" s="35">
        <v>0.7</v>
      </c>
      <c r="X266" s="35" t="s">
        <v>410</v>
      </c>
      <c r="Y266" s="35">
        <v>0.7</v>
      </c>
    </row>
    <row r="267" spans="1:25" ht="15">
      <c r="A267" s="35">
        <v>46338</v>
      </c>
      <c r="B267" s="35" t="s">
        <v>121</v>
      </c>
      <c r="C267" s="35">
        <v>139</v>
      </c>
      <c r="D267" s="35">
        <v>93</v>
      </c>
      <c r="E267" s="35" t="s">
        <v>122</v>
      </c>
      <c r="F267" s="35">
        <v>4240</v>
      </c>
      <c r="G267" s="35" t="s">
        <v>170</v>
      </c>
      <c r="J267" s="35" t="s">
        <v>4</v>
      </c>
      <c r="K267" s="35">
        <v>1</v>
      </c>
      <c r="L267" s="35" t="s">
        <v>5</v>
      </c>
      <c r="M267" s="35">
        <v>1272</v>
      </c>
      <c r="N267" s="35">
        <v>1646</v>
      </c>
      <c r="O267" s="35">
        <v>7154</v>
      </c>
      <c r="P267" s="35">
        <v>1</v>
      </c>
      <c r="Q267" s="35">
        <v>10</v>
      </c>
      <c r="R267" s="35" t="s">
        <v>408</v>
      </c>
      <c r="S267" s="35" t="s">
        <v>409</v>
      </c>
      <c r="T267" s="35">
        <v>5</v>
      </c>
      <c r="U267" s="35" t="s">
        <v>410</v>
      </c>
      <c r="V267" s="35">
        <v>1</v>
      </c>
      <c r="W267" s="35">
        <v>0.7</v>
      </c>
      <c r="X267" s="35" t="s">
        <v>410</v>
      </c>
      <c r="Y267" s="35">
        <v>0.7</v>
      </c>
    </row>
    <row r="268" spans="1:25" ht="15">
      <c r="A268" s="35">
        <v>46422</v>
      </c>
      <c r="B268" s="35" t="s">
        <v>121</v>
      </c>
      <c r="C268" s="35">
        <v>139</v>
      </c>
      <c r="D268" s="35">
        <v>98</v>
      </c>
      <c r="E268" s="35" t="s">
        <v>122</v>
      </c>
      <c r="F268" s="35">
        <v>4240</v>
      </c>
      <c r="G268" s="35" t="s">
        <v>170</v>
      </c>
      <c r="J268" s="35" t="s">
        <v>4</v>
      </c>
      <c r="K268" s="35">
        <v>1</v>
      </c>
      <c r="L268" s="35" t="s">
        <v>5</v>
      </c>
      <c r="M268" s="35">
        <v>1272</v>
      </c>
      <c r="N268" s="35">
        <v>1646</v>
      </c>
      <c r="O268" s="35">
        <v>7154</v>
      </c>
      <c r="P268" s="35">
        <v>1</v>
      </c>
      <c r="Q268" s="35">
        <v>18</v>
      </c>
      <c r="R268" s="35" t="s">
        <v>408</v>
      </c>
      <c r="S268" s="35" t="s">
        <v>409</v>
      </c>
      <c r="T268" s="35">
        <v>5</v>
      </c>
      <c r="U268" s="35" t="s">
        <v>410</v>
      </c>
      <c r="V268" s="35">
        <v>30</v>
      </c>
      <c r="W268" s="35">
        <v>21</v>
      </c>
      <c r="X268" s="35" t="s">
        <v>410</v>
      </c>
      <c r="Y268" s="35">
        <v>0.7</v>
      </c>
    </row>
    <row r="269" spans="1:25" ht="15">
      <c r="A269" s="35">
        <v>46425</v>
      </c>
      <c r="B269" s="35" t="s">
        <v>121</v>
      </c>
      <c r="C269" s="35">
        <v>139</v>
      </c>
      <c r="D269" s="35">
        <v>98</v>
      </c>
      <c r="E269" s="35" t="s">
        <v>122</v>
      </c>
      <c r="F269" s="35">
        <v>4240</v>
      </c>
      <c r="G269" s="35" t="s">
        <v>170</v>
      </c>
      <c r="J269" s="35" t="s">
        <v>4</v>
      </c>
      <c r="K269" s="35">
        <v>1</v>
      </c>
      <c r="L269" s="35" t="s">
        <v>5</v>
      </c>
      <c r="M269" s="35">
        <v>1272</v>
      </c>
      <c r="N269" s="35">
        <v>1646</v>
      </c>
      <c r="O269" s="35">
        <v>7154</v>
      </c>
      <c r="P269" s="35">
        <v>2</v>
      </c>
      <c r="Q269" s="35">
        <v>22</v>
      </c>
      <c r="R269" s="35" t="s">
        <v>408</v>
      </c>
      <c r="S269" s="35" t="s">
        <v>409</v>
      </c>
      <c r="T269" s="35">
        <v>5</v>
      </c>
      <c r="U269" s="35" t="s">
        <v>410</v>
      </c>
      <c r="V269" s="35">
        <v>20</v>
      </c>
      <c r="W269" s="35">
        <v>14.4</v>
      </c>
      <c r="X269" s="35" t="s">
        <v>410</v>
      </c>
      <c r="Y269" s="35">
        <v>0.72</v>
      </c>
    </row>
    <row r="270" spans="1:25" ht="15">
      <c r="A270" s="35">
        <v>46426</v>
      </c>
      <c r="B270" s="35" t="s">
        <v>121</v>
      </c>
      <c r="C270" s="35">
        <v>139</v>
      </c>
      <c r="D270" s="35">
        <v>98</v>
      </c>
      <c r="E270" s="35" t="s">
        <v>122</v>
      </c>
      <c r="F270" s="35">
        <v>4240</v>
      </c>
      <c r="G270" s="35" t="s">
        <v>170</v>
      </c>
      <c r="J270" s="35" t="s">
        <v>4</v>
      </c>
      <c r="K270" s="35">
        <v>1</v>
      </c>
      <c r="L270" s="35" t="s">
        <v>5</v>
      </c>
      <c r="M270" s="35">
        <v>1272</v>
      </c>
      <c r="N270" s="35">
        <v>1646</v>
      </c>
      <c r="O270" s="35">
        <v>7154</v>
      </c>
      <c r="P270" s="35">
        <v>2</v>
      </c>
      <c r="Q270" s="35">
        <v>22</v>
      </c>
      <c r="R270" s="35" t="s">
        <v>408</v>
      </c>
      <c r="S270" s="35" t="s">
        <v>409</v>
      </c>
      <c r="T270" s="35">
        <v>5</v>
      </c>
      <c r="U270" s="35" t="s">
        <v>410</v>
      </c>
      <c r="V270" s="35">
        <v>10</v>
      </c>
      <c r="W270" s="35">
        <v>7</v>
      </c>
      <c r="X270" s="35" t="s">
        <v>410</v>
      </c>
      <c r="Y270" s="35">
        <v>0.7</v>
      </c>
    </row>
    <row r="271" spans="1:25" ht="15">
      <c r="A271" s="35">
        <v>46433</v>
      </c>
      <c r="B271" s="35" t="s">
        <v>121</v>
      </c>
      <c r="C271" s="35">
        <v>139</v>
      </c>
      <c r="D271" s="35">
        <v>99</v>
      </c>
      <c r="E271" s="35" t="s">
        <v>122</v>
      </c>
      <c r="F271" s="35">
        <v>4240</v>
      </c>
      <c r="G271" s="35" t="s">
        <v>170</v>
      </c>
      <c r="J271" s="35" t="s">
        <v>4</v>
      </c>
      <c r="K271" s="35">
        <v>1</v>
      </c>
      <c r="L271" s="35" t="s">
        <v>5</v>
      </c>
      <c r="M271" s="35">
        <v>1272</v>
      </c>
      <c r="N271" s="35">
        <v>1646</v>
      </c>
      <c r="O271" s="35">
        <v>7154</v>
      </c>
      <c r="P271" s="35">
        <v>4</v>
      </c>
      <c r="Q271" s="35">
        <v>12</v>
      </c>
      <c r="R271" s="35" t="s">
        <v>408</v>
      </c>
      <c r="S271" s="35" t="s">
        <v>409</v>
      </c>
      <c r="T271" s="35">
        <v>5</v>
      </c>
      <c r="U271" s="35" t="s">
        <v>410</v>
      </c>
      <c r="V271" s="35">
        <v>7</v>
      </c>
      <c r="W271" s="35">
        <v>4.9</v>
      </c>
      <c r="X271" s="35" t="s">
        <v>410</v>
      </c>
      <c r="Y271" s="35">
        <v>0.7</v>
      </c>
    </row>
    <row r="272" spans="1:25" ht="15">
      <c r="A272" s="35">
        <v>46442</v>
      </c>
      <c r="B272" s="35" t="s">
        <v>121</v>
      </c>
      <c r="C272" s="35">
        <v>139</v>
      </c>
      <c r="D272" s="35">
        <v>322</v>
      </c>
      <c r="E272" s="35" t="s">
        <v>122</v>
      </c>
      <c r="F272" s="35">
        <v>4240</v>
      </c>
      <c r="J272" s="35" t="s">
        <v>4</v>
      </c>
      <c r="K272" s="35">
        <v>1</v>
      </c>
      <c r="L272" s="35" t="s">
        <v>5</v>
      </c>
      <c r="M272" s="35">
        <v>1272</v>
      </c>
      <c r="N272" s="35">
        <v>1646</v>
      </c>
      <c r="O272" s="35">
        <v>7154</v>
      </c>
      <c r="P272" s="35">
        <v>1</v>
      </c>
      <c r="Q272" s="35">
        <v>3</v>
      </c>
      <c r="R272" s="35" t="s">
        <v>408</v>
      </c>
      <c r="S272" s="35" t="s">
        <v>409</v>
      </c>
      <c r="T272" s="35">
        <v>5</v>
      </c>
      <c r="U272" s="35" t="s">
        <v>410</v>
      </c>
      <c r="V272" s="35">
        <v>3</v>
      </c>
      <c r="W272" s="35">
        <v>2.1</v>
      </c>
      <c r="X272" s="35" t="s">
        <v>410</v>
      </c>
      <c r="Y272" s="35">
        <v>0.7</v>
      </c>
    </row>
    <row r="273" spans="1:25" ht="15">
      <c r="A273" s="35">
        <v>46443</v>
      </c>
      <c r="B273" s="35" t="s">
        <v>121</v>
      </c>
      <c r="C273" s="35">
        <v>139</v>
      </c>
      <c r="D273" s="35">
        <v>322</v>
      </c>
      <c r="E273" s="35" t="s">
        <v>122</v>
      </c>
      <c r="F273" s="35">
        <v>4240</v>
      </c>
      <c r="J273" s="35" t="s">
        <v>4</v>
      </c>
      <c r="K273" s="35">
        <v>1</v>
      </c>
      <c r="L273" s="35" t="s">
        <v>5</v>
      </c>
      <c r="M273" s="35">
        <v>1272</v>
      </c>
      <c r="N273" s="35">
        <v>1646</v>
      </c>
      <c r="O273" s="35">
        <v>7154</v>
      </c>
      <c r="P273" s="35">
        <v>1</v>
      </c>
      <c r="Q273" s="35">
        <v>10</v>
      </c>
      <c r="R273" s="35" t="s">
        <v>408</v>
      </c>
      <c r="S273" s="35" t="s">
        <v>409</v>
      </c>
      <c r="T273" s="35">
        <v>5</v>
      </c>
      <c r="U273" s="35" t="s">
        <v>410</v>
      </c>
      <c r="V273" s="35">
        <v>1</v>
      </c>
      <c r="W273" s="35">
        <v>0.7</v>
      </c>
      <c r="X273" s="35" t="s">
        <v>410</v>
      </c>
      <c r="Y273" s="35">
        <v>0.7</v>
      </c>
    </row>
    <row r="274" spans="1:25" ht="15">
      <c r="A274" s="35">
        <v>46444</v>
      </c>
      <c r="B274" s="35" t="s">
        <v>121</v>
      </c>
      <c r="C274" s="35">
        <v>139</v>
      </c>
      <c r="D274" s="35">
        <v>322</v>
      </c>
      <c r="E274" s="35" t="s">
        <v>122</v>
      </c>
      <c r="F274" s="35">
        <v>4240</v>
      </c>
      <c r="J274" s="35" t="s">
        <v>4</v>
      </c>
      <c r="K274" s="35">
        <v>1</v>
      </c>
      <c r="L274" s="35" t="s">
        <v>5</v>
      </c>
      <c r="M274" s="35">
        <v>1272</v>
      </c>
      <c r="N274" s="35">
        <v>1646</v>
      </c>
      <c r="O274" s="35">
        <v>7154</v>
      </c>
      <c r="P274" s="35">
        <v>1</v>
      </c>
      <c r="Q274" s="35">
        <v>18</v>
      </c>
      <c r="R274" s="35" t="s">
        <v>408</v>
      </c>
      <c r="S274" s="35" t="s">
        <v>409</v>
      </c>
      <c r="T274" s="35">
        <v>5</v>
      </c>
      <c r="U274" s="35" t="s">
        <v>410</v>
      </c>
      <c r="V274" s="35">
        <v>7</v>
      </c>
      <c r="W274" s="35">
        <v>5.25</v>
      </c>
      <c r="X274" s="35" t="s">
        <v>410</v>
      </c>
      <c r="Y274" s="35">
        <v>0.75</v>
      </c>
    </row>
    <row r="275" spans="1:25" ht="15">
      <c r="A275" s="35">
        <v>46445</v>
      </c>
      <c r="B275" s="35" t="s">
        <v>121</v>
      </c>
      <c r="C275" s="35">
        <v>139</v>
      </c>
      <c r="D275" s="35">
        <v>322</v>
      </c>
      <c r="E275" s="35" t="s">
        <v>122</v>
      </c>
      <c r="F275" s="35">
        <v>4240</v>
      </c>
      <c r="J275" s="35" t="s">
        <v>4</v>
      </c>
      <c r="K275" s="35">
        <v>1</v>
      </c>
      <c r="L275" s="35" t="s">
        <v>5</v>
      </c>
      <c r="M275" s="35">
        <v>1272</v>
      </c>
      <c r="N275" s="35">
        <v>1646</v>
      </c>
      <c r="O275" s="35">
        <v>7154</v>
      </c>
      <c r="P275" s="35">
        <v>2</v>
      </c>
      <c r="Q275" s="35">
        <v>18</v>
      </c>
      <c r="R275" s="35" t="s">
        <v>408</v>
      </c>
      <c r="S275" s="35" t="s">
        <v>409</v>
      </c>
      <c r="T275" s="35">
        <v>5</v>
      </c>
      <c r="U275" s="35" t="s">
        <v>410</v>
      </c>
      <c r="V275" s="35">
        <v>30</v>
      </c>
      <c r="W275" s="35">
        <v>21</v>
      </c>
      <c r="X275" s="35" t="s">
        <v>410</v>
      </c>
      <c r="Y275" s="35">
        <v>0.7</v>
      </c>
    </row>
    <row r="276" spans="1:25" ht="15">
      <c r="A276" s="35">
        <v>46446</v>
      </c>
      <c r="B276" s="35" t="s">
        <v>121</v>
      </c>
      <c r="C276" s="35">
        <v>139</v>
      </c>
      <c r="D276" s="35">
        <v>322</v>
      </c>
      <c r="E276" s="35" t="s">
        <v>122</v>
      </c>
      <c r="F276" s="35">
        <v>4240</v>
      </c>
      <c r="J276" s="35" t="s">
        <v>4</v>
      </c>
      <c r="K276" s="35">
        <v>1</v>
      </c>
      <c r="L276" s="35" t="s">
        <v>5</v>
      </c>
      <c r="M276" s="35">
        <v>1272</v>
      </c>
      <c r="N276" s="35">
        <v>1646</v>
      </c>
      <c r="O276" s="35">
        <v>7154</v>
      </c>
      <c r="P276" s="35">
        <v>2</v>
      </c>
      <c r="Q276" s="35">
        <v>22</v>
      </c>
      <c r="R276" s="35" t="s">
        <v>408</v>
      </c>
      <c r="S276" s="35" t="s">
        <v>409</v>
      </c>
      <c r="T276" s="35">
        <v>5</v>
      </c>
      <c r="U276" s="35" t="s">
        <v>410</v>
      </c>
      <c r="V276" s="35">
        <v>20</v>
      </c>
      <c r="W276" s="35">
        <v>14.4</v>
      </c>
      <c r="X276" s="35" t="s">
        <v>410</v>
      </c>
      <c r="Y276" s="35">
        <v>0.72</v>
      </c>
    </row>
    <row r="277" spans="1:25" ht="15">
      <c r="A277" s="35">
        <v>46447</v>
      </c>
      <c r="B277" s="35" t="s">
        <v>121</v>
      </c>
      <c r="C277" s="35">
        <v>139</v>
      </c>
      <c r="D277" s="35">
        <v>322</v>
      </c>
      <c r="E277" s="35" t="s">
        <v>122</v>
      </c>
      <c r="F277" s="35">
        <v>4240</v>
      </c>
      <c r="J277" s="35" t="s">
        <v>4</v>
      </c>
      <c r="K277" s="35">
        <v>1</v>
      </c>
      <c r="L277" s="35" t="s">
        <v>5</v>
      </c>
      <c r="M277" s="35">
        <v>1272</v>
      </c>
      <c r="N277" s="35">
        <v>1646</v>
      </c>
      <c r="O277" s="35">
        <v>7154</v>
      </c>
      <c r="P277" s="35">
        <v>2</v>
      </c>
      <c r="Q277" s="35">
        <v>22</v>
      </c>
      <c r="R277" s="35" t="s">
        <v>408</v>
      </c>
      <c r="S277" s="35" t="s">
        <v>409</v>
      </c>
      <c r="T277" s="35">
        <v>5</v>
      </c>
      <c r="U277" s="35" t="s">
        <v>410</v>
      </c>
      <c r="V277" s="35">
        <v>10</v>
      </c>
      <c r="W277" s="35">
        <v>7</v>
      </c>
      <c r="X277" s="35" t="s">
        <v>410</v>
      </c>
      <c r="Y277" s="35">
        <v>0.7</v>
      </c>
    </row>
    <row r="278" spans="1:25" ht="15">
      <c r="A278" s="35">
        <v>46448</v>
      </c>
      <c r="B278" s="35" t="s">
        <v>121</v>
      </c>
      <c r="C278" s="35">
        <v>139</v>
      </c>
      <c r="D278" s="35">
        <v>322</v>
      </c>
      <c r="E278" s="35" t="s">
        <v>122</v>
      </c>
      <c r="F278" s="35">
        <v>4240</v>
      </c>
      <c r="J278" s="35" t="s">
        <v>4</v>
      </c>
      <c r="K278" s="35">
        <v>1</v>
      </c>
      <c r="L278" s="35" t="s">
        <v>5</v>
      </c>
      <c r="M278" s="35">
        <v>1272</v>
      </c>
      <c r="N278" s="35">
        <v>1646</v>
      </c>
      <c r="O278" s="35">
        <v>7154</v>
      </c>
      <c r="P278" s="35">
        <v>3</v>
      </c>
      <c r="Q278" s="35">
        <v>13</v>
      </c>
      <c r="R278" s="35" t="s">
        <v>408</v>
      </c>
      <c r="S278" s="35" t="s">
        <v>409</v>
      </c>
      <c r="T278" s="35">
        <v>5</v>
      </c>
      <c r="U278" s="35" t="s">
        <v>410</v>
      </c>
      <c r="V278" s="35">
        <v>15</v>
      </c>
      <c r="W278" s="35">
        <v>10.5</v>
      </c>
      <c r="X278" s="35" t="s">
        <v>410</v>
      </c>
      <c r="Y278" s="35">
        <v>0.7</v>
      </c>
    </row>
    <row r="279" spans="1:25" ht="15">
      <c r="A279" s="35">
        <v>46449</v>
      </c>
      <c r="B279" s="35" t="s">
        <v>121</v>
      </c>
      <c r="C279" s="35">
        <v>139</v>
      </c>
      <c r="D279" s="35">
        <v>322</v>
      </c>
      <c r="E279" s="35" t="s">
        <v>122</v>
      </c>
      <c r="F279" s="35">
        <v>4240</v>
      </c>
      <c r="J279" s="35" t="s">
        <v>4</v>
      </c>
      <c r="K279" s="35">
        <v>1</v>
      </c>
      <c r="L279" s="35" t="s">
        <v>5</v>
      </c>
      <c r="M279" s="35">
        <v>1272</v>
      </c>
      <c r="N279" s="35">
        <v>1646</v>
      </c>
      <c r="O279" s="35">
        <v>7154</v>
      </c>
      <c r="P279" s="35">
        <v>4</v>
      </c>
      <c r="Q279" s="35">
        <v>11</v>
      </c>
      <c r="R279" s="35" t="s">
        <v>408</v>
      </c>
      <c r="S279" s="35" t="s">
        <v>409</v>
      </c>
      <c r="T279" s="35">
        <v>5</v>
      </c>
      <c r="U279" s="35" t="s">
        <v>410</v>
      </c>
      <c r="V279" s="35">
        <v>1</v>
      </c>
      <c r="W279" s="35">
        <v>0.75</v>
      </c>
      <c r="X279" s="35" t="s">
        <v>410</v>
      </c>
      <c r="Y279" s="35">
        <v>0.75</v>
      </c>
    </row>
    <row r="280" spans="1:25" ht="15">
      <c r="A280" s="35">
        <v>46450</v>
      </c>
      <c r="B280" s="35" t="s">
        <v>121</v>
      </c>
      <c r="C280" s="35">
        <v>139</v>
      </c>
      <c r="D280" s="35">
        <v>322</v>
      </c>
      <c r="E280" s="35" t="s">
        <v>122</v>
      </c>
      <c r="F280" s="35">
        <v>4240</v>
      </c>
      <c r="J280" s="35" t="s">
        <v>4</v>
      </c>
      <c r="K280" s="35">
        <v>1</v>
      </c>
      <c r="L280" s="35" t="s">
        <v>5</v>
      </c>
      <c r="M280" s="35">
        <v>1272</v>
      </c>
      <c r="N280" s="35">
        <v>1646</v>
      </c>
      <c r="O280" s="35">
        <v>7154</v>
      </c>
      <c r="P280" s="35">
        <v>4</v>
      </c>
      <c r="Q280" s="35">
        <v>12</v>
      </c>
      <c r="R280" s="35" t="s">
        <v>408</v>
      </c>
      <c r="S280" s="35" t="s">
        <v>409</v>
      </c>
      <c r="T280" s="35">
        <v>5</v>
      </c>
      <c r="U280" s="35" t="s">
        <v>410</v>
      </c>
      <c r="V280" s="35">
        <v>7</v>
      </c>
      <c r="W280" s="35">
        <v>4.9</v>
      </c>
      <c r="X280" s="35" t="s">
        <v>410</v>
      </c>
      <c r="Y280" s="35">
        <v>0.7</v>
      </c>
    </row>
    <row r="281" spans="1:25" ht="15">
      <c r="A281" s="35">
        <v>46451</v>
      </c>
      <c r="B281" s="35" t="s">
        <v>121</v>
      </c>
      <c r="C281" s="35">
        <v>139</v>
      </c>
      <c r="D281" s="35">
        <v>322</v>
      </c>
      <c r="E281" s="35" t="s">
        <v>122</v>
      </c>
      <c r="F281" s="35">
        <v>4240</v>
      </c>
      <c r="J281" s="35" t="s">
        <v>4</v>
      </c>
      <c r="K281" s="35">
        <v>1</v>
      </c>
      <c r="L281" s="35" t="s">
        <v>5</v>
      </c>
      <c r="M281" s="35">
        <v>1272</v>
      </c>
      <c r="N281" s="35">
        <v>1646</v>
      </c>
      <c r="O281" s="35">
        <v>7154</v>
      </c>
      <c r="P281" s="35">
        <v>5</v>
      </c>
      <c r="Q281" s="35">
        <v>6</v>
      </c>
      <c r="R281" s="35" t="s">
        <v>408</v>
      </c>
      <c r="S281" s="35" t="s">
        <v>409</v>
      </c>
      <c r="T281" s="35">
        <v>5</v>
      </c>
      <c r="U281" s="35" t="s">
        <v>410</v>
      </c>
      <c r="V281" s="35">
        <v>3</v>
      </c>
      <c r="W281" s="35">
        <v>2.4</v>
      </c>
      <c r="X281" s="35" t="s">
        <v>410</v>
      </c>
      <c r="Y281" s="35">
        <v>0.8</v>
      </c>
    </row>
    <row r="282" spans="1:25" ht="15">
      <c r="A282" s="35">
        <v>46452</v>
      </c>
      <c r="B282" s="35" t="s">
        <v>121</v>
      </c>
      <c r="C282" s="35">
        <v>139</v>
      </c>
      <c r="D282" s="35">
        <v>322</v>
      </c>
      <c r="E282" s="35" t="s">
        <v>122</v>
      </c>
      <c r="F282" s="35">
        <v>4240</v>
      </c>
      <c r="J282" s="35" t="s">
        <v>4</v>
      </c>
      <c r="K282" s="35">
        <v>1</v>
      </c>
      <c r="L282" s="35" t="s">
        <v>5</v>
      </c>
      <c r="M282" s="35">
        <v>1272</v>
      </c>
      <c r="N282" s="35">
        <v>1646</v>
      </c>
      <c r="O282" s="35">
        <v>7154</v>
      </c>
      <c r="P282" s="35">
        <v>5</v>
      </c>
      <c r="Q282" s="35">
        <v>31</v>
      </c>
      <c r="R282" s="35" t="s">
        <v>408</v>
      </c>
      <c r="S282" s="35" t="s">
        <v>409</v>
      </c>
      <c r="T282" s="35">
        <v>5</v>
      </c>
      <c r="U282" s="35" t="s">
        <v>410</v>
      </c>
      <c r="V282" s="35">
        <v>1</v>
      </c>
      <c r="W282" s="35">
        <v>0.75</v>
      </c>
      <c r="X282" s="35" t="s">
        <v>410</v>
      </c>
      <c r="Y282" s="35">
        <v>0.75</v>
      </c>
    </row>
    <row r="283" spans="1:25" ht="15">
      <c r="A283" s="35">
        <v>46453</v>
      </c>
      <c r="B283" s="35" t="s">
        <v>121</v>
      </c>
      <c r="C283" s="35">
        <v>139</v>
      </c>
      <c r="D283" s="35">
        <v>322</v>
      </c>
      <c r="E283" s="35" t="s">
        <v>122</v>
      </c>
      <c r="F283" s="35">
        <v>4240</v>
      </c>
      <c r="J283" s="35" t="s">
        <v>4</v>
      </c>
      <c r="K283" s="35">
        <v>1</v>
      </c>
      <c r="L283" s="35" t="s">
        <v>5</v>
      </c>
      <c r="M283" s="35">
        <v>1272</v>
      </c>
      <c r="N283" s="35">
        <v>1646</v>
      </c>
      <c r="O283" s="35">
        <v>7154</v>
      </c>
      <c r="P283" s="35">
        <v>6</v>
      </c>
      <c r="Q283" s="35">
        <v>10</v>
      </c>
      <c r="R283" s="35" t="s">
        <v>408</v>
      </c>
      <c r="S283" s="35" t="s">
        <v>409</v>
      </c>
      <c r="T283" s="35">
        <v>5</v>
      </c>
      <c r="U283" s="35" t="s">
        <v>410</v>
      </c>
      <c r="V283" s="35">
        <v>1</v>
      </c>
      <c r="W283" s="35">
        <v>0.8</v>
      </c>
      <c r="X283" s="35" t="s">
        <v>410</v>
      </c>
      <c r="Y283" s="35">
        <v>0.8</v>
      </c>
    </row>
    <row r="284" spans="1:25" ht="15">
      <c r="A284" s="35">
        <v>46454</v>
      </c>
      <c r="B284" s="35" t="s">
        <v>121</v>
      </c>
      <c r="C284" s="35">
        <v>139</v>
      </c>
      <c r="D284" s="35">
        <v>322</v>
      </c>
      <c r="E284" s="35" t="s">
        <v>122</v>
      </c>
      <c r="F284" s="35">
        <v>4240</v>
      </c>
      <c r="J284" s="35" t="s">
        <v>4</v>
      </c>
      <c r="K284" s="35">
        <v>1</v>
      </c>
      <c r="L284" s="35" t="s">
        <v>5</v>
      </c>
      <c r="M284" s="35">
        <v>1272</v>
      </c>
      <c r="N284" s="35">
        <v>1646</v>
      </c>
      <c r="O284" s="35">
        <v>7154</v>
      </c>
      <c r="P284" s="35">
        <v>6</v>
      </c>
      <c r="Q284" s="35">
        <v>10</v>
      </c>
      <c r="R284" s="35" t="s">
        <v>408</v>
      </c>
      <c r="S284" s="35" t="s">
        <v>409</v>
      </c>
      <c r="T284" s="35">
        <v>5</v>
      </c>
      <c r="U284" s="35" t="s">
        <v>410</v>
      </c>
      <c r="V284" s="35">
        <v>4</v>
      </c>
      <c r="W284" s="35">
        <v>2.8</v>
      </c>
      <c r="X284" s="35" t="s">
        <v>410</v>
      </c>
      <c r="Y284" s="35">
        <v>0.7</v>
      </c>
    </row>
    <row r="285" spans="1:25" ht="15">
      <c r="A285" s="35">
        <v>46455</v>
      </c>
      <c r="B285" s="35" t="s">
        <v>121</v>
      </c>
      <c r="C285" s="35">
        <v>139</v>
      </c>
      <c r="D285" s="35">
        <v>322</v>
      </c>
      <c r="E285" s="35" t="s">
        <v>122</v>
      </c>
      <c r="F285" s="35">
        <v>4240</v>
      </c>
      <c r="J285" s="35" t="s">
        <v>4</v>
      </c>
      <c r="K285" s="35">
        <v>1</v>
      </c>
      <c r="L285" s="35" t="s">
        <v>5</v>
      </c>
      <c r="M285" s="35">
        <v>1272</v>
      </c>
      <c r="N285" s="35">
        <v>1646</v>
      </c>
      <c r="O285" s="35">
        <v>7154</v>
      </c>
      <c r="P285" s="35">
        <v>6</v>
      </c>
      <c r="Q285" s="35">
        <v>30</v>
      </c>
      <c r="R285" s="35" t="s">
        <v>408</v>
      </c>
      <c r="S285" s="35" t="s">
        <v>409</v>
      </c>
      <c r="T285" s="35">
        <v>5</v>
      </c>
      <c r="U285" s="35" t="s">
        <v>410</v>
      </c>
      <c r="V285" s="35">
        <v>4</v>
      </c>
      <c r="W285" s="35">
        <v>2.8</v>
      </c>
      <c r="X285" s="35" t="s">
        <v>410</v>
      </c>
      <c r="Y285" s="35">
        <v>0.7</v>
      </c>
    </row>
    <row r="286" spans="1:25" ht="15">
      <c r="A286" s="35">
        <v>46456</v>
      </c>
      <c r="B286" s="35" t="s">
        <v>121</v>
      </c>
      <c r="C286" s="35">
        <v>139</v>
      </c>
      <c r="D286" s="35">
        <v>322</v>
      </c>
      <c r="E286" s="35" t="s">
        <v>122</v>
      </c>
      <c r="F286" s="35">
        <v>4240</v>
      </c>
      <c r="J286" s="35" t="s">
        <v>4</v>
      </c>
      <c r="K286" s="35">
        <v>1</v>
      </c>
      <c r="L286" s="35" t="s">
        <v>5</v>
      </c>
      <c r="M286" s="35">
        <v>1272</v>
      </c>
      <c r="N286" s="35">
        <v>1646</v>
      </c>
      <c r="O286" s="35">
        <v>7154</v>
      </c>
      <c r="P286" s="35">
        <v>7</v>
      </c>
      <c r="Q286" s="35">
        <v>20</v>
      </c>
      <c r="R286" s="35" t="s">
        <v>408</v>
      </c>
      <c r="S286" s="35" t="s">
        <v>409</v>
      </c>
      <c r="T286" s="35">
        <v>5</v>
      </c>
      <c r="U286" s="35" t="s">
        <v>410</v>
      </c>
      <c r="V286" s="35">
        <v>6</v>
      </c>
      <c r="W286" s="35">
        <v>4.2</v>
      </c>
      <c r="X286" s="35" t="s">
        <v>410</v>
      </c>
      <c r="Y286" s="35">
        <v>0.7</v>
      </c>
    </row>
    <row r="287" spans="1:25" ht="15">
      <c r="A287" s="35">
        <v>46457</v>
      </c>
      <c r="B287" s="35" t="s">
        <v>121</v>
      </c>
      <c r="C287" s="35">
        <v>139</v>
      </c>
      <c r="D287" s="35">
        <v>322</v>
      </c>
      <c r="E287" s="35" t="s">
        <v>122</v>
      </c>
      <c r="F287" s="35">
        <v>4240</v>
      </c>
      <c r="J287" s="35" t="s">
        <v>4</v>
      </c>
      <c r="K287" s="35">
        <v>1</v>
      </c>
      <c r="L287" s="35" t="s">
        <v>5</v>
      </c>
      <c r="M287" s="35">
        <v>1272</v>
      </c>
      <c r="N287" s="35">
        <v>1646</v>
      </c>
      <c r="O287" s="35">
        <v>7154</v>
      </c>
      <c r="P287" s="35">
        <v>8</v>
      </c>
      <c r="Q287" s="35">
        <v>15</v>
      </c>
      <c r="R287" s="35" t="s">
        <v>408</v>
      </c>
      <c r="S287" s="35" t="s">
        <v>409</v>
      </c>
      <c r="T287" s="35">
        <v>5</v>
      </c>
      <c r="U287" s="35" t="s">
        <v>410</v>
      </c>
      <c r="V287" s="35">
        <v>5</v>
      </c>
      <c r="W287" s="35">
        <v>3.5</v>
      </c>
      <c r="X287" s="35" t="s">
        <v>410</v>
      </c>
      <c r="Y287" s="35">
        <v>0.7</v>
      </c>
    </row>
    <row r="288" spans="1:29" ht="15">
      <c r="A288" s="35">
        <v>46458</v>
      </c>
      <c r="B288" s="35" t="s">
        <v>121</v>
      </c>
      <c r="C288" s="35">
        <v>139</v>
      </c>
      <c r="D288" s="35">
        <v>322</v>
      </c>
      <c r="E288" s="35" t="s">
        <v>122</v>
      </c>
      <c r="F288" s="35">
        <v>4240</v>
      </c>
      <c r="J288" s="35" t="s">
        <v>4</v>
      </c>
      <c r="K288" s="35">
        <v>1</v>
      </c>
      <c r="L288" s="35" t="s">
        <v>5</v>
      </c>
      <c r="M288" s="35">
        <v>1272</v>
      </c>
      <c r="N288" s="35">
        <v>1646</v>
      </c>
      <c r="O288" s="35">
        <v>7155</v>
      </c>
      <c r="P288" s="35">
        <v>9</v>
      </c>
      <c r="Q288" s="35">
        <v>6</v>
      </c>
      <c r="R288" s="35" t="s">
        <v>408</v>
      </c>
      <c r="S288" s="35" t="s">
        <v>409</v>
      </c>
      <c r="T288" s="35">
        <v>5</v>
      </c>
      <c r="U288" s="35" t="s">
        <v>410</v>
      </c>
      <c r="V288" s="35">
        <v>10</v>
      </c>
      <c r="W288" s="35">
        <v>7</v>
      </c>
      <c r="X288" s="35" t="s">
        <v>410</v>
      </c>
      <c r="Y288" s="35">
        <v>0.7</v>
      </c>
      <c r="AB288" s="35" t="s">
        <v>5</v>
      </c>
      <c r="AC288" s="35">
        <v>1272</v>
      </c>
    </row>
    <row r="289" spans="1:25" ht="15">
      <c r="A289" s="35">
        <v>46459</v>
      </c>
      <c r="B289" s="35" t="s">
        <v>121</v>
      </c>
      <c r="C289" s="35">
        <v>139</v>
      </c>
      <c r="D289" s="35">
        <v>322</v>
      </c>
      <c r="E289" s="35" t="s">
        <v>122</v>
      </c>
      <c r="F289" s="35">
        <v>4240</v>
      </c>
      <c r="J289" s="35" t="s">
        <v>4</v>
      </c>
      <c r="K289" s="35">
        <v>1</v>
      </c>
      <c r="L289" s="35" t="s">
        <v>5</v>
      </c>
      <c r="M289" s="35">
        <v>1272</v>
      </c>
      <c r="N289" s="35">
        <v>1646</v>
      </c>
      <c r="O289" s="35">
        <v>7155</v>
      </c>
      <c r="P289" s="35">
        <v>10</v>
      </c>
      <c r="Q289" s="35">
        <v>13</v>
      </c>
      <c r="R289" s="35" t="s">
        <v>408</v>
      </c>
      <c r="S289" s="35" t="s">
        <v>409</v>
      </c>
      <c r="T289" s="35">
        <v>5</v>
      </c>
      <c r="U289" s="35" t="s">
        <v>344</v>
      </c>
      <c r="V289" s="35">
        <v>5</v>
      </c>
      <c r="W289" s="35">
        <v>3.5</v>
      </c>
      <c r="X289" s="35" t="s">
        <v>410</v>
      </c>
      <c r="Y289" s="35">
        <v>0.7</v>
      </c>
    </row>
    <row r="290" spans="1:25" ht="15">
      <c r="A290" s="35">
        <v>46460</v>
      </c>
      <c r="B290" s="35" t="s">
        <v>121</v>
      </c>
      <c r="C290" s="35">
        <v>139</v>
      </c>
      <c r="D290" s="35">
        <v>322</v>
      </c>
      <c r="E290" s="35" t="s">
        <v>122</v>
      </c>
      <c r="F290" s="35">
        <v>4240</v>
      </c>
      <c r="J290" s="35" t="s">
        <v>4</v>
      </c>
      <c r="K290" s="35">
        <v>1</v>
      </c>
      <c r="L290" s="35" t="s">
        <v>5</v>
      </c>
      <c r="M290" s="35">
        <v>1272</v>
      </c>
      <c r="N290" s="35">
        <v>1646</v>
      </c>
      <c r="O290" s="35">
        <v>7155</v>
      </c>
      <c r="P290" s="35">
        <v>10</v>
      </c>
      <c r="Q290" s="35">
        <v>13</v>
      </c>
      <c r="R290" s="35" t="s">
        <v>408</v>
      </c>
      <c r="S290" s="35" t="s">
        <v>409</v>
      </c>
      <c r="T290" s="35">
        <v>5</v>
      </c>
      <c r="U290" s="35" t="s">
        <v>345</v>
      </c>
      <c r="V290" s="35">
        <v>4</v>
      </c>
      <c r="W290" s="35">
        <v>3.2</v>
      </c>
      <c r="X290" s="35" t="s">
        <v>410</v>
      </c>
      <c r="Y290" s="35">
        <v>0.8</v>
      </c>
    </row>
    <row r="291" spans="1:25" ht="15">
      <c r="A291" s="35">
        <v>46461</v>
      </c>
      <c r="B291" s="35" t="s">
        <v>121</v>
      </c>
      <c r="C291" s="35">
        <v>139</v>
      </c>
      <c r="D291" s="35">
        <v>322</v>
      </c>
      <c r="E291" s="35" t="s">
        <v>122</v>
      </c>
      <c r="F291" s="35">
        <v>4240</v>
      </c>
      <c r="J291" s="35" t="s">
        <v>4</v>
      </c>
      <c r="K291" s="35">
        <v>1</v>
      </c>
      <c r="L291" s="35" t="s">
        <v>5</v>
      </c>
      <c r="M291" s="35">
        <v>1272</v>
      </c>
      <c r="N291" s="35">
        <v>1646</v>
      </c>
      <c r="O291" s="35">
        <v>7155</v>
      </c>
      <c r="P291" s="35">
        <v>11</v>
      </c>
      <c r="Q291" s="35">
        <v>12</v>
      </c>
      <c r="R291" s="35" t="s">
        <v>408</v>
      </c>
      <c r="S291" s="35" t="s">
        <v>409</v>
      </c>
      <c r="T291" s="35">
        <v>5</v>
      </c>
      <c r="U291" s="35" t="s">
        <v>410</v>
      </c>
      <c r="V291" s="35">
        <v>5</v>
      </c>
      <c r="W291" s="35">
        <v>3.5</v>
      </c>
      <c r="X291" s="35" t="s">
        <v>410</v>
      </c>
      <c r="Y291" s="35">
        <v>0.7</v>
      </c>
    </row>
    <row r="292" spans="1:25" ht="15">
      <c r="A292" s="35">
        <v>46462</v>
      </c>
      <c r="B292" s="35" t="s">
        <v>121</v>
      </c>
      <c r="C292" s="35">
        <v>139</v>
      </c>
      <c r="D292" s="35">
        <v>322</v>
      </c>
      <c r="E292" s="35" t="s">
        <v>122</v>
      </c>
      <c r="F292" s="35">
        <v>4240</v>
      </c>
      <c r="J292" s="35" t="s">
        <v>4</v>
      </c>
      <c r="K292" s="35">
        <v>1</v>
      </c>
      <c r="L292" s="35" t="s">
        <v>5</v>
      </c>
      <c r="M292" s="35">
        <v>1272</v>
      </c>
      <c r="N292" s="35">
        <v>1646</v>
      </c>
      <c r="O292" s="35">
        <v>7155</v>
      </c>
      <c r="P292" s="35">
        <v>11</v>
      </c>
      <c r="Q292" s="35">
        <v>30</v>
      </c>
      <c r="R292" s="35" t="s">
        <v>408</v>
      </c>
      <c r="S292" s="35" t="s">
        <v>409</v>
      </c>
      <c r="T292" s="35">
        <v>5</v>
      </c>
      <c r="U292" s="35" t="s">
        <v>410</v>
      </c>
      <c r="V292" s="35">
        <v>5</v>
      </c>
      <c r="W292" s="35">
        <v>3.5</v>
      </c>
      <c r="X292" s="35" t="s">
        <v>410</v>
      </c>
      <c r="Y292" s="35">
        <v>0.7</v>
      </c>
    </row>
    <row r="293" spans="1:25" ht="15">
      <c r="A293" s="35">
        <v>46463</v>
      </c>
      <c r="B293" s="35" t="s">
        <v>121</v>
      </c>
      <c r="C293" s="35">
        <v>139</v>
      </c>
      <c r="D293" s="35">
        <v>322</v>
      </c>
      <c r="E293" s="35" t="s">
        <v>122</v>
      </c>
      <c r="F293" s="35">
        <v>4240</v>
      </c>
      <c r="J293" s="35" t="s">
        <v>4</v>
      </c>
      <c r="K293" s="35">
        <v>1</v>
      </c>
      <c r="L293" s="35" t="s">
        <v>5</v>
      </c>
      <c r="M293" s="35">
        <v>1272</v>
      </c>
      <c r="N293" s="35">
        <v>1646</v>
      </c>
      <c r="O293" s="35">
        <v>7155</v>
      </c>
      <c r="P293" s="35">
        <v>12</v>
      </c>
      <c r="Q293" s="35">
        <v>20</v>
      </c>
      <c r="R293" s="35" t="s">
        <v>408</v>
      </c>
      <c r="S293" s="35" t="s">
        <v>409</v>
      </c>
      <c r="T293" s="35">
        <v>5</v>
      </c>
      <c r="U293" s="35" t="s">
        <v>410</v>
      </c>
      <c r="V293" s="35">
        <v>5</v>
      </c>
      <c r="W293" s="35">
        <v>3.5</v>
      </c>
      <c r="X293" s="35" t="s">
        <v>410</v>
      </c>
      <c r="Y293" s="35">
        <v>0.7</v>
      </c>
    </row>
    <row r="294" spans="1:25" ht="15">
      <c r="A294" s="35">
        <v>46563</v>
      </c>
      <c r="B294" s="35" t="s">
        <v>121</v>
      </c>
      <c r="C294" s="35">
        <v>139</v>
      </c>
      <c r="D294" s="35">
        <v>102</v>
      </c>
      <c r="E294" s="35" t="s">
        <v>122</v>
      </c>
      <c r="F294" s="35">
        <v>4240</v>
      </c>
      <c r="I294" s="35" t="s">
        <v>179</v>
      </c>
      <c r="J294" s="35" t="s">
        <v>4</v>
      </c>
      <c r="K294" s="35">
        <v>1</v>
      </c>
      <c r="L294" s="35" t="s">
        <v>5</v>
      </c>
      <c r="M294" s="35">
        <v>1272</v>
      </c>
      <c r="N294" s="35">
        <v>1646</v>
      </c>
      <c r="O294" s="35">
        <v>7154</v>
      </c>
      <c r="P294" s="35">
        <v>5</v>
      </c>
      <c r="Q294" s="35">
        <v>26</v>
      </c>
      <c r="R294" s="35" t="s">
        <v>408</v>
      </c>
      <c r="S294" s="35" t="s">
        <v>409</v>
      </c>
      <c r="T294" s="35">
        <v>5</v>
      </c>
      <c r="U294" s="35" t="s">
        <v>410</v>
      </c>
      <c r="V294" s="35">
        <v>1</v>
      </c>
      <c r="W294" s="35">
        <v>0.75</v>
      </c>
      <c r="X294" s="35" t="s">
        <v>410</v>
      </c>
      <c r="Y294" s="35">
        <v>0.75</v>
      </c>
    </row>
    <row r="295" spans="1:25" ht="15">
      <c r="A295" s="35">
        <v>46573</v>
      </c>
      <c r="B295" s="35" t="s">
        <v>121</v>
      </c>
      <c r="C295" s="35">
        <v>139</v>
      </c>
      <c r="D295" s="35">
        <v>103</v>
      </c>
      <c r="E295" s="35" t="s">
        <v>122</v>
      </c>
      <c r="F295" s="35">
        <v>4240</v>
      </c>
      <c r="J295" s="35" t="s">
        <v>4</v>
      </c>
      <c r="K295" s="35">
        <v>1</v>
      </c>
      <c r="L295" s="35" t="s">
        <v>5</v>
      </c>
      <c r="M295" s="35">
        <v>1272</v>
      </c>
      <c r="N295" s="35">
        <v>1646</v>
      </c>
      <c r="O295" s="35">
        <v>7154</v>
      </c>
      <c r="P295" s="35">
        <v>6</v>
      </c>
      <c r="Q295" s="35">
        <v>30</v>
      </c>
      <c r="R295" s="35" t="s">
        <v>408</v>
      </c>
      <c r="S295" s="35" t="s">
        <v>409</v>
      </c>
      <c r="T295" s="35">
        <v>5</v>
      </c>
      <c r="U295" s="35" t="s">
        <v>410</v>
      </c>
      <c r="V295" s="35">
        <v>4</v>
      </c>
      <c r="W295" s="35">
        <v>2.8</v>
      </c>
      <c r="X295" s="35" t="s">
        <v>410</v>
      </c>
      <c r="Y295" s="35">
        <v>0.7</v>
      </c>
    </row>
    <row r="296" spans="1:25" ht="15">
      <c r="A296" s="35">
        <v>46594</v>
      </c>
      <c r="B296" s="35" t="s">
        <v>121</v>
      </c>
      <c r="C296" s="35">
        <v>139</v>
      </c>
      <c r="D296" s="35">
        <v>110</v>
      </c>
      <c r="E296" s="35" t="s">
        <v>122</v>
      </c>
      <c r="F296" s="35">
        <v>4240</v>
      </c>
      <c r="J296" s="35" t="s">
        <v>4</v>
      </c>
      <c r="K296" s="35">
        <v>1</v>
      </c>
      <c r="L296" s="35" t="s">
        <v>5</v>
      </c>
      <c r="M296" s="35">
        <v>1272</v>
      </c>
      <c r="N296" s="35">
        <v>1646</v>
      </c>
      <c r="O296" s="35">
        <v>7155</v>
      </c>
      <c r="P296" s="35">
        <v>9</v>
      </c>
      <c r="Q296" s="35">
        <v>6</v>
      </c>
      <c r="R296" s="35" t="s">
        <v>408</v>
      </c>
      <c r="S296" s="35" t="s">
        <v>409</v>
      </c>
      <c r="T296" s="35">
        <v>5</v>
      </c>
      <c r="U296" s="35" t="s">
        <v>410</v>
      </c>
      <c r="V296" s="35">
        <v>10</v>
      </c>
      <c r="W296" s="35">
        <v>7</v>
      </c>
      <c r="X296" s="35" t="s">
        <v>410</v>
      </c>
      <c r="Y296" s="35">
        <v>0.7</v>
      </c>
    </row>
    <row r="297" spans="1:25" ht="15">
      <c r="A297" s="35">
        <v>47530</v>
      </c>
      <c r="B297" s="35" t="s">
        <v>121</v>
      </c>
      <c r="C297" s="35">
        <v>139</v>
      </c>
      <c r="D297" s="35">
        <v>322</v>
      </c>
      <c r="E297" s="35" t="s">
        <v>122</v>
      </c>
      <c r="F297" s="35">
        <v>4240</v>
      </c>
      <c r="J297" s="35" t="s">
        <v>4</v>
      </c>
      <c r="K297" s="35">
        <v>1</v>
      </c>
      <c r="L297" s="35" t="s">
        <v>5</v>
      </c>
      <c r="M297" s="35">
        <v>1272</v>
      </c>
      <c r="N297" s="35">
        <v>1647</v>
      </c>
      <c r="O297" s="35">
        <v>7155</v>
      </c>
      <c r="P297" s="35">
        <v>1</v>
      </c>
      <c r="Q297" s="35">
        <v>22</v>
      </c>
      <c r="R297" s="35" t="s">
        <v>408</v>
      </c>
      <c r="S297" s="35" t="s">
        <v>409</v>
      </c>
      <c r="T297" s="35">
        <v>5</v>
      </c>
      <c r="U297" s="35" t="s">
        <v>410</v>
      </c>
      <c r="V297" s="35">
        <v>5</v>
      </c>
      <c r="W297" s="35">
        <v>3.5</v>
      </c>
      <c r="X297" s="35" t="s">
        <v>410</v>
      </c>
      <c r="Y297" s="35">
        <v>0.7</v>
      </c>
    </row>
    <row r="298" spans="1:25" ht="15">
      <c r="A298" s="35">
        <v>47531</v>
      </c>
      <c r="B298" s="35" t="s">
        <v>121</v>
      </c>
      <c r="C298" s="35">
        <v>139</v>
      </c>
      <c r="D298" s="35">
        <v>322</v>
      </c>
      <c r="E298" s="35" t="s">
        <v>122</v>
      </c>
      <c r="F298" s="35">
        <v>4240</v>
      </c>
      <c r="J298" s="35" t="s">
        <v>4</v>
      </c>
      <c r="K298" s="35">
        <v>1</v>
      </c>
      <c r="L298" s="35" t="s">
        <v>5</v>
      </c>
      <c r="M298" s="35">
        <v>1272</v>
      </c>
      <c r="N298" s="35">
        <v>1647</v>
      </c>
      <c r="O298" s="35">
        <v>7155</v>
      </c>
      <c r="P298" s="35">
        <v>1</v>
      </c>
      <c r="Q298" s="35">
        <v>31</v>
      </c>
      <c r="R298" s="35" t="s">
        <v>408</v>
      </c>
      <c r="S298" s="35" t="s">
        <v>409</v>
      </c>
      <c r="T298" s="35">
        <v>5</v>
      </c>
      <c r="U298" s="35" t="s">
        <v>410</v>
      </c>
      <c r="V298" s="35">
        <v>4</v>
      </c>
      <c r="W298" s="35">
        <v>2.8</v>
      </c>
      <c r="X298" s="35" t="s">
        <v>410</v>
      </c>
      <c r="Y298" s="35">
        <v>0.7</v>
      </c>
    </row>
    <row r="299" spans="1:25" ht="15">
      <c r="A299" s="35">
        <v>47532</v>
      </c>
      <c r="B299" s="35" t="s">
        <v>121</v>
      </c>
      <c r="C299" s="35">
        <v>139</v>
      </c>
      <c r="D299" s="35">
        <v>322</v>
      </c>
      <c r="E299" s="35" t="s">
        <v>122</v>
      </c>
      <c r="F299" s="35">
        <v>4240</v>
      </c>
      <c r="J299" s="35" t="s">
        <v>4</v>
      </c>
      <c r="K299" s="35">
        <v>1</v>
      </c>
      <c r="L299" s="35" t="s">
        <v>5</v>
      </c>
      <c r="M299" s="35">
        <v>1272</v>
      </c>
      <c r="N299" s="35">
        <v>1647</v>
      </c>
      <c r="O299" s="35">
        <v>7155</v>
      </c>
      <c r="P299" s="35">
        <v>2</v>
      </c>
      <c r="Q299" s="35">
        <v>26</v>
      </c>
      <c r="R299" s="35" t="s">
        <v>408</v>
      </c>
      <c r="S299" s="35" t="s">
        <v>409</v>
      </c>
      <c r="T299" s="35">
        <v>5</v>
      </c>
      <c r="U299" s="35" t="s">
        <v>410</v>
      </c>
      <c r="V299" s="35">
        <v>10</v>
      </c>
      <c r="W299" s="35">
        <v>9.6</v>
      </c>
      <c r="X299" s="35" t="s">
        <v>410</v>
      </c>
      <c r="Y299" s="35">
        <v>0.96</v>
      </c>
    </row>
    <row r="300" spans="1:25" ht="15">
      <c r="A300" s="35">
        <v>47533</v>
      </c>
      <c r="B300" s="35" t="s">
        <v>121</v>
      </c>
      <c r="C300" s="35">
        <v>139</v>
      </c>
      <c r="D300" s="35">
        <v>322</v>
      </c>
      <c r="E300" s="35" t="s">
        <v>122</v>
      </c>
      <c r="F300" s="35">
        <v>4240</v>
      </c>
      <c r="J300" s="35" t="s">
        <v>4</v>
      </c>
      <c r="K300" s="35">
        <v>1</v>
      </c>
      <c r="L300" s="35" t="s">
        <v>5</v>
      </c>
      <c r="M300" s="35">
        <v>1272</v>
      </c>
      <c r="N300" s="35">
        <v>1647</v>
      </c>
      <c r="O300" s="35">
        <v>7155</v>
      </c>
      <c r="P300" s="35">
        <v>3</v>
      </c>
      <c r="Q300" s="35">
        <v>3</v>
      </c>
      <c r="R300" s="35" t="s">
        <v>408</v>
      </c>
      <c r="S300" s="35" t="s">
        <v>409</v>
      </c>
      <c r="T300" s="35">
        <v>5</v>
      </c>
      <c r="U300" s="35" t="s">
        <v>410</v>
      </c>
      <c r="V300" s="35">
        <v>5</v>
      </c>
      <c r="W300" s="35">
        <v>4.75</v>
      </c>
      <c r="X300" s="35" t="s">
        <v>410</v>
      </c>
      <c r="Y300" s="35">
        <v>0.97</v>
      </c>
    </row>
    <row r="301" spans="1:25" ht="15">
      <c r="A301" s="35">
        <v>47534</v>
      </c>
      <c r="B301" s="35" t="s">
        <v>121</v>
      </c>
      <c r="C301" s="35">
        <v>139</v>
      </c>
      <c r="D301" s="35">
        <v>322</v>
      </c>
      <c r="E301" s="35" t="s">
        <v>122</v>
      </c>
      <c r="F301" s="35">
        <v>4240</v>
      </c>
      <c r="J301" s="35" t="s">
        <v>4</v>
      </c>
      <c r="K301" s="35">
        <v>1</v>
      </c>
      <c r="L301" s="35" t="s">
        <v>5</v>
      </c>
      <c r="M301" s="35">
        <v>1272</v>
      </c>
      <c r="N301" s="35">
        <v>1647</v>
      </c>
      <c r="O301" s="35">
        <v>7155</v>
      </c>
      <c r="P301" s="35">
        <v>3</v>
      </c>
      <c r="Q301" s="35">
        <v>10</v>
      </c>
      <c r="R301" s="35" t="s">
        <v>408</v>
      </c>
      <c r="S301" s="35" t="s">
        <v>409</v>
      </c>
      <c r="T301" s="35">
        <v>5</v>
      </c>
      <c r="U301" s="35" t="s">
        <v>410</v>
      </c>
      <c r="V301" s="35">
        <v>2</v>
      </c>
      <c r="W301" s="35">
        <v>1.6</v>
      </c>
      <c r="X301" s="35" t="s">
        <v>410</v>
      </c>
      <c r="Y301" s="35">
        <v>0.8</v>
      </c>
    </row>
    <row r="302" spans="1:25" ht="15">
      <c r="A302" s="35">
        <v>47535</v>
      </c>
      <c r="B302" s="35" t="s">
        <v>121</v>
      </c>
      <c r="C302" s="35">
        <v>139</v>
      </c>
      <c r="D302" s="35">
        <v>323</v>
      </c>
      <c r="E302" s="35" t="s">
        <v>122</v>
      </c>
      <c r="F302" s="35">
        <v>4240</v>
      </c>
      <c r="J302" s="35" t="s">
        <v>4</v>
      </c>
      <c r="K302" s="35">
        <v>1</v>
      </c>
      <c r="L302" s="35" t="s">
        <v>5</v>
      </c>
      <c r="M302" s="35">
        <v>1272</v>
      </c>
      <c r="N302" s="35">
        <v>1647</v>
      </c>
      <c r="O302" s="35">
        <v>7155</v>
      </c>
      <c r="P302" s="35">
        <v>3</v>
      </c>
      <c r="Q302" s="35">
        <v>26</v>
      </c>
      <c r="R302" s="35" t="s">
        <v>408</v>
      </c>
      <c r="S302" s="35" t="s">
        <v>409</v>
      </c>
      <c r="T302" s="35">
        <v>5</v>
      </c>
      <c r="U302" s="35" t="s">
        <v>410</v>
      </c>
      <c r="V302" s="35">
        <v>5</v>
      </c>
      <c r="W302" s="35">
        <v>3</v>
      </c>
      <c r="X302" s="35" t="s">
        <v>410</v>
      </c>
      <c r="Y302" s="35">
        <v>0.6</v>
      </c>
    </row>
    <row r="303" spans="1:25" ht="15">
      <c r="A303" s="35">
        <v>47536</v>
      </c>
      <c r="B303" s="35" t="s">
        <v>121</v>
      </c>
      <c r="C303" s="35">
        <v>139</v>
      </c>
      <c r="D303" s="35">
        <v>323</v>
      </c>
      <c r="E303" s="35" t="s">
        <v>122</v>
      </c>
      <c r="F303" s="35">
        <v>4240</v>
      </c>
      <c r="G303" s="35" t="s">
        <v>170</v>
      </c>
      <c r="J303" s="35" t="s">
        <v>4</v>
      </c>
      <c r="K303" s="35">
        <v>1</v>
      </c>
      <c r="L303" s="35" t="s">
        <v>5</v>
      </c>
      <c r="M303" s="35">
        <v>1272</v>
      </c>
      <c r="N303" s="35">
        <v>1647</v>
      </c>
      <c r="O303" s="35">
        <v>7155</v>
      </c>
      <c r="P303" s="35">
        <v>5</v>
      </c>
      <c r="Q303" s="35">
        <v>17</v>
      </c>
      <c r="R303" s="35" t="s">
        <v>408</v>
      </c>
      <c r="S303" s="35" t="s">
        <v>409</v>
      </c>
      <c r="T303" s="35">
        <v>5</v>
      </c>
      <c r="U303" s="35" t="s">
        <v>410</v>
      </c>
      <c r="V303" s="35">
        <v>2</v>
      </c>
      <c r="W303" s="35">
        <v>2</v>
      </c>
      <c r="X303" s="35" t="s">
        <v>410</v>
      </c>
      <c r="Y303" s="35">
        <v>1</v>
      </c>
    </row>
    <row r="304" spans="1:25" ht="15">
      <c r="A304" s="35">
        <v>47537</v>
      </c>
      <c r="B304" s="35" t="s">
        <v>121</v>
      </c>
      <c r="C304" s="35">
        <v>139</v>
      </c>
      <c r="D304" s="35">
        <v>323</v>
      </c>
      <c r="E304" s="35" t="s">
        <v>122</v>
      </c>
      <c r="F304" s="35">
        <v>4240</v>
      </c>
      <c r="J304" s="35" t="s">
        <v>4</v>
      </c>
      <c r="K304" s="35">
        <v>1</v>
      </c>
      <c r="L304" s="35" t="s">
        <v>5</v>
      </c>
      <c r="M304" s="35">
        <v>1272</v>
      </c>
      <c r="N304" s="35">
        <v>1647</v>
      </c>
      <c r="O304" s="35">
        <v>7155</v>
      </c>
      <c r="P304" s="35">
        <v>5</v>
      </c>
      <c r="Q304" s="35">
        <v>20</v>
      </c>
      <c r="R304" s="35" t="s">
        <v>408</v>
      </c>
      <c r="S304" s="35" t="s">
        <v>409</v>
      </c>
      <c r="T304" s="35">
        <v>5</v>
      </c>
      <c r="U304" s="35" t="s">
        <v>410</v>
      </c>
      <c r="V304" s="35">
        <v>3</v>
      </c>
      <c r="W304" s="35">
        <v>3</v>
      </c>
      <c r="X304" s="35" t="s">
        <v>410</v>
      </c>
      <c r="Y304" s="35">
        <v>1</v>
      </c>
    </row>
    <row r="305" spans="1:25" ht="15">
      <c r="A305" s="35">
        <v>47538</v>
      </c>
      <c r="B305" s="35" t="s">
        <v>121</v>
      </c>
      <c r="C305" s="35">
        <v>139</v>
      </c>
      <c r="D305" s="35">
        <v>323</v>
      </c>
      <c r="E305" s="35" t="s">
        <v>122</v>
      </c>
      <c r="F305" s="35">
        <v>4240</v>
      </c>
      <c r="J305" s="35" t="s">
        <v>4</v>
      </c>
      <c r="K305" s="35">
        <v>1</v>
      </c>
      <c r="L305" s="35" t="s">
        <v>5</v>
      </c>
      <c r="M305" s="35">
        <v>1272</v>
      </c>
      <c r="N305" s="35">
        <v>1647</v>
      </c>
      <c r="O305" s="35">
        <v>7155</v>
      </c>
      <c r="P305" s="35">
        <v>6</v>
      </c>
      <c r="Q305" s="35">
        <v>27</v>
      </c>
      <c r="R305" s="35" t="s">
        <v>408</v>
      </c>
      <c r="S305" s="35" t="s">
        <v>409</v>
      </c>
      <c r="T305" s="35">
        <v>5</v>
      </c>
      <c r="U305" s="35" t="s">
        <v>344</v>
      </c>
      <c r="V305" s="35">
        <v>7</v>
      </c>
      <c r="W305" s="35">
        <v>7</v>
      </c>
      <c r="X305" s="35" t="s">
        <v>410</v>
      </c>
      <c r="Y305" s="35">
        <v>1</v>
      </c>
    </row>
    <row r="306" spans="1:25" ht="15">
      <c r="A306" s="35">
        <v>47539</v>
      </c>
      <c r="B306" s="35" t="s">
        <v>121</v>
      </c>
      <c r="C306" s="35">
        <v>139</v>
      </c>
      <c r="D306" s="35">
        <v>323</v>
      </c>
      <c r="E306" s="35" t="s">
        <v>122</v>
      </c>
      <c r="F306" s="35">
        <v>4240</v>
      </c>
      <c r="J306" s="35" t="s">
        <v>4</v>
      </c>
      <c r="K306" s="35">
        <v>1</v>
      </c>
      <c r="L306" s="35" t="s">
        <v>5</v>
      </c>
      <c r="M306" s="35">
        <v>1272</v>
      </c>
      <c r="N306" s="35">
        <v>1647</v>
      </c>
      <c r="O306" s="35">
        <v>7155</v>
      </c>
      <c r="P306" s="35">
        <v>7</v>
      </c>
      <c r="Q306" s="35">
        <v>6</v>
      </c>
      <c r="R306" s="35" t="s">
        <v>408</v>
      </c>
      <c r="S306" s="35" t="s">
        <v>409</v>
      </c>
      <c r="T306" s="35">
        <v>5</v>
      </c>
      <c r="U306" s="35" t="s">
        <v>417</v>
      </c>
      <c r="V306" s="35">
        <v>5</v>
      </c>
      <c r="W306" s="35">
        <v>3</v>
      </c>
      <c r="X306" s="35" t="s">
        <v>410</v>
      </c>
      <c r="Y306" s="35">
        <v>0.6</v>
      </c>
    </row>
    <row r="307" spans="1:25" ht="15">
      <c r="A307" s="35">
        <v>47540</v>
      </c>
      <c r="B307" s="35" t="s">
        <v>121</v>
      </c>
      <c r="C307" s="35">
        <v>139</v>
      </c>
      <c r="D307" s="35">
        <v>323</v>
      </c>
      <c r="E307" s="35" t="s">
        <v>122</v>
      </c>
      <c r="F307" s="35">
        <v>4240</v>
      </c>
      <c r="J307" s="35" t="s">
        <v>4</v>
      </c>
      <c r="K307" s="35">
        <v>1</v>
      </c>
      <c r="L307" s="35" t="s">
        <v>5</v>
      </c>
      <c r="M307" s="35">
        <v>1272</v>
      </c>
      <c r="N307" s="35">
        <v>1647</v>
      </c>
      <c r="O307" s="35">
        <v>7155</v>
      </c>
      <c r="P307" s="35">
        <v>7</v>
      </c>
      <c r="Q307" s="35">
        <v>25</v>
      </c>
      <c r="R307" s="35" t="s">
        <v>408</v>
      </c>
      <c r="S307" s="35" t="s">
        <v>409</v>
      </c>
      <c r="T307" s="35">
        <v>5</v>
      </c>
      <c r="U307" s="35" t="s">
        <v>344</v>
      </c>
      <c r="V307" s="35">
        <v>14</v>
      </c>
      <c r="W307" s="35">
        <v>14</v>
      </c>
      <c r="X307" s="35" t="s">
        <v>410</v>
      </c>
      <c r="Y307" s="35">
        <v>1</v>
      </c>
    </row>
    <row r="308" spans="1:25" ht="15">
      <c r="A308" s="35">
        <v>47541</v>
      </c>
      <c r="B308" s="35" t="s">
        <v>121</v>
      </c>
      <c r="C308" s="35">
        <v>139</v>
      </c>
      <c r="D308" s="35">
        <v>323</v>
      </c>
      <c r="E308" s="35" t="s">
        <v>122</v>
      </c>
      <c r="F308" s="35">
        <v>4240</v>
      </c>
      <c r="J308" s="35" t="s">
        <v>4</v>
      </c>
      <c r="K308" s="35">
        <v>1</v>
      </c>
      <c r="L308" s="35" t="s">
        <v>5</v>
      </c>
      <c r="M308" s="35">
        <v>1272</v>
      </c>
      <c r="N308" s="35">
        <v>1647</v>
      </c>
      <c r="O308" s="35">
        <v>7155</v>
      </c>
      <c r="P308" s="35">
        <v>8</v>
      </c>
      <c r="Q308" s="35">
        <v>29</v>
      </c>
      <c r="R308" s="35" t="s">
        <v>408</v>
      </c>
      <c r="S308" s="35" t="s">
        <v>409</v>
      </c>
      <c r="T308" s="35">
        <v>5</v>
      </c>
      <c r="U308" s="35" t="s">
        <v>344</v>
      </c>
      <c r="V308" s="35">
        <v>1</v>
      </c>
      <c r="W308" s="35">
        <v>1</v>
      </c>
      <c r="X308" s="35" t="s">
        <v>410</v>
      </c>
      <c r="Y308" s="35">
        <v>1</v>
      </c>
    </row>
    <row r="309" spans="1:25" ht="15">
      <c r="A309" s="35">
        <v>47542</v>
      </c>
      <c r="B309" s="35" t="s">
        <v>121</v>
      </c>
      <c r="C309" s="35">
        <v>139</v>
      </c>
      <c r="D309" s="35">
        <v>323</v>
      </c>
      <c r="E309" s="35" t="s">
        <v>122</v>
      </c>
      <c r="F309" s="35">
        <v>4240</v>
      </c>
      <c r="J309" s="35" t="s">
        <v>4</v>
      </c>
      <c r="K309" s="35">
        <v>1</v>
      </c>
      <c r="L309" s="35" t="s">
        <v>5</v>
      </c>
      <c r="M309" s="35">
        <v>1272</v>
      </c>
      <c r="N309" s="35">
        <v>1647</v>
      </c>
      <c r="O309" s="35">
        <v>7155</v>
      </c>
      <c r="P309" s="35">
        <v>8</v>
      </c>
      <c r="Q309" s="35">
        <v>31</v>
      </c>
      <c r="R309" s="35" t="s">
        <v>408</v>
      </c>
      <c r="S309" s="35" t="s">
        <v>409</v>
      </c>
      <c r="T309" s="35">
        <v>5</v>
      </c>
      <c r="U309" s="35" t="s">
        <v>344</v>
      </c>
      <c r="V309" s="35">
        <v>3</v>
      </c>
      <c r="W309" s="35">
        <v>3</v>
      </c>
      <c r="X309" s="35" t="s">
        <v>410</v>
      </c>
      <c r="Y309" s="35">
        <v>1</v>
      </c>
    </row>
    <row r="310" spans="1:25" ht="15">
      <c r="A310" s="35">
        <v>47543</v>
      </c>
      <c r="B310" s="35" t="s">
        <v>121</v>
      </c>
      <c r="C310" s="35">
        <v>139</v>
      </c>
      <c r="D310" s="35">
        <v>323</v>
      </c>
      <c r="E310" s="35" t="s">
        <v>122</v>
      </c>
      <c r="F310" s="35">
        <v>4240</v>
      </c>
      <c r="J310" s="35" t="s">
        <v>4</v>
      </c>
      <c r="K310" s="35">
        <v>1</v>
      </c>
      <c r="L310" s="35" t="s">
        <v>5</v>
      </c>
      <c r="M310" s="35">
        <v>1272</v>
      </c>
      <c r="N310" s="35">
        <v>1647</v>
      </c>
      <c r="O310" s="35">
        <v>7156</v>
      </c>
      <c r="P310" s="35">
        <v>10</v>
      </c>
      <c r="Q310" s="35">
        <v>9</v>
      </c>
      <c r="R310" s="35" t="s">
        <v>408</v>
      </c>
      <c r="S310" s="35" t="s">
        <v>409</v>
      </c>
      <c r="T310" s="35">
        <v>5</v>
      </c>
      <c r="U310" s="35" t="s">
        <v>410</v>
      </c>
      <c r="V310" s="35">
        <v>10</v>
      </c>
      <c r="W310" s="35">
        <v>7.5</v>
      </c>
      <c r="X310" s="35" t="s">
        <v>410</v>
      </c>
      <c r="Y310" s="35">
        <v>0.75</v>
      </c>
    </row>
    <row r="311" spans="1:25" ht="15">
      <c r="A311" s="35">
        <v>47544</v>
      </c>
      <c r="B311" s="35" t="s">
        <v>121</v>
      </c>
      <c r="C311" s="35">
        <v>139</v>
      </c>
      <c r="D311" s="35">
        <v>323</v>
      </c>
      <c r="E311" s="35" t="s">
        <v>122</v>
      </c>
      <c r="F311" s="35">
        <v>4240</v>
      </c>
      <c r="J311" s="35" t="s">
        <v>4</v>
      </c>
      <c r="K311" s="35">
        <v>1</v>
      </c>
      <c r="L311" s="35" t="s">
        <v>5</v>
      </c>
      <c r="M311" s="35">
        <v>1272</v>
      </c>
      <c r="N311" s="35">
        <v>1647</v>
      </c>
      <c r="O311" s="35">
        <v>7156</v>
      </c>
      <c r="P311" s="35">
        <v>10</v>
      </c>
      <c r="Q311" s="35">
        <v>31</v>
      </c>
      <c r="R311" s="35" t="s">
        <v>408</v>
      </c>
      <c r="S311" s="35" t="s">
        <v>409</v>
      </c>
      <c r="T311" s="35">
        <v>5</v>
      </c>
      <c r="U311" s="35" t="s">
        <v>410</v>
      </c>
      <c r="V311" s="35">
        <v>10</v>
      </c>
      <c r="W311" s="35">
        <v>7.5</v>
      </c>
      <c r="X311" s="35" t="s">
        <v>410</v>
      </c>
      <c r="Y311" s="35">
        <v>0.75</v>
      </c>
    </row>
    <row r="312" spans="1:25" ht="15">
      <c r="A312" s="35">
        <v>47545</v>
      </c>
      <c r="B312" s="35" t="s">
        <v>121</v>
      </c>
      <c r="C312" s="35">
        <v>139</v>
      </c>
      <c r="D312" s="35">
        <v>323</v>
      </c>
      <c r="E312" s="35" t="s">
        <v>122</v>
      </c>
      <c r="F312" s="35">
        <v>4240</v>
      </c>
      <c r="J312" s="35" t="s">
        <v>4</v>
      </c>
      <c r="K312" s="35">
        <v>1</v>
      </c>
      <c r="L312" s="35" t="s">
        <v>5</v>
      </c>
      <c r="M312" s="35">
        <v>1272</v>
      </c>
      <c r="N312" s="35">
        <v>1647</v>
      </c>
      <c r="O312" s="35">
        <v>7156</v>
      </c>
      <c r="P312" s="35">
        <v>11</v>
      </c>
      <c r="Q312" s="35">
        <v>6</v>
      </c>
      <c r="R312" s="35" t="s">
        <v>408</v>
      </c>
      <c r="S312" s="35" t="s">
        <v>409</v>
      </c>
      <c r="T312" s="35">
        <v>5</v>
      </c>
      <c r="U312" s="35" t="s">
        <v>410</v>
      </c>
      <c r="V312" s="35">
        <v>3</v>
      </c>
      <c r="W312" s="35">
        <v>3</v>
      </c>
      <c r="X312" s="35" t="s">
        <v>410</v>
      </c>
      <c r="Y312" s="35">
        <v>1</v>
      </c>
    </row>
    <row r="313" spans="1:25" ht="15">
      <c r="A313" s="35">
        <v>47546</v>
      </c>
      <c r="B313" s="35" t="s">
        <v>121</v>
      </c>
      <c r="C313" s="35">
        <v>139</v>
      </c>
      <c r="D313" s="35">
        <v>323</v>
      </c>
      <c r="E313" s="35" t="s">
        <v>122</v>
      </c>
      <c r="F313" s="35">
        <v>4240</v>
      </c>
      <c r="J313" s="35" t="s">
        <v>4</v>
      </c>
      <c r="K313" s="35">
        <v>1</v>
      </c>
      <c r="L313" s="35" t="s">
        <v>5</v>
      </c>
      <c r="M313" s="35">
        <v>1272</v>
      </c>
      <c r="N313" s="35">
        <v>1647</v>
      </c>
      <c r="O313" s="35">
        <v>7156</v>
      </c>
      <c r="P313" s="35">
        <v>11</v>
      </c>
      <c r="Q313" s="35">
        <v>25</v>
      </c>
      <c r="R313" s="35" t="s">
        <v>408</v>
      </c>
      <c r="S313" s="35" t="s">
        <v>409</v>
      </c>
      <c r="T313" s="35">
        <v>5</v>
      </c>
      <c r="U313" s="35" t="s">
        <v>410</v>
      </c>
      <c r="V313" s="35">
        <v>2</v>
      </c>
      <c r="W313" s="35">
        <v>2</v>
      </c>
      <c r="X313" s="35" t="s">
        <v>410</v>
      </c>
      <c r="Y313" s="35">
        <v>1</v>
      </c>
    </row>
    <row r="314" spans="1:25" ht="15">
      <c r="A314" s="35">
        <v>47547</v>
      </c>
      <c r="B314" s="35" t="s">
        <v>121</v>
      </c>
      <c r="C314" s="35">
        <v>139</v>
      </c>
      <c r="D314" s="35">
        <v>323</v>
      </c>
      <c r="E314" s="35" t="s">
        <v>122</v>
      </c>
      <c r="F314" s="35">
        <v>4240</v>
      </c>
      <c r="J314" s="35" t="s">
        <v>4</v>
      </c>
      <c r="K314" s="35">
        <v>1</v>
      </c>
      <c r="L314" s="35" t="s">
        <v>5</v>
      </c>
      <c r="M314" s="35">
        <v>1272</v>
      </c>
      <c r="N314" s="35">
        <v>1647</v>
      </c>
      <c r="O314" s="35">
        <v>7156</v>
      </c>
      <c r="P314" s="35">
        <v>12</v>
      </c>
      <c r="Q314" s="35">
        <v>4</v>
      </c>
      <c r="R314" s="35" t="s">
        <v>408</v>
      </c>
      <c r="S314" s="35" t="s">
        <v>409</v>
      </c>
      <c r="T314" s="35">
        <v>5</v>
      </c>
      <c r="U314" s="35" t="s">
        <v>410</v>
      </c>
      <c r="V314" s="35">
        <v>6</v>
      </c>
      <c r="W314" s="35">
        <v>4.5</v>
      </c>
      <c r="X314" s="35" t="s">
        <v>410</v>
      </c>
      <c r="Y314" s="35">
        <v>0.75</v>
      </c>
    </row>
    <row r="315" spans="1:25" ht="15">
      <c r="A315" s="35">
        <v>47704</v>
      </c>
      <c r="B315" s="35" t="s">
        <v>121</v>
      </c>
      <c r="C315" s="35">
        <v>139</v>
      </c>
      <c r="D315" s="35">
        <v>119</v>
      </c>
      <c r="E315" s="35" t="s">
        <v>122</v>
      </c>
      <c r="F315" s="35">
        <v>4240</v>
      </c>
      <c r="G315" s="35" t="s">
        <v>170</v>
      </c>
      <c r="J315" s="35" t="s">
        <v>4</v>
      </c>
      <c r="K315" s="35">
        <v>1</v>
      </c>
      <c r="L315" s="35" t="s">
        <v>5</v>
      </c>
      <c r="M315" s="35">
        <v>1272</v>
      </c>
      <c r="N315" s="35">
        <v>1647</v>
      </c>
      <c r="O315" s="35">
        <v>7155</v>
      </c>
      <c r="P315" s="35">
        <v>8</v>
      </c>
      <c r="Q315" s="35">
        <v>29</v>
      </c>
      <c r="R315" s="35" t="s">
        <v>408</v>
      </c>
      <c r="S315" s="35" t="s">
        <v>409</v>
      </c>
      <c r="T315" s="35">
        <v>5</v>
      </c>
      <c r="U315" s="35" t="s">
        <v>410</v>
      </c>
      <c r="V315" s="35">
        <v>1</v>
      </c>
      <c r="W315" s="35">
        <v>1</v>
      </c>
      <c r="X315" s="35" t="s">
        <v>410</v>
      </c>
      <c r="Y315" s="35">
        <v>1</v>
      </c>
    </row>
    <row r="316" spans="1:25" ht="15">
      <c r="A316" s="35">
        <v>47705</v>
      </c>
      <c r="B316" s="35" t="s">
        <v>121</v>
      </c>
      <c r="C316" s="35">
        <v>139</v>
      </c>
      <c r="D316" s="35">
        <v>120</v>
      </c>
      <c r="E316" s="35" t="s">
        <v>122</v>
      </c>
      <c r="F316" s="35">
        <v>4240</v>
      </c>
      <c r="G316" s="35" t="s">
        <v>170</v>
      </c>
      <c r="J316" s="35" t="s">
        <v>4</v>
      </c>
      <c r="K316" s="35">
        <v>1</v>
      </c>
      <c r="L316" s="35" t="s">
        <v>5</v>
      </c>
      <c r="M316" s="35">
        <v>1272</v>
      </c>
      <c r="N316" s="35">
        <v>1647</v>
      </c>
      <c r="O316" s="35">
        <v>7155</v>
      </c>
      <c r="P316" s="35">
        <v>8</v>
      </c>
      <c r="Q316" s="35">
        <v>31</v>
      </c>
      <c r="R316" s="35" t="s">
        <v>408</v>
      </c>
      <c r="S316" s="35" t="s">
        <v>409</v>
      </c>
      <c r="T316" s="35">
        <v>5</v>
      </c>
      <c r="U316" s="35" t="s">
        <v>410</v>
      </c>
      <c r="V316" s="35">
        <v>3</v>
      </c>
      <c r="W316" s="35">
        <v>3</v>
      </c>
      <c r="X316" s="35" t="s">
        <v>410</v>
      </c>
      <c r="Y316" s="35">
        <v>1</v>
      </c>
    </row>
    <row r="317" spans="1:25" ht="15">
      <c r="A317" s="35">
        <v>48482</v>
      </c>
      <c r="B317" s="35" t="s">
        <v>121</v>
      </c>
      <c r="C317" s="35">
        <v>139</v>
      </c>
      <c r="D317" s="35">
        <v>323</v>
      </c>
      <c r="E317" s="35" t="s">
        <v>122</v>
      </c>
      <c r="F317" s="35">
        <v>4240</v>
      </c>
      <c r="J317" s="35" t="s">
        <v>4</v>
      </c>
      <c r="K317" s="35">
        <v>1</v>
      </c>
      <c r="L317" s="35" t="s">
        <v>5</v>
      </c>
      <c r="M317" s="35">
        <v>1272</v>
      </c>
      <c r="N317" s="35">
        <v>1648</v>
      </c>
      <c r="O317" s="35">
        <v>7156</v>
      </c>
      <c r="P317" s="35">
        <v>3</v>
      </c>
      <c r="Q317" s="35">
        <v>1</v>
      </c>
      <c r="R317" s="35" t="s">
        <v>408</v>
      </c>
      <c r="S317" s="35" t="s">
        <v>409</v>
      </c>
      <c r="T317" s="35">
        <v>5</v>
      </c>
      <c r="U317" s="35" t="s">
        <v>410</v>
      </c>
      <c r="V317" s="35">
        <v>6</v>
      </c>
      <c r="W317" s="35">
        <v>5.4</v>
      </c>
      <c r="X317" s="35" t="s">
        <v>410</v>
      </c>
      <c r="Y317" s="35">
        <v>0.9</v>
      </c>
    </row>
    <row r="318" spans="1:25" ht="15">
      <c r="A318" s="35">
        <v>48483</v>
      </c>
      <c r="B318" s="35" t="s">
        <v>121</v>
      </c>
      <c r="C318" s="35">
        <v>139</v>
      </c>
      <c r="D318" s="35">
        <v>323</v>
      </c>
      <c r="E318" s="35" t="s">
        <v>122</v>
      </c>
      <c r="F318" s="35">
        <v>4240</v>
      </c>
      <c r="J318" s="35" t="s">
        <v>4</v>
      </c>
      <c r="K318" s="35">
        <v>1</v>
      </c>
      <c r="L318" s="35" t="s">
        <v>5</v>
      </c>
      <c r="M318" s="35">
        <v>1272</v>
      </c>
      <c r="N318" s="35">
        <v>1648</v>
      </c>
      <c r="O318" s="35">
        <v>7156</v>
      </c>
      <c r="P318" s="35">
        <v>3</v>
      </c>
      <c r="Q318" s="35">
        <v>20</v>
      </c>
      <c r="R318" s="35" t="s">
        <v>408</v>
      </c>
      <c r="S318" s="35" t="s">
        <v>409</v>
      </c>
      <c r="T318" s="35">
        <v>5</v>
      </c>
      <c r="U318" s="35" t="s">
        <v>410</v>
      </c>
      <c r="V318" s="35">
        <v>6</v>
      </c>
      <c r="W318" s="35">
        <v>5.7</v>
      </c>
      <c r="X318" s="35" t="s">
        <v>410</v>
      </c>
      <c r="Y318" s="35">
        <v>0.95</v>
      </c>
    </row>
    <row r="319" spans="1:25" ht="15">
      <c r="A319" s="35">
        <v>48484</v>
      </c>
      <c r="B319" s="35" t="s">
        <v>121</v>
      </c>
      <c r="C319" s="35">
        <v>139</v>
      </c>
      <c r="D319" s="35">
        <v>323</v>
      </c>
      <c r="E319" s="35" t="s">
        <v>122</v>
      </c>
      <c r="F319" s="35">
        <v>4240</v>
      </c>
      <c r="J319" s="35" t="s">
        <v>4</v>
      </c>
      <c r="K319" s="35">
        <v>1</v>
      </c>
      <c r="L319" s="35" t="s">
        <v>5</v>
      </c>
      <c r="M319" s="35">
        <v>1272</v>
      </c>
      <c r="N319" s="35">
        <v>1648</v>
      </c>
      <c r="O319" s="35">
        <v>7156</v>
      </c>
      <c r="P319" s="35">
        <v>3</v>
      </c>
      <c r="Q319" s="35">
        <v>20</v>
      </c>
      <c r="R319" s="35" t="s">
        <v>408</v>
      </c>
      <c r="S319" s="35" t="s">
        <v>409</v>
      </c>
      <c r="T319" s="35">
        <v>5</v>
      </c>
      <c r="U319" s="35" t="s">
        <v>410</v>
      </c>
      <c r="V319" s="35">
        <v>1</v>
      </c>
      <c r="W319" s="35">
        <v>0.75</v>
      </c>
      <c r="X319" s="35" t="s">
        <v>410</v>
      </c>
      <c r="Y319" s="35">
        <v>0.75</v>
      </c>
    </row>
    <row r="320" spans="1:25" ht="15">
      <c r="A320" s="35">
        <v>48485</v>
      </c>
      <c r="B320" s="35" t="s">
        <v>121</v>
      </c>
      <c r="C320" s="35">
        <v>139</v>
      </c>
      <c r="D320" s="35">
        <v>323</v>
      </c>
      <c r="E320" s="35" t="s">
        <v>122</v>
      </c>
      <c r="F320" s="35">
        <v>4240</v>
      </c>
      <c r="J320" s="35" t="s">
        <v>4</v>
      </c>
      <c r="K320" s="35">
        <v>1</v>
      </c>
      <c r="L320" s="35" t="s">
        <v>5</v>
      </c>
      <c r="M320" s="35">
        <v>1272</v>
      </c>
      <c r="N320" s="35">
        <v>1648</v>
      </c>
      <c r="O320" s="35">
        <v>7156</v>
      </c>
      <c r="P320" s="35">
        <v>3</v>
      </c>
      <c r="Q320" s="35">
        <v>21</v>
      </c>
      <c r="R320" s="35" t="s">
        <v>408</v>
      </c>
      <c r="S320" s="35" t="s">
        <v>409</v>
      </c>
      <c r="T320" s="35">
        <v>5</v>
      </c>
      <c r="U320" s="35" t="s">
        <v>410</v>
      </c>
      <c r="V320" s="35">
        <v>5</v>
      </c>
      <c r="W320" s="35">
        <v>3.75</v>
      </c>
      <c r="X320" s="35" t="s">
        <v>410</v>
      </c>
      <c r="Y320" s="35">
        <v>0.75</v>
      </c>
    </row>
    <row r="321" spans="1:25" ht="15">
      <c r="A321" s="35">
        <v>48486</v>
      </c>
      <c r="B321" s="35" t="s">
        <v>121</v>
      </c>
      <c r="C321" s="35">
        <v>139</v>
      </c>
      <c r="D321" s="35">
        <v>323</v>
      </c>
      <c r="E321" s="35" t="s">
        <v>122</v>
      </c>
      <c r="F321" s="35">
        <v>4240</v>
      </c>
      <c r="J321" s="35" t="s">
        <v>4</v>
      </c>
      <c r="K321" s="35">
        <v>1</v>
      </c>
      <c r="L321" s="35" t="s">
        <v>5</v>
      </c>
      <c r="M321" s="35">
        <v>1272</v>
      </c>
      <c r="N321" s="35">
        <v>1648</v>
      </c>
      <c r="O321" s="35">
        <v>7156</v>
      </c>
      <c r="P321" s="35">
        <v>6</v>
      </c>
      <c r="Q321" s="35">
        <v>26</v>
      </c>
      <c r="R321" s="35" t="s">
        <v>408</v>
      </c>
      <c r="S321" s="35" t="s">
        <v>409</v>
      </c>
      <c r="T321" s="35">
        <v>5</v>
      </c>
      <c r="U321" s="35" t="s">
        <v>410</v>
      </c>
      <c r="V321" s="35">
        <v>2</v>
      </c>
      <c r="W321" s="35">
        <v>1.9</v>
      </c>
      <c r="X321" s="35" t="s">
        <v>410</v>
      </c>
      <c r="Y321" s="35">
        <v>0.95</v>
      </c>
    </row>
    <row r="322" spans="1:25" ht="15">
      <c r="A322" s="35">
        <v>48487</v>
      </c>
      <c r="B322" s="35" t="s">
        <v>121</v>
      </c>
      <c r="C322" s="35">
        <v>139</v>
      </c>
      <c r="D322" s="35">
        <v>323</v>
      </c>
      <c r="E322" s="35" t="s">
        <v>122</v>
      </c>
      <c r="F322" s="35">
        <v>4240</v>
      </c>
      <c r="J322" s="35" t="s">
        <v>4</v>
      </c>
      <c r="K322" s="35">
        <v>1</v>
      </c>
      <c r="L322" s="35" t="s">
        <v>5</v>
      </c>
      <c r="M322" s="35">
        <v>1272</v>
      </c>
      <c r="N322" s="35">
        <v>1648</v>
      </c>
      <c r="O322" s="35">
        <v>7156</v>
      </c>
      <c r="P322" s="35">
        <v>6</v>
      </c>
      <c r="Q322" s="35">
        <v>26</v>
      </c>
      <c r="R322" s="35" t="s">
        <v>408</v>
      </c>
      <c r="S322" s="35" t="s">
        <v>409</v>
      </c>
      <c r="T322" s="35">
        <v>5</v>
      </c>
      <c r="U322" s="35" t="s">
        <v>410</v>
      </c>
      <c r="V322" s="35">
        <v>4</v>
      </c>
      <c r="W322" s="35">
        <v>3</v>
      </c>
      <c r="X322" s="35" t="s">
        <v>410</v>
      </c>
      <c r="Y322" s="35">
        <v>0.75</v>
      </c>
    </row>
    <row r="323" spans="1:25" ht="15">
      <c r="A323" s="35">
        <v>48488</v>
      </c>
      <c r="B323" s="35" t="s">
        <v>121</v>
      </c>
      <c r="C323" s="35">
        <v>139</v>
      </c>
      <c r="D323" s="35">
        <v>323</v>
      </c>
      <c r="E323" s="35" t="s">
        <v>122</v>
      </c>
      <c r="F323" s="35">
        <v>4240</v>
      </c>
      <c r="J323" s="35" t="s">
        <v>4</v>
      </c>
      <c r="K323" s="35">
        <v>1</v>
      </c>
      <c r="L323" s="35" t="s">
        <v>5</v>
      </c>
      <c r="M323" s="35">
        <v>1272</v>
      </c>
      <c r="N323" s="35">
        <v>1648</v>
      </c>
      <c r="O323" s="35">
        <v>7156</v>
      </c>
      <c r="P323" s="35">
        <v>6</v>
      </c>
      <c r="Q323" s="35">
        <v>31</v>
      </c>
      <c r="R323" s="35" t="s">
        <v>408</v>
      </c>
      <c r="S323" s="35" t="s">
        <v>409</v>
      </c>
      <c r="T323" s="35">
        <v>5</v>
      </c>
      <c r="U323" s="35" t="s">
        <v>410</v>
      </c>
      <c r="V323" s="35">
        <v>10</v>
      </c>
      <c r="W323" s="35">
        <v>10</v>
      </c>
      <c r="X323" s="35" t="s">
        <v>410</v>
      </c>
      <c r="Y323" s="35">
        <v>1</v>
      </c>
    </row>
    <row r="324" spans="1:25" ht="15">
      <c r="A324" s="35">
        <v>48489</v>
      </c>
      <c r="B324" s="35" t="s">
        <v>121</v>
      </c>
      <c r="C324" s="35">
        <v>139</v>
      </c>
      <c r="D324" s="35">
        <v>323</v>
      </c>
      <c r="E324" s="35" t="s">
        <v>122</v>
      </c>
      <c r="F324" s="35">
        <v>4240</v>
      </c>
      <c r="J324" s="35" t="s">
        <v>4</v>
      </c>
      <c r="K324" s="35">
        <v>1</v>
      </c>
      <c r="L324" s="35" t="s">
        <v>5</v>
      </c>
      <c r="M324" s="35">
        <v>1272</v>
      </c>
      <c r="N324" s="35">
        <v>1648</v>
      </c>
      <c r="O324" s="35">
        <v>7156</v>
      </c>
      <c r="P324" s="35">
        <v>8</v>
      </c>
      <c r="Q324" s="35">
        <v>26</v>
      </c>
      <c r="R324" s="35" t="s">
        <v>408</v>
      </c>
      <c r="S324" s="35" t="s">
        <v>409</v>
      </c>
      <c r="T324" s="35">
        <v>5</v>
      </c>
      <c r="U324" s="35" t="s">
        <v>410</v>
      </c>
      <c r="V324" s="35">
        <v>2</v>
      </c>
      <c r="W324" s="35">
        <v>1.6</v>
      </c>
      <c r="X324" s="35" t="s">
        <v>410</v>
      </c>
      <c r="Y324" s="35">
        <v>0.8</v>
      </c>
    </row>
    <row r="325" spans="1:27" ht="15">
      <c r="A325" s="35">
        <v>48490</v>
      </c>
      <c r="B325" s="35" t="s">
        <v>121</v>
      </c>
      <c r="C325" s="35">
        <v>139</v>
      </c>
      <c r="D325" s="35">
        <v>323</v>
      </c>
      <c r="E325" s="35" t="s">
        <v>122</v>
      </c>
      <c r="F325" s="35">
        <v>4240</v>
      </c>
      <c r="J325" s="35" t="s">
        <v>4</v>
      </c>
      <c r="K325" s="35">
        <v>1</v>
      </c>
      <c r="L325" s="35" t="s">
        <v>5</v>
      </c>
      <c r="M325" s="35">
        <v>1272</v>
      </c>
      <c r="N325" s="35">
        <v>1648</v>
      </c>
      <c r="O325" s="35">
        <v>7157</v>
      </c>
      <c r="P325" s="35">
        <v>9</v>
      </c>
      <c r="Q325" s="35">
        <v>21</v>
      </c>
      <c r="R325" s="35" t="s">
        <v>408</v>
      </c>
      <c r="S325" s="35" t="s">
        <v>409</v>
      </c>
      <c r="T325" s="35">
        <v>5</v>
      </c>
      <c r="U325" s="35" t="s">
        <v>410</v>
      </c>
      <c r="V325" s="35">
        <v>5</v>
      </c>
      <c r="W325" s="35">
        <v>4.5</v>
      </c>
      <c r="X325" s="35" t="s">
        <v>410</v>
      </c>
      <c r="Y325" s="35">
        <v>0.9</v>
      </c>
      <c r="AA325" s="35">
        <v>5436</v>
      </c>
    </row>
    <row r="326" spans="1:27" ht="15">
      <c r="A326" s="35">
        <v>48491</v>
      </c>
      <c r="B326" s="35" t="s">
        <v>121</v>
      </c>
      <c r="C326" s="35">
        <v>139</v>
      </c>
      <c r="D326" s="35">
        <v>323</v>
      </c>
      <c r="E326" s="35" t="s">
        <v>122</v>
      </c>
      <c r="F326" s="35">
        <v>4240</v>
      </c>
      <c r="J326" s="35" t="s">
        <v>4</v>
      </c>
      <c r="K326" s="35">
        <v>1</v>
      </c>
      <c r="L326" s="35" t="s">
        <v>5</v>
      </c>
      <c r="M326" s="35">
        <v>1272</v>
      </c>
      <c r="N326" s="35">
        <v>1648</v>
      </c>
      <c r="O326" s="35">
        <v>7157</v>
      </c>
      <c r="P326" s="35">
        <v>10</v>
      </c>
      <c r="Q326" s="35">
        <v>16</v>
      </c>
      <c r="R326" s="35" t="s">
        <v>408</v>
      </c>
      <c r="S326" s="35" t="s">
        <v>409</v>
      </c>
      <c r="T326" s="35">
        <v>5</v>
      </c>
      <c r="U326" s="35" t="s">
        <v>410</v>
      </c>
      <c r="V326" s="35">
        <v>5</v>
      </c>
      <c r="W326" s="35">
        <v>5</v>
      </c>
      <c r="X326" s="35" t="s">
        <v>410</v>
      </c>
      <c r="Y326" s="35">
        <v>1</v>
      </c>
      <c r="AA326" s="35">
        <v>5436</v>
      </c>
    </row>
    <row r="327" spans="1:27" ht="15">
      <c r="A327" s="35">
        <v>48492</v>
      </c>
      <c r="B327" s="35" t="s">
        <v>121</v>
      </c>
      <c r="C327" s="35">
        <v>139</v>
      </c>
      <c r="D327" s="35">
        <v>323</v>
      </c>
      <c r="E327" s="35" t="s">
        <v>122</v>
      </c>
      <c r="F327" s="35">
        <v>4240</v>
      </c>
      <c r="J327" s="35" t="s">
        <v>4</v>
      </c>
      <c r="K327" s="35">
        <v>1</v>
      </c>
      <c r="L327" s="35" t="s">
        <v>5</v>
      </c>
      <c r="M327" s="35">
        <v>1272</v>
      </c>
      <c r="N327" s="35">
        <v>1648</v>
      </c>
      <c r="O327" s="35">
        <v>7157</v>
      </c>
      <c r="P327" s="35">
        <v>11</v>
      </c>
      <c r="Q327" s="35">
        <v>15</v>
      </c>
      <c r="R327" s="35" t="s">
        <v>408</v>
      </c>
      <c r="S327" s="35" t="s">
        <v>409</v>
      </c>
      <c r="T327" s="35">
        <v>5</v>
      </c>
      <c r="U327" s="35" t="s">
        <v>410</v>
      </c>
      <c r="V327" s="35">
        <v>5</v>
      </c>
      <c r="W327" s="35">
        <v>5</v>
      </c>
      <c r="X327" s="35" t="s">
        <v>410</v>
      </c>
      <c r="Y327" s="35">
        <v>1</v>
      </c>
      <c r="AA327" s="35">
        <v>5436</v>
      </c>
    </row>
    <row r="328" spans="1:27" ht="15">
      <c r="A328" s="35">
        <v>48493</v>
      </c>
      <c r="B328" s="35" t="s">
        <v>121</v>
      </c>
      <c r="C328" s="35">
        <v>139</v>
      </c>
      <c r="D328" s="35">
        <v>323</v>
      </c>
      <c r="E328" s="35" t="s">
        <v>122</v>
      </c>
      <c r="F328" s="35">
        <v>4240</v>
      </c>
      <c r="J328" s="35" t="s">
        <v>4</v>
      </c>
      <c r="K328" s="35">
        <v>1</v>
      </c>
      <c r="L328" s="35" t="s">
        <v>5</v>
      </c>
      <c r="M328" s="35">
        <v>1272</v>
      </c>
      <c r="N328" s="35">
        <v>1648</v>
      </c>
      <c r="O328" s="35">
        <v>7157</v>
      </c>
      <c r="P328" s="35">
        <v>11</v>
      </c>
      <c r="Q328" s="35">
        <v>15</v>
      </c>
      <c r="R328" s="35" t="s">
        <v>408</v>
      </c>
      <c r="S328" s="35" t="s">
        <v>409</v>
      </c>
      <c r="T328" s="35">
        <v>5</v>
      </c>
      <c r="U328" s="35" t="s">
        <v>410</v>
      </c>
      <c r="V328" s="35">
        <v>2</v>
      </c>
      <c r="W328" s="35">
        <v>2.3</v>
      </c>
      <c r="X328" s="35" t="s">
        <v>410</v>
      </c>
      <c r="Y328" s="35">
        <v>1.15</v>
      </c>
      <c r="AA328" s="35">
        <v>5436</v>
      </c>
    </row>
    <row r="329" spans="1:27" ht="15">
      <c r="A329" s="35">
        <v>48494</v>
      </c>
      <c r="B329" s="35" t="s">
        <v>121</v>
      </c>
      <c r="C329" s="35">
        <v>139</v>
      </c>
      <c r="D329" s="35">
        <v>323</v>
      </c>
      <c r="E329" s="35" t="s">
        <v>122</v>
      </c>
      <c r="F329" s="35">
        <v>4240</v>
      </c>
      <c r="J329" s="35" t="s">
        <v>4</v>
      </c>
      <c r="K329" s="35">
        <v>1</v>
      </c>
      <c r="L329" s="35" t="s">
        <v>5</v>
      </c>
      <c r="M329" s="35">
        <v>1272</v>
      </c>
      <c r="N329" s="35">
        <v>1648</v>
      </c>
      <c r="O329" s="35">
        <v>7157</v>
      </c>
      <c r="P329" s="35">
        <v>11</v>
      </c>
      <c r="Q329" s="35">
        <v>30</v>
      </c>
      <c r="R329" s="35" t="s">
        <v>408</v>
      </c>
      <c r="S329" s="35" t="s">
        <v>409</v>
      </c>
      <c r="T329" s="35">
        <v>5</v>
      </c>
      <c r="U329" s="35" t="s">
        <v>410</v>
      </c>
      <c r="V329" s="35">
        <v>5</v>
      </c>
      <c r="W329" s="35">
        <v>5</v>
      </c>
      <c r="X329" s="35" t="s">
        <v>410</v>
      </c>
      <c r="Y329" s="35">
        <v>1</v>
      </c>
      <c r="AA329" s="35">
        <v>5436</v>
      </c>
    </row>
    <row r="330" spans="1:27" ht="15">
      <c r="A330" s="35">
        <v>48495</v>
      </c>
      <c r="B330" s="35" t="s">
        <v>121</v>
      </c>
      <c r="C330" s="35">
        <v>139</v>
      </c>
      <c r="D330" s="35">
        <v>323</v>
      </c>
      <c r="E330" s="35" t="s">
        <v>122</v>
      </c>
      <c r="F330" s="35">
        <v>4240</v>
      </c>
      <c r="J330" s="35" t="s">
        <v>4</v>
      </c>
      <c r="K330" s="35">
        <v>1</v>
      </c>
      <c r="L330" s="35" t="s">
        <v>5</v>
      </c>
      <c r="M330" s="35">
        <v>1272</v>
      </c>
      <c r="N330" s="35">
        <v>1648</v>
      </c>
      <c r="O330" s="35">
        <v>7157</v>
      </c>
      <c r="P330" s="35">
        <v>12</v>
      </c>
      <c r="Q330" s="35">
        <v>23</v>
      </c>
      <c r="R330" s="35" t="s">
        <v>408</v>
      </c>
      <c r="S330" s="35" t="s">
        <v>409</v>
      </c>
      <c r="T330" s="35">
        <v>5</v>
      </c>
      <c r="U330" s="35" t="s">
        <v>410</v>
      </c>
      <c r="V330" s="35">
        <v>12</v>
      </c>
      <c r="W330" s="35">
        <v>12</v>
      </c>
      <c r="X330" s="35" t="s">
        <v>410</v>
      </c>
      <c r="Y330" s="35">
        <v>1</v>
      </c>
      <c r="AA330" s="35">
        <v>5436</v>
      </c>
    </row>
    <row r="331" spans="1:26" ht="15">
      <c r="A331" s="35">
        <v>48700</v>
      </c>
      <c r="B331" s="35" t="s">
        <v>121</v>
      </c>
      <c r="C331" s="35">
        <v>139</v>
      </c>
      <c r="D331" s="35">
        <v>133</v>
      </c>
      <c r="E331" s="35" t="s">
        <v>122</v>
      </c>
      <c r="F331" s="35">
        <v>4240</v>
      </c>
      <c r="J331" s="35" t="s">
        <v>4</v>
      </c>
      <c r="K331" s="35">
        <v>1</v>
      </c>
      <c r="L331" s="35" t="s">
        <v>5</v>
      </c>
      <c r="M331" s="35">
        <v>1272</v>
      </c>
      <c r="N331" s="35">
        <v>1648</v>
      </c>
      <c r="O331" s="35">
        <v>7156</v>
      </c>
      <c r="P331" s="35">
        <v>1</v>
      </c>
      <c r="Q331" s="35">
        <v>21</v>
      </c>
      <c r="R331" s="35" t="s">
        <v>408</v>
      </c>
      <c r="S331" s="35" t="s">
        <v>409</v>
      </c>
      <c r="T331" s="35">
        <v>5</v>
      </c>
      <c r="U331" s="35" t="s">
        <v>410</v>
      </c>
      <c r="V331" s="35">
        <v>2</v>
      </c>
      <c r="W331" s="35">
        <v>2</v>
      </c>
      <c r="X331" s="35" t="s">
        <v>410</v>
      </c>
      <c r="Y331" s="35">
        <v>1</v>
      </c>
      <c r="Z331" s="35" t="s">
        <v>425</v>
      </c>
    </row>
    <row r="332" spans="1:26" ht="15">
      <c r="A332" s="35">
        <v>48731</v>
      </c>
      <c r="B332" s="35" t="s">
        <v>121</v>
      </c>
      <c r="C332" s="35">
        <v>139</v>
      </c>
      <c r="D332" s="35">
        <v>135</v>
      </c>
      <c r="E332" s="35" t="s">
        <v>122</v>
      </c>
      <c r="F332" s="35">
        <v>4240</v>
      </c>
      <c r="J332" s="35" t="s">
        <v>4</v>
      </c>
      <c r="K332" s="35">
        <v>1</v>
      </c>
      <c r="L332" s="35" t="s">
        <v>5</v>
      </c>
      <c r="M332" s="35">
        <v>1272</v>
      </c>
      <c r="N332" s="35">
        <v>1648</v>
      </c>
      <c r="O332" s="35">
        <v>7156</v>
      </c>
      <c r="P332" s="35">
        <v>7</v>
      </c>
      <c r="Q332" s="35">
        <v>31</v>
      </c>
      <c r="R332" s="35" t="s">
        <v>408</v>
      </c>
      <c r="S332" s="35" t="s">
        <v>409</v>
      </c>
      <c r="T332" s="35">
        <v>5</v>
      </c>
      <c r="U332" s="35" t="s">
        <v>410</v>
      </c>
      <c r="V332" s="35">
        <v>10</v>
      </c>
      <c r="W332" s="35">
        <v>10</v>
      </c>
      <c r="X332" s="35" t="s">
        <v>410</v>
      </c>
      <c r="Y332" s="35">
        <v>1</v>
      </c>
      <c r="Z332" s="35" t="s">
        <v>425</v>
      </c>
    </row>
    <row r="333" spans="1:26" ht="15">
      <c r="A333" s="35">
        <v>48836</v>
      </c>
      <c r="B333" s="35" t="s">
        <v>121</v>
      </c>
      <c r="C333" s="35">
        <v>139</v>
      </c>
      <c r="D333" s="35">
        <v>141</v>
      </c>
      <c r="E333" s="35" t="s">
        <v>122</v>
      </c>
      <c r="F333" s="35">
        <v>4240</v>
      </c>
      <c r="J333" s="35" t="s">
        <v>4</v>
      </c>
      <c r="K333" s="35">
        <v>1</v>
      </c>
      <c r="L333" s="35" t="s">
        <v>5</v>
      </c>
      <c r="M333" s="35">
        <v>1272</v>
      </c>
      <c r="N333" s="35">
        <v>1648</v>
      </c>
      <c r="O333" s="35">
        <v>7157</v>
      </c>
      <c r="P333" s="35">
        <v>10</v>
      </c>
      <c r="Q333" s="35">
        <v>16</v>
      </c>
      <c r="R333" s="35" t="s">
        <v>408</v>
      </c>
      <c r="S333" s="35" t="s">
        <v>409</v>
      </c>
      <c r="T333" s="35">
        <v>5</v>
      </c>
      <c r="U333" s="35" t="s">
        <v>410</v>
      </c>
      <c r="V333" s="35">
        <v>5</v>
      </c>
      <c r="W333" s="35">
        <v>5</v>
      </c>
      <c r="X333" s="35" t="s">
        <v>410</v>
      </c>
      <c r="Y333" s="35">
        <v>1</v>
      </c>
      <c r="Z333" s="35" t="s">
        <v>135</v>
      </c>
    </row>
    <row r="334" spans="1:26" ht="15">
      <c r="A334" s="35">
        <v>48837</v>
      </c>
      <c r="B334" s="35" t="s">
        <v>121</v>
      </c>
      <c r="C334" s="35">
        <v>139</v>
      </c>
      <c r="D334" s="35">
        <v>142</v>
      </c>
      <c r="E334" s="35" t="s">
        <v>122</v>
      </c>
      <c r="F334" s="35">
        <v>4240</v>
      </c>
      <c r="J334" s="35" t="s">
        <v>4</v>
      </c>
      <c r="K334" s="35">
        <v>1</v>
      </c>
      <c r="L334" s="35" t="s">
        <v>5</v>
      </c>
      <c r="M334" s="35">
        <v>1272</v>
      </c>
      <c r="N334" s="35">
        <v>1648</v>
      </c>
      <c r="O334" s="35">
        <v>7157</v>
      </c>
      <c r="P334" s="35">
        <v>11</v>
      </c>
      <c r="Q334" s="35">
        <v>15</v>
      </c>
      <c r="R334" s="35" t="s">
        <v>408</v>
      </c>
      <c r="S334" s="35" t="s">
        <v>409</v>
      </c>
      <c r="T334" s="35">
        <v>5</v>
      </c>
      <c r="U334" s="35" t="s">
        <v>410</v>
      </c>
      <c r="V334" s="35">
        <v>5</v>
      </c>
      <c r="W334" s="35">
        <v>5</v>
      </c>
      <c r="X334" s="35" t="s">
        <v>410</v>
      </c>
      <c r="Y334" s="35">
        <v>1</v>
      </c>
      <c r="Z334" s="35" t="s">
        <v>135</v>
      </c>
    </row>
    <row r="335" spans="1:26" ht="15">
      <c r="A335" s="35">
        <v>48838</v>
      </c>
      <c r="B335" s="35" t="s">
        <v>121</v>
      </c>
      <c r="C335" s="35">
        <v>139</v>
      </c>
      <c r="D335" s="35">
        <v>142</v>
      </c>
      <c r="E335" s="35" t="s">
        <v>122</v>
      </c>
      <c r="F335" s="35">
        <v>4240</v>
      </c>
      <c r="J335" s="35" t="s">
        <v>4</v>
      </c>
      <c r="K335" s="35">
        <v>1</v>
      </c>
      <c r="L335" s="35" t="s">
        <v>5</v>
      </c>
      <c r="M335" s="35">
        <v>1272</v>
      </c>
      <c r="N335" s="35">
        <v>1648</v>
      </c>
      <c r="O335" s="35">
        <v>7157</v>
      </c>
      <c r="P335" s="35">
        <v>11</v>
      </c>
      <c r="Q335" s="35">
        <v>15</v>
      </c>
      <c r="R335" s="35" t="s">
        <v>408</v>
      </c>
      <c r="S335" s="35" t="s">
        <v>409</v>
      </c>
      <c r="T335" s="35">
        <v>5</v>
      </c>
      <c r="U335" s="35" t="s">
        <v>410</v>
      </c>
      <c r="V335" s="35">
        <v>2</v>
      </c>
      <c r="W335" s="35">
        <v>2.3</v>
      </c>
      <c r="X335" s="35" t="s">
        <v>410</v>
      </c>
      <c r="Y335" s="35">
        <v>1.15</v>
      </c>
      <c r="Z335" s="35" t="s">
        <v>135</v>
      </c>
    </row>
    <row r="336" spans="1:26" ht="15">
      <c r="A336" s="35">
        <v>48846</v>
      </c>
      <c r="B336" s="35" t="s">
        <v>121</v>
      </c>
      <c r="C336" s="35">
        <v>139</v>
      </c>
      <c r="D336" s="35">
        <v>143</v>
      </c>
      <c r="E336" s="35" t="s">
        <v>122</v>
      </c>
      <c r="F336" s="35">
        <v>4240</v>
      </c>
      <c r="J336" s="35" t="s">
        <v>4</v>
      </c>
      <c r="K336" s="35">
        <v>1</v>
      </c>
      <c r="L336" s="35" t="s">
        <v>5</v>
      </c>
      <c r="M336" s="35">
        <v>1272</v>
      </c>
      <c r="N336" s="35">
        <v>1648</v>
      </c>
      <c r="O336" s="35">
        <v>7157</v>
      </c>
      <c r="P336" s="35">
        <v>12</v>
      </c>
      <c r="Q336" s="35">
        <v>23</v>
      </c>
      <c r="R336" s="35" t="s">
        <v>408</v>
      </c>
      <c r="S336" s="35" t="s">
        <v>409</v>
      </c>
      <c r="T336" s="35">
        <v>5</v>
      </c>
      <c r="U336" s="35" t="s">
        <v>410</v>
      </c>
      <c r="V336" s="35">
        <v>12</v>
      </c>
      <c r="W336" s="35">
        <v>12</v>
      </c>
      <c r="X336" s="35" t="s">
        <v>410</v>
      </c>
      <c r="Y336" s="35">
        <v>1</v>
      </c>
      <c r="Z336" s="35" t="s">
        <v>135</v>
      </c>
    </row>
    <row r="337" spans="1:25" ht="15">
      <c r="A337" s="35">
        <v>50030</v>
      </c>
      <c r="B337" s="35" t="s">
        <v>121</v>
      </c>
      <c r="C337" s="35">
        <v>139</v>
      </c>
      <c r="D337" s="35">
        <v>323</v>
      </c>
      <c r="E337" s="35" t="s">
        <v>122</v>
      </c>
      <c r="F337" s="35">
        <v>4240</v>
      </c>
      <c r="J337" s="35" t="s">
        <v>4</v>
      </c>
      <c r="K337" s="35">
        <v>1</v>
      </c>
      <c r="L337" s="35" t="s">
        <v>5</v>
      </c>
      <c r="M337" s="35">
        <v>1272</v>
      </c>
      <c r="N337" s="35">
        <v>1649</v>
      </c>
      <c r="O337" s="35">
        <v>7157</v>
      </c>
      <c r="P337" s="35">
        <v>3</v>
      </c>
      <c r="Q337" s="35">
        <v>20</v>
      </c>
      <c r="R337" s="35" t="s">
        <v>408</v>
      </c>
      <c r="S337" s="35" t="s">
        <v>409</v>
      </c>
      <c r="T337" s="35">
        <v>5</v>
      </c>
      <c r="U337" s="35" t="s">
        <v>410</v>
      </c>
      <c r="V337" s="35">
        <v>1</v>
      </c>
      <c r="W337" s="35">
        <v>0.9</v>
      </c>
      <c r="X337" s="35" t="s">
        <v>410</v>
      </c>
      <c r="Y337" s="35">
        <v>0.9</v>
      </c>
    </row>
    <row r="338" spans="1:25" ht="15">
      <c r="A338" s="35">
        <v>50031</v>
      </c>
      <c r="B338" s="35" t="s">
        <v>121</v>
      </c>
      <c r="C338" s="35">
        <v>139</v>
      </c>
      <c r="D338" s="35">
        <v>323</v>
      </c>
      <c r="E338" s="35" t="s">
        <v>122</v>
      </c>
      <c r="F338" s="35">
        <v>4240</v>
      </c>
      <c r="J338" s="35" t="s">
        <v>4</v>
      </c>
      <c r="K338" s="35">
        <v>1</v>
      </c>
      <c r="L338" s="35" t="s">
        <v>5</v>
      </c>
      <c r="M338" s="35">
        <v>1272</v>
      </c>
      <c r="N338" s="35">
        <v>1649</v>
      </c>
      <c r="O338" s="35">
        <v>7157</v>
      </c>
      <c r="P338" s="35">
        <v>3</v>
      </c>
      <c r="Q338" s="35">
        <v>20</v>
      </c>
      <c r="R338" s="35" t="s">
        <v>408</v>
      </c>
      <c r="S338" s="35" t="s">
        <v>409</v>
      </c>
      <c r="T338" s="35">
        <v>5</v>
      </c>
      <c r="U338" s="35" t="s">
        <v>410</v>
      </c>
      <c r="V338" s="35">
        <v>1</v>
      </c>
      <c r="W338" s="35">
        <v>1.2</v>
      </c>
      <c r="X338" s="35" t="s">
        <v>410</v>
      </c>
      <c r="Y338" s="35">
        <v>1.2</v>
      </c>
    </row>
    <row r="339" spans="1:25" ht="15">
      <c r="A339" s="35">
        <v>50032</v>
      </c>
      <c r="B339" s="35" t="s">
        <v>121</v>
      </c>
      <c r="C339" s="35">
        <v>139</v>
      </c>
      <c r="D339" s="35">
        <v>323</v>
      </c>
      <c r="E339" s="35" t="s">
        <v>122</v>
      </c>
      <c r="F339" s="35">
        <v>4240</v>
      </c>
      <c r="J339" s="35" t="s">
        <v>4</v>
      </c>
      <c r="K339" s="35">
        <v>1</v>
      </c>
      <c r="L339" s="35" t="s">
        <v>5</v>
      </c>
      <c r="M339" s="35">
        <v>1272</v>
      </c>
      <c r="N339" s="35">
        <v>1649</v>
      </c>
      <c r="O339" s="35">
        <v>7157</v>
      </c>
      <c r="P339" s="35">
        <v>3</v>
      </c>
      <c r="Q339" s="35">
        <v>29</v>
      </c>
      <c r="R339" s="35" t="s">
        <v>408</v>
      </c>
      <c r="S339" s="35" t="s">
        <v>409</v>
      </c>
      <c r="T339" s="35">
        <v>5</v>
      </c>
      <c r="U339" s="35" t="s">
        <v>410</v>
      </c>
      <c r="V339" s="35">
        <v>3</v>
      </c>
      <c r="W339" s="35">
        <v>3</v>
      </c>
      <c r="X339" s="35" t="s">
        <v>410</v>
      </c>
      <c r="Y339" s="35">
        <v>1</v>
      </c>
    </row>
    <row r="340" spans="1:25" ht="15">
      <c r="A340" s="35">
        <v>50033</v>
      </c>
      <c r="B340" s="35" t="s">
        <v>121</v>
      </c>
      <c r="C340" s="35">
        <v>139</v>
      </c>
      <c r="D340" s="35">
        <v>323</v>
      </c>
      <c r="E340" s="35" t="s">
        <v>122</v>
      </c>
      <c r="F340" s="35">
        <v>4240</v>
      </c>
      <c r="J340" s="35" t="s">
        <v>4</v>
      </c>
      <c r="K340" s="35">
        <v>1</v>
      </c>
      <c r="L340" s="35" t="s">
        <v>5</v>
      </c>
      <c r="M340" s="35">
        <v>1272</v>
      </c>
      <c r="N340" s="35">
        <v>1649</v>
      </c>
      <c r="O340" s="35">
        <v>7157</v>
      </c>
      <c r="P340" s="35">
        <v>3</v>
      </c>
      <c r="Q340" s="35">
        <v>29</v>
      </c>
      <c r="R340" s="35" t="s">
        <v>408</v>
      </c>
      <c r="S340" s="35" t="s">
        <v>409</v>
      </c>
      <c r="T340" s="35">
        <v>5</v>
      </c>
      <c r="U340" s="35" t="s">
        <v>410</v>
      </c>
      <c r="V340" s="35">
        <v>4</v>
      </c>
      <c r="W340" s="35">
        <v>3.2</v>
      </c>
      <c r="X340" s="35" t="s">
        <v>410</v>
      </c>
      <c r="Y340" s="35">
        <v>0.8</v>
      </c>
    </row>
    <row r="341" spans="1:25" ht="15">
      <c r="A341" s="35">
        <v>50034</v>
      </c>
      <c r="B341" s="35" t="s">
        <v>121</v>
      </c>
      <c r="C341" s="35">
        <v>139</v>
      </c>
      <c r="D341" s="35">
        <v>323</v>
      </c>
      <c r="E341" s="35" t="s">
        <v>122</v>
      </c>
      <c r="F341" s="35">
        <v>4240</v>
      </c>
      <c r="J341" s="35" t="s">
        <v>4</v>
      </c>
      <c r="K341" s="35">
        <v>1</v>
      </c>
      <c r="L341" s="35" t="s">
        <v>5</v>
      </c>
      <c r="M341" s="35">
        <v>1272</v>
      </c>
      <c r="N341" s="35">
        <v>1649</v>
      </c>
      <c r="O341" s="35">
        <v>7157</v>
      </c>
      <c r="P341" s="35">
        <v>4</v>
      </c>
      <c r="Q341" s="35">
        <v>1</v>
      </c>
      <c r="R341" s="35" t="s">
        <v>408</v>
      </c>
      <c r="S341" s="35" t="s">
        <v>409</v>
      </c>
      <c r="T341" s="35">
        <v>5</v>
      </c>
      <c r="U341" s="35" t="s">
        <v>410</v>
      </c>
      <c r="V341" s="35">
        <v>4</v>
      </c>
      <c r="W341" s="35">
        <v>4</v>
      </c>
      <c r="X341" s="35" t="s">
        <v>410</v>
      </c>
      <c r="Y341" s="35">
        <v>1</v>
      </c>
    </row>
    <row r="342" spans="1:25" ht="15">
      <c r="A342" s="35">
        <v>50035</v>
      </c>
      <c r="B342" s="35" t="s">
        <v>121</v>
      </c>
      <c r="C342" s="35">
        <v>139</v>
      </c>
      <c r="D342" s="35">
        <v>323</v>
      </c>
      <c r="E342" s="35" t="s">
        <v>122</v>
      </c>
      <c r="F342" s="35">
        <v>4240</v>
      </c>
      <c r="J342" s="35" t="s">
        <v>4</v>
      </c>
      <c r="K342" s="35">
        <v>1</v>
      </c>
      <c r="L342" s="35" t="s">
        <v>5</v>
      </c>
      <c r="M342" s="35">
        <v>1272</v>
      </c>
      <c r="N342" s="35">
        <v>1649</v>
      </c>
      <c r="O342" s="35">
        <v>7157</v>
      </c>
      <c r="P342" s="35">
        <v>5</v>
      </c>
      <c r="Q342" s="35">
        <v>4</v>
      </c>
      <c r="R342" s="35" t="s">
        <v>408</v>
      </c>
      <c r="S342" s="35" t="s">
        <v>409</v>
      </c>
      <c r="T342" s="35">
        <v>5</v>
      </c>
      <c r="U342" s="35" t="s">
        <v>410</v>
      </c>
      <c r="V342" s="35">
        <v>1</v>
      </c>
      <c r="W342" s="35">
        <v>1</v>
      </c>
      <c r="X342" s="35" t="s">
        <v>410</v>
      </c>
      <c r="Y342" s="35">
        <v>1</v>
      </c>
    </row>
    <row r="343" spans="1:25" ht="15">
      <c r="A343" s="35">
        <v>50036</v>
      </c>
      <c r="B343" s="35" t="s">
        <v>121</v>
      </c>
      <c r="C343" s="35">
        <v>139</v>
      </c>
      <c r="D343" s="35">
        <v>323</v>
      </c>
      <c r="E343" s="35" t="s">
        <v>122</v>
      </c>
      <c r="F343" s="35">
        <v>4240</v>
      </c>
      <c r="J343" s="35" t="s">
        <v>4</v>
      </c>
      <c r="K343" s="35">
        <v>1</v>
      </c>
      <c r="L343" s="35" t="s">
        <v>5</v>
      </c>
      <c r="M343" s="35">
        <v>1272</v>
      </c>
      <c r="N343" s="35">
        <v>1649</v>
      </c>
      <c r="O343" s="35">
        <v>7157</v>
      </c>
      <c r="P343" s="35">
        <v>5</v>
      </c>
      <c r="Q343" s="35">
        <v>23</v>
      </c>
      <c r="R343" s="35" t="s">
        <v>408</v>
      </c>
      <c r="S343" s="35" t="s">
        <v>409</v>
      </c>
      <c r="T343" s="35">
        <v>5</v>
      </c>
      <c r="U343" s="35" t="s">
        <v>410</v>
      </c>
      <c r="V343" s="35">
        <v>1</v>
      </c>
      <c r="W343" s="35">
        <v>1</v>
      </c>
      <c r="X343" s="35" t="s">
        <v>410</v>
      </c>
      <c r="Y343" s="35">
        <v>1</v>
      </c>
    </row>
    <row r="344" spans="1:25" ht="15">
      <c r="A344" s="35">
        <v>50037</v>
      </c>
      <c r="B344" s="35" t="s">
        <v>121</v>
      </c>
      <c r="C344" s="35">
        <v>139</v>
      </c>
      <c r="D344" s="35">
        <v>323</v>
      </c>
      <c r="E344" s="35" t="s">
        <v>122</v>
      </c>
      <c r="F344" s="35">
        <v>4240</v>
      </c>
      <c r="J344" s="35" t="s">
        <v>4</v>
      </c>
      <c r="K344" s="35">
        <v>1</v>
      </c>
      <c r="L344" s="35" t="s">
        <v>5</v>
      </c>
      <c r="M344" s="35">
        <v>1272</v>
      </c>
      <c r="N344" s="35">
        <v>1649</v>
      </c>
      <c r="O344" s="35">
        <v>7157</v>
      </c>
      <c r="P344" s="35">
        <v>6</v>
      </c>
      <c r="Q344" s="35">
        <v>20</v>
      </c>
      <c r="R344" s="35" t="s">
        <v>408</v>
      </c>
      <c r="S344" s="35" t="s">
        <v>409</v>
      </c>
      <c r="T344" s="35">
        <v>5</v>
      </c>
      <c r="U344" s="35" t="s">
        <v>410</v>
      </c>
      <c r="V344" s="35">
        <v>10</v>
      </c>
      <c r="W344" s="35">
        <v>10</v>
      </c>
      <c r="X344" s="35" t="s">
        <v>410</v>
      </c>
      <c r="Y344" s="35">
        <v>1</v>
      </c>
    </row>
    <row r="345" spans="1:25" ht="15">
      <c r="A345" s="35">
        <v>50038</v>
      </c>
      <c r="B345" s="35" t="s">
        <v>121</v>
      </c>
      <c r="C345" s="35">
        <v>139</v>
      </c>
      <c r="D345" s="35">
        <v>323</v>
      </c>
      <c r="E345" s="35" t="s">
        <v>122</v>
      </c>
      <c r="F345" s="35">
        <v>4240</v>
      </c>
      <c r="J345" s="35" t="s">
        <v>4</v>
      </c>
      <c r="K345" s="35">
        <v>1</v>
      </c>
      <c r="L345" s="35" t="s">
        <v>5</v>
      </c>
      <c r="M345" s="35">
        <v>1272</v>
      </c>
      <c r="N345" s="35">
        <v>1649</v>
      </c>
      <c r="O345" s="35">
        <v>7157</v>
      </c>
      <c r="P345" s="35">
        <v>6</v>
      </c>
      <c r="Q345" s="35">
        <v>20</v>
      </c>
      <c r="R345" s="35" t="s">
        <v>408</v>
      </c>
      <c r="S345" s="35" t="s">
        <v>409</v>
      </c>
      <c r="T345" s="35">
        <v>5</v>
      </c>
      <c r="U345" s="35" t="s">
        <v>410</v>
      </c>
      <c r="V345" s="35">
        <v>2</v>
      </c>
      <c r="W345" s="35">
        <v>1.6</v>
      </c>
      <c r="X345" s="35" t="s">
        <v>410</v>
      </c>
      <c r="Y345" s="35">
        <v>0.8</v>
      </c>
    </row>
    <row r="346" spans="1:29" ht="15">
      <c r="A346" s="35">
        <v>50039</v>
      </c>
      <c r="B346" s="35" t="s">
        <v>121</v>
      </c>
      <c r="C346" s="35">
        <v>139</v>
      </c>
      <c r="D346" s="35">
        <v>323</v>
      </c>
      <c r="E346" s="35" t="s">
        <v>122</v>
      </c>
      <c r="F346" s="35">
        <v>4240</v>
      </c>
      <c r="J346" s="35" t="s">
        <v>4</v>
      </c>
      <c r="K346" s="35">
        <v>1</v>
      </c>
      <c r="L346" s="35" t="s">
        <v>5</v>
      </c>
      <c r="M346" s="35">
        <v>1272</v>
      </c>
      <c r="N346" s="35">
        <v>1649</v>
      </c>
      <c r="O346" s="35">
        <v>7157</v>
      </c>
      <c r="P346" s="35">
        <v>8</v>
      </c>
      <c r="Q346" s="35">
        <v>23</v>
      </c>
      <c r="R346" s="35" t="s">
        <v>408</v>
      </c>
      <c r="S346" s="35" t="s">
        <v>409</v>
      </c>
      <c r="T346" s="35">
        <v>5</v>
      </c>
      <c r="U346" s="35" t="s">
        <v>410</v>
      </c>
      <c r="V346" s="35">
        <v>4</v>
      </c>
      <c r="W346" s="35">
        <v>4</v>
      </c>
      <c r="X346" s="35" t="s">
        <v>410</v>
      </c>
      <c r="Y346" s="35">
        <v>1</v>
      </c>
      <c r="AA346" s="35">
        <v>1272</v>
      </c>
      <c r="AB346" s="35" t="s">
        <v>5</v>
      </c>
      <c r="AC346" s="35">
        <v>1272</v>
      </c>
    </row>
    <row r="347" spans="1:25" ht="15">
      <c r="A347" s="35">
        <v>50040</v>
      </c>
      <c r="B347" s="35" t="s">
        <v>121</v>
      </c>
      <c r="C347" s="35">
        <v>139</v>
      </c>
      <c r="D347" s="35">
        <v>323</v>
      </c>
      <c r="E347" s="35" t="s">
        <v>122</v>
      </c>
      <c r="F347" s="35">
        <v>4240</v>
      </c>
      <c r="J347" s="35" t="s">
        <v>4</v>
      </c>
      <c r="K347" s="35">
        <v>1</v>
      </c>
      <c r="L347" s="35" t="s">
        <v>5</v>
      </c>
      <c r="M347" s="35">
        <v>1272</v>
      </c>
      <c r="N347" s="35">
        <v>1649</v>
      </c>
      <c r="O347" s="35">
        <v>7157</v>
      </c>
      <c r="P347" s="35">
        <v>8</v>
      </c>
      <c r="Q347" s="35">
        <v>23</v>
      </c>
      <c r="R347" s="35" t="s">
        <v>408</v>
      </c>
      <c r="S347" s="35" t="s">
        <v>409</v>
      </c>
      <c r="T347" s="35">
        <v>5</v>
      </c>
      <c r="U347" s="35" t="s">
        <v>410</v>
      </c>
      <c r="V347" s="35">
        <v>2</v>
      </c>
      <c r="W347" s="35">
        <v>1.4</v>
      </c>
      <c r="X347" s="35" t="s">
        <v>410</v>
      </c>
      <c r="Y347" s="35">
        <v>0.7</v>
      </c>
    </row>
    <row r="348" spans="1:25" ht="15">
      <c r="A348" s="35">
        <v>50041</v>
      </c>
      <c r="B348" s="35" t="s">
        <v>121</v>
      </c>
      <c r="C348" s="35">
        <v>139</v>
      </c>
      <c r="D348" s="35">
        <v>323</v>
      </c>
      <c r="E348" s="35" t="s">
        <v>122</v>
      </c>
      <c r="F348" s="35">
        <v>4240</v>
      </c>
      <c r="J348" s="35" t="s">
        <v>4</v>
      </c>
      <c r="K348" s="35">
        <v>1</v>
      </c>
      <c r="L348" s="35" t="s">
        <v>5</v>
      </c>
      <c r="M348" s="35">
        <v>1272</v>
      </c>
      <c r="N348" s="35">
        <v>1649</v>
      </c>
      <c r="O348" s="35">
        <v>7158</v>
      </c>
      <c r="P348" s="35">
        <v>9</v>
      </c>
      <c r="Q348" s="35">
        <v>30</v>
      </c>
      <c r="R348" s="35" t="s">
        <v>408</v>
      </c>
      <c r="S348" s="35" t="s">
        <v>409</v>
      </c>
      <c r="T348" s="35">
        <v>5</v>
      </c>
      <c r="U348" s="35" t="s">
        <v>410</v>
      </c>
      <c r="V348" s="35">
        <v>9</v>
      </c>
      <c r="W348" s="35">
        <v>9</v>
      </c>
      <c r="X348" s="35" t="s">
        <v>410</v>
      </c>
      <c r="Y348" s="35">
        <v>1</v>
      </c>
    </row>
    <row r="349" spans="1:25" ht="15">
      <c r="A349" s="35">
        <v>50042</v>
      </c>
      <c r="B349" s="35" t="s">
        <v>121</v>
      </c>
      <c r="C349" s="35">
        <v>139</v>
      </c>
      <c r="D349" s="35">
        <v>323</v>
      </c>
      <c r="E349" s="35" t="s">
        <v>122</v>
      </c>
      <c r="F349" s="35">
        <v>4240</v>
      </c>
      <c r="J349" s="35" t="s">
        <v>4</v>
      </c>
      <c r="K349" s="35">
        <v>1</v>
      </c>
      <c r="L349" s="35" t="s">
        <v>5</v>
      </c>
      <c r="M349" s="35">
        <v>1272</v>
      </c>
      <c r="N349" s="35">
        <v>1649</v>
      </c>
      <c r="O349" s="35">
        <v>7158</v>
      </c>
      <c r="P349" s="35">
        <v>9</v>
      </c>
      <c r="Q349" s="35">
        <v>30</v>
      </c>
      <c r="R349" s="35" t="s">
        <v>408</v>
      </c>
      <c r="S349" s="35" t="s">
        <v>409</v>
      </c>
      <c r="T349" s="35">
        <v>5</v>
      </c>
      <c r="U349" s="35" t="s">
        <v>285</v>
      </c>
      <c r="V349" s="35">
        <v>4</v>
      </c>
      <c r="W349" s="35">
        <v>2.8</v>
      </c>
      <c r="X349" s="35" t="s">
        <v>410</v>
      </c>
      <c r="Y349" s="35">
        <v>0.7</v>
      </c>
    </row>
    <row r="350" spans="1:25" ht="15">
      <c r="A350" s="35">
        <v>50043</v>
      </c>
      <c r="B350" s="35" t="s">
        <v>121</v>
      </c>
      <c r="C350" s="35">
        <v>139</v>
      </c>
      <c r="D350" s="35">
        <v>323</v>
      </c>
      <c r="E350" s="35" t="s">
        <v>122</v>
      </c>
      <c r="F350" s="35">
        <v>4240</v>
      </c>
      <c r="J350" s="35" t="s">
        <v>4</v>
      </c>
      <c r="K350" s="35">
        <v>1</v>
      </c>
      <c r="L350" s="35" t="s">
        <v>5</v>
      </c>
      <c r="M350" s="35">
        <v>1272</v>
      </c>
      <c r="N350" s="35">
        <v>1649</v>
      </c>
      <c r="O350" s="35">
        <v>7158</v>
      </c>
      <c r="P350" s="35">
        <v>12</v>
      </c>
      <c r="Q350" s="35">
        <v>30</v>
      </c>
      <c r="R350" s="35" t="s">
        <v>408</v>
      </c>
      <c r="S350" s="35" t="s">
        <v>409</v>
      </c>
      <c r="T350" s="35">
        <v>5</v>
      </c>
      <c r="U350" s="35" t="s">
        <v>344</v>
      </c>
      <c r="V350" s="35">
        <v>3</v>
      </c>
      <c r="W350" s="35">
        <v>3</v>
      </c>
      <c r="X350" s="35" t="s">
        <v>410</v>
      </c>
      <c r="Y350" s="35">
        <v>1</v>
      </c>
    </row>
    <row r="351" spans="1:25" ht="15">
      <c r="A351" s="35">
        <v>50044</v>
      </c>
      <c r="B351" s="35" t="s">
        <v>121</v>
      </c>
      <c r="C351" s="35">
        <v>139</v>
      </c>
      <c r="D351" s="35">
        <v>323</v>
      </c>
      <c r="E351" s="35" t="s">
        <v>122</v>
      </c>
      <c r="F351" s="35">
        <v>4240</v>
      </c>
      <c r="J351" s="35" t="s">
        <v>4</v>
      </c>
      <c r="K351" s="35">
        <v>1</v>
      </c>
      <c r="L351" s="35" t="s">
        <v>5</v>
      </c>
      <c r="M351" s="35">
        <v>1272</v>
      </c>
      <c r="N351" s="35">
        <v>1649</v>
      </c>
      <c r="O351" s="35">
        <v>7158</v>
      </c>
      <c r="P351" s="35">
        <v>12</v>
      </c>
      <c r="Q351" s="35">
        <v>30</v>
      </c>
      <c r="R351" s="35" t="s">
        <v>408</v>
      </c>
      <c r="S351" s="35" t="s">
        <v>409</v>
      </c>
      <c r="T351" s="35">
        <v>5</v>
      </c>
      <c r="U351" s="35" t="s">
        <v>285</v>
      </c>
      <c r="V351" s="35">
        <v>1</v>
      </c>
      <c r="W351" s="35">
        <v>0.75</v>
      </c>
      <c r="X351" s="35" t="s">
        <v>410</v>
      </c>
      <c r="Y351" s="35">
        <v>0.75</v>
      </c>
    </row>
    <row r="352" spans="1:26" ht="15">
      <c r="A352" s="35">
        <v>50161</v>
      </c>
      <c r="B352" s="35" t="s">
        <v>121</v>
      </c>
      <c r="C352" s="35">
        <v>139</v>
      </c>
      <c r="D352" s="35">
        <v>157</v>
      </c>
      <c r="E352" s="35" t="s">
        <v>122</v>
      </c>
      <c r="F352" s="35">
        <v>4240</v>
      </c>
      <c r="J352" s="35" t="s">
        <v>4</v>
      </c>
      <c r="K352" s="35">
        <v>1</v>
      </c>
      <c r="L352" s="35" t="s">
        <v>5</v>
      </c>
      <c r="M352" s="35">
        <v>1272</v>
      </c>
      <c r="N352" s="35">
        <v>1649</v>
      </c>
      <c r="O352" s="35">
        <v>7158</v>
      </c>
      <c r="P352" s="35">
        <v>9</v>
      </c>
      <c r="Q352" s="35">
        <v>30</v>
      </c>
      <c r="R352" s="35" t="s">
        <v>408</v>
      </c>
      <c r="S352" s="35" t="s">
        <v>409</v>
      </c>
      <c r="T352" s="35">
        <v>5</v>
      </c>
      <c r="U352" s="35" t="s">
        <v>410</v>
      </c>
      <c r="V352" s="35">
        <v>11</v>
      </c>
      <c r="W352" s="35">
        <v>11.8</v>
      </c>
      <c r="X352" s="35" t="s">
        <v>410</v>
      </c>
      <c r="Y352" s="35">
        <v>1</v>
      </c>
      <c r="Z352" s="35" t="s">
        <v>5</v>
      </c>
    </row>
    <row r="353" spans="1:25" ht="15">
      <c r="A353" s="35">
        <v>50855</v>
      </c>
      <c r="B353" s="35" t="s">
        <v>121</v>
      </c>
      <c r="C353" s="35">
        <v>139</v>
      </c>
      <c r="D353" s="35">
        <v>324</v>
      </c>
      <c r="E353" s="35" t="s">
        <v>122</v>
      </c>
      <c r="F353" s="35">
        <v>4240</v>
      </c>
      <c r="J353" s="35" t="s">
        <v>4</v>
      </c>
      <c r="K353" s="35">
        <v>1</v>
      </c>
      <c r="L353" s="35" t="s">
        <v>5</v>
      </c>
      <c r="M353" s="35">
        <v>1272</v>
      </c>
      <c r="N353" s="35">
        <v>1650</v>
      </c>
      <c r="O353" s="35">
        <v>7158</v>
      </c>
      <c r="P353" s="35">
        <v>1</v>
      </c>
      <c r="Q353" s="35">
        <v>6</v>
      </c>
      <c r="R353" s="35" t="s">
        <v>408</v>
      </c>
      <c r="S353" s="35" t="s">
        <v>409</v>
      </c>
      <c r="T353" s="35">
        <v>5</v>
      </c>
      <c r="U353" s="35" t="s">
        <v>344</v>
      </c>
      <c r="V353" s="35">
        <v>3</v>
      </c>
      <c r="W353" s="35">
        <v>3</v>
      </c>
      <c r="X353" s="35" t="s">
        <v>410</v>
      </c>
      <c r="Y353" s="35">
        <v>1</v>
      </c>
    </row>
    <row r="354" spans="1:25" ht="15">
      <c r="A354" s="35">
        <v>50856</v>
      </c>
      <c r="B354" s="35" t="s">
        <v>121</v>
      </c>
      <c r="C354" s="35">
        <v>139</v>
      </c>
      <c r="D354" s="35">
        <v>324</v>
      </c>
      <c r="E354" s="35" t="s">
        <v>122</v>
      </c>
      <c r="F354" s="35">
        <v>4240</v>
      </c>
      <c r="J354" s="35" t="s">
        <v>4</v>
      </c>
      <c r="K354" s="35">
        <v>1</v>
      </c>
      <c r="L354" s="35" t="s">
        <v>5</v>
      </c>
      <c r="M354" s="35">
        <v>1272</v>
      </c>
      <c r="N354" s="35">
        <v>1650</v>
      </c>
      <c r="O354" s="35">
        <v>7158</v>
      </c>
      <c r="P354" s="35">
        <v>1</v>
      </c>
      <c r="Q354" s="35">
        <v>6</v>
      </c>
      <c r="R354" s="35" t="s">
        <v>408</v>
      </c>
      <c r="S354" s="35" t="s">
        <v>409</v>
      </c>
      <c r="T354" s="35">
        <v>5</v>
      </c>
      <c r="U354" s="35" t="s">
        <v>285</v>
      </c>
      <c r="V354" s="35">
        <v>2</v>
      </c>
      <c r="W354" s="35">
        <v>1.6</v>
      </c>
      <c r="X354" s="35" t="s">
        <v>410</v>
      </c>
      <c r="Y354" s="35">
        <v>0.8</v>
      </c>
    </row>
    <row r="355" spans="1:25" ht="15">
      <c r="A355" s="35">
        <v>50857</v>
      </c>
      <c r="B355" s="35" t="s">
        <v>121</v>
      </c>
      <c r="C355" s="35">
        <v>139</v>
      </c>
      <c r="D355" s="35">
        <v>324</v>
      </c>
      <c r="E355" s="35" t="s">
        <v>122</v>
      </c>
      <c r="F355" s="35">
        <v>4240</v>
      </c>
      <c r="J355" s="35" t="s">
        <v>4</v>
      </c>
      <c r="K355" s="35">
        <v>1</v>
      </c>
      <c r="L355" s="35" t="s">
        <v>5</v>
      </c>
      <c r="M355" s="35">
        <v>1272</v>
      </c>
      <c r="N355" s="35">
        <v>1650</v>
      </c>
      <c r="O355" s="35">
        <v>7158</v>
      </c>
      <c r="P355" s="35">
        <v>1</v>
      </c>
      <c r="Q355" s="35">
        <v>18</v>
      </c>
      <c r="R355" s="35" t="s">
        <v>408</v>
      </c>
      <c r="S355" s="35" t="s">
        <v>409</v>
      </c>
      <c r="T355" s="35">
        <v>5</v>
      </c>
      <c r="U355" s="35" t="s">
        <v>344</v>
      </c>
      <c r="V355" s="35">
        <v>2</v>
      </c>
      <c r="W355" s="35">
        <v>2</v>
      </c>
      <c r="X355" s="35" t="s">
        <v>410</v>
      </c>
      <c r="Y355" s="35">
        <v>1</v>
      </c>
    </row>
    <row r="356" spans="1:25" ht="15">
      <c r="A356" s="35">
        <v>50858</v>
      </c>
      <c r="B356" s="35" t="s">
        <v>121</v>
      </c>
      <c r="C356" s="35">
        <v>139</v>
      </c>
      <c r="D356" s="35">
        <v>324</v>
      </c>
      <c r="E356" s="35" t="s">
        <v>122</v>
      </c>
      <c r="F356" s="35">
        <v>4240</v>
      </c>
      <c r="J356" s="35" t="s">
        <v>4</v>
      </c>
      <c r="K356" s="35">
        <v>1</v>
      </c>
      <c r="L356" s="35" t="s">
        <v>5</v>
      </c>
      <c r="M356" s="35">
        <v>1272</v>
      </c>
      <c r="N356" s="35">
        <v>1650</v>
      </c>
      <c r="O356" s="35">
        <v>7158</v>
      </c>
      <c r="P356" s="35">
        <v>1</v>
      </c>
      <c r="Q356" s="35">
        <v>18</v>
      </c>
      <c r="R356" s="35" t="s">
        <v>408</v>
      </c>
      <c r="S356" s="35" t="s">
        <v>409</v>
      </c>
      <c r="T356" s="35">
        <v>5</v>
      </c>
      <c r="U356" s="35" t="s">
        <v>285</v>
      </c>
      <c r="V356" s="35">
        <v>1</v>
      </c>
      <c r="W356" s="35">
        <v>0.8</v>
      </c>
      <c r="X356" s="35" t="s">
        <v>410</v>
      </c>
      <c r="Y356" s="35">
        <v>0.8</v>
      </c>
    </row>
    <row r="357" spans="1:25" ht="15">
      <c r="A357" s="35">
        <v>50859</v>
      </c>
      <c r="B357" s="35" t="s">
        <v>121</v>
      </c>
      <c r="C357" s="35">
        <v>139</v>
      </c>
      <c r="D357" s="35">
        <v>324</v>
      </c>
      <c r="E357" s="35" t="s">
        <v>122</v>
      </c>
      <c r="F357" s="35">
        <v>4240</v>
      </c>
      <c r="J357" s="35" t="s">
        <v>4</v>
      </c>
      <c r="K357" s="35">
        <v>1</v>
      </c>
      <c r="L357" s="35" t="s">
        <v>5</v>
      </c>
      <c r="M357" s="35">
        <v>1272</v>
      </c>
      <c r="N357" s="35">
        <v>1650</v>
      </c>
      <c r="O357" s="35">
        <v>7158</v>
      </c>
      <c r="P357" s="35">
        <v>2</v>
      </c>
      <c r="Q357" s="35">
        <v>13</v>
      </c>
      <c r="R357" s="35" t="s">
        <v>408</v>
      </c>
      <c r="S357" s="35" t="s">
        <v>409</v>
      </c>
      <c r="T357" s="35">
        <v>5</v>
      </c>
      <c r="U357" s="35" t="s">
        <v>344</v>
      </c>
      <c r="V357" s="35">
        <v>2</v>
      </c>
      <c r="W357" s="35">
        <v>2</v>
      </c>
      <c r="X357" s="35" t="s">
        <v>410</v>
      </c>
      <c r="Y357" s="35">
        <v>1</v>
      </c>
    </row>
    <row r="358" spans="1:25" ht="15">
      <c r="A358" s="35">
        <v>50860</v>
      </c>
      <c r="B358" s="35" t="s">
        <v>121</v>
      </c>
      <c r="C358" s="35">
        <v>139</v>
      </c>
      <c r="D358" s="35">
        <v>324</v>
      </c>
      <c r="E358" s="35" t="s">
        <v>122</v>
      </c>
      <c r="F358" s="35">
        <v>4240</v>
      </c>
      <c r="J358" s="35" t="s">
        <v>4</v>
      </c>
      <c r="K358" s="35">
        <v>1</v>
      </c>
      <c r="L358" s="35" t="s">
        <v>5</v>
      </c>
      <c r="M358" s="35">
        <v>1272</v>
      </c>
      <c r="N358" s="35">
        <v>1650</v>
      </c>
      <c r="O358" s="35">
        <v>7158</v>
      </c>
      <c r="P358" s="35">
        <v>2</v>
      </c>
      <c r="Q358" s="35">
        <v>13</v>
      </c>
      <c r="R358" s="35" t="s">
        <v>408</v>
      </c>
      <c r="S358" s="35" t="s">
        <v>409</v>
      </c>
      <c r="T358" s="35">
        <v>5</v>
      </c>
      <c r="U358" s="35" t="s">
        <v>285</v>
      </c>
      <c r="V358" s="35">
        <v>1</v>
      </c>
      <c r="W358" s="35">
        <v>0.72</v>
      </c>
      <c r="X358" s="35" t="s">
        <v>410</v>
      </c>
      <c r="Y358" s="35">
        <v>0.72</v>
      </c>
    </row>
    <row r="359" spans="1:25" ht="15">
      <c r="A359" s="35">
        <v>50861</v>
      </c>
      <c r="B359" s="35" t="s">
        <v>121</v>
      </c>
      <c r="C359" s="35">
        <v>139</v>
      </c>
      <c r="D359" s="35">
        <v>324</v>
      </c>
      <c r="E359" s="35" t="s">
        <v>122</v>
      </c>
      <c r="F359" s="35">
        <v>4240</v>
      </c>
      <c r="J359" s="35" t="s">
        <v>4</v>
      </c>
      <c r="K359" s="35">
        <v>1</v>
      </c>
      <c r="L359" s="35" t="s">
        <v>5</v>
      </c>
      <c r="M359" s="35">
        <v>1272</v>
      </c>
      <c r="N359" s="35">
        <v>1650</v>
      </c>
      <c r="O359" s="35">
        <v>7158</v>
      </c>
      <c r="P359" s="35">
        <v>3</v>
      </c>
      <c r="Q359" s="35">
        <v>26</v>
      </c>
      <c r="R359" s="35" t="s">
        <v>408</v>
      </c>
      <c r="S359" s="35" t="s">
        <v>409</v>
      </c>
      <c r="T359" s="35">
        <v>5</v>
      </c>
      <c r="U359" s="35" t="s">
        <v>410</v>
      </c>
      <c r="V359" s="35">
        <v>2</v>
      </c>
      <c r="W359" s="35">
        <v>1.4</v>
      </c>
      <c r="X359" s="35" t="s">
        <v>410</v>
      </c>
      <c r="Y359" s="35">
        <v>0.7</v>
      </c>
    </row>
    <row r="360" spans="1:25" ht="15">
      <c r="A360" s="35">
        <v>50862</v>
      </c>
      <c r="B360" s="35" t="s">
        <v>121</v>
      </c>
      <c r="C360" s="35">
        <v>139</v>
      </c>
      <c r="D360" s="35">
        <v>324</v>
      </c>
      <c r="E360" s="35" t="s">
        <v>122</v>
      </c>
      <c r="F360" s="35">
        <v>4240</v>
      </c>
      <c r="J360" s="35" t="s">
        <v>4</v>
      </c>
      <c r="K360" s="35">
        <v>1</v>
      </c>
      <c r="L360" s="35" t="s">
        <v>5</v>
      </c>
      <c r="M360" s="35">
        <v>1272</v>
      </c>
      <c r="N360" s="35">
        <v>1650</v>
      </c>
      <c r="O360" s="35">
        <v>7158</v>
      </c>
      <c r="P360" s="35">
        <v>5</v>
      </c>
      <c r="Q360" s="35">
        <v>3</v>
      </c>
      <c r="R360" s="35" t="s">
        <v>408</v>
      </c>
      <c r="S360" s="35" t="s">
        <v>409</v>
      </c>
      <c r="T360" s="35">
        <v>5</v>
      </c>
      <c r="U360" s="35" t="s">
        <v>410</v>
      </c>
      <c r="V360" s="35">
        <v>1</v>
      </c>
      <c r="W360" s="35">
        <v>0.75</v>
      </c>
      <c r="X360" s="35" t="s">
        <v>410</v>
      </c>
      <c r="Y360" s="35">
        <v>0.75</v>
      </c>
    </row>
    <row r="361" spans="1:25" ht="15">
      <c r="A361" s="35">
        <v>50863</v>
      </c>
      <c r="B361" s="35" t="s">
        <v>121</v>
      </c>
      <c r="C361" s="35">
        <v>139</v>
      </c>
      <c r="D361" s="35">
        <v>324</v>
      </c>
      <c r="E361" s="35" t="s">
        <v>122</v>
      </c>
      <c r="F361" s="35">
        <v>4240</v>
      </c>
      <c r="J361" s="35" t="s">
        <v>4</v>
      </c>
      <c r="K361" s="35">
        <v>1</v>
      </c>
      <c r="L361" s="35" t="s">
        <v>5</v>
      </c>
      <c r="M361" s="35">
        <v>1272</v>
      </c>
      <c r="N361" s="35">
        <v>1650</v>
      </c>
      <c r="O361" s="35">
        <v>7158</v>
      </c>
      <c r="P361" s="35">
        <v>5</v>
      </c>
      <c r="Q361" s="35">
        <v>31</v>
      </c>
      <c r="R361" s="35" t="s">
        <v>408</v>
      </c>
      <c r="S361" s="35" t="s">
        <v>409</v>
      </c>
      <c r="T361" s="35">
        <v>5</v>
      </c>
      <c r="U361" s="35" t="s">
        <v>410</v>
      </c>
      <c r="V361" s="35">
        <v>1</v>
      </c>
      <c r="W361" s="35">
        <v>0.75</v>
      </c>
      <c r="X361" s="35" t="s">
        <v>410</v>
      </c>
      <c r="Y361" s="35">
        <v>0.75</v>
      </c>
    </row>
    <row r="362" spans="1:25" ht="15">
      <c r="A362" s="35">
        <v>50864</v>
      </c>
      <c r="B362" s="35" t="s">
        <v>121</v>
      </c>
      <c r="C362" s="35">
        <v>139</v>
      </c>
      <c r="D362" s="35">
        <v>324</v>
      </c>
      <c r="E362" s="35" t="s">
        <v>122</v>
      </c>
      <c r="F362" s="35">
        <v>4240</v>
      </c>
      <c r="J362" s="35" t="s">
        <v>4</v>
      </c>
      <c r="K362" s="35">
        <v>1</v>
      </c>
      <c r="L362" s="35" t="s">
        <v>5</v>
      </c>
      <c r="M362" s="35">
        <v>1272</v>
      </c>
      <c r="N362" s="35">
        <v>1650</v>
      </c>
      <c r="O362" s="35">
        <v>7158</v>
      </c>
      <c r="P362" s="35">
        <v>6</v>
      </c>
      <c r="Q362" s="35">
        <v>27</v>
      </c>
      <c r="R362" s="35" t="s">
        <v>408</v>
      </c>
      <c r="S362" s="35" t="s">
        <v>409</v>
      </c>
      <c r="T362" s="35">
        <v>5</v>
      </c>
      <c r="U362" s="35" t="s">
        <v>410</v>
      </c>
      <c r="V362" s="35">
        <v>2</v>
      </c>
      <c r="W362" s="35">
        <v>1.5</v>
      </c>
      <c r="X362" s="35" t="s">
        <v>410</v>
      </c>
      <c r="Y362" s="35">
        <v>0.75</v>
      </c>
    </row>
    <row r="363" spans="1:25" ht="15">
      <c r="A363" s="35">
        <v>50865</v>
      </c>
      <c r="B363" s="35" t="s">
        <v>121</v>
      </c>
      <c r="C363" s="35">
        <v>139</v>
      </c>
      <c r="D363" s="35">
        <v>324</v>
      </c>
      <c r="E363" s="35" t="s">
        <v>122</v>
      </c>
      <c r="F363" s="35">
        <v>4240</v>
      </c>
      <c r="J363" s="35" t="s">
        <v>4</v>
      </c>
      <c r="K363" s="35">
        <v>1</v>
      </c>
      <c r="L363" s="35" t="s">
        <v>5</v>
      </c>
      <c r="M363" s="35">
        <v>1272</v>
      </c>
      <c r="N363" s="35">
        <v>1650</v>
      </c>
      <c r="O363" s="35">
        <v>7158</v>
      </c>
      <c r="P363" s="35">
        <v>8</v>
      </c>
      <c r="Q363" s="35">
        <v>7</v>
      </c>
      <c r="R363" s="35" t="s">
        <v>408</v>
      </c>
      <c r="S363" s="35" t="s">
        <v>409</v>
      </c>
      <c r="T363" s="35">
        <v>5</v>
      </c>
      <c r="U363" s="35" t="s">
        <v>410</v>
      </c>
      <c r="V363" s="35">
        <v>2</v>
      </c>
      <c r="W363" s="35">
        <v>1.5</v>
      </c>
      <c r="X363" s="35" t="s">
        <v>410</v>
      </c>
      <c r="Y363" s="35">
        <v>0.75</v>
      </c>
    </row>
    <row r="364" spans="1:25" ht="15">
      <c r="A364" s="35">
        <v>50866</v>
      </c>
      <c r="B364" s="35" t="s">
        <v>121</v>
      </c>
      <c r="C364" s="35">
        <v>139</v>
      </c>
      <c r="D364" s="35">
        <v>324</v>
      </c>
      <c r="E364" s="35" t="s">
        <v>122</v>
      </c>
      <c r="F364" s="35">
        <v>4240</v>
      </c>
      <c r="J364" s="35" t="s">
        <v>4</v>
      </c>
      <c r="K364" s="35">
        <v>1</v>
      </c>
      <c r="L364" s="35" t="s">
        <v>5</v>
      </c>
      <c r="M364" s="35">
        <v>1272</v>
      </c>
      <c r="N364" s="35">
        <v>1650</v>
      </c>
      <c r="O364" s="35">
        <v>7158</v>
      </c>
      <c r="P364" s="35">
        <v>8</v>
      </c>
      <c r="Q364" s="35">
        <v>24</v>
      </c>
      <c r="R364" s="35" t="s">
        <v>408</v>
      </c>
      <c r="S364" s="35" t="s">
        <v>409</v>
      </c>
      <c r="T364" s="35">
        <v>5</v>
      </c>
      <c r="U364" s="35" t="s">
        <v>410</v>
      </c>
      <c r="V364" s="35">
        <v>1</v>
      </c>
      <c r="W364" s="35">
        <v>0.75</v>
      </c>
      <c r="X364" s="35" t="s">
        <v>410</v>
      </c>
      <c r="Y364" s="35">
        <v>0.75</v>
      </c>
    </row>
    <row r="365" spans="1:25" ht="15">
      <c r="A365" s="35">
        <v>50867</v>
      </c>
      <c r="B365" s="35" t="s">
        <v>121</v>
      </c>
      <c r="C365" s="35">
        <v>139</v>
      </c>
      <c r="D365" s="35">
        <v>324</v>
      </c>
      <c r="E365" s="35" t="s">
        <v>122</v>
      </c>
      <c r="F365" s="35">
        <v>4240</v>
      </c>
      <c r="J365" s="35" t="s">
        <v>4</v>
      </c>
      <c r="K365" s="35">
        <v>1</v>
      </c>
      <c r="L365" s="35" t="s">
        <v>5</v>
      </c>
      <c r="M365" s="35">
        <v>1272</v>
      </c>
      <c r="N365" s="35">
        <v>1650</v>
      </c>
      <c r="O365" s="35">
        <v>7158</v>
      </c>
      <c r="P365" s="35">
        <v>8</v>
      </c>
      <c r="Q365" s="35">
        <v>27</v>
      </c>
      <c r="R365" s="35" t="s">
        <v>408</v>
      </c>
      <c r="S365" s="35" t="s">
        <v>409</v>
      </c>
      <c r="T365" s="35">
        <v>5</v>
      </c>
      <c r="U365" s="35" t="s">
        <v>344</v>
      </c>
      <c r="V365" s="35">
        <v>1</v>
      </c>
      <c r="W365" s="35">
        <v>1</v>
      </c>
      <c r="X365" s="35" t="s">
        <v>410</v>
      </c>
      <c r="Y365" s="35">
        <v>1</v>
      </c>
    </row>
    <row r="366" spans="1:25" ht="15">
      <c r="A366" s="35">
        <v>50868</v>
      </c>
      <c r="B366" s="35" t="s">
        <v>121</v>
      </c>
      <c r="C366" s="35">
        <v>139</v>
      </c>
      <c r="D366" s="35">
        <v>324</v>
      </c>
      <c r="E366" s="35" t="s">
        <v>122</v>
      </c>
      <c r="F366" s="35">
        <v>4240</v>
      </c>
      <c r="J366" s="35" t="s">
        <v>4</v>
      </c>
      <c r="K366" s="35">
        <v>1</v>
      </c>
      <c r="L366" s="35" t="s">
        <v>5</v>
      </c>
      <c r="M366" s="35">
        <v>1272</v>
      </c>
      <c r="N366" s="35">
        <v>1650</v>
      </c>
      <c r="O366" s="35">
        <v>7158</v>
      </c>
      <c r="P366" s="35">
        <v>8</v>
      </c>
      <c r="Q366" s="35">
        <v>27</v>
      </c>
      <c r="R366" s="35" t="s">
        <v>408</v>
      </c>
      <c r="S366" s="35" t="s">
        <v>409</v>
      </c>
      <c r="T366" s="35">
        <v>5</v>
      </c>
      <c r="U366" s="35" t="s">
        <v>285</v>
      </c>
      <c r="V366" s="35">
        <v>2</v>
      </c>
      <c r="W366" s="35">
        <v>1.5</v>
      </c>
      <c r="X366" s="35" t="s">
        <v>410</v>
      </c>
      <c r="Y366" s="35">
        <v>0.75</v>
      </c>
    </row>
    <row r="367" spans="1:25" ht="15">
      <c r="A367" s="35">
        <v>50869</v>
      </c>
      <c r="B367" s="35" t="s">
        <v>121</v>
      </c>
      <c r="C367" s="35">
        <v>139</v>
      </c>
      <c r="D367" s="35">
        <v>324</v>
      </c>
      <c r="E367" s="35" t="s">
        <v>122</v>
      </c>
      <c r="F367" s="35">
        <v>4240</v>
      </c>
      <c r="J367" s="35" t="s">
        <v>4</v>
      </c>
      <c r="K367" s="35">
        <v>1</v>
      </c>
      <c r="L367" s="35" t="s">
        <v>5</v>
      </c>
      <c r="M367" s="35">
        <v>1272</v>
      </c>
      <c r="N367" s="35">
        <v>1650</v>
      </c>
      <c r="O367" s="35">
        <v>7159</v>
      </c>
      <c r="P367" s="35">
        <v>9</v>
      </c>
      <c r="Q367" s="35">
        <v>9</v>
      </c>
      <c r="R367" s="35" t="s">
        <v>408</v>
      </c>
      <c r="S367" s="35" t="s">
        <v>409</v>
      </c>
      <c r="T367" s="35">
        <v>5</v>
      </c>
      <c r="U367" s="35" t="s">
        <v>285</v>
      </c>
      <c r="V367" s="35">
        <v>2</v>
      </c>
      <c r="W367" s="35">
        <v>1.5</v>
      </c>
      <c r="X367" s="35" t="s">
        <v>410</v>
      </c>
      <c r="Y367" s="35">
        <v>0.75</v>
      </c>
    </row>
    <row r="368" spans="1:25" ht="15">
      <c r="A368" s="35">
        <v>50870</v>
      </c>
      <c r="B368" s="35" t="s">
        <v>121</v>
      </c>
      <c r="C368" s="35">
        <v>139</v>
      </c>
      <c r="D368" s="35">
        <v>324</v>
      </c>
      <c r="E368" s="35" t="s">
        <v>122</v>
      </c>
      <c r="F368" s="35">
        <v>4240</v>
      </c>
      <c r="J368" s="35" t="s">
        <v>4</v>
      </c>
      <c r="K368" s="35">
        <v>1</v>
      </c>
      <c r="L368" s="35" t="s">
        <v>5</v>
      </c>
      <c r="M368" s="35">
        <v>1272</v>
      </c>
      <c r="N368" s="35">
        <v>1650</v>
      </c>
      <c r="O368" s="35">
        <v>7159</v>
      </c>
      <c r="P368" s="35">
        <v>10</v>
      </c>
      <c r="Q368" s="35">
        <v>16</v>
      </c>
      <c r="R368" s="35" t="s">
        <v>408</v>
      </c>
      <c r="S368" s="35" t="s">
        <v>409</v>
      </c>
      <c r="T368" s="35">
        <v>5</v>
      </c>
      <c r="U368" s="35" t="s">
        <v>285</v>
      </c>
      <c r="V368" s="35">
        <v>4</v>
      </c>
      <c r="W368" s="35">
        <v>3</v>
      </c>
      <c r="X368" s="35" t="s">
        <v>410</v>
      </c>
      <c r="Y368" s="35">
        <v>0.75</v>
      </c>
    </row>
    <row r="369" spans="1:25" ht="15">
      <c r="A369" s="35">
        <v>50871</v>
      </c>
      <c r="B369" s="35" t="s">
        <v>121</v>
      </c>
      <c r="C369" s="35">
        <v>139</v>
      </c>
      <c r="D369" s="35">
        <v>324</v>
      </c>
      <c r="E369" s="35" t="s">
        <v>122</v>
      </c>
      <c r="F369" s="35">
        <v>4240</v>
      </c>
      <c r="J369" s="35" t="s">
        <v>4</v>
      </c>
      <c r="K369" s="35">
        <v>1</v>
      </c>
      <c r="L369" s="35" t="s">
        <v>5</v>
      </c>
      <c r="M369" s="35">
        <v>1272</v>
      </c>
      <c r="N369" s="35">
        <v>1650</v>
      </c>
      <c r="O369" s="35">
        <v>7159</v>
      </c>
      <c r="P369" s="35">
        <v>11</v>
      </c>
      <c r="Q369" s="35">
        <v>6</v>
      </c>
      <c r="R369" s="35" t="s">
        <v>408</v>
      </c>
      <c r="S369" s="35" t="s">
        <v>409</v>
      </c>
      <c r="T369" s="35">
        <v>5</v>
      </c>
      <c r="U369" s="35" t="s">
        <v>285</v>
      </c>
      <c r="V369" s="35">
        <v>1</v>
      </c>
      <c r="W369" s="35">
        <v>0.75</v>
      </c>
      <c r="X369" s="35" t="s">
        <v>410</v>
      </c>
      <c r="Y369" s="35">
        <v>0.75</v>
      </c>
    </row>
    <row r="370" spans="1:29" ht="15">
      <c r="A370" s="35">
        <v>50872</v>
      </c>
      <c r="B370" s="35" t="s">
        <v>121</v>
      </c>
      <c r="C370" s="35">
        <v>139</v>
      </c>
      <c r="D370" s="35">
        <v>324</v>
      </c>
      <c r="E370" s="35" t="s">
        <v>122</v>
      </c>
      <c r="F370" s="35">
        <v>4240</v>
      </c>
      <c r="J370" s="35" t="s">
        <v>4</v>
      </c>
      <c r="K370" s="35">
        <v>1</v>
      </c>
      <c r="L370" s="35" t="s">
        <v>5</v>
      </c>
      <c r="M370" s="35">
        <v>1272</v>
      </c>
      <c r="N370" s="35">
        <v>1650</v>
      </c>
      <c r="O370" s="35">
        <v>7159</v>
      </c>
      <c r="P370" s="35">
        <v>11</v>
      </c>
      <c r="Q370" s="35">
        <v>18</v>
      </c>
      <c r="R370" s="35" t="s">
        <v>408</v>
      </c>
      <c r="S370" s="35" t="s">
        <v>409</v>
      </c>
      <c r="T370" s="35">
        <v>5</v>
      </c>
      <c r="U370" s="35" t="s">
        <v>344</v>
      </c>
      <c r="V370" s="35">
        <v>1</v>
      </c>
      <c r="W370" s="35">
        <v>1</v>
      </c>
      <c r="X370" s="35" t="s">
        <v>410</v>
      </c>
      <c r="Y370" s="35">
        <v>1</v>
      </c>
      <c r="AA370" s="35">
        <v>999</v>
      </c>
      <c r="AB370" s="35" t="s">
        <v>5</v>
      </c>
      <c r="AC370" s="35">
        <v>1272</v>
      </c>
    </row>
    <row r="371" spans="1:25" ht="15">
      <c r="A371" s="35">
        <v>50873</v>
      </c>
      <c r="B371" s="35" t="s">
        <v>121</v>
      </c>
      <c r="C371" s="35">
        <v>139</v>
      </c>
      <c r="D371" s="35">
        <v>324</v>
      </c>
      <c r="E371" s="35" t="s">
        <v>122</v>
      </c>
      <c r="F371" s="35">
        <v>4240</v>
      </c>
      <c r="J371" s="35" t="s">
        <v>4</v>
      </c>
      <c r="K371" s="35">
        <v>1</v>
      </c>
      <c r="L371" s="35" t="s">
        <v>5</v>
      </c>
      <c r="M371" s="35">
        <v>1272</v>
      </c>
      <c r="N371" s="35">
        <v>1650</v>
      </c>
      <c r="O371" s="35">
        <v>7159</v>
      </c>
      <c r="P371" s="35">
        <v>11</v>
      </c>
      <c r="Q371" s="35">
        <v>18</v>
      </c>
      <c r="R371" s="35" t="s">
        <v>408</v>
      </c>
      <c r="S371" s="35" t="s">
        <v>409</v>
      </c>
      <c r="T371" s="35">
        <v>5</v>
      </c>
      <c r="U371" s="35" t="s">
        <v>285</v>
      </c>
      <c r="V371" s="35">
        <v>2</v>
      </c>
      <c r="W371" s="35">
        <v>1.5</v>
      </c>
      <c r="X371" s="35" t="s">
        <v>410</v>
      </c>
      <c r="Y371" s="35">
        <v>0.75</v>
      </c>
    </row>
    <row r="372" spans="1:29" ht="15">
      <c r="A372" s="35">
        <v>50874</v>
      </c>
      <c r="B372" s="35" t="s">
        <v>121</v>
      </c>
      <c r="C372" s="35">
        <v>139</v>
      </c>
      <c r="D372" s="35">
        <v>324</v>
      </c>
      <c r="E372" s="35" t="s">
        <v>122</v>
      </c>
      <c r="F372" s="35">
        <v>4240</v>
      </c>
      <c r="J372" s="35" t="s">
        <v>4</v>
      </c>
      <c r="K372" s="35">
        <v>1</v>
      </c>
      <c r="L372" s="35" t="s">
        <v>5</v>
      </c>
      <c r="M372" s="35">
        <v>1272</v>
      </c>
      <c r="N372" s="35">
        <v>1650</v>
      </c>
      <c r="O372" s="35">
        <v>7159</v>
      </c>
      <c r="P372" s="35">
        <v>11</v>
      </c>
      <c r="Q372" s="35">
        <v>29</v>
      </c>
      <c r="R372" s="35" t="s">
        <v>408</v>
      </c>
      <c r="S372" s="35" t="s">
        <v>409</v>
      </c>
      <c r="T372" s="35">
        <v>5</v>
      </c>
      <c r="U372" s="35" t="s">
        <v>410</v>
      </c>
      <c r="V372" s="35">
        <v>1</v>
      </c>
      <c r="W372" s="35">
        <v>0.75</v>
      </c>
      <c r="X372" s="35" t="s">
        <v>410</v>
      </c>
      <c r="Y372" s="35">
        <v>0.75</v>
      </c>
      <c r="AA372" s="35">
        <v>999</v>
      </c>
      <c r="AB372" s="35" t="s">
        <v>5</v>
      </c>
      <c r="AC372" s="35">
        <v>1272</v>
      </c>
    </row>
    <row r="373" spans="1:29" ht="15">
      <c r="A373" s="35">
        <v>50876</v>
      </c>
      <c r="B373" s="35" t="s">
        <v>121</v>
      </c>
      <c r="C373" s="35">
        <v>139</v>
      </c>
      <c r="D373" s="35">
        <v>324</v>
      </c>
      <c r="E373" s="35" t="s">
        <v>122</v>
      </c>
      <c r="F373" s="35">
        <v>4240</v>
      </c>
      <c r="J373" s="35" t="s">
        <v>4</v>
      </c>
      <c r="K373" s="35">
        <v>1</v>
      </c>
      <c r="L373" s="35" t="s">
        <v>5</v>
      </c>
      <c r="M373" s="35">
        <v>1272</v>
      </c>
      <c r="N373" s="35">
        <v>1650</v>
      </c>
      <c r="O373" s="35">
        <v>7159</v>
      </c>
      <c r="P373" s="35">
        <v>12</v>
      </c>
      <c r="Q373" s="35">
        <v>14</v>
      </c>
      <c r="R373" s="35" t="s">
        <v>408</v>
      </c>
      <c r="S373" s="35" t="s">
        <v>409</v>
      </c>
      <c r="T373" s="35">
        <v>5</v>
      </c>
      <c r="U373" s="35" t="s">
        <v>410</v>
      </c>
      <c r="V373" s="35">
        <v>1</v>
      </c>
      <c r="W373" s="35">
        <v>0.75</v>
      </c>
      <c r="X373" s="35" t="s">
        <v>410</v>
      </c>
      <c r="Y373" s="35">
        <v>0.75</v>
      </c>
      <c r="AA373" s="35">
        <v>999</v>
      </c>
      <c r="AB373" s="35" t="s">
        <v>5</v>
      </c>
      <c r="AC373" s="35">
        <v>1272</v>
      </c>
    </row>
    <row r="374" spans="1:29" ht="15">
      <c r="A374" s="35">
        <v>50877</v>
      </c>
      <c r="B374" s="35" t="s">
        <v>121</v>
      </c>
      <c r="C374" s="35">
        <v>139</v>
      </c>
      <c r="D374" s="35">
        <v>324</v>
      </c>
      <c r="E374" s="35" t="s">
        <v>122</v>
      </c>
      <c r="F374" s="35">
        <v>4240</v>
      </c>
      <c r="J374" s="35" t="s">
        <v>4</v>
      </c>
      <c r="K374" s="35">
        <v>1</v>
      </c>
      <c r="L374" s="35" t="s">
        <v>5</v>
      </c>
      <c r="M374" s="35">
        <v>1272</v>
      </c>
      <c r="N374" s="35">
        <v>1650</v>
      </c>
      <c r="O374" s="35">
        <v>7159</v>
      </c>
      <c r="P374" s="35">
        <v>12</v>
      </c>
      <c r="Q374" s="35">
        <v>27</v>
      </c>
      <c r="R374" s="35" t="s">
        <v>408</v>
      </c>
      <c r="S374" s="35" t="s">
        <v>409</v>
      </c>
      <c r="T374" s="35">
        <v>5</v>
      </c>
      <c r="U374" s="35" t="s">
        <v>410</v>
      </c>
      <c r="V374" s="35">
        <v>3</v>
      </c>
      <c r="W374" s="35">
        <v>2.25</v>
      </c>
      <c r="X374" s="35" t="s">
        <v>410</v>
      </c>
      <c r="Y374" s="35">
        <v>0.75</v>
      </c>
      <c r="AA374" s="35">
        <v>999</v>
      </c>
      <c r="AB374" s="35" t="s">
        <v>5</v>
      </c>
      <c r="AC374" s="35">
        <v>1272</v>
      </c>
    </row>
    <row r="375" spans="1:29" ht="15">
      <c r="A375" s="35">
        <v>51828</v>
      </c>
      <c r="B375" s="35" t="s">
        <v>121</v>
      </c>
      <c r="C375" s="35">
        <v>139</v>
      </c>
      <c r="D375" s="35">
        <v>324</v>
      </c>
      <c r="E375" s="35" t="s">
        <v>122</v>
      </c>
      <c r="F375" s="35">
        <v>4240</v>
      </c>
      <c r="J375" s="35" t="s">
        <v>4</v>
      </c>
      <c r="K375" s="35">
        <v>1</v>
      </c>
      <c r="L375" s="35" t="s">
        <v>5</v>
      </c>
      <c r="M375" s="35">
        <v>1272</v>
      </c>
      <c r="N375" s="35">
        <v>1651</v>
      </c>
      <c r="O375" s="35">
        <v>7159</v>
      </c>
      <c r="P375" s="35">
        <v>1</v>
      </c>
      <c r="Q375" s="35">
        <v>25</v>
      </c>
      <c r="R375" s="35" t="s">
        <v>408</v>
      </c>
      <c r="S375" s="35" t="s">
        <v>409</v>
      </c>
      <c r="T375" s="35">
        <v>5</v>
      </c>
      <c r="U375" s="35" t="s">
        <v>410</v>
      </c>
      <c r="V375" s="35">
        <v>3</v>
      </c>
      <c r="W375" s="35">
        <v>2.7</v>
      </c>
      <c r="X375" s="35" t="s">
        <v>410</v>
      </c>
      <c r="Y375" s="35">
        <v>0.9</v>
      </c>
      <c r="AA375" s="35">
        <v>999</v>
      </c>
      <c r="AB375" s="35" t="s">
        <v>5</v>
      </c>
      <c r="AC375" s="35">
        <v>1272</v>
      </c>
    </row>
    <row r="376" spans="1:29" ht="15">
      <c r="A376" s="35">
        <v>51829</v>
      </c>
      <c r="B376" s="35" t="s">
        <v>121</v>
      </c>
      <c r="C376" s="35">
        <v>139</v>
      </c>
      <c r="D376" s="35">
        <v>324</v>
      </c>
      <c r="E376" s="35" t="s">
        <v>122</v>
      </c>
      <c r="F376" s="35">
        <v>4240</v>
      </c>
      <c r="J376" s="35" t="s">
        <v>4</v>
      </c>
      <c r="K376" s="35">
        <v>1</v>
      </c>
      <c r="L376" s="35" t="s">
        <v>5</v>
      </c>
      <c r="M376" s="35">
        <v>1272</v>
      </c>
      <c r="N376" s="35">
        <v>1651</v>
      </c>
      <c r="O376" s="35">
        <v>7159</v>
      </c>
      <c r="P376" s="35">
        <v>1</v>
      </c>
      <c r="Q376" s="35">
        <v>26</v>
      </c>
      <c r="R376" s="35" t="s">
        <v>408</v>
      </c>
      <c r="S376" s="35" t="s">
        <v>409</v>
      </c>
      <c r="T376" s="35">
        <v>5</v>
      </c>
      <c r="U376" s="35" t="s">
        <v>410</v>
      </c>
      <c r="V376" s="35">
        <v>1</v>
      </c>
      <c r="W376" s="35">
        <v>0.78</v>
      </c>
      <c r="X376" s="35" t="s">
        <v>410</v>
      </c>
      <c r="Y376" s="35">
        <v>0.78</v>
      </c>
      <c r="Z376" s="35" t="s">
        <v>170</v>
      </c>
      <c r="AA376" s="35">
        <v>999</v>
      </c>
      <c r="AB376" s="35" t="s">
        <v>5</v>
      </c>
      <c r="AC376" s="35">
        <v>1272</v>
      </c>
    </row>
    <row r="377" spans="1:29" ht="15">
      <c r="A377" s="35">
        <v>51830</v>
      </c>
      <c r="B377" s="35" t="s">
        <v>121</v>
      </c>
      <c r="C377" s="35">
        <v>139</v>
      </c>
      <c r="D377" s="35">
        <v>324</v>
      </c>
      <c r="E377" s="35" t="s">
        <v>122</v>
      </c>
      <c r="F377" s="35">
        <v>4240</v>
      </c>
      <c r="G377" s="35" t="s">
        <v>170</v>
      </c>
      <c r="J377" s="35" t="s">
        <v>4</v>
      </c>
      <c r="K377" s="35">
        <v>1</v>
      </c>
      <c r="L377" s="35" t="s">
        <v>5</v>
      </c>
      <c r="M377" s="35">
        <v>1272</v>
      </c>
      <c r="N377" s="35">
        <v>1651</v>
      </c>
      <c r="O377" s="35">
        <v>7159</v>
      </c>
      <c r="P377" s="35">
        <v>2</v>
      </c>
      <c r="Q377" s="35">
        <v>14</v>
      </c>
      <c r="R377" s="35" t="s">
        <v>408</v>
      </c>
      <c r="S377" s="35" t="s">
        <v>409</v>
      </c>
      <c r="T377" s="35">
        <v>5</v>
      </c>
      <c r="U377" s="35" t="s">
        <v>410</v>
      </c>
      <c r="V377" s="35">
        <v>1</v>
      </c>
      <c r="W377" s="35">
        <v>0.9</v>
      </c>
      <c r="X377" s="35" t="s">
        <v>410</v>
      </c>
      <c r="Y377" s="35">
        <v>0.9</v>
      </c>
      <c r="AA377" s="35">
        <v>999</v>
      </c>
      <c r="AB377" s="35" t="s">
        <v>5</v>
      </c>
      <c r="AC377" s="35">
        <v>1272</v>
      </c>
    </row>
    <row r="378" spans="1:29" ht="15">
      <c r="A378" s="35">
        <v>51831</v>
      </c>
      <c r="B378" s="35" t="s">
        <v>121</v>
      </c>
      <c r="C378" s="35">
        <v>139</v>
      </c>
      <c r="D378" s="35">
        <v>324</v>
      </c>
      <c r="E378" s="35" t="s">
        <v>122</v>
      </c>
      <c r="F378" s="35">
        <v>4240</v>
      </c>
      <c r="J378" s="35" t="s">
        <v>4</v>
      </c>
      <c r="K378" s="35">
        <v>1</v>
      </c>
      <c r="L378" s="35" t="s">
        <v>5</v>
      </c>
      <c r="M378" s="35">
        <v>1272</v>
      </c>
      <c r="N378" s="35">
        <v>1651</v>
      </c>
      <c r="O378" s="35">
        <v>7159</v>
      </c>
      <c r="P378" s="35">
        <v>2</v>
      </c>
      <c r="Q378" s="35">
        <v>14</v>
      </c>
      <c r="R378" s="35" t="s">
        <v>408</v>
      </c>
      <c r="S378" s="35" t="s">
        <v>409</v>
      </c>
      <c r="T378" s="35">
        <v>5</v>
      </c>
      <c r="U378" s="35" t="s">
        <v>410</v>
      </c>
      <c r="V378" s="35">
        <v>1</v>
      </c>
      <c r="W378" s="35">
        <v>0.7</v>
      </c>
      <c r="X378" s="35" t="s">
        <v>410</v>
      </c>
      <c r="Y378" s="35">
        <v>0.7</v>
      </c>
      <c r="Z378" s="35" t="s">
        <v>170</v>
      </c>
      <c r="AA378" s="35">
        <v>999</v>
      </c>
      <c r="AB378" s="35" t="s">
        <v>5</v>
      </c>
      <c r="AC378" s="35">
        <v>1272</v>
      </c>
    </row>
    <row r="379" spans="1:26" ht="15">
      <c r="A379" s="35">
        <v>51832</v>
      </c>
      <c r="B379" s="35" t="s">
        <v>121</v>
      </c>
      <c r="C379" s="35">
        <v>139</v>
      </c>
      <c r="D379" s="35">
        <v>324</v>
      </c>
      <c r="E379" s="35" t="s">
        <v>122</v>
      </c>
      <c r="F379" s="35">
        <v>4240</v>
      </c>
      <c r="G379" s="35" t="s">
        <v>170</v>
      </c>
      <c r="J379" s="35" t="s">
        <v>4</v>
      </c>
      <c r="K379" s="35">
        <v>1</v>
      </c>
      <c r="L379" s="35" t="s">
        <v>5</v>
      </c>
      <c r="M379" s="35">
        <v>1272</v>
      </c>
      <c r="N379" s="35">
        <v>1651</v>
      </c>
      <c r="O379" s="35">
        <v>7159</v>
      </c>
      <c r="P379" s="35">
        <v>2</v>
      </c>
      <c r="Q379" s="35">
        <v>22</v>
      </c>
      <c r="R379" s="35" t="s">
        <v>408</v>
      </c>
      <c r="S379" s="35" t="s">
        <v>409</v>
      </c>
      <c r="T379" s="35">
        <v>5</v>
      </c>
      <c r="U379" s="35" t="s">
        <v>410</v>
      </c>
      <c r="V379" s="35">
        <v>1</v>
      </c>
      <c r="W379" s="35">
        <v>0.75</v>
      </c>
      <c r="X379" s="35" t="s">
        <v>410</v>
      </c>
      <c r="Y379" s="35">
        <v>0.75</v>
      </c>
      <c r="Z379" s="35" t="s">
        <v>170</v>
      </c>
    </row>
    <row r="380" spans="1:26" ht="15">
      <c r="A380" s="35">
        <v>51833</v>
      </c>
      <c r="B380" s="35" t="s">
        <v>121</v>
      </c>
      <c r="C380" s="35">
        <v>139</v>
      </c>
      <c r="D380" s="35">
        <v>324</v>
      </c>
      <c r="E380" s="35" t="s">
        <v>122</v>
      </c>
      <c r="F380" s="35">
        <v>4240</v>
      </c>
      <c r="G380" s="35" t="s">
        <v>170</v>
      </c>
      <c r="J380" s="35" t="s">
        <v>4</v>
      </c>
      <c r="K380" s="35">
        <v>1</v>
      </c>
      <c r="L380" s="35" t="s">
        <v>5</v>
      </c>
      <c r="M380" s="35">
        <v>1272</v>
      </c>
      <c r="N380" s="35">
        <v>1651</v>
      </c>
      <c r="O380" s="35">
        <v>7159</v>
      </c>
      <c r="P380" s="35">
        <v>2</v>
      </c>
      <c r="Q380" s="35">
        <v>27</v>
      </c>
      <c r="R380" s="35" t="s">
        <v>408</v>
      </c>
      <c r="S380" s="35" t="s">
        <v>409</v>
      </c>
      <c r="T380" s="35">
        <v>5</v>
      </c>
      <c r="U380" s="35" t="s">
        <v>410</v>
      </c>
      <c r="V380" s="35">
        <v>1</v>
      </c>
      <c r="W380" s="35">
        <v>0.75</v>
      </c>
      <c r="X380" s="35" t="s">
        <v>410</v>
      </c>
      <c r="Y380" s="35">
        <v>0.75</v>
      </c>
      <c r="Z380" s="35" t="s">
        <v>170</v>
      </c>
    </row>
    <row r="381" spans="1:26" ht="15">
      <c r="A381" s="35">
        <v>51834</v>
      </c>
      <c r="B381" s="35" t="s">
        <v>121</v>
      </c>
      <c r="C381" s="35">
        <v>139</v>
      </c>
      <c r="D381" s="35">
        <v>324</v>
      </c>
      <c r="E381" s="35" t="s">
        <v>122</v>
      </c>
      <c r="F381" s="35">
        <v>4240</v>
      </c>
      <c r="G381" s="35" t="s">
        <v>170</v>
      </c>
      <c r="J381" s="35" t="s">
        <v>4</v>
      </c>
      <c r="K381" s="35">
        <v>1</v>
      </c>
      <c r="L381" s="35" t="s">
        <v>5</v>
      </c>
      <c r="M381" s="35">
        <v>1272</v>
      </c>
      <c r="N381" s="35">
        <v>1651</v>
      </c>
      <c r="O381" s="35">
        <v>7159</v>
      </c>
      <c r="P381" s="35">
        <v>3</v>
      </c>
      <c r="Q381" s="35">
        <v>1</v>
      </c>
      <c r="R381" s="35" t="s">
        <v>408</v>
      </c>
      <c r="S381" s="35" t="s">
        <v>409</v>
      </c>
      <c r="T381" s="35">
        <v>5</v>
      </c>
      <c r="U381" s="35" t="s">
        <v>410</v>
      </c>
      <c r="V381" s="35">
        <v>1</v>
      </c>
      <c r="W381" s="35">
        <v>0.7</v>
      </c>
      <c r="X381" s="35" t="s">
        <v>410</v>
      </c>
      <c r="Y381" s="35">
        <v>0.7</v>
      </c>
      <c r="Z381" s="35" t="s">
        <v>170</v>
      </c>
    </row>
    <row r="382" spans="1:26" ht="15">
      <c r="A382" s="35">
        <v>51835</v>
      </c>
      <c r="B382" s="35" t="s">
        <v>121</v>
      </c>
      <c r="C382" s="35">
        <v>139</v>
      </c>
      <c r="D382" s="35">
        <v>324</v>
      </c>
      <c r="E382" s="35" t="s">
        <v>122</v>
      </c>
      <c r="F382" s="35">
        <v>4240</v>
      </c>
      <c r="G382" s="35" t="s">
        <v>170</v>
      </c>
      <c r="J382" s="35" t="s">
        <v>4</v>
      </c>
      <c r="K382" s="35">
        <v>1</v>
      </c>
      <c r="L382" s="35" t="s">
        <v>5</v>
      </c>
      <c r="M382" s="35">
        <v>1272</v>
      </c>
      <c r="N382" s="35">
        <v>1651</v>
      </c>
      <c r="O382" s="35">
        <v>7159</v>
      </c>
      <c r="P382" s="35">
        <v>3</v>
      </c>
      <c r="Q382" s="35">
        <v>7</v>
      </c>
      <c r="R382" s="35" t="s">
        <v>408</v>
      </c>
      <c r="S382" s="35" t="s">
        <v>409</v>
      </c>
      <c r="T382" s="35">
        <v>5</v>
      </c>
      <c r="U382" s="35" t="s">
        <v>410</v>
      </c>
      <c r="V382" s="35">
        <v>1</v>
      </c>
      <c r="W382" s="35">
        <v>0.9</v>
      </c>
      <c r="X382" s="35" t="s">
        <v>410</v>
      </c>
      <c r="Y382" s="35">
        <v>0.9</v>
      </c>
      <c r="Z382" s="35" t="s">
        <v>170</v>
      </c>
    </row>
    <row r="383" spans="1:26" ht="15">
      <c r="A383" s="35">
        <v>51836</v>
      </c>
      <c r="B383" s="35" t="s">
        <v>121</v>
      </c>
      <c r="C383" s="35">
        <v>139</v>
      </c>
      <c r="D383" s="35">
        <v>324</v>
      </c>
      <c r="E383" s="35" t="s">
        <v>122</v>
      </c>
      <c r="F383" s="35">
        <v>4240</v>
      </c>
      <c r="G383" s="35" t="s">
        <v>170</v>
      </c>
      <c r="J383" s="35" t="s">
        <v>4</v>
      </c>
      <c r="K383" s="35">
        <v>1</v>
      </c>
      <c r="L383" s="35" t="s">
        <v>5</v>
      </c>
      <c r="M383" s="35">
        <v>1272</v>
      </c>
      <c r="N383" s="35">
        <v>1651</v>
      </c>
      <c r="O383" s="35">
        <v>7159</v>
      </c>
      <c r="P383" s="35">
        <v>3</v>
      </c>
      <c r="Q383" s="35">
        <v>7</v>
      </c>
      <c r="R383" s="35" t="s">
        <v>408</v>
      </c>
      <c r="S383" s="35" t="s">
        <v>409</v>
      </c>
      <c r="T383" s="35">
        <v>5</v>
      </c>
      <c r="U383" s="35" t="s">
        <v>410</v>
      </c>
      <c r="V383" s="35">
        <v>1</v>
      </c>
      <c r="W383" s="35">
        <v>0.7</v>
      </c>
      <c r="X383" s="35" t="s">
        <v>410</v>
      </c>
      <c r="Y383" s="35">
        <v>0.7</v>
      </c>
      <c r="Z383" s="35" t="s">
        <v>170</v>
      </c>
    </row>
    <row r="384" spans="1:26" ht="15">
      <c r="A384" s="35">
        <v>51837</v>
      </c>
      <c r="B384" s="35" t="s">
        <v>121</v>
      </c>
      <c r="C384" s="35">
        <v>139</v>
      </c>
      <c r="D384" s="35">
        <v>324</v>
      </c>
      <c r="E384" s="35" t="s">
        <v>122</v>
      </c>
      <c r="F384" s="35">
        <v>4240</v>
      </c>
      <c r="G384" s="35" t="s">
        <v>170</v>
      </c>
      <c r="J384" s="35" t="s">
        <v>4</v>
      </c>
      <c r="K384" s="35">
        <v>1</v>
      </c>
      <c r="L384" s="35" t="s">
        <v>5</v>
      </c>
      <c r="M384" s="35">
        <v>1272</v>
      </c>
      <c r="N384" s="35">
        <v>1651</v>
      </c>
      <c r="O384" s="35">
        <v>7159</v>
      </c>
      <c r="P384" s="35">
        <v>3</v>
      </c>
      <c r="Q384" s="35">
        <v>19</v>
      </c>
      <c r="R384" s="35" t="s">
        <v>408</v>
      </c>
      <c r="S384" s="35" t="s">
        <v>409</v>
      </c>
      <c r="T384" s="35">
        <v>5</v>
      </c>
      <c r="U384" s="35" t="s">
        <v>410</v>
      </c>
      <c r="V384" s="35">
        <v>1</v>
      </c>
      <c r="W384" s="35">
        <v>0.75</v>
      </c>
      <c r="X384" s="35" t="s">
        <v>410</v>
      </c>
      <c r="Y384" s="35">
        <v>0.75</v>
      </c>
      <c r="Z384" s="35" t="s">
        <v>170</v>
      </c>
    </row>
    <row r="385" spans="1:25" ht="15">
      <c r="A385" s="35">
        <v>51838</v>
      </c>
      <c r="B385" s="35" t="s">
        <v>121</v>
      </c>
      <c r="C385" s="35">
        <v>139</v>
      </c>
      <c r="D385" s="35">
        <v>324</v>
      </c>
      <c r="E385" s="35" t="s">
        <v>122</v>
      </c>
      <c r="F385" s="35">
        <v>4240</v>
      </c>
      <c r="J385" s="35" t="s">
        <v>4</v>
      </c>
      <c r="K385" s="35">
        <v>1</v>
      </c>
      <c r="L385" s="35" t="s">
        <v>5</v>
      </c>
      <c r="M385" s="35">
        <v>1272</v>
      </c>
      <c r="N385" s="35">
        <v>1651</v>
      </c>
      <c r="O385" s="35">
        <v>7159</v>
      </c>
      <c r="P385" s="35">
        <v>3</v>
      </c>
      <c r="Q385" s="35">
        <v>27</v>
      </c>
      <c r="R385" s="35" t="s">
        <v>408</v>
      </c>
      <c r="S385" s="35" t="s">
        <v>409</v>
      </c>
      <c r="T385" s="35">
        <v>5</v>
      </c>
      <c r="U385" s="35" t="s">
        <v>410</v>
      </c>
      <c r="V385" s="35">
        <v>1</v>
      </c>
      <c r="W385" s="35">
        <v>0.75</v>
      </c>
      <c r="X385" s="35" t="s">
        <v>410</v>
      </c>
      <c r="Y385" s="35">
        <v>0.75</v>
      </c>
    </row>
    <row r="386" spans="1:25" ht="15">
      <c r="A386" s="35">
        <v>51839</v>
      </c>
      <c r="B386" s="35" t="s">
        <v>121</v>
      </c>
      <c r="C386" s="35">
        <v>139</v>
      </c>
      <c r="D386" s="35">
        <v>324</v>
      </c>
      <c r="E386" s="35" t="s">
        <v>122</v>
      </c>
      <c r="F386" s="35">
        <v>4240</v>
      </c>
      <c r="J386" s="35" t="s">
        <v>4</v>
      </c>
      <c r="K386" s="35">
        <v>1</v>
      </c>
      <c r="L386" s="35" t="s">
        <v>5</v>
      </c>
      <c r="M386" s="35">
        <v>1272</v>
      </c>
      <c r="N386" s="35">
        <v>1651</v>
      </c>
      <c r="O386" s="35">
        <v>7159</v>
      </c>
      <c r="P386" s="35">
        <v>4</v>
      </c>
      <c r="Q386" s="35">
        <v>18</v>
      </c>
      <c r="R386" s="35" t="s">
        <v>408</v>
      </c>
      <c r="S386" s="35" t="s">
        <v>409</v>
      </c>
      <c r="T386" s="35">
        <v>5</v>
      </c>
      <c r="U386" s="35" t="s">
        <v>410</v>
      </c>
      <c r="V386" s="35">
        <v>2</v>
      </c>
      <c r="W386" s="35">
        <v>1.5</v>
      </c>
      <c r="X386" s="35" t="s">
        <v>410</v>
      </c>
      <c r="Y386" s="35">
        <v>0.75</v>
      </c>
    </row>
    <row r="387" spans="1:25" ht="15">
      <c r="A387" s="35">
        <v>51840</v>
      </c>
      <c r="B387" s="35" t="s">
        <v>121</v>
      </c>
      <c r="C387" s="35">
        <v>139</v>
      </c>
      <c r="D387" s="35">
        <v>324</v>
      </c>
      <c r="E387" s="35" t="s">
        <v>122</v>
      </c>
      <c r="F387" s="35">
        <v>4240</v>
      </c>
      <c r="J387" s="35" t="s">
        <v>4</v>
      </c>
      <c r="K387" s="35">
        <v>1</v>
      </c>
      <c r="L387" s="35" t="s">
        <v>5</v>
      </c>
      <c r="M387" s="35">
        <v>1272</v>
      </c>
      <c r="N387" s="35">
        <v>1651</v>
      </c>
      <c r="O387" s="35">
        <v>7159</v>
      </c>
      <c r="P387" s="35">
        <v>4</v>
      </c>
      <c r="Q387" s="35">
        <v>25</v>
      </c>
      <c r="R387" s="35" t="s">
        <v>408</v>
      </c>
      <c r="S387" s="35" t="s">
        <v>409</v>
      </c>
      <c r="T387" s="35">
        <v>5</v>
      </c>
      <c r="U387" s="35" t="s">
        <v>410</v>
      </c>
      <c r="V387" s="35">
        <v>3</v>
      </c>
      <c r="W387" s="35">
        <v>2.25</v>
      </c>
      <c r="X387" s="35" t="s">
        <v>410</v>
      </c>
      <c r="Y387" s="35">
        <v>0.75</v>
      </c>
    </row>
    <row r="388" spans="1:25" ht="15">
      <c r="A388" s="35">
        <v>51841</v>
      </c>
      <c r="B388" s="35" t="s">
        <v>121</v>
      </c>
      <c r="C388" s="35">
        <v>139</v>
      </c>
      <c r="D388" s="35">
        <v>324</v>
      </c>
      <c r="E388" s="35" t="s">
        <v>122</v>
      </c>
      <c r="F388" s="35">
        <v>4240</v>
      </c>
      <c r="G388" s="35" t="s">
        <v>170</v>
      </c>
      <c r="J388" s="35" t="s">
        <v>4</v>
      </c>
      <c r="K388" s="35">
        <v>1</v>
      </c>
      <c r="L388" s="35" t="s">
        <v>5</v>
      </c>
      <c r="M388" s="35">
        <v>1272</v>
      </c>
      <c r="N388" s="35">
        <v>1651</v>
      </c>
      <c r="O388" s="35">
        <v>7159</v>
      </c>
      <c r="P388" s="35">
        <v>5</v>
      </c>
      <c r="Q388" s="35">
        <v>6</v>
      </c>
      <c r="R388" s="35" t="s">
        <v>408</v>
      </c>
      <c r="S388" s="35" t="s">
        <v>409</v>
      </c>
      <c r="T388" s="35">
        <v>5</v>
      </c>
      <c r="U388" s="35" t="s">
        <v>410</v>
      </c>
      <c r="V388" s="35">
        <v>1</v>
      </c>
      <c r="W388" s="35">
        <v>0.75</v>
      </c>
      <c r="X388" s="35" t="s">
        <v>410</v>
      </c>
      <c r="Y388" s="35">
        <v>0.75</v>
      </c>
    </row>
    <row r="389" spans="1:25" ht="15">
      <c r="A389" s="35">
        <v>51842</v>
      </c>
      <c r="B389" s="35" t="s">
        <v>121</v>
      </c>
      <c r="C389" s="35">
        <v>139</v>
      </c>
      <c r="D389" s="35">
        <v>324</v>
      </c>
      <c r="E389" s="35" t="s">
        <v>122</v>
      </c>
      <c r="F389" s="35">
        <v>4240</v>
      </c>
      <c r="G389" s="35" t="s">
        <v>170</v>
      </c>
      <c r="J389" s="35" t="s">
        <v>4</v>
      </c>
      <c r="K389" s="35">
        <v>1</v>
      </c>
      <c r="L389" s="35" t="s">
        <v>5</v>
      </c>
      <c r="M389" s="35">
        <v>1272</v>
      </c>
      <c r="N389" s="35">
        <v>1651</v>
      </c>
      <c r="O389" s="35">
        <v>7159</v>
      </c>
      <c r="P389" s="35">
        <v>5</v>
      </c>
      <c r="Q389" s="35">
        <v>13</v>
      </c>
      <c r="R389" s="35" t="s">
        <v>408</v>
      </c>
      <c r="S389" s="35" t="s">
        <v>409</v>
      </c>
      <c r="T389" s="35">
        <v>5</v>
      </c>
      <c r="U389" s="35" t="s">
        <v>410</v>
      </c>
      <c r="V389" s="35">
        <v>1</v>
      </c>
      <c r="W389" s="35">
        <v>0.81</v>
      </c>
      <c r="X389" s="35" t="s">
        <v>410</v>
      </c>
      <c r="Y389" s="35">
        <v>0.81</v>
      </c>
    </row>
    <row r="390" spans="1:25" ht="15">
      <c r="A390" s="35">
        <v>51843</v>
      </c>
      <c r="B390" s="35" t="s">
        <v>121</v>
      </c>
      <c r="C390" s="35">
        <v>139</v>
      </c>
      <c r="D390" s="35">
        <v>324</v>
      </c>
      <c r="E390" s="35" t="s">
        <v>122</v>
      </c>
      <c r="F390" s="35">
        <v>4240</v>
      </c>
      <c r="G390" s="35" t="s">
        <v>170</v>
      </c>
      <c r="J390" s="35" t="s">
        <v>4</v>
      </c>
      <c r="K390" s="35">
        <v>1</v>
      </c>
      <c r="L390" s="35" t="s">
        <v>5</v>
      </c>
      <c r="M390" s="35">
        <v>1272</v>
      </c>
      <c r="N390" s="35">
        <v>1651</v>
      </c>
      <c r="O390" s="35">
        <v>7159</v>
      </c>
      <c r="P390" s="35">
        <v>5</v>
      </c>
      <c r="Q390" s="35">
        <v>20</v>
      </c>
      <c r="R390" s="35" t="s">
        <v>408</v>
      </c>
      <c r="S390" s="35" t="s">
        <v>409</v>
      </c>
      <c r="T390" s="35">
        <v>5</v>
      </c>
      <c r="U390" s="35" t="s">
        <v>344</v>
      </c>
      <c r="V390" s="35">
        <v>2</v>
      </c>
      <c r="W390" s="35">
        <v>1.8</v>
      </c>
      <c r="X390" s="35" t="s">
        <v>410</v>
      </c>
      <c r="Y390" s="35">
        <v>0.9</v>
      </c>
    </row>
    <row r="391" spans="1:25" ht="15">
      <c r="A391" s="35">
        <v>51844</v>
      </c>
      <c r="B391" s="35" t="s">
        <v>121</v>
      </c>
      <c r="C391" s="35">
        <v>139</v>
      </c>
      <c r="D391" s="35">
        <v>324</v>
      </c>
      <c r="E391" s="35" t="s">
        <v>122</v>
      </c>
      <c r="F391" s="35">
        <v>4240</v>
      </c>
      <c r="G391" s="35" t="s">
        <v>170</v>
      </c>
      <c r="J391" s="35" t="s">
        <v>4</v>
      </c>
      <c r="K391" s="35">
        <v>1</v>
      </c>
      <c r="L391" s="35" t="s">
        <v>5</v>
      </c>
      <c r="M391" s="35">
        <v>1272</v>
      </c>
      <c r="N391" s="35">
        <v>1651</v>
      </c>
      <c r="O391" s="35">
        <v>7159</v>
      </c>
      <c r="P391" s="35">
        <v>5</v>
      </c>
      <c r="Q391" s="35">
        <v>20</v>
      </c>
      <c r="R391" s="35" t="s">
        <v>408</v>
      </c>
      <c r="S391" s="35" t="s">
        <v>409</v>
      </c>
      <c r="T391" s="35">
        <v>5</v>
      </c>
      <c r="U391" s="35" t="s">
        <v>285</v>
      </c>
      <c r="V391" s="35">
        <v>1</v>
      </c>
      <c r="W391" s="35">
        <v>0.7</v>
      </c>
      <c r="X391" s="35" t="s">
        <v>410</v>
      </c>
      <c r="Y391" s="35">
        <v>0.7</v>
      </c>
    </row>
    <row r="392" spans="1:25" ht="15">
      <c r="A392" s="35">
        <v>51845</v>
      </c>
      <c r="B392" s="35" t="s">
        <v>121</v>
      </c>
      <c r="C392" s="35">
        <v>139</v>
      </c>
      <c r="D392" s="35">
        <v>324</v>
      </c>
      <c r="E392" s="35" t="s">
        <v>122</v>
      </c>
      <c r="F392" s="35">
        <v>4240</v>
      </c>
      <c r="G392" s="35" t="s">
        <v>170</v>
      </c>
      <c r="J392" s="35" t="s">
        <v>4</v>
      </c>
      <c r="K392" s="35">
        <v>1</v>
      </c>
      <c r="L392" s="35" t="s">
        <v>5</v>
      </c>
      <c r="M392" s="35">
        <v>1272</v>
      </c>
      <c r="N392" s="35">
        <v>1651</v>
      </c>
      <c r="O392" s="35">
        <v>7159</v>
      </c>
      <c r="P392" s="35">
        <v>5</v>
      </c>
      <c r="Q392" s="35">
        <v>26</v>
      </c>
      <c r="R392" s="35" t="s">
        <v>408</v>
      </c>
      <c r="S392" s="35" t="s">
        <v>409</v>
      </c>
      <c r="T392" s="35">
        <v>5</v>
      </c>
      <c r="U392" s="35" t="s">
        <v>344</v>
      </c>
      <c r="V392" s="35">
        <v>3</v>
      </c>
      <c r="W392" s="35">
        <v>2.7</v>
      </c>
      <c r="X392" s="35" t="s">
        <v>410</v>
      </c>
      <c r="Y392" s="35">
        <v>0.9</v>
      </c>
    </row>
    <row r="393" spans="1:25" ht="15">
      <c r="A393" s="35">
        <v>51846</v>
      </c>
      <c r="B393" s="35" t="s">
        <v>121</v>
      </c>
      <c r="C393" s="35">
        <v>139</v>
      </c>
      <c r="D393" s="35">
        <v>324</v>
      </c>
      <c r="E393" s="35" t="s">
        <v>122</v>
      </c>
      <c r="F393" s="35">
        <v>4240</v>
      </c>
      <c r="G393" s="35" t="s">
        <v>170</v>
      </c>
      <c r="J393" s="35" t="s">
        <v>4</v>
      </c>
      <c r="K393" s="35">
        <v>1</v>
      </c>
      <c r="L393" s="35" t="s">
        <v>5</v>
      </c>
      <c r="M393" s="35">
        <v>1272</v>
      </c>
      <c r="N393" s="35">
        <v>1651</v>
      </c>
      <c r="O393" s="35">
        <v>7159</v>
      </c>
      <c r="P393" s="35">
        <v>5</v>
      </c>
      <c r="Q393" s="35">
        <v>26</v>
      </c>
      <c r="R393" s="35" t="s">
        <v>408</v>
      </c>
      <c r="S393" s="35" t="s">
        <v>409</v>
      </c>
      <c r="T393" s="35">
        <v>5</v>
      </c>
      <c r="U393" s="35" t="s">
        <v>285</v>
      </c>
      <c r="V393" s="35">
        <v>5</v>
      </c>
      <c r="W393" s="35">
        <v>3.5</v>
      </c>
      <c r="X393" s="35" t="s">
        <v>410</v>
      </c>
      <c r="Y393" s="35">
        <v>0.7</v>
      </c>
    </row>
    <row r="394" spans="1:25" ht="15">
      <c r="A394" s="35">
        <v>51847</v>
      </c>
      <c r="B394" s="35" t="s">
        <v>121</v>
      </c>
      <c r="C394" s="35">
        <v>139</v>
      </c>
      <c r="D394" s="35">
        <v>324</v>
      </c>
      <c r="E394" s="35" t="s">
        <v>122</v>
      </c>
      <c r="F394" s="35">
        <v>4240</v>
      </c>
      <c r="G394" s="35" t="s">
        <v>170</v>
      </c>
      <c r="J394" s="35" t="s">
        <v>4</v>
      </c>
      <c r="K394" s="35">
        <v>1</v>
      </c>
      <c r="L394" s="35" t="s">
        <v>5</v>
      </c>
      <c r="M394" s="35">
        <v>1272</v>
      </c>
      <c r="N394" s="35">
        <v>1651</v>
      </c>
      <c r="O394" s="35">
        <v>7159</v>
      </c>
      <c r="P394" s="35">
        <v>5</v>
      </c>
      <c r="Q394" s="35">
        <v>29</v>
      </c>
      <c r="R394" s="35" t="s">
        <v>408</v>
      </c>
      <c r="S394" s="35" t="s">
        <v>409</v>
      </c>
      <c r="T394" s="35">
        <v>5</v>
      </c>
      <c r="U394" s="35" t="s">
        <v>344</v>
      </c>
      <c r="V394" s="35">
        <v>2</v>
      </c>
      <c r="W394" s="35">
        <v>1.8</v>
      </c>
      <c r="X394" s="35" t="s">
        <v>410</v>
      </c>
      <c r="Y394" s="35">
        <v>0.9</v>
      </c>
    </row>
    <row r="395" spans="1:25" ht="15">
      <c r="A395" s="35">
        <v>51848</v>
      </c>
      <c r="B395" s="35" t="s">
        <v>121</v>
      </c>
      <c r="C395" s="35">
        <v>139</v>
      </c>
      <c r="D395" s="35">
        <v>324</v>
      </c>
      <c r="E395" s="35" t="s">
        <v>122</v>
      </c>
      <c r="F395" s="35">
        <v>4240</v>
      </c>
      <c r="G395" s="35" t="s">
        <v>170</v>
      </c>
      <c r="J395" s="35" t="s">
        <v>4</v>
      </c>
      <c r="K395" s="35">
        <v>1</v>
      </c>
      <c r="L395" s="35" t="s">
        <v>5</v>
      </c>
      <c r="M395" s="35">
        <v>1272</v>
      </c>
      <c r="N395" s="35">
        <v>1651</v>
      </c>
      <c r="O395" s="35">
        <v>7159</v>
      </c>
      <c r="P395" s="35">
        <v>6</v>
      </c>
      <c r="Q395" s="35">
        <v>6</v>
      </c>
      <c r="R395" s="35" t="s">
        <v>408</v>
      </c>
      <c r="S395" s="35" t="s">
        <v>409</v>
      </c>
      <c r="T395" s="35">
        <v>5</v>
      </c>
      <c r="U395" s="35" t="s">
        <v>344</v>
      </c>
      <c r="V395" s="35">
        <v>2</v>
      </c>
      <c r="W395" s="35">
        <v>1.8</v>
      </c>
      <c r="X395" s="35" t="s">
        <v>410</v>
      </c>
      <c r="Y395" s="35">
        <v>0.9</v>
      </c>
    </row>
    <row r="396" spans="1:25" ht="15">
      <c r="A396" s="35">
        <v>51849</v>
      </c>
      <c r="B396" s="35" t="s">
        <v>121</v>
      </c>
      <c r="C396" s="35">
        <v>139</v>
      </c>
      <c r="D396" s="35">
        <v>324</v>
      </c>
      <c r="E396" s="35" t="s">
        <v>122</v>
      </c>
      <c r="F396" s="35">
        <v>4240</v>
      </c>
      <c r="G396" s="35" t="s">
        <v>170</v>
      </c>
      <c r="J396" s="35" t="s">
        <v>4</v>
      </c>
      <c r="K396" s="35">
        <v>1</v>
      </c>
      <c r="L396" s="35" t="s">
        <v>5</v>
      </c>
      <c r="M396" s="35">
        <v>1272</v>
      </c>
      <c r="N396" s="35">
        <v>1651</v>
      </c>
      <c r="O396" s="35">
        <v>7159</v>
      </c>
      <c r="P396" s="35">
        <v>6</v>
      </c>
      <c r="Q396" s="35">
        <v>6</v>
      </c>
      <c r="R396" s="35" t="s">
        <v>408</v>
      </c>
      <c r="S396" s="35" t="s">
        <v>409</v>
      </c>
      <c r="T396" s="35">
        <v>5</v>
      </c>
      <c r="U396" s="35" t="s">
        <v>285</v>
      </c>
      <c r="V396" s="35">
        <v>2</v>
      </c>
      <c r="W396" s="35">
        <v>1.4</v>
      </c>
      <c r="X396" s="35" t="s">
        <v>410</v>
      </c>
      <c r="Y396" s="35">
        <v>0.7</v>
      </c>
    </row>
    <row r="397" spans="1:25" ht="15">
      <c r="A397" s="35">
        <v>51850</v>
      </c>
      <c r="B397" s="35" t="s">
        <v>121</v>
      </c>
      <c r="C397" s="35">
        <v>139</v>
      </c>
      <c r="D397" s="35">
        <v>324</v>
      </c>
      <c r="E397" s="35" t="s">
        <v>122</v>
      </c>
      <c r="F397" s="35">
        <v>4240</v>
      </c>
      <c r="G397" s="35" t="s">
        <v>170</v>
      </c>
      <c r="J397" s="35" t="s">
        <v>4</v>
      </c>
      <c r="K397" s="35">
        <v>1</v>
      </c>
      <c r="L397" s="35" t="s">
        <v>5</v>
      </c>
      <c r="M397" s="35">
        <v>1272</v>
      </c>
      <c r="N397" s="35">
        <v>1651</v>
      </c>
      <c r="O397" s="35">
        <v>7159</v>
      </c>
      <c r="P397" s="35">
        <v>6</v>
      </c>
      <c r="Q397" s="35">
        <v>14</v>
      </c>
      <c r="R397" s="35" t="s">
        <v>408</v>
      </c>
      <c r="S397" s="35" t="s">
        <v>409</v>
      </c>
      <c r="T397" s="35">
        <v>5</v>
      </c>
      <c r="U397" s="35" t="s">
        <v>410</v>
      </c>
      <c r="V397" s="35">
        <v>2</v>
      </c>
      <c r="W397" s="35">
        <v>1.6</v>
      </c>
      <c r="X397" s="35" t="s">
        <v>410</v>
      </c>
      <c r="Y397" s="35">
        <v>0.8</v>
      </c>
    </row>
    <row r="398" spans="1:25" ht="15">
      <c r="A398" s="35">
        <v>51851</v>
      </c>
      <c r="B398" s="35" t="s">
        <v>121</v>
      </c>
      <c r="C398" s="35">
        <v>139</v>
      </c>
      <c r="D398" s="35">
        <v>324</v>
      </c>
      <c r="E398" s="35" t="s">
        <v>122</v>
      </c>
      <c r="F398" s="35">
        <v>4240</v>
      </c>
      <c r="G398" s="35" t="s">
        <v>170</v>
      </c>
      <c r="J398" s="35" t="s">
        <v>4</v>
      </c>
      <c r="K398" s="35">
        <v>1</v>
      </c>
      <c r="L398" s="35" t="s">
        <v>5</v>
      </c>
      <c r="M398" s="35">
        <v>1272</v>
      </c>
      <c r="N398" s="35">
        <v>1651</v>
      </c>
      <c r="O398" s="35">
        <v>7159</v>
      </c>
      <c r="P398" s="35">
        <v>6</v>
      </c>
      <c r="Q398" s="35">
        <v>28</v>
      </c>
      <c r="R398" s="35" t="s">
        <v>408</v>
      </c>
      <c r="S398" s="35" t="s">
        <v>409</v>
      </c>
      <c r="T398" s="35">
        <v>5</v>
      </c>
      <c r="U398" s="35" t="s">
        <v>410</v>
      </c>
      <c r="V398" s="35">
        <v>3</v>
      </c>
      <c r="W398" s="35">
        <v>2.25</v>
      </c>
      <c r="X398" s="35" t="s">
        <v>410</v>
      </c>
      <c r="Y398" s="35">
        <v>0.75</v>
      </c>
    </row>
    <row r="399" spans="1:25" ht="15">
      <c r="A399" s="35">
        <v>51852</v>
      </c>
      <c r="B399" s="35" t="s">
        <v>121</v>
      </c>
      <c r="C399" s="35">
        <v>139</v>
      </c>
      <c r="D399" s="35">
        <v>325</v>
      </c>
      <c r="E399" s="35" t="s">
        <v>122</v>
      </c>
      <c r="F399" s="35">
        <v>4240</v>
      </c>
      <c r="G399" s="35" t="s">
        <v>170</v>
      </c>
      <c r="J399" s="35" t="s">
        <v>4</v>
      </c>
      <c r="K399" s="35">
        <v>1</v>
      </c>
      <c r="L399" s="35" t="s">
        <v>5</v>
      </c>
      <c r="M399" s="35">
        <v>1272</v>
      </c>
      <c r="N399" s="35">
        <v>1651</v>
      </c>
      <c r="O399" s="35">
        <v>7159</v>
      </c>
      <c r="P399" s="35">
        <v>7</v>
      </c>
      <c r="Q399" s="35">
        <v>3</v>
      </c>
      <c r="R399" s="35" t="s">
        <v>408</v>
      </c>
      <c r="S399" s="35" t="s">
        <v>409</v>
      </c>
      <c r="T399" s="35">
        <v>5</v>
      </c>
      <c r="U399" s="35" t="s">
        <v>410</v>
      </c>
      <c r="V399" s="35">
        <v>4</v>
      </c>
      <c r="W399" s="35">
        <v>3.2</v>
      </c>
      <c r="X399" s="35" t="s">
        <v>410</v>
      </c>
      <c r="Y399" s="35">
        <v>0.8</v>
      </c>
    </row>
    <row r="400" spans="1:25" ht="15">
      <c r="A400" s="35">
        <v>51853</v>
      </c>
      <c r="B400" s="35" t="s">
        <v>121</v>
      </c>
      <c r="C400" s="35">
        <v>139</v>
      </c>
      <c r="D400" s="35">
        <v>325</v>
      </c>
      <c r="E400" s="35" t="s">
        <v>122</v>
      </c>
      <c r="F400" s="35">
        <v>4240</v>
      </c>
      <c r="G400" s="35" t="s">
        <v>170</v>
      </c>
      <c r="J400" s="35" t="s">
        <v>4</v>
      </c>
      <c r="K400" s="35">
        <v>1</v>
      </c>
      <c r="L400" s="35" t="s">
        <v>5</v>
      </c>
      <c r="M400" s="35">
        <v>1272</v>
      </c>
      <c r="N400" s="35">
        <v>1651</v>
      </c>
      <c r="O400" s="35">
        <v>7159</v>
      </c>
      <c r="P400" s="35">
        <v>7</v>
      </c>
      <c r="Q400" s="35">
        <v>3</v>
      </c>
      <c r="R400" s="35" t="s">
        <v>408</v>
      </c>
      <c r="S400" s="35" t="s">
        <v>409</v>
      </c>
      <c r="T400" s="35">
        <v>5</v>
      </c>
      <c r="U400" s="35" t="s">
        <v>410</v>
      </c>
      <c r="V400" s="35">
        <v>2</v>
      </c>
      <c r="W400" s="35">
        <v>1.5</v>
      </c>
      <c r="X400" s="35" t="s">
        <v>410</v>
      </c>
      <c r="Y400" s="35">
        <v>0.75</v>
      </c>
    </row>
    <row r="401" spans="1:25" ht="15">
      <c r="A401" s="35">
        <v>51854</v>
      </c>
      <c r="B401" s="35" t="s">
        <v>121</v>
      </c>
      <c r="C401" s="35">
        <v>139</v>
      </c>
      <c r="D401" s="35">
        <v>325</v>
      </c>
      <c r="E401" s="35" t="s">
        <v>122</v>
      </c>
      <c r="F401" s="35">
        <v>4240</v>
      </c>
      <c r="G401" s="35" t="s">
        <v>170</v>
      </c>
      <c r="J401" s="35" t="s">
        <v>4</v>
      </c>
      <c r="K401" s="35">
        <v>1</v>
      </c>
      <c r="L401" s="35" t="s">
        <v>5</v>
      </c>
      <c r="M401" s="35">
        <v>1272</v>
      </c>
      <c r="N401" s="35">
        <v>1651</v>
      </c>
      <c r="O401" s="35">
        <v>7159</v>
      </c>
      <c r="P401" s="35">
        <v>7</v>
      </c>
      <c r="Q401" s="35">
        <v>16</v>
      </c>
      <c r="R401" s="35" t="s">
        <v>408</v>
      </c>
      <c r="S401" s="35" t="s">
        <v>409</v>
      </c>
      <c r="T401" s="35">
        <v>5</v>
      </c>
      <c r="U401" s="35" t="s">
        <v>410</v>
      </c>
      <c r="V401" s="35">
        <v>2</v>
      </c>
      <c r="W401" s="35">
        <v>1.5</v>
      </c>
      <c r="X401" s="35" t="s">
        <v>410</v>
      </c>
      <c r="Y401" s="35">
        <v>0.75</v>
      </c>
    </row>
    <row r="402" spans="1:25" ht="15">
      <c r="A402" s="35">
        <v>51855</v>
      </c>
      <c r="B402" s="35" t="s">
        <v>121</v>
      </c>
      <c r="C402" s="35">
        <v>139</v>
      </c>
      <c r="D402" s="35">
        <v>325</v>
      </c>
      <c r="E402" s="35" t="s">
        <v>122</v>
      </c>
      <c r="F402" s="35">
        <v>4240</v>
      </c>
      <c r="G402" s="35" t="s">
        <v>170</v>
      </c>
      <c r="J402" s="35" t="s">
        <v>4</v>
      </c>
      <c r="K402" s="35">
        <v>1</v>
      </c>
      <c r="L402" s="35" t="s">
        <v>5</v>
      </c>
      <c r="M402" s="35">
        <v>1272</v>
      </c>
      <c r="N402" s="35">
        <v>1651</v>
      </c>
      <c r="O402" s="35">
        <v>7159</v>
      </c>
      <c r="P402" s="35">
        <v>7</v>
      </c>
      <c r="Q402" s="35">
        <v>19</v>
      </c>
      <c r="R402" s="35" t="s">
        <v>408</v>
      </c>
      <c r="S402" s="35" t="s">
        <v>409</v>
      </c>
      <c r="T402" s="35">
        <v>5</v>
      </c>
      <c r="U402" s="35" t="s">
        <v>410</v>
      </c>
      <c r="V402" s="35">
        <v>2</v>
      </c>
      <c r="W402" s="35">
        <v>1.8</v>
      </c>
      <c r="X402" s="35" t="s">
        <v>410</v>
      </c>
      <c r="Y402" s="35">
        <v>0.9</v>
      </c>
    </row>
    <row r="403" spans="1:25" ht="15">
      <c r="A403" s="35">
        <v>51856</v>
      </c>
      <c r="B403" s="35" t="s">
        <v>121</v>
      </c>
      <c r="C403" s="35">
        <v>139</v>
      </c>
      <c r="D403" s="35">
        <v>325</v>
      </c>
      <c r="E403" s="35" t="s">
        <v>122</v>
      </c>
      <c r="F403" s="35">
        <v>4240</v>
      </c>
      <c r="G403" s="35" t="s">
        <v>170</v>
      </c>
      <c r="J403" s="35" t="s">
        <v>4</v>
      </c>
      <c r="K403" s="35">
        <v>1</v>
      </c>
      <c r="L403" s="35" t="s">
        <v>5</v>
      </c>
      <c r="M403" s="35">
        <v>1272</v>
      </c>
      <c r="N403" s="35">
        <v>1651</v>
      </c>
      <c r="O403" s="35">
        <v>7159</v>
      </c>
      <c r="P403" s="35">
        <v>7</v>
      </c>
      <c r="Q403" s="35">
        <v>19</v>
      </c>
      <c r="R403" s="35" t="s">
        <v>408</v>
      </c>
      <c r="S403" s="35" t="s">
        <v>409</v>
      </c>
      <c r="T403" s="35">
        <v>5</v>
      </c>
      <c r="U403" s="35" t="s">
        <v>410</v>
      </c>
      <c r="V403" s="35">
        <v>3</v>
      </c>
      <c r="W403" s="35">
        <v>2.25</v>
      </c>
      <c r="X403" s="35" t="s">
        <v>410</v>
      </c>
      <c r="Y403" s="35">
        <v>0.75</v>
      </c>
    </row>
    <row r="404" spans="1:25" ht="15">
      <c r="A404" s="35">
        <v>51857</v>
      </c>
      <c r="B404" s="35" t="s">
        <v>121</v>
      </c>
      <c r="C404" s="35">
        <v>139</v>
      </c>
      <c r="D404" s="35">
        <v>325</v>
      </c>
      <c r="E404" s="35" t="s">
        <v>122</v>
      </c>
      <c r="F404" s="35">
        <v>4240</v>
      </c>
      <c r="G404" s="35" t="s">
        <v>170</v>
      </c>
      <c r="J404" s="35" t="s">
        <v>4</v>
      </c>
      <c r="K404" s="35">
        <v>1</v>
      </c>
      <c r="L404" s="35" t="s">
        <v>5</v>
      </c>
      <c r="M404" s="35">
        <v>1272</v>
      </c>
      <c r="N404" s="35">
        <v>1651</v>
      </c>
      <c r="O404" s="35">
        <v>7159</v>
      </c>
      <c r="P404" s="35">
        <v>8</v>
      </c>
      <c r="Q404" s="35">
        <v>3</v>
      </c>
      <c r="R404" s="35" t="s">
        <v>408</v>
      </c>
      <c r="S404" s="35" t="s">
        <v>409</v>
      </c>
      <c r="T404" s="35">
        <v>5</v>
      </c>
      <c r="U404" s="35" t="s">
        <v>410</v>
      </c>
      <c r="V404" s="35">
        <v>2</v>
      </c>
      <c r="W404" s="35">
        <v>1.5</v>
      </c>
      <c r="X404" s="35" t="s">
        <v>410</v>
      </c>
      <c r="Y404" s="35">
        <v>0.75</v>
      </c>
    </row>
    <row r="405" spans="1:25" ht="15">
      <c r="A405" s="35">
        <v>51858</v>
      </c>
      <c r="B405" s="35" t="s">
        <v>121</v>
      </c>
      <c r="C405" s="35">
        <v>139</v>
      </c>
      <c r="D405" s="35">
        <v>325</v>
      </c>
      <c r="E405" s="35" t="s">
        <v>122</v>
      </c>
      <c r="F405" s="35">
        <v>4240</v>
      </c>
      <c r="G405" s="35" t="s">
        <v>170</v>
      </c>
      <c r="J405" s="35" t="s">
        <v>4</v>
      </c>
      <c r="K405" s="35">
        <v>1</v>
      </c>
      <c r="L405" s="35" t="s">
        <v>5</v>
      </c>
      <c r="M405" s="35">
        <v>1272</v>
      </c>
      <c r="N405" s="35">
        <v>1651</v>
      </c>
      <c r="O405" s="35">
        <v>7159</v>
      </c>
      <c r="P405" s="35">
        <v>8</v>
      </c>
      <c r="Q405" s="35">
        <v>3</v>
      </c>
      <c r="R405" s="35" t="s">
        <v>408</v>
      </c>
      <c r="S405" s="35" t="s">
        <v>409</v>
      </c>
      <c r="T405" s="35">
        <v>5</v>
      </c>
      <c r="U405" s="35" t="s">
        <v>410</v>
      </c>
      <c r="V405" s="35">
        <v>1</v>
      </c>
      <c r="W405" s="35">
        <v>0.75</v>
      </c>
      <c r="X405" s="35" t="s">
        <v>410</v>
      </c>
      <c r="Y405" s="35">
        <v>0.75</v>
      </c>
    </row>
    <row r="406" spans="1:25" ht="15">
      <c r="A406" s="35">
        <v>51859</v>
      </c>
      <c r="B406" s="35" t="s">
        <v>121</v>
      </c>
      <c r="C406" s="35">
        <v>139</v>
      </c>
      <c r="D406" s="35">
        <v>325</v>
      </c>
      <c r="E406" s="35" t="s">
        <v>122</v>
      </c>
      <c r="F406" s="35">
        <v>4240</v>
      </c>
      <c r="G406" s="35" t="s">
        <v>170</v>
      </c>
      <c r="J406" s="35" t="s">
        <v>4</v>
      </c>
      <c r="K406" s="35">
        <v>1</v>
      </c>
      <c r="L406" s="35" t="s">
        <v>5</v>
      </c>
      <c r="M406" s="35">
        <v>1272</v>
      </c>
      <c r="N406" s="35">
        <v>1651</v>
      </c>
      <c r="O406" s="35">
        <v>7159</v>
      </c>
      <c r="P406" s="35">
        <v>8</v>
      </c>
      <c r="Q406" s="35">
        <v>10</v>
      </c>
      <c r="R406" s="35" t="s">
        <v>408</v>
      </c>
      <c r="S406" s="35" t="s">
        <v>409</v>
      </c>
      <c r="T406" s="35">
        <v>5</v>
      </c>
      <c r="U406" s="35" t="s">
        <v>410</v>
      </c>
      <c r="V406" s="35">
        <v>2</v>
      </c>
      <c r="W406" s="35">
        <v>1.5</v>
      </c>
      <c r="X406" s="35" t="s">
        <v>410</v>
      </c>
      <c r="Y406" s="35">
        <v>0.75</v>
      </c>
    </row>
    <row r="407" spans="1:25" ht="15">
      <c r="A407" s="35">
        <v>51860</v>
      </c>
      <c r="B407" s="35" t="s">
        <v>121</v>
      </c>
      <c r="C407" s="35">
        <v>139</v>
      </c>
      <c r="D407" s="35">
        <v>325</v>
      </c>
      <c r="E407" s="35" t="s">
        <v>122</v>
      </c>
      <c r="F407" s="35">
        <v>4240</v>
      </c>
      <c r="G407" s="35" t="s">
        <v>170</v>
      </c>
      <c r="J407" s="35" t="s">
        <v>4</v>
      </c>
      <c r="K407" s="35">
        <v>1</v>
      </c>
      <c r="L407" s="35" t="s">
        <v>5</v>
      </c>
      <c r="M407" s="35">
        <v>1272</v>
      </c>
      <c r="N407" s="35">
        <v>1651</v>
      </c>
      <c r="O407" s="35">
        <v>7159</v>
      </c>
      <c r="P407" s="35">
        <v>8</v>
      </c>
      <c r="Q407" s="35">
        <v>23</v>
      </c>
      <c r="R407" s="35" t="s">
        <v>408</v>
      </c>
      <c r="S407" s="35" t="s">
        <v>409</v>
      </c>
      <c r="T407" s="35">
        <v>5</v>
      </c>
      <c r="U407" s="35" t="s">
        <v>410</v>
      </c>
      <c r="V407" s="35">
        <v>1</v>
      </c>
      <c r="W407" s="35">
        <v>0.9</v>
      </c>
      <c r="X407" s="35" t="s">
        <v>410</v>
      </c>
      <c r="Y407" s="35">
        <v>0.9</v>
      </c>
    </row>
    <row r="408" spans="1:25" ht="15">
      <c r="A408" s="35">
        <v>51862</v>
      </c>
      <c r="B408" s="35" t="s">
        <v>121</v>
      </c>
      <c r="C408" s="35">
        <v>139</v>
      </c>
      <c r="D408" s="35">
        <v>325</v>
      </c>
      <c r="E408" s="35" t="s">
        <v>122</v>
      </c>
      <c r="F408" s="35">
        <v>4240</v>
      </c>
      <c r="G408" s="35" t="s">
        <v>170</v>
      </c>
      <c r="J408" s="35" t="s">
        <v>4</v>
      </c>
      <c r="K408" s="35">
        <v>1</v>
      </c>
      <c r="L408" s="35" t="s">
        <v>5</v>
      </c>
      <c r="M408" s="35">
        <v>1272</v>
      </c>
      <c r="N408" s="35">
        <v>1651</v>
      </c>
      <c r="O408" s="35">
        <v>7159</v>
      </c>
      <c r="P408" s="35">
        <v>8</v>
      </c>
      <c r="Q408" s="35">
        <v>23</v>
      </c>
      <c r="R408" s="35" t="s">
        <v>408</v>
      </c>
      <c r="S408" s="35" t="s">
        <v>409</v>
      </c>
      <c r="T408" s="35">
        <v>5</v>
      </c>
      <c r="U408" s="35" t="s">
        <v>410</v>
      </c>
      <c r="V408" s="35">
        <v>3</v>
      </c>
      <c r="W408" s="35">
        <v>2.25</v>
      </c>
      <c r="X408" s="35" t="s">
        <v>410</v>
      </c>
      <c r="Y408" s="35">
        <v>0.75</v>
      </c>
    </row>
    <row r="409" spans="1:25" ht="15">
      <c r="A409" s="35">
        <v>51863</v>
      </c>
      <c r="B409" s="35" t="s">
        <v>121</v>
      </c>
      <c r="C409" s="35">
        <v>139</v>
      </c>
      <c r="D409" s="35">
        <v>325</v>
      </c>
      <c r="E409" s="35" t="s">
        <v>122</v>
      </c>
      <c r="F409" s="35">
        <v>4240</v>
      </c>
      <c r="G409" s="35" t="s">
        <v>170</v>
      </c>
      <c r="J409" s="35" t="s">
        <v>4</v>
      </c>
      <c r="K409" s="35">
        <v>1</v>
      </c>
      <c r="L409" s="35" t="s">
        <v>5</v>
      </c>
      <c r="M409" s="35">
        <v>1272</v>
      </c>
      <c r="N409" s="35">
        <v>1651</v>
      </c>
      <c r="O409" s="35">
        <v>7160</v>
      </c>
      <c r="P409" s="35">
        <v>9</v>
      </c>
      <c r="Q409" s="35">
        <v>15</v>
      </c>
      <c r="R409" s="35" t="s">
        <v>408</v>
      </c>
      <c r="S409" s="35" t="s">
        <v>409</v>
      </c>
      <c r="T409" s="35">
        <v>5</v>
      </c>
      <c r="U409" s="35" t="s">
        <v>410</v>
      </c>
      <c r="V409" s="35">
        <v>4</v>
      </c>
      <c r="W409" s="35">
        <v>3</v>
      </c>
      <c r="X409" s="35" t="s">
        <v>410</v>
      </c>
      <c r="Y409" s="35">
        <v>0.75</v>
      </c>
    </row>
    <row r="410" spans="1:25" ht="15">
      <c r="A410" s="35">
        <v>51864</v>
      </c>
      <c r="B410" s="35" t="s">
        <v>121</v>
      </c>
      <c r="C410" s="35">
        <v>139</v>
      </c>
      <c r="D410" s="35">
        <v>325</v>
      </c>
      <c r="E410" s="35" t="s">
        <v>122</v>
      </c>
      <c r="F410" s="35">
        <v>4240</v>
      </c>
      <c r="G410" s="35" t="s">
        <v>170</v>
      </c>
      <c r="J410" s="35" t="s">
        <v>4</v>
      </c>
      <c r="K410" s="35">
        <v>1</v>
      </c>
      <c r="L410" s="35" t="s">
        <v>5</v>
      </c>
      <c r="M410" s="35">
        <v>1272</v>
      </c>
      <c r="N410" s="35">
        <v>1651</v>
      </c>
      <c r="O410" s="35">
        <v>7160</v>
      </c>
      <c r="P410" s="35">
        <v>10</v>
      </c>
      <c r="Q410" s="35">
        <v>7</v>
      </c>
      <c r="R410" s="35" t="s">
        <v>408</v>
      </c>
      <c r="S410" s="35" t="s">
        <v>409</v>
      </c>
      <c r="T410" s="35">
        <v>5</v>
      </c>
      <c r="U410" s="35" t="s">
        <v>410</v>
      </c>
      <c r="V410" s="35">
        <v>3</v>
      </c>
      <c r="W410" s="35">
        <v>2.25</v>
      </c>
      <c r="X410" s="35" t="s">
        <v>410</v>
      </c>
      <c r="Y410" s="35">
        <v>0.75</v>
      </c>
    </row>
    <row r="411" spans="1:25" ht="15">
      <c r="A411" s="35">
        <v>51865</v>
      </c>
      <c r="B411" s="35" t="s">
        <v>121</v>
      </c>
      <c r="C411" s="35">
        <v>139</v>
      </c>
      <c r="D411" s="35">
        <v>325</v>
      </c>
      <c r="E411" s="35" t="s">
        <v>122</v>
      </c>
      <c r="F411" s="35">
        <v>4240</v>
      </c>
      <c r="G411" s="35" t="s">
        <v>170</v>
      </c>
      <c r="J411" s="35" t="s">
        <v>4</v>
      </c>
      <c r="K411" s="35">
        <v>1</v>
      </c>
      <c r="L411" s="35" t="s">
        <v>5</v>
      </c>
      <c r="M411" s="35">
        <v>1272</v>
      </c>
      <c r="N411" s="35">
        <v>1651</v>
      </c>
      <c r="O411" s="35">
        <v>7160</v>
      </c>
      <c r="P411" s="35">
        <v>10</v>
      </c>
      <c r="Q411" s="35">
        <v>16</v>
      </c>
      <c r="R411" s="35" t="s">
        <v>408</v>
      </c>
      <c r="S411" s="35" t="s">
        <v>409</v>
      </c>
      <c r="T411" s="35">
        <v>5</v>
      </c>
      <c r="U411" s="35" t="s">
        <v>410</v>
      </c>
      <c r="V411" s="35">
        <v>1</v>
      </c>
      <c r="W411" s="35">
        <v>0.75</v>
      </c>
      <c r="X411" s="35" t="s">
        <v>410</v>
      </c>
      <c r="Y411" s="35">
        <v>0.75</v>
      </c>
    </row>
    <row r="412" spans="1:25" ht="15">
      <c r="A412" s="35">
        <v>51867</v>
      </c>
      <c r="B412" s="35" t="s">
        <v>121</v>
      </c>
      <c r="C412" s="35">
        <v>139</v>
      </c>
      <c r="D412" s="35">
        <v>325</v>
      </c>
      <c r="E412" s="35" t="s">
        <v>122</v>
      </c>
      <c r="F412" s="35">
        <v>4240</v>
      </c>
      <c r="G412" s="35" t="s">
        <v>170</v>
      </c>
      <c r="J412" s="35" t="s">
        <v>4</v>
      </c>
      <c r="K412" s="35">
        <v>1</v>
      </c>
      <c r="L412" s="35" t="s">
        <v>5</v>
      </c>
      <c r="M412" s="35">
        <v>1272</v>
      </c>
      <c r="N412" s="35">
        <v>1651</v>
      </c>
      <c r="O412" s="35">
        <v>7160</v>
      </c>
      <c r="P412" s="35">
        <v>11</v>
      </c>
      <c r="Q412" s="35">
        <v>9</v>
      </c>
      <c r="R412" s="35" t="s">
        <v>408</v>
      </c>
      <c r="S412" s="35" t="s">
        <v>409</v>
      </c>
      <c r="T412" s="35">
        <v>5</v>
      </c>
      <c r="U412" s="35" t="s">
        <v>410</v>
      </c>
      <c r="V412" s="35">
        <v>5</v>
      </c>
      <c r="W412" s="35">
        <v>3.75</v>
      </c>
      <c r="X412" s="35" t="s">
        <v>410</v>
      </c>
      <c r="Y412" s="35">
        <v>0.75</v>
      </c>
    </row>
    <row r="413" spans="1:25" ht="15">
      <c r="A413" s="35">
        <v>52442</v>
      </c>
      <c r="B413" s="35" t="s">
        <v>289</v>
      </c>
      <c r="C413" s="35">
        <v>140</v>
      </c>
      <c r="D413" s="35">
        <v>10</v>
      </c>
      <c r="E413" s="35" t="s">
        <v>290</v>
      </c>
      <c r="F413" s="35">
        <v>4591</v>
      </c>
      <c r="G413" s="35" t="s">
        <v>291</v>
      </c>
      <c r="H413" s="35">
        <v>27</v>
      </c>
      <c r="I413" s="35" t="s">
        <v>179</v>
      </c>
      <c r="J413" s="35" t="s">
        <v>4</v>
      </c>
      <c r="K413" s="35">
        <v>1</v>
      </c>
      <c r="L413" s="35" t="s">
        <v>5</v>
      </c>
      <c r="M413" s="35">
        <v>1272</v>
      </c>
      <c r="N413" s="35">
        <v>1652</v>
      </c>
      <c r="O413" s="35">
        <v>7160</v>
      </c>
      <c r="P413" s="35">
        <v>1</v>
      </c>
      <c r="Q413" s="35">
        <v>1</v>
      </c>
      <c r="R413" s="35" t="s">
        <v>408</v>
      </c>
      <c r="S413" s="35" t="s">
        <v>409</v>
      </c>
      <c r="T413" s="35">
        <v>5</v>
      </c>
      <c r="U413" s="35" t="s">
        <v>9</v>
      </c>
      <c r="V413" s="35">
        <v>2</v>
      </c>
      <c r="W413" s="35">
        <v>0.08</v>
      </c>
      <c r="X413" s="35" t="s">
        <v>410</v>
      </c>
      <c r="Y413" s="35">
        <v>0.8</v>
      </c>
    </row>
    <row r="414" spans="1:25" ht="15">
      <c r="A414" s="35">
        <v>52484</v>
      </c>
      <c r="B414" s="35" t="s">
        <v>289</v>
      </c>
      <c r="C414" s="35">
        <v>140</v>
      </c>
      <c r="D414" s="35">
        <v>14</v>
      </c>
      <c r="E414" s="35" t="s">
        <v>290</v>
      </c>
      <c r="F414" s="35">
        <v>4591</v>
      </c>
      <c r="G414" s="35" t="s">
        <v>291</v>
      </c>
      <c r="H414" s="35">
        <v>27</v>
      </c>
      <c r="I414" s="35" t="s">
        <v>179</v>
      </c>
      <c r="J414" s="35" t="s">
        <v>4</v>
      </c>
      <c r="K414" s="35">
        <v>1</v>
      </c>
      <c r="L414" s="35" t="s">
        <v>5</v>
      </c>
      <c r="M414" s="35">
        <v>1272</v>
      </c>
      <c r="N414" s="35">
        <v>1652</v>
      </c>
      <c r="O414" s="35">
        <v>7160</v>
      </c>
      <c r="P414" s="35">
        <v>1</v>
      </c>
      <c r="Q414" s="35">
        <v>10</v>
      </c>
      <c r="R414" s="35" t="s">
        <v>408</v>
      </c>
      <c r="S414" s="35" t="s">
        <v>409</v>
      </c>
      <c r="T414" s="35">
        <v>5</v>
      </c>
      <c r="U414" s="35" t="s">
        <v>9</v>
      </c>
      <c r="V414" s="35">
        <v>1</v>
      </c>
      <c r="W414" s="35">
        <v>0.04</v>
      </c>
      <c r="X414" s="35" t="s">
        <v>410</v>
      </c>
      <c r="Y414" s="35">
        <v>0.8</v>
      </c>
    </row>
    <row r="415" spans="1:29" ht="15">
      <c r="A415" s="35">
        <v>52498</v>
      </c>
      <c r="B415" s="35" t="s">
        <v>289</v>
      </c>
      <c r="C415" s="35">
        <v>140</v>
      </c>
      <c r="D415" s="35">
        <v>15</v>
      </c>
      <c r="E415" s="35" t="s">
        <v>290</v>
      </c>
      <c r="F415" s="35">
        <v>4591</v>
      </c>
      <c r="G415" s="35" t="s">
        <v>291</v>
      </c>
      <c r="H415" s="35">
        <v>27</v>
      </c>
      <c r="I415" s="35" t="s">
        <v>179</v>
      </c>
      <c r="J415" s="35" t="s">
        <v>4</v>
      </c>
      <c r="K415" s="35">
        <v>1</v>
      </c>
      <c r="L415" s="35" t="s">
        <v>5</v>
      </c>
      <c r="M415" s="35">
        <v>1272</v>
      </c>
      <c r="N415" s="35">
        <v>1652</v>
      </c>
      <c r="O415" s="35">
        <v>7160</v>
      </c>
      <c r="P415" s="35">
        <v>1</v>
      </c>
      <c r="Q415" s="35">
        <v>14</v>
      </c>
      <c r="R415" s="35" t="s">
        <v>408</v>
      </c>
      <c r="S415" s="35" t="s">
        <v>409</v>
      </c>
      <c r="T415" s="35">
        <v>5</v>
      </c>
      <c r="U415" s="35" t="s">
        <v>410</v>
      </c>
      <c r="V415" s="35">
        <v>1</v>
      </c>
      <c r="W415" s="35">
        <v>0.75</v>
      </c>
      <c r="X415" s="35" t="s">
        <v>410</v>
      </c>
      <c r="Y415" s="35">
        <v>0.75</v>
      </c>
      <c r="AB415" s="35" t="s">
        <v>5</v>
      </c>
      <c r="AC415" s="35">
        <v>1272</v>
      </c>
    </row>
    <row r="416" spans="1:29" ht="15">
      <c r="A416" s="35">
        <v>52596</v>
      </c>
      <c r="B416" s="35" t="s">
        <v>289</v>
      </c>
      <c r="C416" s="35">
        <v>140</v>
      </c>
      <c r="D416" s="35">
        <v>25</v>
      </c>
      <c r="E416" s="35" t="s">
        <v>290</v>
      </c>
      <c r="F416" s="35">
        <v>4591</v>
      </c>
      <c r="G416" s="35" t="s">
        <v>291</v>
      </c>
      <c r="H416" s="35">
        <v>27</v>
      </c>
      <c r="I416" s="35" t="s">
        <v>179</v>
      </c>
      <c r="J416" s="35" t="s">
        <v>4</v>
      </c>
      <c r="K416" s="35">
        <v>1</v>
      </c>
      <c r="L416" s="35" t="s">
        <v>5</v>
      </c>
      <c r="M416" s="35">
        <v>1272</v>
      </c>
      <c r="N416" s="35">
        <v>1652</v>
      </c>
      <c r="O416" s="35">
        <v>7160</v>
      </c>
      <c r="P416" s="35">
        <v>2</v>
      </c>
      <c r="Q416" s="35">
        <v>11</v>
      </c>
      <c r="R416" s="35" t="s">
        <v>408</v>
      </c>
      <c r="S416" s="35" t="s">
        <v>409</v>
      </c>
      <c r="T416" s="35">
        <v>5</v>
      </c>
      <c r="U416" s="35" t="s">
        <v>9</v>
      </c>
      <c r="V416" s="35">
        <v>1</v>
      </c>
      <c r="W416" s="35">
        <v>0.04</v>
      </c>
      <c r="X416" s="35" t="s">
        <v>410</v>
      </c>
      <c r="Y416" s="35">
        <v>0.8</v>
      </c>
      <c r="AB416" s="35" t="s">
        <v>5</v>
      </c>
      <c r="AC416" s="35">
        <v>1272</v>
      </c>
    </row>
    <row r="417" spans="1:29" ht="15">
      <c r="A417" s="35">
        <v>52603</v>
      </c>
      <c r="B417" s="35" t="s">
        <v>289</v>
      </c>
      <c r="C417" s="35">
        <v>140</v>
      </c>
      <c r="D417" s="35">
        <v>25</v>
      </c>
      <c r="E417" s="35" t="s">
        <v>290</v>
      </c>
      <c r="F417" s="35">
        <v>4591</v>
      </c>
      <c r="G417" s="35" t="s">
        <v>291</v>
      </c>
      <c r="H417" s="35">
        <v>27</v>
      </c>
      <c r="I417" s="35" t="s">
        <v>179</v>
      </c>
      <c r="J417" s="35" t="s">
        <v>4</v>
      </c>
      <c r="K417" s="35">
        <v>1</v>
      </c>
      <c r="L417" s="35" t="s">
        <v>5</v>
      </c>
      <c r="M417" s="35">
        <v>1272</v>
      </c>
      <c r="N417" s="35">
        <v>1652</v>
      </c>
      <c r="O417" s="35">
        <v>7160</v>
      </c>
      <c r="P417" s="35">
        <v>2</v>
      </c>
      <c r="Q417" s="35">
        <v>12</v>
      </c>
      <c r="R417" s="35" t="s">
        <v>408</v>
      </c>
      <c r="S417" s="35" t="s">
        <v>409</v>
      </c>
      <c r="T417" s="35">
        <v>5</v>
      </c>
      <c r="U417" s="35" t="s">
        <v>9</v>
      </c>
      <c r="V417" s="35">
        <v>2</v>
      </c>
      <c r="W417" s="35">
        <v>0.08</v>
      </c>
      <c r="X417" s="35" t="s">
        <v>410</v>
      </c>
      <c r="Y417" s="35">
        <v>0.8</v>
      </c>
      <c r="AB417" s="35" t="s">
        <v>5</v>
      </c>
      <c r="AC417" s="35">
        <v>1272</v>
      </c>
    </row>
    <row r="418" spans="1:29" ht="15">
      <c r="A418" s="35">
        <v>53049</v>
      </c>
      <c r="B418" s="35" t="s">
        <v>289</v>
      </c>
      <c r="C418" s="35">
        <v>140</v>
      </c>
      <c r="D418" s="35">
        <v>56</v>
      </c>
      <c r="E418" s="35" t="s">
        <v>290</v>
      </c>
      <c r="F418" s="35">
        <v>4591</v>
      </c>
      <c r="G418" s="35" t="s">
        <v>291</v>
      </c>
      <c r="H418" s="35">
        <v>27</v>
      </c>
      <c r="I418" s="35" t="s">
        <v>179</v>
      </c>
      <c r="J418" s="35" t="s">
        <v>4</v>
      </c>
      <c r="K418" s="35">
        <v>1</v>
      </c>
      <c r="L418" s="35" t="s">
        <v>5</v>
      </c>
      <c r="M418" s="35">
        <v>1272</v>
      </c>
      <c r="N418" s="35">
        <v>1652</v>
      </c>
      <c r="O418" s="35">
        <v>7160</v>
      </c>
      <c r="P418" s="35">
        <v>7</v>
      </c>
      <c r="Q418" s="35">
        <v>7</v>
      </c>
      <c r="R418" s="35" t="s">
        <v>408</v>
      </c>
      <c r="S418" s="35" t="s">
        <v>409</v>
      </c>
      <c r="T418" s="35">
        <v>5</v>
      </c>
      <c r="U418" s="35" t="s">
        <v>9</v>
      </c>
      <c r="V418" s="35">
        <v>2</v>
      </c>
      <c r="W418" s="35">
        <v>0.08</v>
      </c>
      <c r="X418" s="35" t="s">
        <v>410</v>
      </c>
      <c r="Y418" s="35">
        <v>0.8</v>
      </c>
      <c r="AB418" s="35" t="s">
        <v>5</v>
      </c>
      <c r="AC418" s="35">
        <v>1272</v>
      </c>
    </row>
    <row r="419" spans="1:29" ht="15">
      <c r="A419" s="35">
        <v>53060</v>
      </c>
      <c r="B419" s="35" t="s">
        <v>289</v>
      </c>
      <c r="C419" s="35">
        <v>140</v>
      </c>
      <c r="D419" s="35">
        <v>57</v>
      </c>
      <c r="E419" s="35" t="s">
        <v>290</v>
      </c>
      <c r="F419" s="35">
        <v>4591</v>
      </c>
      <c r="G419" s="35" t="s">
        <v>291</v>
      </c>
      <c r="H419" s="35">
        <v>27</v>
      </c>
      <c r="I419" s="35" t="s">
        <v>179</v>
      </c>
      <c r="J419" s="35" t="s">
        <v>4</v>
      </c>
      <c r="K419" s="35">
        <v>1</v>
      </c>
      <c r="L419" s="35" t="s">
        <v>5</v>
      </c>
      <c r="M419" s="35">
        <v>1272</v>
      </c>
      <c r="N419" s="35">
        <v>1652</v>
      </c>
      <c r="O419" s="35">
        <v>7160</v>
      </c>
      <c r="P419" s="35">
        <v>7</v>
      </c>
      <c r="Q419" s="35">
        <v>12</v>
      </c>
      <c r="R419" s="35" t="s">
        <v>408</v>
      </c>
      <c r="S419" s="35" t="s">
        <v>409</v>
      </c>
      <c r="T419" s="35">
        <v>5</v>
      </c>
      <c r="U419" s="35" t="s">
        <v>9</v>
      </c>
      <c r="V419" s="35">
        <v>2</v>
      </c>
      <c r="W419" s="35">
        <v>0.08</v>
      </c>
      <c r="X419" s="35" t="s">
        <v>410</v>
      </c>
      <c r="Y419" s="35">
        <v>0.8</v>
      </c>
      <c r="AB419" s="35" t="s">
        <v>5</v>
      </c>
      <c r="AC419" s="35">
        <v>1272</v>
      </c>
    </row>
    <row r="420" spans="1:29" ht="15">
      <c r="A420" s="35">
        <v>53062</v>
      </c>
      <c r="B420" s="35" t="s">
        <v>289</v>
      </c>
      <c r="C420" s="35">
        <v>140</v>
      </c>
      <c r="D420" s="35">
        <v>57</v>
      </c>
      <c r="E420" s="35" t="s">
        <v>290</v>
      </c>
      <c r="F420" s="35">
        <v>4591</v>
      </c>
      <c r="G420" s="35" t="s">
        <v>291</v>
      </c>
      <c r="H420" s="35">
        <v>27</v>
      </c>
      <c r="I420" s="35" t="s">
        <v>179</v>
      </c>
      <c r="J420" s="35" t="s">
        <v>4</v>
      </c>
      <c r="K420" s="35">
        <v>1</v>
      </c>
      <c r="L420" s="35" t="s">
        <v>5</v>
      </c>
      <c r="M420" s="35">
        <v>1272</v>
      </c>
      <c r="N420" s="35">
        <v>1652</v>
      </c>
      <c r="O420" s="35">
        <v>7160</v>
      </c>
      <c r="P420" s="35">
        <v>7</v>
      </c>
      <c r="Q420" s="35">
        <v>14</v>
      </c>
      <c r="R420" s="35" t="s">
        <v>408</v>
      </c>
      <c r="S420" s="35" t="s">
        <v>409</v>
      </c>
      <c r="T420" s="35">
        <v>5</v>
      </c>
      <c r="U420" s="35" t="s">
        <v>9</v>
      </c>
      <c r="V420" s="35">
        <v>10</v>
      </c>
      <c r="W420" s="35">
        <v>0.48</v>
      </c>
      <c r="X420" s="35" t="s">
        <v>410</v>
      </c>
      <c r="Y420" s="35">
        <v>0.96</v>
      </c>
      <c r="AB420" s="35" t="s">
        <v>5</v>
      </c>
      <c r="AC420" s="35">
        <v>1272</v>
      </c>
    </row>
    <row r="421" spans="1:25" ht="15">
      <c r="A421" s="35">
        <v>53411</v>
      </c>
      <c r="B421" s="35" t="s">
        <v>121</v>
      </c>
      <c r="C421" s="35">
        <v>139</v>
      </c>
      <c r="D421" s="35">
        <v>325</v>
      </c>
      <c r="E421" s="35" t="s">
        <v>122</v>
      </c>
      <c r="F421" s="35">
        <v>4240</v>
      </c>
      <c r="J421" s="35" t="s">
        <v>4</v>
      </c>
      <c r="K421" s="35">
        <v>1</v>
      </c>
      <c r="L421" s="35" t="s">
        <v>5</v>
      </c>
      <c r="M421" s="35">
        <v>1272</v>
      </c>
      <c r="N421" s="35">
        <v>1652</v>
      </c>
      <c r="O421" s="35">
        <v>7160</v>
      </c>
      <c r="P421" s="35">
        <v>2</v>
      </c>
      <c r="Q421" s="35">
        <v>4</v>
      </c>
      <c r="R421" s="35" t="s">
        <v>408</v>
      </c>
      <c r="S421" s="35" t="s">
        <v>409</v>
      </c>
      <c r="T421" s="35">
        <v>5</v>
      </c>
      <c r="U421" s="35" t="s">
        <v>410</v>
      </c>
      <c r="V421" s="35">
        <v>1</v>
      </c>
      <c r="W421" s="35">
        <v>0.75</v>
      </c>
      <c r="X421" s="35" t="s">
        <v>410</v>
      </c>
      <c r="Y421" s="35">
        <v>0.75</v>
      </c>
    </row>
    <row r="422" spans="1:29" ht="15">
      <c r="A422" s="35">
        <v>53412</v>
      </c>
      <c r="B422" s="35" t="s">
        <v>121</v>
      </c>
      <c r="C422" s="35">
        <v>139</v>
      </c>
      <c r="D422" s="35">
        <v>325</v>
      </c>
      <c r="E422" s="35" t="s">
        <v>122</v>
      </c>
      <c r="F422" s="35">
        <v>4240</v>
      </c>
      <c r="J422" s="35" t="s">
        <v>4</v>
      </c>
      <c r="K422" s="35">
        <v>1</v>
      </c>
      <c r="L422" s="35" t="s">
        <v>5</v>
      </c>
      <c r="M422" s="35">
        <v>1272</v>
      </c>
      <c r="N422" s="35">
        <v>1652</v>
      </c>
      <c r="O422" s="35">
        <v>7160</v>
      </c>
      <c r="P422" s="35">
        <v>2</v>
      </c>
      <c r="Q422" s="35">
        <v>20</v>
      </c>
      <c r="R422" s="35" t="s">
        <v>408</v>
      </c>
      <c r="S422" s="35" t="s">
        <v>409</v>
      </c>
      <c r="T422" s="35">
        <v>5</v>
      </c>
      <c r="U422" s="35" t="s">
        <v>344</v>
      </c>
      <c r="V422" s="35">
        <v>1</v>
      </c>
      <c r="W422" s="35">
        <v>0.9</v>
      </c>
      <c r="X422" s="35" t="s">
        <v>410</v>
      </c>
      <c r="Y422" s="35">
        <v>0.9</v>
      </c>
      <c r="AB422" s="35" t="s">
        <v>5</v>
      </c>
      <c r="AC422" s="35">
        <v>1272</v>
      </c>
    </row>
    <row r="423" spans="1:29" ht="15">
      <c r="A423" s="35">
        <v>53413</v>
      </c>
      <c r="B423" s="35" t="s">
        <v>121</v>
      </c>
      <c r="C423" s="35">
        <v>139</v>
      </c>
      <c r="D423" s="35">
        <v>325</v>
      </c>
      <c r="E423" s="35" t="s">
        <v>122</v>
      </c>
      <c r="F423" s="35">
        <v>4240</v>
      </c>
      <c r="J423" s="35" t="s">
        <v>4</v>
      </c>
      <c r="K423" s="35">
        <v>1</v>
      </c>
      <c r="L423" s="35" t="s">
        <v>5</v>
      </c>
      <c r="M423" s="35">
        <v>1272</v>
      </c>
      <c r="N423" s="35">
        <v>1652</v>
      </c>
      <c r="O423" s="35">
        <v>7160</v>
      </c>
      <c r="P423" s="35">
        <v>3</v>
      </c>
      <c r="Q423" s="35">
        <v>5</v>
      </c>
      <c r="R423" s="35" t="s">
        <v>408</v>
      </c>
      <c r="S423" s="35" t="s">
        <v>409</v>
      </c>
      <c r="T423" s="35">
        <v>5</v>
      </c>
      <c r="U423" s="35" t="s">
        <v>344</v>
      </c>
      <c r="V423" s="35">
        <v>2</v>
      </c>
      <c r="W423" s="35">
        <v>1.8</v>
      </c>
      <c r="X423" s="35" t="s">
        <v>410</v>
      </c>
      <c r="Y423" s="35">
        <v>0.9</v>
      </c>
      <c r="AB423" s="35" t="s">
        <v>5</v>
      </c>
      <c r="AC423" s="35">
        <v>1272</v>
      </c>
    </row>
    <row r="424" spans="1:29" ht="15">
      <c r="A424" s="35">
        <v>53414</v>
      </c>
      <c r="B424" s="35" t="s">
        <v>121</v>
      </c>
      <c r="C424" s="35">
        <v>139</v>
      </c>
      <c r="D424" s="35">
        <v>325</v>
      </c>
      <c r="E424" s="35" t="s">
        <v>122</v>
      </c>
      <c r="F424" s="35">
        <v>4240</v>
      </c>
      <c r="J424" s="35" t="s">
        <v>4</v>
      </c>
      <c r="K424" s="35">
        <v>1</v>
      </c>
      <c r="L424" s="35" t="s">
        <v>5</v>
      </c>
      <c r="M424" s="35">
        <v>1272</v>
      </c>
      <c r="N424" s="35">
        <v>1652</v>
      </c>
      <c r="O424" s="35">
        <v>7160</v>
      </c>
      <c r="P424" s="35">
        <v>3</v>
      </c>
      <c r="Q424" s="35">
        <v>5</v>
      </c>
      <c r="R424" s="35" t="s">
        <v>408</v>
      </c>
      <c r="S424" s="35" t="s">
        <v>409</v>
      </c>
      <c r="T424" s="35">
        <v>5</v>
      </c>
      <c r="U424" s="35" t="s">
        <v>417</v>
      </c>
      <c r="V424" s="35">
        <v>3</v>
      </c>
      <c r="W424" s="35">
        <v>2.25</v>
      </c>
      <c r="X424" s="35" t="s">
        <v>410</v>
      </c>
      <c r="Y424" s="35">
        <v>0.75</v>
      </c>
      <c r="AB424" s="35" t="s">
        <v>5</v>
      </c>
      <c r="AC424" s="35">
        <v>1272</v>
      </c>
    </row>
    <row r="425" spans="1:29" ht="15">
      <c r="A425" s="35">
        <v>53415</v>
      </c>
      <c r="B425" s="35" t="s">
        <v>121</v>
      </c>
      <c r="C425" s="35">
        <v>139</v>
      </c>
      <c r="D425" s="35">
        <v>325</v>
      </c>
      <c r="E425" s="35" t="s">
        <v>122</v>
      </c>
      <c r="F425" s="35">
        <v>4240</v>
      </c>
      <c r="J425" s="35" t="s">
        <v>4</v>
      </c>
      <c r="K425" s="35">
        <v>1</v>
      </c>
      <c r="L425" s="35" t="s">
        <v>5</v>
      </c>
      <c r="M425" s="35">
        <v>1272</v>
      </c>
      <c r="N425" s="35">
        <v>1652</v>
      </c>
      <c r="O425" s="35">
        <v>7160</v>
      </c>
      <c r="P425" s="35">
        <v>3</v>
      </c>
      <c r="Q425" s="35">
        <v>14</v>
      </c>
      <c r="R425" s="35" t="s">
        <v>408</v>
      </c>
      <c r="S425" s="35" t="s">
        <v>409</v>
      </c>
      <c r="T425" s="35">
        <v>5</v>
      </c>
      <c r="U425" s="35" t="s">
        <v>410</v>
      </c>
      <c r="V425" s="35">
        <v>2</v>
      </c>
      <c r="W425" s="35">
        <v>1.4</v>
      </c>
      <c r="X425" s="35" t="s">
        <v>410</v>
      </c>
      <c r="Y425" s="35">
        <v>0.7</v>
      </c>
      <c r="AB425" s="35" t="s">
        <v>5</v>
      </c>
      <c r="AC425" s="35">
        <v>1272</v>
      </c>
    </row>
    <row r="426" spans="1:29" ht="15">
      <c r="A426" s="35">
        <v>53416</v>
      </c>
      <c r="B426" s="35" t="s">
        <v>121</v>
      </c>
      <c r="C426" s="35">
        <v>139</v>
      </c>
      <c r="D426" s="35">
        <v>325</v>
      </c>
      <c r="E426" s="35" t="s">
        <v>122</v>
      </c>
      <c r="F426" s="35">
        <v>4240</v>
      </c>
      <c r="J426" s="35" t="s">
        <v>4</v>
      </c>
      <c r="K426" s="35">
        <v>1</v>
      </c>
      <c r="L426" s="35" t="s">
        <v>5</v>
      </c>
      <c r="M426" s="35">
        <v>1272</v>
      </c>
      <c r="N426" s="35">
        <v>1652</v>
      </c>
      <c r="O426" s="35">
        <v>7160</v>
      </c>
      <c r="P426" s="35">
        <v>5</v>
      </c>
      <c r="Q426" s="35">
        <v>1</v>
      </c>
      <c r="R426" s="35" t="s">
        <v>408</v>
      </c>
      <c r="S426" s="35" t="s">
        <v>409</v>
      </c>
      <c r="T426" s="35">
        <v>5</v>
      </c>
      <c r="U426" s="35" t="s">
        <v>410</v>
      </c>
      <c r="V426" s="35">
        <v>1</v>
      </c>
      <c r="W426" s="35">
        <v>0.75</v>
      </c>
      <c r="X426" s="35" t="s">
        <v>410</v>
      </c>
      <c r="Y426" s="35">
        <v>0.75</v>
      </c>
      <c r="AB426" s="35" t="s">
        <v>5</v>
      </c>
      <c r="AC426" s="35">
        <v>1272</v>
      </c>
    </row>
    <row r="427" spans="1:29" ht="15">
      <c r="A427" s="35">
        <v>53417</v>
      </c>
      <c r="B427" s="35" t="s">
        <v>121</v>
      </c>
      <c r="C427" s="35">
        <v>139</v>
      </c>
      <c r="D427" s="35">
        <v>325</v>
      </c>
      <c r="E427" s="35" t="s">
        <v>122</v>
      </c>
      <c r="F427" s="35">
        <v>4240</v>
      </c>
      <c r="J427" s="35" t="s">
        <v>4</v>
      </c>
      <c r="K427" s="35">
        <v>1</v>
      </c>
      <c r="L427" s="35" t="s">
        <v>5</v>
      </c>
      <c r="M427" s="35">
        <v>1272</v>
      </c>
      <c r="N427" s="35">
        <v>1652</v>
      </c>
      <c r="O427" s="35">
        <v>7160</v>
      </c>
      <c r="P427" s="35">
        <v>5</v>
      </c>
      <c r="Q427" s="35">
        <v>7</v>
      </c>
      <c r="R427" s="35" t="s">
        <v>408</v>
      </c>
      <c r="S427" s="35" t="s">
        <v>409</v>
      </c>
      <c r="T427" s="35">
        <v>5</v>
      </c>
      <c r="U427" s="35" t="s">
        <v>410</v>
      </c>
      <c r="V427" s="35">
        <v>2</v>
      </c>
      <c r="W427" s="35">
        <v>0.72</v>
      </c>
      <c r="X427" s="35" t="s">
        <v>410</v>
      </c>
      <c r="Y427" s="35">
        <v>1.44</v>
      </c>
      <c r="AB427" s="35" t="s">
        <v>5</v>
      </c>
      <c r="AC427" s="35">
        <v>1272</v>
      </c>
    </row>
    <row r="428" spans="1:29" ht="15">
      <c r="A428" s="35">
        <v>53418</v>
      </c>
      <c r="B428" s="35" t="s">
        <v>121</v>
      </c>
      <c r="C428" s="35">
        <v>139</v>
      </c>
      <c r="D428" s="35">
        <v>325</v>
      </c>
      <c r="E428" s="35" t="s">
        <v>122</v>
      </c>
      <c r="F428" s="35">
        <v>4240</v>
      </c>
      <c r="J428" s="35" t="s">
        <v>4</v>
      </c>
      <c r="K428" s="35">
        <v>1</v>
      </c>
      <c r="L428" s="35" t="s">
        <v>5</v>
      </c>
      <c r="M428" s="35">
        <v>1272</v>
      </c>
      <c r="N428" s="35">
        <v>1652</v>
      </c>
      <c r="O428" s="35">
        <v>7160</v>
      </c>
      <c r="P428" s="35">
        <v>5</v>
      </c>
      <c r="Q428" s="35">
        <v>17</v>
      </c>
      <c r="R428" s="35" t="s">
        <v>408</v>
      </c>
      <c r="S428" s="35" t="s">
        <v>409</v>
      </c>
      <c r="T428" s="35">
        <v>5</v>
      </c>
      <c r="U428" s="35" t="s">
        <v>410</v>
      </c>
      <c r="V428" s="35">
        <v>30</v>
      </c>
      <c r="W428" s="35">
        <v>24</v>
      </c>
      <c r="X428" s="35" t="s">
        <v>410</v>
      </c>
      <c r="Y428" s="35">
        <v>0.8</v>
      </c>
      <c r="AB428" s="35" t="s">
        <v>5</v>
      </c>
      <c r="AC428" s="35">
        <v>1272</v>
      </c>
    </row>
    <row r="429" spans="1:29" ht="15">
      <c r="A429" s="35">
        <v>53419</v>
      </c>
      <c r="B429" s="35" t="s">
        <v>121</v>
      </c>
      <c r="C429" s="35">
        <v>139</v>
      </c>
      <c r="D429" s="35">
        <v>325</v>
      </c>
      <c r="E429" s="35" t="s">
        <v>122</v>
      </c>
      <c r="F429" s="35">
        <v>4240</v>
      </c>
      <c r="J429" s="35" t="s">
        <v>4</v>
      </c>
      <c r="K429" s="35">
        <v>1</v>
      </c>
      <c r="L429" s="35" t="s">
        <v>5</v>
      </c>
      <c r="M429" s="35">
        <v>1272</v>
      </c>
      <c r="N429" s="35">
        <v>1652</v>
      </c>
      <c r="O429" s="35">
        <v>7161</v>
      </c>
      <c r="P429" s="35">
        <v>10</v>
      </c>
      <c r="Q429" s="35">
        <v>28</v>
      </c>
      <c r="R429" s="35" t="s">
        <v>408</v>
      </c>
      <c r="S429" s="35" t="s">
        <v>409</v>
      </c>
      <c r="T429" s="35">
        <v>5</v>
      </c>
      <c r="U429" s="35" t="s">
        <v>410</v>
      </c>
      <c r="V429" s="35">
        <v>20</v>
      </c>
      <c r="W429" s="35">
        <v>16</v>
      </c>
      <c r="X429" s="35" t="s">
        <v>410</v>
      </c>
      <c r="Y429" s="35">
        <v>0.8</v>
      </c>
      <c r="AB429" s="35" t="s">
        <v>5</v>
      </c>
      <c r="AC429" s="35">
        <v>1272</v>
      </c>
    </row>
    <row r="430" spans="1:29" ht="15">
      <c r="A430" s="35">
        <v>54416</v>
      </c>
      <c r="B430" s="35" t="s">
        <v>121</v>
      </c>
      <c r="C430" s="35">
        <v>139</v>
      </c>
      <c r="D430" s="35">
        <v>325</v>
      </c>
      <c r="E430" s="35" t="s">
        <v>122</v>
      </c>
      <c r="F430" s="35">
        <v>4240</v>
      </c>
      <c r="J430" s="35" t="s">
        <v>4</v>
      </c>
      <c r="K430" s="35">
        <v>1</v>
      </c>
      <c r="L430" s="35" t="s">
        <v>5</v>
      </c>
      <c r="M430" s="35">
        <v>1272</v>
      </c>
      <c r="N430" s="35">
        <v>1653</v>
      </c>
      <c r="O430" s="35">
        <v>7161</v>
      </c>
      <c r="P430" s="35">
        <v>3</v>
      </c>
      <c r="Q430" s="35">
        <v>22</v>
      </c>
      <c r="R430" s="35" t="s">
        <v>408</v>
      </c>
      <c r="S430" s="35" t="s">
        <v>409</v>
      </c>
      <c r="T430" s="35">
        <v>5</v>
      </c>
      <c r="U430" s="35" t="s">
        <v>410</v>
      </c>
      <c r="V430" s="35">
        <v>2</v>
      </c>
      <c r="W430" s="35">
        <v>2</v>
      </c>
      <c r="X430" s="35" t="s">
        <v>410</v>
      </c>
      <c r="Y430" s="35">
        <v>1</v>
      </c>
      <c r="AB430" s="35" t="s">
        <v>5</v>
      </c>
      <c r="AC430" s="35">
        <v>1272</v>
      </c>
    </row>
    <row r="431" spans="1:29" ht="15">
      <c r="A431" s="35">
        <v>54417</v>
      </c>
      <c r="B431" s="35" t="s">
        <v>121</v>
      </c>
      <c r="C431" s="35">
        <v>139</v>
      </c>
      <c r="D431" s="35">
        <v>325</v>
      </c>
      <c r="E431" s="35" t="s">
        <v>122</v>
      </c>
      <c r="F431" s="35">
        <v>4240</v>
      </c>
      <c r="J431" s="35" t="s">
        <v>4</v>
      </c>
      <c r="K431" s="35">
        <v>1</v>
      </c>
      <c r="L431" s="35" t="s">
        <v>5</v>
      </c>
      <c r="M431" s="35">
        <v>1272</v>
      </c>
      <c r="N431" s="35">
        <v>1653</v>
      </c>
      <c r="O431" s="35">
        <v>7161</v>
      </c>
      <c r="P431" s="35">
        <v>4</v>
      </c>
      <c r="Q431" s="35">
        <v>5</v>
      </c>
      <c r="R431" s="35" t="s">
        <v>408</v>
      </c>
      <c r="S431" s="35" t="s">
        <v>409</v>
      </c>
      <c r="T431" s="35">
        <v>5</v>
      </c>
      <c r="U431" s="35" t="s">
        <v>410</v>
      </c>
      <c r="V431" s="35">
        <v>31</v>
      </c>
      <c r="W431" s="35">
        <v>31</v>
      </c>
      <c r="X431" s="35" t="s">
        <v>410</v>
      </c>
      <c r="Y431" s="35">
        <v>1</v>
      </c>
      <c r="AB431" s="35" t="s">
        <v>5</v>
      </c>
      <c r="AC431" s="35">
        <v>1272</v>
      </c>
    </row>
    <row r="432" spans="1:29" ht="15">
      <c r="A432" s="35">
        <v>54418</v>
      </c>
      <c r="B432" s="35" t="s">
        <v>121</v>
      </c>
      <c r="C432" s="35">
        <v>139</v>
      </c>
      <c r="D432" s="35">
        <v>325</v>
      </c>
      <c r="E432" s="35" t="s">
        <v>122</v>
      </c>
      <c r="F432" s="35">
        <v>4240</v>
      </c>
      <c r="J432" s="35" t="s">
        <v>4</v>
      </c>
      <c r="K432" s="35">
        <v>1</v>
      </c>
      <c r="L432" s="35" t="s">
        <v>5</v>
      </c>
      <c r="M432" s="35">
        <v>1272</v>
      </c>
      <c r="N432" s="35">
        <v>1653</v>
      </c>
      <c r="O432" s="35">
        <v>7161</v>
      </c>
      <c r="P432" s="35">
        <v>4</v>
      </c>
      <c r="Q432" s="35">
        <v>20</v>
      </c>
      <c r="R432" s="35" t="s">
        <v>408</v>
      </c>
      <c r="S432" s="35" t="s">
        <v>409</v>
      </c>
      <c r="T432" s="35">
        <v>5</v>
      </c>
      <c r="U432" s="35" t="s">
        <v>410</v>
      </c>
      <c r="V432" s="35">
        <v>31</v>
      </c>
      <c r="W432" s="35">
        <v>31</v>
      </c>
      <c r="X432" s="35" t="s">
        <v>410</v>
      </c>
      <c r="Y432" s="35">
        <v>1</v>
      </c>
      <c r="AB432" s="35" t="s">
        <v>5</v>
      </c>
      <c r="AC432" s="35">
        <v>1272</v>
      </c>
    </row>
    <row r="433" spans="1:29" ht="15">
      <c r="A433" s="35">
        <v>54419</v>
      </c>
      <c r="B433" s="35" t="s">
        <v>121</v>
      </c>
      <c r="C433" s="35">
        <v>139</v>
      </c>
      <c r="D433" s="35">
        <v>325</v>
      </c>
      <c r="E433" s="35" t="s">
        <v>122</v>
      </c>
      <c r="F433" s="35">
        <v>4240</v>
      </c>
      <c r="J433" s="35" t="s">
        <v>4</v>
      </c>
      <c r="K433" s="35">
        <v>1</v>
      </c>
      <c r="L433" s="35" t="s">
        <v>5</v>
      </c>
      <c r="M433" s="35">
        <v>1272</v>
      </c>
      <c r="N433" s="35">
        <v>1653</v>
      </c>
      <c r="O433" s="35">
        <v>7161</v>
      </c>
      <c r="P433" s="35">
        <v>5</v>
      </c>
      <c r="Q433" s="35">
        <v>31</v>
      </c>
      <c r="R433" s="35" t="s">
        <v>408</v>
      </c>
      <c r="S433" s="35" t="s">
        <v>409</v>
      </c>
      <c r="T433" s="35">
        <v>5</v>
      </c>
      <c r="U433" s="35" t="s">
        <v>410</v>
      </c>
      <c r="V433" s="35">
        <v>1</v>
      </c>
      <c r="W433" s="35">
        <v>1</v>
      </c>
      <c r="X433" s="35" t="s">
        <v>410</v>
      </c>
      <c r="Y433" s="35">
        <v>1</v>
      </c>
      <c r="AB433" s="35" t="s">
        <v>5</v>
      </c>
      <c r="AC433" s="35">
        <v>1272</v>
      </c>
    </row>
    <row r="434" spans="1:29" ht="15">
      <c r="A434" s="35">
        <v>54420</v>
      </c>
      <c r="B434" s="35" t="s">
        <v>121</v>
      </c>
      <c r="C434" s="35">
        <v>139</v>
      </c>
      <c r="D434" s="35">
        <v>325</v>
      </c>
      <c r="E434" s="35" t="s">
        <v>122</v>
      </c>
      <c r="F434" s="35">
        <v>4240</v>
      </c>
      <c r="J434" s="35" t="s">
        <v>4</v>
      </c>
      <c r="K434" s="35">
        <v>1</v>
      </c>
      <c r="L434" s="35" t="s">
        <v>5</v>
      </c>
      <c r="M434" s="35">
        <v>1272</v>
      </c>
      <c r="N434" s="35">
        <v>1653</v>
      </c>
      <c r="O434" s="35">
        <v>7161</v>
      </c>
      <c r="P434" s="35">
        <v>4</v>
      </c>
      <c r="Q434" s="35">
        <v>20</v>
      </c>
      <c r="R434" s="35" t="s">
        <v>408</v>
      </c>
      <c r="S434" s="35" t="s">
        <v>409</v>
      </c>
      <c r="T434" s="35">
        <v>5</v>
      </c>
      <c r="U434" s="35" t="s">
        <v>344</v>
      </c>
      <c r="V434" s="35">
        <v>1</v>
      </c>
      <c r="W434" s="35">
        <v>1.5</v>
      </c>
      <c r="X434" s="35" t="s">
        <v>410</v>
      </c>
      <c r="Y434" s="35">
        <v>1.5</v>
      </c>
      <c r="AB434" s="35" t="s">
        <v>5</v>
      </c>
      <c r="AC434" s="35">
        <v>1272</v>
      </c>
    </row>
    <row r="435" spans="1:29" ht="15">
      <c r="A435" s="35">
        <v>54421</v>
      </c>
      <c r="B435" s="35" t="s">
        <v>121</v>
      </c>
      <c r="C435" s="35">
        <v>139</v>
      </c>
      <c r="D435" s="35">
        <v>325</v>
      </c>
      <c r="E435" s="35" t="s">
        <v>122</v>
      </c>
      <c r="F435" s="35">
        <v>4240</v>
      </c>
      <c r="J435" s="35" t="s">
        <v>4</v>
      </c>
      <c r="K435" s="35">
        <v>1</v>
      </c>
      <c r="L435" s="35" t="s">
        <v>5</v>
      </c>
      <c r="M435" s="35">
        <v>1272</v>
      </c>
      <c r="N435" s="35">
        <v>1653</v>
      </c>
      <c r="O435" s="35">
        <v>7161</v>
      </c>
      <c r="P435" s="35">
        <v>6</v>
      </c>
      <c r="Q435" s="35">
        <v>19</v>
      </c>
      <c r="R435" s="35" t="s">
        <v>408</v>
      </c>
      <c r="S435" s="35" t="s">
        <v>409</v>
      </c>
      <c r="T435" s="35">
        <v>5</v>
      </c>
      <c r="U435" s="35" t="s">
        <v>410</v>
      </c>
      <c r="V435" s="35">
        <v>26</v>
      </c>
      <c r="W435" s="35">
        <v>26</v>
      </c>
      <c r="X435" s="35" t="s">
        <v>410</v>
      </c>
      <c r="Y435" s="35">
        <v>1</v>
      </c>
      <c r="AB435" s="35" t="s">
        <v>5</v>
      </c>
      <c r="AC435" s="35">
        <v>1272</v>
      </c>
    </row>
    <row r="436" spans="1:29" ht="15">
      <c r="A436" s="35">
        <v>54422</v>
      </c>
      <c r="B436" s="35" t="s">
        <v>121</v>
      </c>
      <c r="C436" s="35">
        <v>139</v>
      </c>
      <c r="D436" s="35">
        <v>325</v>
      </c>
      <c r="E436" s="35" t="s">
        <v>122</v>
      </c>
      <c r="F436" s="35">
        <v>4240</v>
      </c>
      <c r="J436" s="35" t="s">
        <v>4</v>
      </c>
      <c r="K436" s="35">
        <v>1</v>
      </c>
      <c r="L436" s="35" t="s">
        <v>5</v>
      </c>
      <c r="M436" s="35">
        <v>1272</v>
      </c>
      <c r="N436" s="35">
        <v>1653</v>
      </c>
      <c r="O436" s="35">
        <v>7162</v>
      </c>
      <c r="P436" s="35">
        <v>10</v>
      </c>
      <c r="Q436" s="35">
        <v>25</v>
      </c>
      <c r="R436" s="35" t="s">
        <v>408</v>
      </c>
      <c r="S436" s="35" t="s">
        <v>409</v>
      </c>
      <c r="T436" s="35">
        <v>5</v>
      </c>
      <c r="U436" s="35" t="s">
        <v>410</v>
      </c>
      <c r="V436" s="35">
        <v>10</v>
      </c>
      <c r="W436" s="35">
        <v>16</v>
      </c>
      <c r="X436" s="35" t="s">
        <v>410</v>
      </c>
      <c r="Y436" s="35">
        <v>1.6</v>
      </c>
      <c r="AB436" s="35" t="s">
        <v>5</v>
      </c>
      <c r="AC436" s="35">
        <v>1272</v>
      </c>
    </row>
    <row r="437" spans="1:29" ht="15">
      <c r="A437" s="35">
        <v>54423</v>
      </c>
      <c r="B437" s="35" t="s">
        <v>121</v>
      </c>
      <c r="C437" s="35">
        <v>139</v>
      </c>
      <c r="D437" s="35">
        <v>325</v>
      </c>
      <c r="E437" s="35" t="s">
        <v>122</v>
      </c>
      <c r="F437" s="35">
        <v>4240</v>
      </c>
      <c r="J437" s="35" t="s">
        <v>4</v>
      </c>
      <c r="K437" s="35">
        <v>1</v>
      </c>
      <c r="L437" s="35" t="s">
        <v>5</v>
      </c>
      <c r="M437" s="35">
        <v>1272</v>
      </c>
      <c r="N437" s="35">
        <v>1653</v>
      </c>
      <c r="O437" s="35">
        <v>7162</v>
      </c>
      <c r="P437" s="35">
        <v>11</v>
      </c>
      <c r="Q437" s="35">
        <v>20</v>
      </c>
      <c r="R437" s="35" t="s">
        <v>408</v>
      </c>
      <c r="S437" s="35" t="s">
        <v>409</v>
      </c>
      <c r="T437" s="35">
        <v>5</v>
      </c>
      <c r="U437" s="35" t="s">
        <v>410</v>
      </c>
      <c r="V437" s="35">
        <v>4</v>
      </c>
      <c r="W437" s="35">
        <v>6</v>
      </c>
      <c r="X437" s="35" t="s">
        <v>410</v>
      </c>
      <c r="Y437" s="35">
        <v>1.5</v>
      </c>
      <c r="AB437" s="35" t="s">
        <v>5</v>
      </c>
      <c r="AC437" s="35">
        <v>1272</v>
      </c>
    </row>
    <row r="438" spans="1:29" ht="15">
      <c r="A438" s="35">
        <v>54424</v>
      </c>
      <c r="B438" s="35" t="s">
        <v>121</v>
      </c>
      <c r="C438" s="35">
        <v>139</v>
      </c>
      <c r="D438" s="35">
        <v>325</v>
      </c>
      <c r="E438" s="35" t="s">
        <v>122</v>
      </c>
      <c r="F438" s="35">
        <v>4240</v>
      </c>
      <c r="J438" s="35" t="s">
        <v>4</v>
      </c>
      <c r="K438" s="35">
        <v>1</v>
      </c>
      <c r="L438" s="35" t="s">
        <v>5</v>
      </c>
      <c r="M438" s="35">
        <v>1272</v>
      </c>
      <c r="N438" s="35">
        <v>1653</v>
      </c>
      <c r="O438" s="35">
        <v>7162</v>
      </c>
      <c r="P438" s="35">
        <v>12</v>
      </c>
      <c r="Q438" s="35">
        <v>5</v>
      </c>
      <c r="R438" s="35" t="s">
        <v>408</v>
      </c>
      <c r="S438" s="35" t="s">
        <v>409</v>
      </c>
      <c r="T438" s="35">
        <v>5</v>
      </c>
      <c r="U438" s="35" t="s">
        <v>410</v>
      </c>
      <c r="V438" s="35">
        <v>13</v>
      </c>
      <c r="W438" s="35">
        <v>24.7</v>
      </c>
      <c r="X438" s="35" t="s">
        <v>410</v>
      </c>
      <c r="Y438" s="35">
        <v>1.9</v>
      </c>
      <c r="AB438" s="35" t="s">
        <v>5</v>
      </c>
      <c r="AC438" s="35">
        <v>1272</v>
      </c>
    </row>
    <row r="439" spans="1:29" ht="15">
      <c r="A439" s="35">
        <v>55256</v>
      </c>
      <c r="B439" s="35" t="s">
        <v>121</v>
      </c>
      <c r="C439" s="35">
        <v>139</v>
      </c>
      <c r="D439" s="35">
        <v>325</v>
      </c>
      <c r="E439" s="35" t="s">
        <v>122</v>
      </c>
      <c r="F439" s="35">
        <v>4240</v>
      </c>
      <c r="J439" s="35" t="s">
        <v>4</v>
      </c>
      <c r="K439" s="35">
        <v>1</v>
      </c>
      <c r="L439" s="35" t="s">
        <v>5</v>
      </c>
      <c r="M439" s="35">
        <v>1272</v>
      </c>
      <c r="N439" s="35">
        <v>1654</v>
      </c>
      <c r="O439" s="35">
        <v>7162</v>
      </c>
      <c r="P439" s="35">
        <v>1</v>
      </c>
      <c r="Q439" s="35">
        <v>23</v>
      </c>
      <c r="R439" s="35" t="s">
        <v>408</v>
      </c>
      <c r="S439" s="35" t="s">
        <v>409</v>
      </c>
      <c r="T439" s="35">
        <v>5</v>
      </c>
      <c r="U439" s="35" t="s">
        <v>410</v>
      </c>
      <c r="V439" s="35">
        <v>8</v>
      </c>
      <c r="W439" s="35">
        <v>20</v>
      </c>
      <c r="X439" s="35" t="s">
        <v>410</v>
      </c>
      <c r="Y439" s="35">
        <v>2.5</v>
      </c>
      <c r="AB439" s="35" t="s">
        <v>5</v>
      </c>
      <c r="AC439" s="35">
        <v>1272</v>
      </c>
    </row>
    <row r="440" spans="1:29" ht="15">
      <c r="A440" s="35">
        <v>55257</v>
      </c>
      <c r="B440" s="35" t="s">
        <v>121</v>
      </c>
      <c r="C440" s="35">
        <v>139</v>
      </c>
      <c r="D440" s="35">
        <v>325</v>
      </c>
      <c r="E440" s="35" t="s">
        <v>122</v>
      </c>
      <c r="F440" s="35">
        <v>4240</v>
      </c>
      <c r="J440" s="35" t="s">
        <v>4</v>
      </c>
      <c r="K440" s="35">
        <v>1</v>
      </c>
      <c r="L440" s="35" t="s">
        <v>5</v>
      </c>
      <c r="M440" s="35">
        <v>1272</v>
      </c>
      <c r="N440" s="35">
        <v>1654</v>
      </c>
      <c r="O440" s="35">
        <v>7162</v>
      </c>
      <c r="P440" s="35">
        <v>2</v>
      </c>
      <c r="Q440" s="35">
        <v>18</v>
      </c>
      <c r="R440" s="35" t="s">
        <v>408</v>
      </c>
      <c r="S440" s="35" t="s">
        <v>409</v>
      </c>
      <c r="T440" s="35">
        <v>5</v>
      </c>
      <c r="U440" s="35" t="s">
        <v>410</v>
      </c>
      <c r="V440" s="35">
        <v>4</v>
      </c>
      <c r="W440" s="35">
        <v>11.6</v>
      </c>
      <c r="X440" s="35" t="s">
        <v>410</v>
      </c>
      <c r="Y440" s="35">
        <v>2.9</v>
      </c>
      <c r="AB440" s="35" t="s">
        <v>5</v>
      </c>
      <c r="AC440" s="35">
        <v>1272</v>
      </c>
    </row>
    <row r="441" spans="1:29" ht="15">
      <c r="A441" s="35">
        <v>55258</v>
      </c>
      <c r="B441" s="35" t="s">
        <v>121</v>
      </c>
      <c r="C441" s="35">
        <v>139</v>
      </c>
      <c r="D441" s="35">
        <v>325</v>
      </c>
      <c r="E441" s="35" t="s">
        <v>122</v>
      </c>
      <c r="F441" s="35">
        <v>4240</v>
      </c>
      <c r="J441" s="35" t="s">
        <v>4</v>
      </c>
      <c r="K441" s="35">
        <v>1</v>
      </c>
      <c r="L441" s="35" t="s">
        <v>5</v>
      </c>
      <c r="M441" s="35">
        <v>1272</v>
      </c>
      <c r="N441" s="35">
        <v>1654</v>
      </c>
      <c r="O441" s="35">
        <v>7162</v>
      </c>
      <c r="P441" s="35">
        <v>3</v>
      </c>
      <c r="Q441" s="35">
        <v>15</v>
      </c>
      <c r="R441" s="35" t="s">
        <v>408</v>
      </c>
      <c r="S441" s="35" t="s">
        <v>409</v>
      </c>
      <c r="T441" s="35">
        <v>5</v>
      </c>
      <c r="U441" s="35" t="s">
        <v>410</v>
      </c>
      <c r="V441" s="35">
        <v>1</v>
      </c>
      <c r="W441" s="35">
        <v>2.25</v>
      </c>
      <c r="X441" s="35" t="s">
        <v>410</v>
      </c>
      <c r="Y441" s="35">
        <v>2.25</v>
      </c>
      <c r="AB441" s="35" t="s">
        <v>5</v>
      </c>
      <c r="AC441" s="35">
        <v>1272</v>
      </c>
    </row>
    <row r="442" spans="1:29" ht="15">
      <c r="A442" s="35">
        <v>56013</v>
      </c>
      <c r="B442" s="35" t="s">
        <v>121</v>
      </c>
      <c r="C442" s="35">
        <v>139</v>
      </c>
      <c r="D442" s="35">
        <v>325</v>
      </c>
      <c r="E442" s="35" t="s">
        <v>122</v>
      </c>
      <c r="F442" s="35">
        <v>4240</v>
      </c>
      <c r="J442" s="35" t="s">
        <v>4</v>
      </c>
      <c r="K442" s="35">
        <v>1</v>
      </c>
      <c r="L442" s="35" t="s">
        <v>5</v>
      </c>
      <c r="M442" s="35">
        <v>1272</v>
      </c>
      <c r="N442" s="35">
        <v>1655</v>
      </c>
      <c r="O442" s="35">
        <v>7163</v>
      </c>
      <c r="P442" s="35">
        <v>3</v>
      </c>
      <c r="Q442" s="35">
        <v>1</v>
      </c>
      <c r="R442" s="35" t="s">
        <v>408</v>
      </c>
      <c r="S442" s="35" t="s">
        <v>409</v>
      </c>
      <c r="T442" s="35">
        <v>5</v>
      </c>
      <c r="U442" s="35" t="s">
        <v>410</v>
      </c>
      <c r="V442" s="35">
        <v>2</v>
      </c>
      <c r="W442" s="35">
        <v>2.6</v>
      </c>
      <c r="X442" s="35" t="s">
        <v>410</v>
      </c>
      <c r="Y442" s="35">
        <v>1.3</v>
      </c>
      <c r="AB442" s="35" t="s">
        <v>5</v>
      </c>
      <c r="AC442" s="35">
        <v>1272</v>
      </c>
    </row>
    <row r="443" spans="1:29" ht="15">
      <c r="A443" s="35">
        <v>56014</v>
      </c>
      <c r="B443" s="35" t="s">
        <v>121</v>
      </c>
      <c r="C443" s="35">
        <v>139</v>
      </c>
      <c r="D443" s="35">
        <v>325</v>
      </c>
      <c r="E443" s="35" t="s">
        <v>122</v>
      </c>
      <c r="F443" s="35">
        <v>4240</v>
      </c>
      <c r="J443" s="35" t="s">
        <v>4</v>
      </c>
      <c r="K443" s="35">
        <v>1</v>
      </c>
      <c r="L443" s="35" t="s">
        <v>5</v>
      </c>
      <c r="M443" s="35">
        <v>1272</v>
      </c>
      <c r="N443" s="35">
        <v>1655</v>
      </c>
      <c r="O443" s="35">
        <v>7163</v>
      </c>
      <c r="P443" s="35">
        <v>6</v>
      </c>
      <c r="Q443" s="35">
        <v>8</v>
      </c>
      <c r="R443" s="35" t="s">
        <v>408</v>
      </c>
      <c r="S443" s="35" t="s">
        <v>409</v>
      </c>
      <c r="T443" s="35">
        <v>5</v>
      </c>
      <c r="U443" s="35" t="s">
        <v>410</v>
      </c>
      <c r="V443" s="35">
        <v>2</v>
      </c>
      <c r="W443" s="35">
        <v>2.6</v>
      </c>
      <c r="X443" s="35" t="s">
        <v>410</v>
      </c>
      <c r="Y443" s="35">
        <v>1.3</v>
      </c>
      <c r="AB443" s="35" t="s">
        <v>5</v>
      </c>
      <c r="AC443" s="35">
        <v>1272</v>
      </c>
    </row>
    <row r="444" spans="1:25" ht="15">
      <c r="A444" s="35">
        <v>56015</v>
      </c>
      <c r="B444" s="35" t="s">
        <v>121</v>
      </c>
      <c r="C444" s="35">
        <v>139</v>
      </c>
      <c r="D444" s="35">
        <v>326</v>
      </c>
      <c r="E444" s="35" t="s">
        <v>122</v>
      </c>
      <c r="F444" s="35">
        <v>4240</v>
      </c>
      <c r="J444" s="35" t="s">
        <v>4</v>
      </c>
      <c r="K444" s="35">
        <v>1</v>
      </c>
      <c r="L444" s="35" t="s">
        <v>5</v>
      </c>
      <c r="M444" s="35">
        <v>1272</v>
      </c>
      <c r="N444" s="35">
        <v>1655</v>
      </c>
      <c r="O444" s="35">
        <v>7164</v>
      </c>
      <c r="P444" s="35">
        <v>11</v>
      </c>
      <c r="Q444" s="35">
        <v>8</v>
      </c>
      <c r="R444" s="35" t="s">
        <v>408</v>
      </c>
      <c r="S444" s="35" t="s">
        <v>409</v>
      </c>
      <c r="T444" s="35">
        <v>5</v>
      </c>
      <c r="U444" s="35" t="s">
        <v>410</v>
      </c>
      <c r="V444" s="35">
        <v>1</v>
      </c>
      <c r="W444" s="35">
        <v>1.1</v>
      </c>
      <c r="X444" s="35" t="s">
        <v>410</v>
      </c>
      <c r="Y444" s="35">
        <v>1.1</v>
      </c>
    </row>
    <row r="445" spans="1:29" ht="15">
      <c r="A445" s="35">
        <v>56017</v>
      </c>
      <c r="B445" s="35" t="s">
        <v>121</v>
      </c>
      <c r="C445" s="35">
        <v>139</v>
      </c>
      <c r="D445" s="35">
        <v>326</v>
      </c>
      <c r="E445" s="35" t="s">
        <v>122</v>
      </c>
      <c r="F445" s="35">
        <v>4240</v>
      </c>
      <c r="J445" s="35" t="s">
        <v>4</v>
      </c>
      <c r="K445" s="35">
        <v>1</v>
      </c>
      <c r="L445" s="35" t="s">
        <v>5</v>
      </c>
      <c r="M445" s="35">
        <v>1272</v>
      </c>
      <c r="N445" s="35">
        <v>1655</v>
      </c>
      <c r="O445" s="35">
        <v>7164</v>
      </c>
      <c r="P445" s="35">
        <v>12</v>
      </c>
      <c r="Q445" s="35">
        <v>19</v>
      </c>
      <c r="R445" s="35" t="s">
        <v>408</v>
      </c>
      <c r="S445" s="35" t="s">
        <v>409</v>
      </c>
      <c r="T445" s="35">
        <v>5</v>
      </c>
      <c r="U445" s="35" t="s">
        <v>68</v>
      </c>
      <c r="V445" s="35">
        <v>1</v>
      </c>
      <c r="W445" s="35">
        <v>1</v>
      </c>
      <c r="X445" s="35" t="s">
        <v>410</v>
      </c>
      <c r="Y445" s="35">
        <v>1</v>
      </c>
      <c r="AB445" s="35" t="s">
        <v>5</v>
      </c>
      <c r="AC445" s="35">
        <v>1272</v>
      </c>
    </row>
    <row r="446" spans="1:29" ht="15">
      <c r="A446" s="35">
        <v>56018</v>
      </c>
      <c r="B446" s="35" t="s">
        <v>121</v>
      </c>
      <c r="C446" s="35">
        <v>139</v>
      </c>
      <c r="D446" s="35">
        <v>326</v>
      </c>
      <c r="E446" s="35" t="s">
        <v>122</v>
      </c>
      <c r="F446" s="35">
        <v>4240</v>
      </c>
      <c r="J446" s="35" t="s">
        <v>4</v>
      </c>
      <c r="K446" s="35">
        <v>1</v>
      </c>
      <c r="L446" s="35" t="s">
        <v>5</v>
      </c>
      <c r="M446" s="35">
        <v>1272</v>
      </c>
      <c r="N446" s="35">
        <v>1655</v>
      </c>
      <c r="O446" s="35">
        <v>7164</v>
      </c>
      <c r="P446" s="35">
        <v>12</v>
      </c>
      <c r="Q446" s="35">
        <v>19</v>
      </c>
      <c r="R446" s="35" t="s">
        <v>408</v>
      </c>
      <c r="S446" s="35" t="s">
        <v>409</v>
      </c>
      <c r="T446" s="35">
        <v>5</v>
      </c>
      <c r="U446" s="35" t="s">
        <v>69</v>
      </c>
      <c r="V446" s="35">
        <v>1</v>
      </c>
      <c r="W446" s="35">
        <v>1.1</v>
      </c>
      <c r="X446" s="35" t="s">
        <v>410</v>
      </c>
      <c r="Y446" s="35">
        <v>1.1</v>
      </c>
      <c r="AB446" s="35" t="s">
        <v>5</v>
      </c>
      <c r="AC446" s="35">
        <v>1272</v>
      </c>
    </row>
    <row r="447" spans="1:29" ht="15">
      <c r="A447" s="35">
        <v>56019</v>
      </c>
      <c r="B447" s="35" t="s">
        <v>121</v>
      </c>
      <c r="C447" s="35">
        <v>139</v>
      </c>
      <c r="D447" s="35">
        <v>326</v>
      </c>
      <c r="E447" s="35" t="s">
        <v>122</v>
      </c>
      <c r="F447" s="35">
        <v>4240</v>
      </c>
      <c r="J447" s="35" t="s">
        <v>4</v>
      </c>
      <c r="K447" s="35">
        <v>1</v>
      </c>
      <c r="L447" s="35" t="s">
        <v>5</v>
      </c>
      <c r="M447" s="35">
        <v>1272</v>
      </c>
      <c r="N447" s="35">
        <v>1655</v>
      </c>
      <c r="O447" s="35">
        <v>7164</v>
      </c>
      <c r="P447" s="35">
        <v>12</v>
      </c>
      <c r="Q447" s="35">
        <v>23</v>
      </c>
      <c r="R447" s="35" t="s">
        <v>408</v>
      </c>
      <c r="S447" s="35" t="s">
        <v>409</v>
      </c>
      <c r="T447" s="35">
        <v>5</v>
      </c>
      <c r="U447" s="35" t="s">
        <v>410</v>
      </c>
      <c r="V447" s="35">
        <v>1</v>
      </c>
      <c r="W447" s="35">
        <v>1</v>
      </c>
      <c r="X447" s="35" t="s">
        <v>410</v>
      </c>
      <c r="Y447" s="35">
        <v>1.1</v>
      </c>
      <c r="AB447" s="35" t="s">
        <v>5</v>
      </c>
      <c r="AC447" s="35">
        <v>1272</v>
      </c>
    </row>
    <row r="448" spans="1:29" ht="15">
      <c r="A448" s="35">
        <v>56020</v>
      </c>
      <c r="B448" s="35" t="s">
        <v>121</v>
      </c>
      <c r="C448" s="35">
        <v>139</v>
      </c>
      <c r="D448" s="35">
        <v>326</v>
      </c>
      <c r="E448" s="35" t="s">
        <v>122</v>
      </c>
      <c r="F448" s="35">
        <v>4240</v>
      </c>
      <c r="J448" s="35" t="s">
        <v>4</v>
      </c>
      <c r="K448" s="35">
        <v>1</v>
      </c>
      <c r="L448" s="35" t="s">
        <v>5</v>
      </c>
      <c r="M448" s="35">
        <v>1272</v>
      </c>
      <c r="N448" s="35">
        <v>1655</v>
      </c>
      <c r="O448" s="35">
        <v>7164</v>
      </c>
      <c r="P448" s="35">
        <v>12</v>
      </c>
      <c r="Q448" s="35">
        <v>31</v>
      </c>
      <c r="R448" s="35" t="s">
        <v>408</v>
      </c>
      <c r="S448" s="35" t="s">
        <v>409</v>
      </c>
      <c r="T448" s="35">
        <v>5</v>
      </c>
      <c r="U448" s="35" t="s">
        <v>410</v>
      </c>
      <c r="W448" s="35">
        <v>2</v>
      </c>
      <c r="X448" s="35" t="s">
        <v>410</v>
      </c>
      <c r="Y448" s="35">
        <v>1</v>
      </c>
      <c r="AB448" s="35" t="s">
        <v>5</v>
      </c>
      <c r="AC448" s="35">
        <v>1272</v>
      </c>
    </row>
    <row r="449" spans="1:29" ht="15">
      <c r="A449" s="35">
        <v>56021</v>
      </c>
      <c r="B449" s="35" t="s">
        <v>121</v>
      </c>
      <c r="C449" s="35">
        <v>139</v>
      </c>
      <c r="D449" s="35">
        <v>326</v>
      </c>
      <c r="E449" s="35" t="s">
        <v>122</v>
      </c>
      <c r="F449" s="35">
        <v>4240</v>
      </c>
      <c r="J449" s="35" t="s">
        <v>4</v>
      </c>
      <c r="K449" s="35">
        <v>1</v>
      </c>
      <c r="L449" s="35" t="s">
        <v>5</v>
      </c>
      <c r="M449" s="35">
        <v>1272</v>
      </c>
      <c r="N449" s="35">
        <v>1655</v>
      </c>
      <c r="O449" s="35">
        <v>7164</v>
      </c>
      <c r="P449" s="35">
        <v>5</v>
      </c>
      <c r="Q449" s="35">
        <v>7</v>
      </c>
      <c r="R449" s="35" t="s">
        <v>408</v>
      </c>
      <c r="S449" s="35" t="s">
        <v>409</v>
      </c>
      <c r="T449" s="35">
        <v>5</v>
      </c>
      <c r="U449" s="35" t="s">
        <v>410</v>
      </c>
      <c r="V449" s="35">
        <v>5</v>
      </c>
      <c r="W449" s="35">
        <v>5.25</v>
      </c>
      <c r="X449" s="35" t="s">
        <v>410</v>
      </c>
      <c r="Y449" s="35">
        <v>1.05</v>
      </c>
      <c r="AB449" s="35" t="s">
        <v>5</v>
      </c>
      <c r="AC449" s="35">
        <v>1272</v>
      </c>
    </row>
    <row r="450" spans="1:29" ht="15">
      <c r="A450" s="35">
        <v>56405</v>
      </c>
      <c r="B450" s="35" t="s">
        <v>70</v>
      </c>
      <c r="C450" s="35">
        <v>306</v>
      </c>
      <c r="D450" s="35">
        <v>355</v>
      </c>
      <c r="E450" s="35" t="s">
        <v>71</v>
      </c>
      <c r="J450" s="35" t="s">
        <v>4</v>
      </c>
      <c r="K450" s="35">
        <v>1</v>
      </c>
      <c r="L450" s="35" t="s">
        <v>5</v>
      </c>
      <c r="M450" s="35">
        <v>1272</v>
      </c>
      <c r="N450" s="35">
        <v>1655</v>
      </c>
      <c r="O450" s="35">
        <v>7163</v>
      </c>
      <c r="P450" s="35">
        <v>13</v>
      </c>
      <c r="Q450" s="35">
        <v>13</v>
      </c>
      <c r="R450" s="35" t="s">
        <v>408</v>
      </c>
      <c r="S450" s="35" t="s">
        <v>409</v>
      </c>
      <c r="T450" s="35">
        <v>5</v>
      </c>
      <c r="U450" s="35" t="s">
        <v>410</v>
      </c>
      <c r="V450" s="35">
        <v>1</v>
      </c>
      <c r="W450" s="35">
        <v>1</v>
      </c>
      <c r="X450" s="35" t="s">
        <v>410</v>
      </c>
      <c r="Y450" s="35">
        <v>1</v>
      </c>
      <c r="AB450" s="35" t="s">
        <v>5</v>
      </c>
      <c r="AC450" s="35">
        <v>1272</v>
      </c>
    </row>
    <row r="451" spans="1:29" ht="15">
      <c r="A451" s="35">
        <v>56864</v>
      </c>
      <c r="B451" s="35" t="s">
        <v>121</v>
      </c>
      <c r="C451" s="35">
        <v>139</v>
      </c>
      <c r="D451" s="35">
        <v>326</v>
      </c>
      <c r="E451" s="35" t="s">
        <v>122</v>
      </c>
      <c r="F451" s="35">
        <v>4240</v>
      </c>
      <c r="J451" s="35" t="s">
        <v>4</v>
      </c>
      <c r="K451" s="35">
        <v>1</v>
      </c>
      <c r="L451" s="35" t="s">
        <v>5</v>
      </c>
      <c r="M451" s="35">
        <v>1272</v>
      </c>
      <c r="N451" s="35">
        <v>1656</v>
      </c>
      <c r="O451" s="35">
        <v>7164</v>
      </c>
      <c r="P451" s="35">
        <v>5</v>
      </c>
      <c r="Q451" s="35">
        <v>19</v>
      </c>
      <c r="R451" s="35" t="s">
        <v>408</v>
      </c>
      <c r="S451" s="35" t="s">
        <v>409</v>
      </c>
      <c r="T451" s="35">
        <v>5</v>
      </c>
      <c r="U451" s="35" t="s">
        <v>410</v>
      </c>
      <c r="V451" s="35">
        <v>1</v>
      </c>
      <c r="W451" s="35">
        <v>1.3</v>
      </c>
      <c r="X451" s="35" t="s">
        <v>410</v>
      </c>
      <c r="Y451" s="35">
        <v>1.3</v>
      </c>
      <c r="AB451" s="35" t="s">
        <v>5</v>
      </c>
      <c r="AC451" s="35">
        <v>1272</v>
      </c>
    </row>
    <row r="452" spans="1:29" ht="15">
      <c r="A452" s="35">
        <v>56865</v>
      </c>
      <c r="B452" s="35" t="s">
        <v>121</v>
      </c>
      <c r="C452" s="35">
        <v>139</v>
      </c>
      <c r="D452" s="35">
        <v>326</v>
      </c>
      <c r="E452" s="35" t="s">
        <v>122</v>
      </c>
      <c r="F452" s="35">
        <v>4240</v>
      </c>
      <c r="J452" s="35" t="s">
        <v>4</v>
      </c>
      <c r="K452" s="35">
        <v>1</v>
      </c>
      <c r="L452" s="35" t="s">
        <v>5</v>
      </c>
      <c r="M452" s="35">
        <v>1272</v>
      </c>
      <c r="N452" s="35">
        <v>1656</v>
      </c>
      <c r="O452" s="35">
        <v>7164</v>
      </c>
      <c r="P452" s="35">
        <v>5</v>
      </c>
      <c r="Q452" s="35">
        <v>19</v>
      </c>
      <c r="R452" s="35" t="s">
        <v>408</v>
      </c>
      <c r="S452" s="35" t="s">
        <v>409</v>
      </c>
      <c r="T452" s="35">
        <v>5</v>
      </c>
      <c r="U452" s="35" t="s">
        <v>410</v>
      </c>
      <c r="V452" s="35">
        <v>1</v>
      </c>
      <c r="W452" s="35">
        <v>1.1</v>
      </c>
      <c r="X452" s="35" t="s">
        <v>410</v>
      </c>
      <c r="Y452" s="35">
        <v>1.1</v>
      </c>
      <c r="AB452" s="35" t="s">
        <v>5</v>
      </c>
      <c r="AC452" s="35">
        <v>1272</v>
      </c>
    </row>
    <row r="453" spans="1:29" ht="15">
      <c r="A453" s="35">
        <v>56866</v>
      </c>
      <c r="B453" s="35" t="s">
        <v>121</v>
      </c>
      <c r="C453" s="35">
        <v>139</v>
      </c>
      <c r="D453" s="35">
        <v>326</v>
      </c>
      <c r="E453" s="35" t="s">
        <v>122</v>
      </c>
      <c r="F453" s="35">
        <v>4240</v>
      </c>
      <c r="J453" s="35" t="s">
        <v>4</v>
      </c>
      <c r="K453" s="35">
        <v>1</v>
      </c>
      <c r="L453" s="35" t="s">
        <v>5</v>
      </c>
      <c r="M453" s="35">
        <v>1272</v>
      </c>
      <c r="N453" s="35">
        <v>1656</v>
      </c>
      <c r="O453" s="35">
        <v>7164</v>
      </c>
      <c r="P453" s="35">
        <v>6</v>
      </c>
      <c r="Q453" s="35">
        <v>7</v>
      </c>
      <c r="R453" s="35" t="s">
        <v>408</v>
      </c>
      <c r="S453" s="35" t="s">
        <v>409</v>
      </c>
      <c r="T453" s="35">
        <v>5</v>
      </c>
      <c r="U453" s="35" t="s">
        <v>410</v>
      </c>
      <c r="V453" s="35">
        <v>2</v>
      </c>
      <c r="W453" s="35">
        <v>2.2</v>
      </c>
      <c r="X453" s="35" t="s">
        <v>410</v>
      </c>
      <c r="Y453" s="35">
        <v>1.1</v>
      </c>
      <c r="AB453" s="35" t="s">
        <v>5</v>
      </c>
      <c r="AC453" s="35">
        <v>1272</v>
      </c>
    </row>
    <row r="454" spans="1:29" ht="15">
      <c r="A454" s="35">
        <v>56867</v>
      </c>
      <c r="B454" s="35" t="s">
        <v>121</v>
      </c>
      <c r="C454" s="35">
        <v>139</v>
      </c>
      <c r="D454" s="35">
        <v>326</v>
      </c>
      <c r="E454" s="35" t="s">
        <v>122</v>
      </c>
      <c r="F454" s="35">
        <v>4240</v>
      </c>
      <c r="J454" s="35" t="s">
        <v>4</v>
      </c>
      <c r="K454" s="35">
        <v>1</v>
      </c>
      <c r="L454" s="35" t="s">
        <v>5</v>
      </c>
      <c r="M454" s="35">
        <v>1272</v>
      </c>
      <c r="N454" s="35">
        <v>1656</v>
      </c>
      <c r="O454" s="35">
        <v>7164</v>
      </c>
      <c r="P454" s="35">
        <v>8</v>
      </c>
      <c r="Q454" s="35">
        <v>7</v>
      </c>
      <c r="R454" s="35" t="s">
        <v>408</v>
      </c>
      <c r="S454" s="35" t="s">
        <v>409</v>
      </c>
      <c r="T454" s="35">
        <v>5</v>
      </c>
      <c r="U454" s="35" t="s">
        <v>343</v>
      </c>
      <c r="V454" s="35">
        <v>1</v>
      </c>
      <c r="W454" s="35">
        <v>1</v>
      </c>
      <c r="X454" s="35" t="s">
        <v>410</v>
      </c>
      <c r="Y454" s="35">
        <v>1</v>
      </c>
      <c r="AB454" s="35" t="s">
        <v>5</v>
      </c>
      <c r="AC454" s="35">
        <v>1272</v>
      </c>
    </row>
    <row r="455" spans="1:29" ht="15">
      <c r="A455" s="35">
        <v>56868</v>
      </c>
      <c r="B455" s="35" t="s">
        <v>121</v>
      </c>
      <c r="C455" s="35">
        <v>139</v>
      </c>
      <c r="D455" s="35">
        <v>326</v>
      </c>
      <c r="E455" s="35" t="s">
        <v>122</v>
      </c>
      <c r="F455" s="35">
        <v>4240</v>
      </c>
      <c r="J455" s="35" t="s">
        <v>4</v>
      </c>
      <c r="K455" s="35">
        <v>1</v>
      </c>
      <c r="L455" s="35" t="s">
        <v>5</v>
      </c>
      <c r="M455" s="35">
        <v>1272</v>
      </c>
      <c r="N455" s="35">
        <v>1656</v>
      </c>
      <c r="O455" s="35">
        <v>7164</v>
      </c>
      <c r="P455" s="35">
        <v>8</v>
      </c>
      <c r="Q455" s="35">
        <v>12</v>
      </c>
      <c r="R455" s="35" t="s">
        <v>408</v>
      </c>
      <c r="S455" s="35" t="s">
        <v>409</v>
      </c>
      <c r="T455" s="35">
        <v>5</v>
      </c>
      <c r="U455" s="35" t="s">
        <v>343</v>
      </c>
      <c r="V455" s="35">
        <v>1</v>
      </c>
      <c r="W455" s="35">
        <v>1</v>
      </c>
      <c r="X455" s="35" t="s">
        <v>410</v>
      </c>
      <c r="Y455" s="35">
        <v>1</v>
      </c>
      <c r="AB455" s="35" t="s">
        <v>5</v>
      </c>
      <c r="AC455" s="35">
        <v>1272</v>
      </c>
    </row>
    <row r="456" spans="1:29" ht="15">
      <c r="A456" s="35">
        <v>56869</v>
      </c>
      <c r="B456" s="35" t="s">
        <v>121</v>
      </c>
      <c r="C456" s="35">
        <v>139</v>
      </c>
      <c r="D456" s="35">
        <v>326</v>
      </c>
      <c r="E456" s="35" t="s">
        <v>122</v>
      </c>
      <c r="F456" s="35">
        <v>4240</v>
      </c>
      <c r="J456" s="35" t="s">
        <v>4</v>
      </c>
      <c r="K456" s="35">
        <v>1</v>
      </c>
      <c r="L456" s="35" t="s">
        <v>5</v>
      </c>
      <c r="M456" s="35">
        <v>1272</v>
      </c>
      <c r="N456" s="35">
        <v>1656</v>
      </c>
      <c r="O456" s="35">
        <v>7164</v>
      </c>
      <c r="P456" s="35">
        <v>8</v>
      </c>
      <c r="Q456" s="35">
        <v>22</v>
      </c>
      <c r="R456" s="35" t="s">
        <v>408</v>
      </c>
      <c r="S456" s="35" t="s">
        <v>409</v>
      </c>
      <c r="T456" s="35">
        <v>5</v>
      </c>
      <c r="U456" s="35" t="s">
        <v>410</v>
      </c>
      <c r="V456" s="35">
        <v>1</v>
      </c>
      <c r="W456" s="35">
        <v>1</v>
      </c>
      <c r="X456" s="35" t="s">
        <v>410</v>
      </c>
      <c r="Y456" s="35">
        <v>1</v>
      </c>
      <c r="AB456" s="35" t="s">
        <v>5</v>
      </c>
      <c r="AC456" s="35">
        <v>1272</v>
      </c>
    </row>
    <row r="457" spans="1:25" ht="15">
      <c r="A457" s="35">
        <v>56870</v>
      </c>
      <c r="B457" s="35" t="s">
        <v>121</v>
      </c>
      <c r="C457" s="35">
        <v>139</v>
      </c>
      <c r="D457" s="35">
        <v>326</v>
      </c>
      <c r="E457" s="35" t="s">
        <v>122</v>
      </c>
      <c r="F457" s="35">
        <v>4240</v>
      </c>
      <c r="J457" s="35" t="s">
        <v>4</v>
      </c>
      <c r="K457" s="35">
        <v>1</v>
      </c>
      <c r="L457" s="35" t="s">
        <v>5</v>
      </c>
      <c r="M457" s="35">
        <v>1272</v>
      </c>
      <c r="N457" s="35">
        <v>1656</v>
      </c>
      <c r="O457" s="35">
        <v>7164</v>
      </c>
      <c r="P457" s="35">
        <v>8</v>
      </c>
      <c r="Q457" s="35">
        <v>26</v>
      </c>
      <c r="R457" s="35" t="s">
        <v>408</v>
      </c>
      <c r="S457" s="35" t="s">
        <v>409</v>
      </c>
      <c r="T457" s="35">
        <v>5</v>
      </c>
      <c r="U457" s="35" t="s">
        <v>410</v>
      </c>
      <c r="V457" s="35">
        <v>2</v>
      </c>
      <c r="W457" s="35">
        <v>2</v>
      </c>
      <c r="X457" s="35" t="s">
        <v>410</v>
      </c>
      <c r="Y457" s="35">
        <v>1</v>
      </c>
    </row>
    <row r="458" spans="1:29" ht="15">
      <c r="A458" s="35">
        <v>56871</v>
      </c>
      <c r="B458" s="35" t="s">
        <v>121</v>
      </c>
      <c r="C458" s="35">
        <v>139</v>
      </c>
      <c r="D458" s="35">
        <v>326</v>
      </c>
      <c r="E458" s="35" t="s">
        <v>122</v>
      </c>
      <c r="F458" s="35">
        <v>4240</v>
      </c>
      <c r="J458" s="35" t="s">
        <v>4</v>
      </c>
      <c r="K458" s="35">
        <v>1</v>
      </c>
      <c r="L458" s="35" t="s">
        <v>5</v>
      </c>
      <c r="M458" s="35">
        <v>1272</v>
      </c>
      <c r="N458" s="35">
        <v>1656</v>
      </c>
      <c r="O458" s="35">
        <v>7164</v>
      </c>
      <c r="P458" s="35">
        <v>8</v>
      </c>
      <c r="Q458" s="35">
        <v>29</v>
      </c>
      <c r="R458" s="35" t="s">
        <v>408</v>
      </c>
      <c r="S458" s="35" t="s">
        <v>409</v>
      </c>
      <c r="T458" s="35">
        <v>5</v>
      </c>
      <c r="U458" s="35" t="s">
        <v>410</v>
      </c>
      <c r="V458" s="35">
        <v>1</v>
      </c>
      <c r="W458" s="35">
        <v>1</v>
      </c>
      <c r="X458" s="35" t="s">
        <v>410</v>
      </c>
      <c r="Y458" s="35">
        <v>1</v>
      </c>
      <c r="AB458" s="35" t="s">
        <v>5</v>
      </c>
      <c r="AC458" s="35">
        <v>1272</v>
      </c>
    </row>
    <row r="459" spans="1:29" ht="15">
      <c r="A459" s="35">
        <v>56872</v>
      </c>
      <c r="B459" s="35" t="s">
        <v>121</v>
      </c>
      <c r="C459" s="35">
        <v>139</v>
      </c>
      <c r="D459" s="35">
        <v>326</v>
      </c>
      <c r="E459" s="35" t="s">
        <v>122</v>
      </c>
      <c r="F459" s="35">
        <v>4240</v>
      </c>
      <c r="J459" s="35" t="s">
        <v>4</v>
      </c>
      <c r="K459" s="35">
        <v>1</v>
      </c>
      <c r="L459" s="35" t="s">
        <v>5</v>
      </c>
      <c r="M459" s="35">
        <v>1272</v>
      </c>
      <c r="N459" s="35">
        <v>1656</v>
      </c>
      <c r="O459" s="35">
        <v>7164</v>
      </c>
      <c r="P459" s="35">
        <v>8</v>
      </c>
      <c r="Q459" s="35">
        <v>31</v>
      </c>
      <c r="R459" s="35" t="s">
        <v>408</v>
      </c>
      <c r="S459" s="35" t="s">
        <v>409</v>
      </c>
      <c r="T459" s="35">
        <v>5</v>
      </c>
      <c r="U459" s="35" t="s">
        <v>69</v>
      </c>
      <c r="V459" s="35">
        <v>1</v>
      </c>
      <c r="W459" s="35">
        <v>1.3</v>
      </c>
      <c r="X459" s="35" t="s">
        <v>410</v>
      </c>
      <c r="Y459" s="35">
        <v>1.3</v>
      </c>
      <c r="AB459" s="35" t="s">
        <v>5</v>
      </c>
      <c r="AC459" s="35">
        <v>1272</v>
      </c>
    </row>
    <row r="460" spans="1:29" ht="15">
      <c r="A460" s="35">
        <v>56873</v>
      </c>
      <c r="B460" s="35" t="s">
        <v>121</v>
      </c>
      <c r="C460" s="35">
        <v>139</v>
      </c>
      <c r="D460" s="35">
        <v>326</v>
      </c>
      <c r="E460" s="35" t="s">
        <v>122</v>
      </c>
      <c r="F460" s="35">
        <v>4240</v>
      </c>
      <c r="J460" s="35" t="s">
        <v>4</v>
      </c>
      <c r="K460" s="35">
        <v>1</v>
      </c>
      <c r="L460" s="35" t="s">
        <v>5</v>
      </c>
      <c r="M460" s="35">
        <v>1272</v>
      </c>
      <c r="N460" s="35">
        <v>1656</v>
      </c>
      <c r="O460" s="35">
        <v>7165</v>
      </c>
      <c r="P460" s="35">
        <v>10</v>
      </c>
      <c r="Q460" s="35">
        <v>19</v>
      </c>
      <c r="R460" s="35" t="s">
        <v>408</v>
      </c>
      <c r="S460" s="35" t="s">
        <v>409</v>
      </c>
      <c r="T460" s="35">
        <v>5</v>
      </c>
      <c r="U460" s="35" t="s">
        <v>410</v>
      </c>
      <c r="V460" s="35">
        <v>1</v>
      </c>
      <c r="W460" s="35">
        <v>1</v>
      </c>
      <c r="X460" s="35" t="s">
        <v>410</v>
      </c>
      <c r="Y460" s="35">
        <v>1</v>
      </c>
      <c r="AB460" s="35" t="s">
        <v>5</v>
      </c>
      <c r="AC460" s="35">
        <v>1272</v>
      </c>
    </row>
    <row r="461" spans="1:29" ht="15">
      <c r="A461" s="35">
        <v>56874</v>
      </c>
      <c r="B461" s="35" t="s">
        <v>121</v>
      </c>
      <c r="C461" s="35">
        <v>139</v>
      </c>
      <c r="D461" s="35">
        <v>325</v>
      </c>
      <c r="E461" s="35" t="s">
        <v>122</v>
      </c>
      <c r="F461" s="35">
        <v>4240</v>
      </c>
      <c r="J461" s="35" t="s">
        <v>4</v>
      </c>
      <c r="K461" s="35">
        <v>1</v>
      </c>
      <c r="L461" s="35" t="s">
        <v>5</v>
      </c>
      <c r="M461" s="35">
        <v>1272</v>
      </c>
      <c r="N461" s="35">
        <v>1656</v>
      </c>
      <c r="O461" s="35">
        <v>7165</v>
      </c>
      <c r="P461" s="35">
        <v>10</v>
      </c>
      <c r="Q461" s="35">
        <v>19</v>
      </c>
      <c r="R461" s="35" t="s">
        <v>408</v>
      </c>
      <c r="S461" s="35" t="s">
        <v>409</v>
      </c>
      <c r="T461" s="35">
        <v>5</v>
      </c>
      <c r="U461" s="35" t="s">
        <v>410</v>
      </c>
      <c r="V461" s="35">
        <v>1</v>
      </c>
      <c r="W461" s="35">
        <v>1</v>
      </c>
      <c r="X461" s="35" t="s">
        <v>410</v>
      </c>
      <c r="Y461" s="35">
        <v>1</v>
      </c>
      <c r="AB461" s="35" t="s">
        <v>5</v>
      </c>
      <c r="AC461" s="35">
        <v>1272</v>
      </c>
    </row>
    <row r="462" spans="1:29" ht="15">
      <c r="A462" s="35">
        <v>56875</v>
      </c>
      <c r="B462" s="35" t="s">
        <v>121</v>
      </c>
      <c r="C462" s="35">
        <v>139</v>
      </c>
      <c r="D462" s="35">
        <v>325</v>
      </c>
      <c r="E462" s="35" t="s">
        <v>122</v>
      </c>
      <c r="F462" s="35">
        <v>4240</v>
      </c>
      <c r="J462" s="35" t="s">
        <v>4</v>
      </c>
      <c r="K462" s="35">
        <v>1</v>
      </c>
      <c r="L462" s="35" t="s">
        <v>5</v>
      </c>
      <c r="M462" s="35">
        <v>1272</v>
      </c>
      <c r="N462" s="35">
        <v>1656</v>
      </c>
      <c r="O462" s="35">
        <v>7165</v>
      </c>
      <c r="P462" s="35">
        <v>12</v>
      </c>
      <c r="Q462" s="35">
        <v>22</v>
      </c>
      <c r="R462" s="35" t="s">
        <v>408</v>
      </c>
      <c r="S462" s="35" t="s">
        <v>409</v>
      </c>
      <c r="T462" s="35">
        <v>5</v>
      </c>
      <c r="U462" s="35" t="s">
        <v>410</v>
      </c>
      <c r="V462" s="35">
        <v>1</v>
      </c>
      <c r="W462" s="35">
        <v>1</v>
      </c>
      <c r="X462" s="35" t="s">
        <v>410</v>
      </c>
      <c r="Y462" s="35">
        <v>1</v>
      </c>
      <c r="AB462" s="35" t="s">
        <v>5</v>
      </c>
      <c r="AC462" s="35">
        <v>1272</v>
      </c>
    </row>
    <row r="463" spans="1:29" ht="15">
      <c r="A463" s="35">
        <v>57423</v>
      </c>
      <c r="B463" s="35" t="s">
        <v>121</v>
      </c>
      <c r="C463" s="35">
        <v>139</v>
      </c>
      <c r="D463" s="35">
        <v>243</v>
      </c>
      <c r="E463" s="35" t="s">
        <v>122</v>
      </c>
      <c r="F463" s="35">
        <v>4240</v>
      </c>
      <c r="J463" s="35" t="s">
        <v>4</v>
      </c>
      <c r="K463" s="35">
        <v>1</v>
      </c>
      <c r="L463" s="35" t="s">
        <v>5</v>
      </c>
      <c r="M463" s="35">
        <v>1272</v>
      </c>
      <c r="N463" s="35">
        <v>1656</v>
      </c>
      <c r="O463" s="35">
        <v>7164</v>
      </c>
      <c r="P463" s="35">
        <v>4</v>
      </c>
      <c r="Q463" s="35">
        <v>18</v>
      </c>
      <c r="R463" s="35" t="s">
        <v>408</v>
      </c>
      <c r="S463" s="35" t="s">
        <v>409</v>
      </c>
      <c r="T463" s="35">
        <v>5</v>
      </c>
      <c r="U463" s="35" t="s">
        <v>410</v>
      </c>
      <c r="V463" s="35">
        <v>5</v>
      </c>
      <c r="W463" s="35">
        <v>5.25</v>
      </c>
      <c r="X463" s="35" t="s">
        <v>410</v>
      </c>
      <c r="Y463" s="35">
        <v>1.05</v>
      </c>
      <c r="AB463" s="35" t="s">
        <v>5</v>
      </c>
      <c r="AC463" s="35">
        <v>1272</v>
      </c>
    </row>
    <row r="464" spans="1:29" ht="15">
      <c r="A464" s="35">
        <v>57741</v>
      </c>
      <c r="B464" s="35" t="s">
        <v>121</v>
      </c>
      <c r="C464" s="35">
        <v>139</v>
      </c>
      <c r="D464" s="35">
        <v>325</v>
      </c>
      <c r="E464" s="35" t="s">
        <v>122</v>
      </c>
      <c r="F464" s="35">
        <v>4240</v>
      </c>
      <c r="J464" s="35" t="s">
        <v>4</v>
      </c>
      <c r="K464" s="35">
        <v>1</v>
      </c>
      <c r="L464" s="35" t="s">
        <v>5</v>
      </c>
      <c r="M464" s="35">
        <v>1272</v>
      </c>
      <c r="N464" s="35">
        <v>1657</v>
      </c>
      <c r="O464" s="35">
        <v>7165</v>
      </c>
      <c r="P464" s="35">
        <v>2</v>
      </c>
      <c r="Q464" s="35">
        <v>11</v>
      </c>
      <c r="R464" s="35" t="s">
        <v>408</v>
      </c>
      <c r="S464" s="35" t="s">
        <v>409</v>
      </c>
      <c r="T464" s="35">
        <v>5</v>
      </c>
      <c r="U464" s="35" t="s">
        <v>343</v>
      </c>
      <c r="V464" s="35">
        <v>1</v>
      </c>
      <c r="W464" s="35">
        <v>1</v>
      </c>
      <c r="X464" s="35" t="s">
        <v>410</v>
      </c>
      <c r="Y464" s="35">
        <v>1</v>
      </c>
      <c r="AB464" s="35" t="s">
        <v>5</v>
      </c>
      <c r="AC464" s="35">
        <v>1272</v>
      </c>
    </row>
    <row r="465" spans="1:29" ht="15">
      <c r="A465" s="35">
        <v>57742</v>
      </c>
      <c r="B465" s="35" t="s">
        <v>121</v>
      </c>
      <c r="C465" s="35">
        <v>139</v>
      </c>
      <c r="D465" s="35">
        <v>325</v>
      </c>
      <c r="E465" s="35" t="s">
        <v>122</v>
      </c>
      <c r="F465" s="35">
        <v>4240</v>
      </c>
      <c r="J465" s="35" t="s">
        <v>4</v>
      </c>
      <c r="K465" s="35">
        <v>1</v>
      </c>
      <c r="L465" s="35" t="s">
        <v>5</v>
      </c>
      <c r="M465" s="35">
        <v>1272</v>
      </c>
      <c r="N465" s="35">
        <v>1657</v>
      </c>
      <c r="O465" s="35">
        <v>7165</v>
      </c>
      <c r="P465" s="35">
        <v>2</v>
      </c>
      <c r="Q465" s="35">
        <v>11</v>
      </c>
      <c r="R465" s="35" t="s">
        <v>408</v>
      </c>
      <c r="S465" s="35" t="s">
        <v>409</v>
      </c>
      <c r="T465" s="35">
        <v>5</v>
      </c>
      <c r="U465" s="35" t="s">
        <v>69</v>
      </c>
      <c r="V465" s="35">
        <v>1</v>
      </c>
      <c r="W465" s="35">
        <v>1.2</v>
      </c>
      <c r="X465" s="35" t="s">
        <v>410</v>
      </c>
      <c r="Y465" s="35">
        <v>1.2</v>
      </c>
      <c r="AB465" s="35" t="s">
        <v>5</v>
      </c>
      <c r="AC465" s="35">
        <v>1272</v>
      </c>
    </row>
    <row r="466" spans="1:29" ht="15">
      <c r="A466" s="35">
        <v>57743</v>
      </c>
      <c r="B466" s="35" t="s">
        <v>121</v>
      </c>
      <c r="C466" s="35">
        <v>139</v>
      </c>
      <c r="D466" s="35">
        <v>325</v>
      </c>
      <c r="E466" s="35" t="s">
        <v>122</v>
      </c>
      <c r="F466" s="35">
        <v>4240</v>
      </c>
      <c r="J466" s="35" t="s">
        <v>4</v>
      </c>
      <c r="K466" s="35">
        <v>1</v>
      </c>
      <c r="L466" s="35" t="s">
        <v>5</v>
      </c>
      <c r="M466" s="35">
        <v>1272</v>
      </c>
      <c r="N466" s="35">
        <v>1657</v>
      </c>
      <c r="O466" s="35">
        <v>7165</v>
      </c>
      <c r="P466" s="35">
        <v>2</v>
      </c>
      <c r="Q466" s="35">
        <v>26</v>
      </c>
      <c r="R466" s="35" t="s">
        <v>408</v>
      </c>
      <c r="S466" s="35" t="s">
        <v>409</v>
      </c>
      <c r="T466" s="35">
        <v>5</v>
      </c>
      <c r="U466" s="35" t="s">
        <v>343</v>
      </c>
      <c r="V466" s="35">
        <v>2</v>
      </c>
      <c r="W466" s="35">
        <v>2</v>
      </c>
      <c r="X466" s="35" t="s">
        <v>410</v>
      </c>
      <c r="Y466" s="35">
        <v>1</v>
      </c>
      <c r="AB466" s="35" t="s">
        <v>5</v>
      </c>
      <c r="AC466" s="35">
        <v>1272</v>
      </c>
    </row>
    <row r="467" spans="1:29" ht="15">
      <c r="A467" s="35">
        <v>57744</v>
      </c>
      <c r="B467" s="35" t="s">
        <v>121</v>
      </c>
      <c r="C467" s="35">
        <v>139</v>
      </c>
      <c r="D467" s="35">
        <v>325</v>
      </c>
      <c r="E467" s="35" t="s">
        <v>122</v>
      </c>
      <c r="F467" s="35">
        <v>4240</v>
      </c>
      <c r="J467" s="35" t="s">
        <v>4</v>
      </c>
      <c r="K467" s="35">
        <v>1</v>
      </c>
      <c r="L467" s="35" t="s">
        <v>5</v>
      </c>
      <c r="M467" s="35">
        <v>1272</v>
      </c>
      <c r="N467" s="35">
        <v>1657</v>
      </c>
      <c r="O467" s="35">
        <v>7165</v>
      </c>
      <c r="P467" s="35">
        <v>3</v>
      </c>
      <c r="Q467" s="35">
        <v>9</v>
      </c>
      <c r="R467" s="35" t="s">
        <v>408</v>
      </c>
      <c r="S467" s="35" t="s">
        <v>409</v>
      </c>
      <c r="T467" s="35">
        <v>5</v>
      </c>
      <c r="U467" s="35" t="s">
        <v>343</v>
      </c>
      <c r="V467" s="35">
        <v>1</v>
      </c>
      <c r="W467" s="35">
        <v>1</v>
      </c>
      <c r="X467" s="35" t="s">
        <v>410</v>
      </c>
      <c r="Y467" s="35">
        <v>1</v>
      </c>
      <c r="AB467" s="35" t="s">
        <v>5</v>
      </c>
      <c r="AC467" s="35">
        <v>1272</v>
      </c>
    </row>
    <row r="468" spans="1:29" ht="15">
      <c r="A468" s="35">
        <v>57745</v>
      </c>
      <c r="B468" s="35" t="s">
        <v>121</v>
      </c>
      <c r="C468" s="35">
        <v>139</v>
      </c>
      <c r="D468" s="35">
        <v>325</v>
      </c>
      <c r="E468" s="35" t="s">
        <v>122</v>
      </c>
      <c r="F468" s="35">
        <v>4240</v>
      </c>
      <c r="J468" s="35" t="s">
        <v>4</v>
      </c>
      <c r="K468" s="35">
        <v>1</v>
      </c>
      <c r="L468" s="35" t="s">
        <v>5</v>
      </c>
      <c r="M468" s="35">
        <v>1272</v>
      </c>
      <c r="N468" s="35">
        <v>1657</v>
      </c>
      <c r="O468" s="35">
        <v>7165</v>
      </c>
      <c r="P468" s="35">
        <v>3</v>
      </c>
      <c r="Q468" s="35">
        <v>13</v>
      </c>
      <c r="R468" s="35" t="s">
        <v>408</v>
      </c>
      <c r="S468" s="35" t="s">
        <v>409</v>
      </c>
      <c r="T468" s="35">
        <v>5</v>
      </c>
      <c r="U468" s="35" t="s">
        <v>343</v>
      </c>
      <c r="V468" s="35">
        <v>1</v>
      </c>
      <c r="W468" s="35">
        <v>0.9</v>
      </c>
      <c r="X468" s="35" t="s">
        <v>410</v>
      </c>
      <c r="Y468" s="35">
        <v>0.9</v>
      </c>
      <c r="AB468" s="35" t="s">
        <v>5</v>
      </c>
      <c r="AC468" s="35">
        <v>1272</v>
      </c>
    </row>
    <row r="469" spans="1:29" ht="15">
      <c r="A469" s="35">
        <v>57746</v>
      </c>
      <c r="B469" s="35" t="s">
        <v>121</v>
      </c>
      <c r="C469" s="35">
        <v>139</v>
      </c>
      <c r="D469" s="35">
        <v>326</v>
      </c>
      <c r="E469" s="35" t="s">
        <v>122</v>
      </c>
      <c r="F469" s="35">
        <v>4240</v>
      </c>
      <c r="J469" s="35" t="s">
        <v>4</v>
      </c>
      <c r="K469" s="35">
        <v>1</v>
      </c>
      <c r="L469" s="35" t="s">
        <v>5</v>
      </c>
      <c r="M469" s="35">
        <v>1272</v>
      </c>
      <c r="N469" s="35">
        <v>1657</v>
      </c>
      <c r="O469" s="35">
        <v>7165</v>
      </c>
      <c r="P469" s="35">
        <v>3</v>
      </c>
      <c r="Q469" s="35">
        <v>22</v>
      </c>
      <c r="R469" s="35" t="s">
        <v>408</v>
      </c>
      <c r="S469" s="35" t="s">
        <v>409</v>
      </c>
      <c r="T469" s="35">
        <v>5</v>
      </c>
      <c r="U469" s="35" t="s">
        <v>343</v>
      </c>
      <c r="V469" s="35">
        <v>1</v>
      </c>
      <c r="W469" s="35">
        <v>0.9</v>
      </c>
      <c r="X469" s="35" t="s">
        <v>410</v>
      </c>
      <c r="Y469" s="35">
        <v>0.9</v>
      </c>
      <c r="AB469" s="35" t="s">
        <v>5</v>
      </c>
      <c r="AC469" s="35">
        <v>1272</v>
      </c>
    </row>
    <row r="470" spans="1:29" ht="15">
      <c r="A470" s="35">
        <v>57747</v>
      </c>
      <c r="B470" s="35" t="s">
        <v>121</v>
      </c>
      <c r="C470" s="35">
        <v>139</v>
      </c>
      <c r="D470" s="35">
        <v>326</v>
      </c>
      <c r="E470" s="35" t="s">
        <v>122</v>
      </c>
      <c r="F470" s="35">
        <v>4240</v>
      </c>
      <c r="J470" s="35" t="s">
        <v>4</v>
      </c>
      <c r="K470" s="35">
        <v>1</v>
      </c>
      <c r="L470" s="35" t="s">
        <v>5</v>
      </c>
      <c r="M470" s="35">
        <v>1272</v>
      </c>
      <c r="N470" s="35">
        <v>1657</v>
      </c>
      <c r="O470" s="35">
        <v>7165</v>
      </c>
      <c r="P470" s="35">
        <v>5</v>
      </c>
      <c r="Q470" s="35">
        <v>11</v>
      </c>
      <c r="R470" s="35" t="s">
        <v>408</v>
      </c>
      <c r="S470" s="35" t="s">
        <v>409</v>
      </c>
      <c r="T470" s="35">
        <v>5</v>
      </c>
      <c r="U470" s="35" t="s">
        <v>410</v>
      </c>
      <c r="V470" s="35">
        <v>1</v>
      </c>
      <c r="W470" s="35">
        <v>1</v>
      </c>
      <c r="X470" s="35" t="s">
        <v>410</v>
      </c>
      <c r="Y470" s="35">
        <v>1</v>
      </c>
      <c r="AB470" s="35" t="s">
        <v>5</v>
      </c>
      <c r="AC470" s="35">
        <v>1272</v>
      </c>
    </row>
    <row r="471" spans="1:29" ht="15">
      <c r="A471" s="35">
        <v>57748</v>
      </c>
      <c r="B471" s="35" t="s">
        <v>121</v>
      </c>
      <c r="C471" s="35">
        <v>139</v>
      </c>
      <c r="D471" s="35">
        <v>326</v>
      </c>
      <c r="E471" s="35" t="s">
        <v>122</v>
      </c>
      <c r="F471" s="35">
        <v>4240</v>
      </c>
      <c r="J471" s="35" t="s">
        <v>4</v>
      </c>
      <c r="K471" s="35">
        <v>1</v>
      </c>
      <c r="L471" s="35" t="s">
        <v>5</v>
      </c>
      <c r="M471" s="35">
        <v>1272</v>
      </c>
      <c r="N471" s="35">
        <v>1657</v>
      </c>
      <c r="O471" s="35">
        <v>7165</v>
      </c>
      <c r="P471" s="35">
        <v>3</v>
      </c>
      <c r="Q471" s="35">
        <v>23</v>
      </c>
      <c r="R471" s="35" t="s">
        <v>408</v>
      </c>
      <c r="S471" s="35" t="s">
        <v>409</v>
      </c>
      <c r="T471" s="35">
        <v>5</v>
      </c>
      <c r="U471" s="35" t="s">
        <v>69</v>
      </c>
      <c r="V471" s="35">
        <v>1</v>
      </c>
      <c r="W471" s="35">
        <v>1.2</v>
      </c>
      <c r="X471" s="35" t="s">
        <v>410</v>
      </c>
      <c r="Y471" s="35">
        <v>1.2</v>
      </c>
      <c r="AB471" s="35" t="s">
        <v>5</v>
      </c>
      <c r="AC471" s="35">
        <v>1272</v>
      </c>
    </row>
    <row r="472" spans="1:29" ht="15">
      <c r="A472" s="35">
        <v>57749</v>
      </c>
      <c r="B472" s="35" t="s">
        <v>121</v>
      </c>
      <c r="C472" s="35">
        <v>139</v>
      </c>
      <c r="D472" s="35">
        <v>326</v>
      </c>
      <c r="E472" s="35" t="s">
        <v>122</v>
      </c>
      <c r="F472" s="35">
        <v>4240</v>
      </c>
      <c r="J472" s="35" t="s">
        <v>4</v>
      </c>
      <c r="K472" s="35">
        <v>1</v>
      </c>
      <c r="L472" s="35" t="s">
        <v>5</v>
      </c>
      <c r="M472" s="35">
        <v>1272</v>
      </c>
      <c r="N472" s="35">
        <v>1657</v>
      </c>
      <c r="O472" s="35">
        <v>7165</v>
      </c>
      <c r="P472" s="35">
        <v>4</v>
      </c>
      <c r="Q472" s="35">
        <v>13</v>
      </c>
      <c r="R472" s="35" t="s">
        <v>408</v>
      </c>
      <c r="S472" s="35" t="s">
        <v>409</v>
      </c>
      <c r="T472" s="35">
        <v>5</v>
      </c>
      <c r="U472" s="35" t="s">
        <v>343</v>
      </c>
      <c r="V472" s="35">
        <v>1</v>
      </c>
      <c r="W472" s="35">
        <v>0.95</v>
      </c>
      <c r="X472" s="35" t="s">
        <v>410</v>
      </c>
      <c r="Y472" s="35">
        <v>0.95</v>
      </c>
      <c r="AB472" s="35" t="s">
        <v>5</v>
      </c>
      <c r="AC472" s="35">
        <v>1272</v>
      </c>
    </row>
    <row r="473" spans="1:29" ht="15">
      <c r="A473" s="35">
        <v>57750</v>
      </c>
      <c r="B473" s="35" t="s">
        <v>121</v>
      </c>
      <c r="C473" s="35">
        <v>139</v>
      </c>
      <c r="D473" s="35">
        <v>326</v>
      </c>
      <c r="E473" s="35" t="s">
        <v>122</v>
      </c>
      <c r="F473" s="35">
        <v>4240</v>
      </c>
      <c r="J473" s="35" t="s">
        <v>4</v>
      </c>
      <c r="K473" s="35">
        <v>1</v>
      </c>
      <c r="L473" s="35" t="s">
        <v>5</v>
      </c>
      <c r="M473" s="35">
        <v>1272</v>
      </c>
      <c r="N473" s="35">
        <v>1657</v>
      </c>
      <c r="O473" s="35">
        <v>7165</v>
      </c>
      <c r="P473" s="35">
        <v>4</v>
      </c>
      <c r="Q473" s="35">
        <v>23</v>
      </c>
      <c r="R473" s="35" t="s">
        <v>408</v>
      </c>
      <c r="S473" s="35" t="s">
        <v>409</v>
      </c>
      <c r="T473" s="35">
        <v>5</v>
      </c>
      <c r="U473" s="35" t="s">
        <v>343</v>
      </c>
      <c r="V473" s="35">
        <v>1</v>
      </c>
      <c r="W473" s="35">
        <v>1</v>
      </c>
      <c r="X473" s="35" t="s">
        <v>410</v>
      </c>
      <c r="Y473" s="35">
        <v>1</v>
      </c>
      <c r="AB473" s="35" t="s">
        <v>5</v>
      </c>
      <c r="AC473" s="35">
        <v>1272</v>
      </c>
    </row>
    <row r="474" spans="1:29" ht="15">
      <c r="A474" s="35">
        <v>57751</v>
      </c>
      <c r="B474" s="35" t="s">
        <v>121</v>
      </c>
      <c r="C474" s="35">
        <v>139</v>
      </c>
      <c r="D474" s="35">
        <v>326</v>
      </c>
      <c r="E474" s="35" t="s">
        <v>122</v>
      </c>
      <c r="F474" s="35">
        <v>4240</v>
      </c>
      <c r="J474" s="35" t="s">
        <v>4</v>
      </c>
      <c r="K474" s="35">
        <v>1</v>
      </c>
      <c r="L474" s="35" t="s">
        <v>5</v>
      </c>
      <c r="M474" s="35">
        <v>1272</v>
      </c>
      <c r="N474" s="35">
        <v>1657</v>
      </c>
      <c r="O474" s="35">
        <v>7165</v>
      </c>
      <c r="P474" s="35">
        <v>5</v>
      </c>
      <c r="Q474" s="35">
        <v>6</v>
      </c>
      <c r="R474" s="35" t="s">
        <v>408</v>
      </c>
      <c r="S474" s="35" t="s">
        <v>409</v>
      </c>
      <c r="T474" s="35">
        <v>5</v>
      </c>
      <c r="U474" s="35" t="s">
        <v>410</v>
      </c>
      <c r="V474" s="35">
        <v>1</v>
      </c>
      <c r="W474" s="35">
        <v>1</v>
      </c>
      <c r="X474" s="35" t="s">
        <v>410</v>
      </c>
      <c r="Y474" s="35">
        <v>1</v>
      </c>
      <c r="AB474" s="35" t="s">
        <v>5</v>
      </c>
      <c r="AC474" s="35">
        <v>1272</v>
      </c>
    </row>
    <row r="475" spans="1:29" ht="15">
      <c r="A475" s="35">
        <v>57752</v>
      </c>
      <c r="B475" s="35" t="s">
        <v>121</v>
      </c>
      <c r="C475" s="35">
        <v>139</v>
      </c>
      <c r="D475" s="35">
        <v>326</v>
      </c>
      <c r="E475" s="35" t="s">
        <v>122</v>
      </c>
      <c r="F475" s="35">
        <v>4240</v>
      </c>
      <c r="J475" s="35" t="s">
        <v>4</v>
      </c>
      <c r="K475" s="35">
        <v>1</v>
      </c>
      <c r="L475" s="35" t="s">
        <v>5</v>
      </c>
      <c r="M475" s="35">
        <v>1272</v>
      </c>
      <c r="N475" s="35">
        <v>1657</v>
      </c>
      <c r="O475" s="35">
        <v>7165</v>
      </c>
      <c r="P475" s="35">
        <v>5</v>
      </c>
      <c r="Q475" s="35">
        <v>11</v>
      </c>
      <c r="R475" s="35" t="s">
        <v>408</v>
      </c>
      <c r="S475" s="35" t="s">
        <v>409</v>
      </c>
      <c r="T475" s="35">
        <v>5</v>
      </c>
      <c r="U475" s="35" t="s">
        <v>410</v>
      </c>
      <c r="V475" s="35">
        <v>1</v>
      </c>
      <c r="W475" s="35">
        <v>0.9</v>
      </c>
      <c r="X475" s="35" t="s">
        <v>410</v>
      </c>
      <c r="Y475" s="35">
        <v>0.9</v>
      </c>
      <c r="AB475" s="35" t="s">
        <v>5</v>
      </c>
      <c r="AC475" s="35">
        <v>1272</v>
      </c>
    </row>
    <row r="476" spans="1:29" ht="15">
      <c r="A476" s="35">
        <v>57753</v>
      </c>
      <c r="B476" s="35" t="s">
        <v>121</v>
      </c>
      <c r="C476" s="35">
        <v>139</v>
      </c>
      <c r="D476" s="35">
        <v>326</v>
      </c>
      <c r="E476" s="35" t="s">
        <v>122</v>
      </c>
      <c r="F476" s="35">
        <v>4240</v>
      </c>
      <c r="J476" s="35" t="s">
        <v>4</v>
      </c>
      <c r="K476" s="35">
        <v>1</v>
      </c>
      <c r="L476" s="35" t="s">
        <v>5</v>
      </c>
      <c r="M476" s="35">
        <v>1272</v>
      </c>
      <c r="N476" s="35">
        <v>1657</v>
      </c>
      <c r="O476" s="35">
        <v>7165</v>
      </c>
      <c r="P476" s="35">
        <v>5</v>
      </c>
      <c r="Q476" s="35">
        <v>29</v>
      </c>
      <c r="R476" s="35" t="s">
        <v>408</v>
      </c>
      <c r="S476" s="35" t="s">
        <v>409</v>
      </c>
      <c r="T476" s="35">
        <v>5</v>
      </c>
      <c r="U476" s="35" t="s">
        <v>343</v>
      </c>
      <c r="V476" s="35">
        <v>1</v>
      </c>
      <c r="W476" s="35">
        <v>1</v>
      </c>
      <c r="X476" s="35" t="s">
        <v>410</v>
      </c>
      <c r="Y476" s="35">
        <v>1</v>
      </c>
      <c r="AB476" s="35" t="s">
        <v>5</v>
      </c>
      <c r="AC476" s="35">
        <v>1272</v>
      </c>
    </row>
    <row r="477" spans="1:29" ht="15">
      <c r="A477" s="35">
        <v>57754</v>
      </c>
      <c r="B477" s="35" t="s">
        <v>121</v>
      </c>
      <c r="C477" s="35">
        <v>139</v>
      </c>
      <c r="D477" s="35">
        <v>326</v>
      </c>
      <c r="E477" s="35" t="s">
        <v>122</v>
      </c>
      <c r="F477" s="35">
        <v>4240</v>
      </c>
      <c r="J477" s="35" t="s">
        <v>4</v>
      </c>
      <c r="K477" s="35">
        <v>1</v>
      </c>
      <c r="L477" s="35" t="s">
        <v>5</v>
      </c>
      <c r="M477" s="35">
        <v>1272</v>
      </c>
      <c r="N477" s="35">
        <v>1657</v>
      </c>
      <c r="O477" s="35">
        <v>7165</v>
      </c>
      <c r="P477" s="35">
        <v>5</v>
      </c>
      <c r="Q477" s="35">
        <v>11</v>
      </c>
      <c r="R477" s="35" t="s">
        <v>408</v>
      </c>
      <c r="S477" s="35" t="s">
        <v>409</v>
      </c>
      <c r="T477" s="35">
        <v>5</v>
      </c>
      <c r="U477" s="35" t="s">
        <v>343</v>
      </c>
      <c r="V477" s="35">
        <v>1</v>
      </c>
      <c r="W477" s="35">
        <v>1</v>
      </c>
      <c r="X477" s="35" t="s">
        <v>410</v>
      </c>
      <c r="Y477" s="35">
        <v>1</v>
      </c>
      <c r="AB477" s="35" t="s">
        <v>5</v>
      </c>
      <c r="AC477" s="35">
        <v>1272</v>
      </c>
    </row>
    <row r="478" spans="1:29" ht="15">
      <c r="A478" s="35">
        <v>57755</v>
      </c>
      <c r="B478" s="35" t="s">
        <v>121</v>
      </c>
      <c r="C478" s="35">
        <v>139</v>
      </c>
      <c r="D478" s="35">
        <v>326</v>
      </c>
      <c r="E478" s="35" t="s">
        <v>122</v>
      </c>
      <c r="F478" s="35">
        <v>4240</v>
      </c>
      <c r="J478" s="35" t="s">
        <v>4</v>
      </c>
      <c r="K478" s="35">
        <v>1</v>
      </c>
      <c r="L478" s="35" t="s">
        <v>5</v>
      </c>
      <c r="M478" s="35">
        <v>1272</v>
      </c>
      <c r="N478" s="35">
        <v>1657</v>
      </c>
      <c r="O478" s="35">
        <v>7165</v>
      </c>
      <c r="P478" s="35">
        <v>6</v>
      </c>
      <c r="Q478" s="35">
        <v>8</v>
      </c>
      <c r="R478" s="35" t="s">
        <v>408</v>
      </c>
      <c r="S478" s="35" t="s">
        <v>409</v>
      </c>
      <c r="T478" s="35">
        <v>5</v>
      </c>
      <c r="U478" s="35" t="s">
        <v>343</v>
      </c>
      <c r="V478" s="35">
        <v>1</v>
      </c>
      <c r="W478" s="35">
        <v>1</v>
      </c>
      <c r="X478" s="35" t="s">
        <v>410</v>
      </c>
      <c r="Y478" s="35">
        <v>1</v>
      </c>
      <c r="AB478" s="35" t="s">
        <v>5</v>
      </c>
      <c r="AC478" s="35">
        <v>1272</v>
      </c>
    </row>
    <row r="479" spans="1:29" ht="15">
      <c r="A479" s="35">
        <v>57756</v>
      </c>
      <c r="B479" s="35" t="s">
        <v>121</v>
      </c>
      <c r="C479" s="35">
        <v>139</v>
      </c>
      <c r="D479" s="35">
        <v>326</v>
      </c>
      <c r="E479" s="35" t="s">
        <v>122</v>
      </c>
      <c r="F479" s="35">
        <v>4240</v>
      </c>
      <c r="J479" s="35" t="s">
        <v>4</v>
      </c>
      <c r="K479" s="35">
        <v>1</v>
      </c>
      <c r="L479" s="35" t="s">
        <v>5</v>
      </c>
      <c r="M479" s="35">
        <v>1272</v>
      </c>
      <c r="N479" s="35">
        <v>1657</v>
      </c>
      <c r="O479" s="35">
        <v>7165</v>
      </c>
      <c r="P479" s="35">
        <v>6</v>
      </c>
      <c r="Q479" s="35">
        <v>8</v>
      </c>
      <c r="R479" s="35" t="s">
        <v>408</v>
      </c>
      <c r="S479" s="35" t="s">
        <v>409</v>
      </c>
      <c r="T479" s="35">
        <v>5</v>
      </c>
      <c r="U479" s="35" t="s">
        <v>410</v>
      </c>
      <c r="V479" s="35">
        <v>0.95</v>
      </c>
      <c r="W479" s="35">
        <v>1</v>
      </c>
      <c r="X479" s="35" t="s">
        <v>410</v>
      </c>
      <c r="Y479" s="35">
        <v>0.95</v>
      </c>
      <c r="AB479" s="35" t="s">
        <v>5</v>
      </c>
      <c r="AC479" s="35">
        <v>1272</v>
      </c>
    </row>
    <row r="480" spans="1:29" ht="15">
      <c r="A480" s="35">
        <v>57757</v>
      </c>
      <c r="B480" s="35" t="s">
        <v>121</v>
      </c>
      <c r="C480" s="35">
        <v>139</v>
      </c>
      <c r="D480" s="35">
        <v>326</v>
      </c>
      <c r="E480" s="35" t="s">
        <v>122</v>
      </c>
      <c r="F480" s="35">
        <v>4240</v>
      </c>
      <c r="J480" s="35" t="s">
        <v>4</v>
      </c>
      <c r="K480" s="35">
        <v>1</v>
      </c>
      <c r="L480" s="35" t="s">
        <v>5</v>
      </c>
      <c r="M480" s="35">
        <v>1272</v>
      </c>
      <c r="N480" s="35">
        <v>1657</v>
      </c>
      <c r="O480" s="35">
        <v>7165</v>
      </c>
      <c r="P480" s="35">
        <v>6</v>
      </c>
      <c r="Q480" s="35">
        <v>13</v>
      </c>
      <c r="R480" s="35" t="s">
        <v>408</v>
      </c>
      <c r="S480" s="35" t="s">
        <v>409</v>
      </c>
      <c r="T480" s="35">
        <v>5</v>
      </c>
      <c r="U480" s="35" t="s">
        <v>410</v>
      </c>
      <c r="V480" s="35">
        <v>2</v>
      </c>
      <c r="W480" s="35">
        <v>2</v>
      </c>
      <c r="X480" s="35" t="s">
        <v>410</v>
      </c>
      <c r="Y480" s="35">
        <v>1</v>
      </c>
      <c r="AB480" s="35" t="s">
        <v>5</v>
      </c>
      <c r="AC480" s="35">
        <v>1272</v>
      </c>
    </row>
    <row r="481" spans="1:29" ht="15">
      <c r="A481" s="35">
        <v>57758</v>
      </c>
      <c r="B481" s="35" t="s">
        <v>121</v>
      </c>
      <c r="C481" s="35">
        <v>139</v>
      </c>
      <c r="D481" s="35">
        <v>326</v>
      </c>
      <c r="E481" s="35" t="s">
        <v>122</v>
      </c>
      <c r="F481" s="35">
        <v>4240</v>
      </c>
      <c r="J481" s="35" t="s">
        <v>4</v>
      </c>
      <c r="K481" s="35">
        <v>1</v>
      </c>
      <c r="L481" s="35" t="s">
        <v>5</v>
      </c>
      <c r="M481" s="35">
        <v>1272</v>
      </c>
      <c r="N481" s="35">
        <v>1657</v>
      </c>
      <c r="O481" s="35">
        <v>7165</v>
      </c>
      <c r="P481" s="35">
        <v>6</v>
      </c>
      <c r="Q481" s="35">
        <v>26</v>
      </c>
      <c r="R481" s="35" t="s">
        <v>408</v>
      </c>
      <c r="S481" s="35" t="s">
        <v>409</v>
      </c>
      <c r="T481" s="35">
        <v>5</v>
      </c>
      <c r="U481" s="35" t="s">
        <v>343</v>
      </c>
      <c r="V481" s="35">
        <v>2</v>
      </c>
      <c r="W481" s="35">
        <v>2</v>
      </c>
      <c r="X481" s="35" t="s">
        <v>410</v>
      </c>
      <c r="Y481" s="35">
        <v>1</v>
      </c>
      <c r="AB481" s="35" t="s">
        <v>5</v>
      </c>
      <c r="AC481" s="35">
        <v>1272</v>
      </c>
    </row>
    <row r="482" spans="1:29" ht="15">
      <c r="A482" s="35">
        <v>57759</v>
      </c>
      <c r="B482" s="35" t="s">
        <v>121</v>
      </c>
      <c r="C482" s="35">
        <v>139</v>
      </c>
      <c r="D482" s="35">
        <v>326</v>
      </c>
      <c r="E482" s="35" t="s">
        <v>122</v>
      </c>
      <c r="F482" s="35">
        <v>4240</v>
      </c>
      <c r="J482" s="35" t="s">
        <v>4</v>
      </c>
      <c r="K482" s="35">
        <v>1</v>
      </c>
      <c r="L482" s="35" t="s">
        <v>5</v>
      </c>
      <c r="M482" s="35">
        <v>1272</v>
      </c>
      <c r="N482" s="35">
        <v>1657</v>
      </c>
      <c r="O482" s="35">
        <v>7165</v>
      </c>
      <c r="P482" s="35">
        <v>6</v>
      </c>
      <c r="Q482" s="35">
        <v>29</v>
      </c>
      <c r="R482" s="35" t="s">
        <v>408</v>
      </c>
      <c r="S482" s="35" t="s">
        <v>409</v>
      </c>
      <c r="T482" s="35">
        <v>5</v>
      </c>
      <c r="U482" s="35" t="s">
        <v>410</v>
      </c>
      <c r="V482" s="35">
        <v>1</v>
      </c>
      <c r="W482" s="35">
        <v>1</v>
      </c>
      <c r="X482" s="35" t="s">
        <v>410</v>
      </c>
      <c r="Y482" s="35">
        <v>1</v>
      </c>
      <c r="AB482" s="35" t="s">
        <v>5</v>
      </c>
      <c r="AC482" s="35">
        <v>1272</v>
      </c>
    </row>
    <row r="483" spans="1:29" ht="15">
      <c r="A483" s="35">
        <v>57760</v>
      </c>
      <c r="B483" s="35" t="s">
        <v>121</v>
      </c>
      <c r="C483" s="35">
        <v>139</v>
      </c>
      <c r="D483" s="35">
        <v>326</v>
      </c>
      <c r="E483" s="35" t="s">
        <v>122</v>
      </c>
      <c r="F483" s="35">
        <v>4240</v>
      </c>
      <c r="J483" s="35" t="s">
        <v>4</v>
      </c>
      <c r="K483" s="35">
        <v>1</v>
      </c>
      <c r="L483" s="35" t="s">
        <v>5</v>
      </c>
      <c r="M483" s="35">
        <v>1272</v>
      </c>
      <c r="N483" s="35">
        <v>1657</v>
      </c>
      <c r="O483" s="35">
        <v>7165</v>
      </c>
      <c r="P483" s="35">
        <v>7</v>
      </c>
      <c r="Q483" s="35">
        <v>4</v>
      </c>
      <c r="R483" s="35" t="s">
        <v>408</v>
      </c>
      <c r="S483" s="35" t="s">
        <v>409</v>
      </c>
      <c r="T483" s="35">
        <v>5</v>
      </c>
      <c r="U483" s="35" t="s">
        <v>410</v>
      </c>
      <c r="V483" s="35">
        <v>1</v>
      </c>
      <c r="W483" s="35">
        <v>1</v>
      </c>
      <c r="X483" s="35" t="s">
        <v>410</v>
      </c>
      <c r="Y483" s="35">
        <v>1</v>
      </c>
      <c r="AB483" s="35" t="s">
        <v>5</v>
      </c>
      <c r="AC483" s="35">
        <v>1272</v>
      </c>
    </row>
    <row r="484" spans="1:29" ht="15">
      <c r="A484" s="35">
        <v>57761</v>
      </c>
      <c r="B484" s="35" t="s">
        <v>121</v>
      </c>
      <c r="C484" s="35">
        <v>139</v>
      </c>
      <c r="D484" s="35">
        <v>326</v>
      </c>
      <c r="E484" s="35" t="s">
        <v>122</v>
      </c>
      <c r="F484" s="35">
        <v>4240</v>
      </c>
      <c r="J484" s="35" t="s">
        <v>4</v>
      </c>
      <c r="K484" s="35">
        <v>1</v>
      </c>
      <c r="L484" s="35" t="s">
        <v>5</v>
      </c>
      <c r="M484" s="35">
        <v>1272</v>
      </c>
      <c r="N484" s="35">
        <v>1657</v>
      </c>
      <c r="O484" s="35">
        <v>7165</v>
      </c>
      <c r="P484" s="35">
        <v>7</v>
      </c>
      <c r="Q484" s="35">
        <v>4</v>
      </c>
      <c r="R484" s="35" t="s">
        <v>408</v>
      </c>
      <c r="S484" s="35" t="s">
        <v>409</v>
      </c>
      <c r="T484" s="35">
        <v>5</v>
      </c>
      <c r="U484" s="35" t="s">
        <v>410</v>
      </c>
      <c r="V484" s="35">
        <v>1</v>
      </c>
      <c r="W484" s="35">
        <v>1.1</v>
      </c>
      <c r="X484" s="35" t="s">
        <v>410</v>
      </c>
      <c r="Y484" s="35">
        <v>1.1</v>
      </c>
      <c r="AB484" s="35" t="s">
        <v>5</v>
      </c>
      <c r="AC484" s="35">
        <v>1272</v>
      </c>
    </row>
    <row r="485" spans="1:29" ht="15">
      <c r="A485" s="35">
        <v>57762</v>
      </c>
      <c r="B485" s="35" t="s">
        <v>121</v>
      </c>
      <c r="C485" s="35">
        <v>139</v>
      </c>
      <c r="D485" s="35">
        <v>326</v>
      </c>
      <c r="E485" s="35" t="s">
        <v>122</v>
      </c>
      <c r="F485" s="35">
        <v>4240</v>
      </c>
      <c r="J485" s="35" t="s">
        <v>4</v>
      </c>
      <c r="K485" s="35">
        <v>1</v>
      </c>
      <c r="L485" s="35" t="s">
        <v>5</v>
      </c>
      <c r="M485" s="35">
        <v>1272</v>
      </c>
      <c r="N485" s="35">
        <v>1657</v>
      </c>
      <c r="O485" s="35">
        <v>7165</v>
      </c>
      <c r="P485" s="35">
        <v>7</v>
      </c>
      <c r="Q485" s="35">
        <v>16</v>
      </c>
      <c r="R485" s="35" t="s">
        <v>408</v>
      </c>
      <c r="S485" s="35" t="s">
        <v>409</v>
      </c>
      <c r="T485" s="35">
        <v>5</v>
      </c>
      <c r="U485" s="35" t="s">
        <v>410</v>
      </c>
      <c r="V485" s="35">
        <v>1</v>
      </c>
      <c r="W485" s="35">
        <v>1</v>
      </c>
      <c r="X485" s="35" t="s">
        <v>410</v>
      </c>
      <c r="Y485" s="35">
        <v>1</v>
      </c>
      <c r="AB485" s="35" t="s">
        <v>5</v>
      </c>
      <c r="AC485" s="35">
        <v>1272</v>
      </c>
    </row>
    <row r="486" spans="1:29" ht="15">
      <c r="A486" s="35">
        <v>57763</v>
      </c>
      <c r="B486" s="35" t="s">
        <v>121</v>
      </c>
      <c r="C486" s="35">
        <v>139</v>
      </c>
      <c r="D486" s="35">
        <v>326</v>
      </c>
      <c r="E486" s="35" t="s">
        <v>122</v>
      </c>
      <c r="F486" s="35">
        <v>4240</v>
      </c>
      <c r="J486" s="35" t="s">
        <v>4</v>
      </c>
      <c r="K486" s="35">
        <v>1</v>
      </c>
      <c r="L486" s="35" t="s">
        <v>5</v>
      </c>
      <c r="M486" s="35">
        <v>1272</v>
      </c>
      <c r="N486" s="35">
        <v>1657</v>
      </c>
      <c r="O486" s="35">
        <v>7165</v>
      </c>
      <c r="P486" s="35">
        <v>7</v>
      </c>
      <c r="Q486" s="35">
        <v>22</v>
      </c>
      <c r="R486" s="35" t="s">
        <v>408</v>
      </c>
      <c r="S486" s="35" t="s">
        <v>409</v>
      </c>
      <c r="T486" s="35">
        <v>5</v>
      </c>
      <c r="U486" s="35" t="s">
        <v>410</v>
      </c>
      <c r="V486" s="35">
        <v>1</v>
      </c>
      <c r="W486" s="35">
        <v>1</v>
      </c>
      <c r="X486" s="35" t="s">
        <v>410</v>
      </c>
      <c r="Y486" s="35">
        <v>1</v>
      </c>
      <c r="AB486" s="35" t="s">
        <v>5</v>
      </c>
      <c r="AC486" s="35">
        <v>1272</v>
      </c>
    </row>
    <row r="487" spans="1:29" ht="15">
      <c r="A487" s="35">
        <v>57764</v>
      </c>
      <c r="B487" s="35" t="s">
        <v>121</v>
      </c>
      <c r="C487" s="35">
        <v>139</v>
      </c>
      <c r="D487" s="35">
        <v>326</v>
      </c>
      <c r="E487" s="35" t="s">
        <v>122</v>
      </c>
      <c r="F487" s="35">
        <v>4240</v>
      </c>
      <c r="J487" s="35" t="s">
        <v>4</v>
      </c>
      <c r="K487" s="35">
        <v>1</v>
      </c>
      <c r="L487" s="35" t="s">
        <v>5</v>
      </c>
      <c r="M487" s="35">
        <v>1272</v>
      </c>
      <c r="N487" s="35">
        <v>1657</v>
      </c>
      <c r="O487" s="35">
        <v>7165</v>
      </c>
      <c r="P487" s="35">
        <v>8</v>
      </c>
      <c r="Q487" s="35">
        <v>3</v>
      </c>
      <c r="R487" s="35" t="s">
        <v>408</v>
      </c>
      <c r="S487" s="35" t="s">
        <v>409</v>
      </c>
      <c r="T487" s="35">
        <v>5</v>
      </c>
      <c r="U487" s="35" t="s">
        <v>343</v>
      </c>
      <c r="V487" s="35">
        <v>1</v>
      </c>
      <c r="W487" s="35">
        <v>1.05</v>
      </c>
      <c r="X487" s="35" t="s">
        <v>410</v>
      </c>
      <c r="Y487" s="35">
        <v>1.05</v>
      </c>
      <c r="AB487" s="35" t="s">
        <v>5</v>
      </c>
      <c r="AC487" s="35">
        <v>1272</v>
      </c>
    </row>
    <row r="488" spans="1:29" ht="15">
      <c r="A488" s="35">
        <v>57765</v>
      </c>
      <c r="B488" s="35" t="s">
        <v>121</v>
      </c>
      <c r="C488" s="35">
        <v>139</v>
      </c>
      <c r="D488" s="35">
        <v>326</v>
      </c>
      <c r="E488" s="35" t="s">
        <v>122</v>
      </c>
      <c r="F488" s="35">
        <v>4240</v>
      </c>
      <c r="J488" s="35" t="s">
        <v>4</v>
      </c>
      <c r="K488" s="35">
        <v>1</v>
      </c>
      <c r="L488" s="35" t="s">
        <v>5</v>
      </c>
      <c r="M488" s="35">
        <v>1272</v>
      </c>
      <c r="N488" s="35">
        <v>1657</v>
      </c>
      <c r="O488" s="35">
        <v>7165</v>
      </c>
      <c r="P488" s="35">
        <v>8</v>
      </c>
      <c r="Q488" s="35">
        <v>5</v>
      </c>
      <c r="R488" s="35" t="s">
        <v>408</v>
      </c>
      <c r="S488" s="35" t="s">
        <v>409</v>
      </c>
      <c r="T488" s="35">
        <v>5</v>
      </c>
      <c r="U488" s="35" t="s">
        <v>343</v>
      </c>
      <c r="V488" s="35">
        <v>1</v>
      </c>
      <c r="W488" s="35">
        <v>1</v>
      </c>
      <c r="X488" s="35" t="s">
        <v>410</v>
      </c>
      <c r="Y488" s="35">
        <v>1</v>
      </c>
      <c r="AB488" s="35" t="s">
        <v>5</v>
      </c>
      <c r="AC488" s="35">
        <v>1272</v>
      </c>
    </row>
    <row r="489" spans="1:29" ht="15">
      <c r="A489" s="35">
        <v>57766</v>
      </c>
      <c r="B489" s="35" t="s">
        <v>121</v>
      </c>
      <c r="C489" s="35">
        <v>139</v>
      </c>
      <c r="D489" s="35">
        <v>326</v>
      </c>
      <c r="E489" s="35" t="s">
        <v>122</v>
      </c>
      <c r="F489" s="35">
        <v>4240</v>
      </c>
      <c r="J489" s="35" t="s">
        <v>4</v>
      </c>
      <c r="K489" s="35">
        <v>1</v>
      </c>
      <c r="L489" s="35" t="s">
        <v>5</v>
      </c>
      <c r="M489" s="35">
        <v>1272</v>
      </c>
      <c r="N489" s="35">
        <v>1657</v>
      </c>
      <c r="O489" s="35">
        <v>7165</v>
      </c>
      <c r="P489" s="35">
        <v>8</v>
      </c>
      <c r="Q489" s="35">
        <v>12</v>
      </c>
      <c r="R489" s="35" t="s">
        <v>408</v>
      </c>
      <c r="S489" s="35" t="s">
        <v>409</v>
      </c>
      <c r="T489" s="35">
        <v>5</v>
      </c>
      <c r="U489" s="35" t="s">
        <v>343</v>
      </c>
      <c r="V489" s="35">
        <v>2</v>
      </c>
      <c r="W489" s="35">
        <v>2</v>
      </c>
      <c r="X489" s="35" t="s">
        <v>410</v>
      </c>
      <c r="Y489" s="35">
        <v>1</v>
      </c>
      <c r="AB489" s="35" t="s">
        <v>5</v>
      </c>
      <c r="AC489" s="35">
        <v>1272</v>
      </c>
    </row>
    <row r="490" spans="1:29" ht="15">
      <c r="A490" s="35">
        <v>57767</v>
      </c>
      <c r="B490" s="35" t="s">
        <v>121</v>
      </c>
      <c r="C490" s="35">
        <v>139</v>
      </c>
      <c r="D490" s="35">
        <v>326</v>
      </c>
      <c r="E490" s="35" t="s">
        <v>122</v>
      </c>
      <c r="F490" s="35">
        <v>4240</v>
      </c>
      <c r="J490" s="35" t="s">
        <v>4</v>
      </c>
      <c r="K490" s="35">
        <v>1</v>
      </c>
      <c r="L490" s="35" t="s">
        <v>5</v>
      </c>
      <c r="M490" s="35">
        <v>1272</v>
      </c>
      <c r="N490" s="35">
        <v>1657</v>
      </c>
      <c r="O490" s="35">
        <v>7165</v>
      </c>
      <c r="P490" s="35">
        <v>8</v>
      </c>
      <c r="Q490" s="35">
        <v>20</v>
      </c>
      <c r="R490" s="35" t="s">
        <v>408</v>
      </c>
      <c r="S490" s="35" t="s">
        <v>409</v>
      </c>
      <c r="T490" s="35">
        <v>5</v>
      </c>
      <c r="U490" s="35" t="s">
        <v>343</v>
      </c>
      <c r="V490" s="35">
        <v>1</v>
      </c>
      <c r="W490" s="35">
        <v>1</v>
      </c>
      <c r="X490" s="35" t="s">
        <v>410</v>
      </c>
      <c r="Y490" s="35">
        <v>1</v>
      </c>
      <c r="AB490" s="35" t="s">
        <v>5</v>
      </c>
      <c r="AC490" s="35">
        <v>1272</v>
      </c>
    </row>
    <row r="491" spans="1:29" ht="15">
      <c r="A491" s="35">
        <v>57768</v>
      </c>
      <c r="B491" s="35" t="s">
        <v>121</v>
      </c>
      <c r="C491" s="35">
        <v>139</v>
      </c>
      <c r="D491" s="35">
        <v>327</v>
      </c>
      <c r="E491" s="35" t="s">
        <v>122</v>
      </c>
      <c r="F491" s="35">
        <v>4240</v>
      </c>
      <c r="J491" s="35" t="s">
        <v>4</v>
      </c>
      <c r="K491" s="35">
        <v>1</v>
      </c>
      <c r="L491" s="35" t="s">
        <v>5</v>
      </c>
      <c r="M491" s="35">
        <v>1272</v>
      </c>
      <c r="N491" s="35">
        <v>1657</v>
      </c>
      <c r="O491" s="35">
        <v>7165</v>
      </c>
      <c r="P491" s="35">
        <v>8</v>
      </c>
      <c r="Q491" s="35">
        <v>21</v>
      </c>
      <c r="R491" s="35" t="s">
        <v>408</v>
      </c>
      <c r="S491" s="35" t="s">
        <v>409</v>
      </c>
      <c r="T491" s="35">
        <v>5</v>
      </c>
      <c r="U491" s="35" t="s">
        <v>344</v>
      </c>
      <c r="V491" s="35">
        <v>1</v>
      </c>
      <c r="W491" s="35">
        <v>1.2</v>
      </c>
      <c r="X491" s="35" t="s">
        <v>410</v>
      </c>
      <c r="Y491" s="35">
        <v>1.2</v>
      </c>
      <c r="AB491" s="35" t="s">
        <v>5</v>
      </c>
      <c r="AC491" s="35">
        <v>1272</v>
      </c>
    </row>
    <row r="492" spans="1:29" ht="15">
      <c r="A492" s="35">
        <v>57769</v>
      </c>
      <c r="B492" s="35" t="s">
        <v>121</v>
      </c>
      <c r="C492" s="35">
        <v>139</v>
      </c>
      <c r="D492" s="35">
        <v>327</v>
      </c>
      <c r="E492" s="35" t="s">
        <v>122</v>
      </c>
      <c r="F492" s="35">
        <v>4240</v>
      </c>
      <c r="J492" s="35" t="s">
        <v>4</v>
      </c>
      <c r="K492" s="35">
        <v>1</v>
      </c>
      <c r="L492" s="35" t="s">
        <v>5</v>
      </c>
      <c r="M492" s="35">
        <v>1272</v>
      </c>
      <c r="N492" s="35">
        <v>1657</v>
      </c>
      <c r="O492" s="35">
        <v>7165</v>
      </c>
      <c r="P492" s="35">
        <v>8</v>
      </c>
      <c r="Q492" s="35">
        <v>24</v>
      </c>
      <c r="R492" s="35" t="s">
        <v>408</v>
      </c>
      <c r="S492" s="35" t="s">
        <v>409</v>
      </c>
      <c r="T492" s="35">
        <v>5</v>
      </c>
      <c r="U492" s="35" t="s">
        <v>410</v>
      </c>
      <c r="V492" s="35">
        <v>1</v>
      </c>
      <c r="W492" s="35">
        <v>1</v>
      </c>
      <c r="X492" s="35" t="s">
        <v>410</v>
      </c>
      <c r="Y492" s="35">
        <v>1</v>
      </c>
      <c r="AB492" s="35" t="s">
        <v>5</v>
      </c>
      <c r="AC492" s="35">
        <v>1272</v>
      </c>
    </row>
    <row r="493" spans="1:29" ht="15">
      <c r="A493" s="35">
        <v>57770</v>
      </c>
      <c r="B493" s="35" t="s">
        <v>121</v>
      </c>
      <c r="C493" s="35">
        <v>139</v>
      </c>
      <c r="D493" s="35">
        <v>327</v>
      </c>
      <c r="E493" s="35" t="s">
        <v>122</v>
      </c>
      <c r="F493" s="35">
        <v>4240</v>
      </c>
      <c r="J493" s="35" t="s">
        <v>4</v>
      </c>
      <c r="K493" s="35">
        <v>1</v>
      </c>
      <c r="L493" s="35" t="s">
        <v>5</v>
      </c>
      <c r="M493" s="35">
        <v>1272</v>
      </c>
      <c r="N493" s="35">
        <v>1657</v>
      </c>
      <c r="O493" s="35">
        <v>7165</v>
      </c>
      <c r="P493" s="35">
        <v>8</v>
      </c>
      <c r="Q493" s="35">
        <v>29</v>
      </c>
      <c r="R493" s="35" t="s">
        <v>408</v>
      </c>
      <c r="S493" s="35" t="s">
        <v>409</v>
      </c>
      <c r="T493" s="35">
        <v>5</v>
      </c>
      <c r="U493" s="35" t="s">
        <v>410</v>
      </c>
      <c r="V493" s="35">
        <v>1</v>
      </c>
      <c r="W493" s="35">
        <v>1</v>
      </c>
      <c r="X493" s="35" t="s">
        <v>410</v>
      </c>
      <c r="Y493" s="35">
        <v>1</v>
      </c>
      <c r="AB493" s="35" t="s">
        <v>5</v>
      </c>
      <c r="AC493" s="35">
        <v>1272</v>
      </c>
    </row>
    <row r="494" spans="1:29" ht="15">
      <c r="A494" s="35">
        <v>57771</v>
      </c>
      <c r="B494" s="35" t="s">
        <v>121</v>
      </c>
      <c r="C494" s="35">
        <v>139</v>
      </c>
      <c r="D494" s="35">
        <v>327</v>
      </c>
      <c r="E494" s="35" t="s">
        <v>122</v>
      </c>
      <c r="F494" s="35">
        <v>4240</v>
      </c>
      <c r="J494" s="35" t="s">
        <v>4</v>
      </c>
      <c r="K494" s="35">
        <v>1</v>
      </c>
      <c r="L494" s="35" t="s">
        <v>5</v>
      </c>
      <c r="M494" s="35">
        <v>1272</v>
      </c>
      <c r="N494" s="35">
        <v>1657</v>
      </c>
      <c r="O494" s="35">
        <v>7165</v>
      </c>
      <c r="P494" s="35">
        <v>8</v>
      </c>
      <c r="Q494" s="35">
        <v>31</v>
      </c>
      <c r="R494" s="35" t="s">
        <v>408</v>
      </c>
      <c r="S494" s="35" t="s">
        <v>409</v>
      </c>
      <c r="T494" s="35">
        <v>5</v>
      </c>
      <c r="U494" s="35" t="s">
        <v>410</v>
      </c>
      <c r="V494" s="35">
        <v>1</v>
      </c>
      <c r="W494" s="35">
        <v>1</v>
      </c>
      <c r="X494" s="35" t="s">
        <v>410</v>
      </c>
      <c r="Y494" s="35">
        <v>1</v>
      </c>
      <c r="AA494" s="35">
        <v>1272</v>
      </c>
      <c r="AB494" s="35" t="s">
        <v>5</v>
      </c>
      <c r="AC494" s="35">
        <v>1272</v>
      </c>
    </row>
    <row r="495" spans="1:29" ht="15">
      <c r="A495" s="35">
        <v>57772</v>
      </c>
      <c r="B495" s="35" t="s">
        <v>121</v>
      </c>
      <c r="C495" s="35">
        <v>139</v>
      </c>
      <c r="D495" s="35">
        <v>327</v>
      </c>
      <c r="E495" s="35" t="s">
        <v>122</v>
      </c>
      <c r="F495" s="35">
        <v>4240</v>
      </c>
      <c r="J495" s="35" t="s">
        <v>4</v>
      </c>
      <c r="K495" s="35">
        <v>1</v>
      </c>
      <c r="L495" s="35" t="s">
        <v>5</v>
      </c>
      <c r="M495" s="35">
        <v>1272</v>
      </c>
      <c r="N495" s="35">
        <v>1657</v>
      </c>
      <c r="O495" s="35">
        <v>7166</v>
      </c>
      <c r="P495" s="35">
        <v>9</v>
      </c>
      <c r="Q495" s="35">
        <v>24</v>
      </c>
      <c r="R495" s="35" t="s">
        <v>408</v>
      </c>
      <c r="S495" s="35" t="s">
        <v>409</v>
      </c>
      <c r="T495" s="35">
        <v>5</v>
      </c>
      <c r="U495" s="35" t="s">
        <v>410</v>
      </c>
      <c r="V495" s="35">
        <v>6</v>
      </c>
      <c r="W495" s="35">
        <v>4.8</v>
      </c>
      <c r="X495" s="35" t="s">
        <v>410</v>
      </c>
      <c r="Y495" s="35">
        <v>0.8</v>
      </c>
      <c r="AB495" s="35" t="s">
        <v>5</v>
      </c>
      <c r="AC495" s="35">
        <v>1272</v>
      </c>
    </row>
    <row r="496" spans="1:29" ht="15">
      <c r="A496" s="35">
        <v>57774</v>
      </c>
      <c r="B496" s="35" t="s">
        <v>121</v>
      </c>
      <c r="C496" s="35">
        <v>139</v>
      </c>
      <c r="D496" s="35">
        <v>327</v>
      </c>
      <c r="E496" s="35" t="s">
        <v>122</v>
      </c>
      <c r="F496" s="35">
        <v>4240</v>
      </c>
      <c r="J496" s="35" t="s">
        <v>4</v>
      </c>
      <c r="K496" s="35">
        <v>1</v>
      </c>
      <c r="L496" s="35" t="s">
        <v>5</v>
      </c>
      <c r="M496" s="35">
        <v>1272</v>
      </c>
      <c r="N496" s="35">
        <v>1657</v>
      </c>
      <c r="O496" s="35">
        <v>7166</v>
      </c>
      <c r="P496" s="35">
        <v>11</v>
      </c>
      <c r="Q496" s="35">
        <v>27</v>
      </c>
      <c r="R496" s="35" t="s">
        <v>408</v>
      </c>
      <c r="S496" s="35" t="s">
        <v>409</v>
      </c>
      <c r="T496" s="35">
        <v>5</v>
      </c>
      <c r="U496" s="35" t="s">
        <v>410</v>
      </c>
      <c r="V496" s="35">
        <v>4</v>
      </c>
      <c r="W496" s="35">
        <v>3.2</v>
      </c>
      <c r="X496" s="35" t="s">
        <v>410</v>
      </c>
      <c r="Y496" s="35">
        <v>0.8</v>
      </c>
      <c r="AB496" s="35" t="s">
        <v>5</v>
      </c>
      <c r="AC496" s="35">
        <v>1272</v>
      </c>
    </row>
    <row r="497" spans="1:29" ht="15">
      <c r="A497" s="35">
        <v>58372</v>
      </c>
      <c r="B497" s="35" t="s">
        <v>121</v>
      </c>
      <c r="C497" s="35">
        <v>139</v>
      </c>
      <c r="D497" s="35">
        <v>327</v>
      </c>
      <c r="E497" s="35" t="s">
        <v>122</v>
      </c>
      <c r="F497" s="35">
        <v>4240</v>
      </c>
      <c r="J497" s="35" t="s">
        <v>4</v>
      </c>
      <c r="K497" s="35">
        <v>1</v>
      </c>
      <c r="L497" s="35" t="s">
        <v>5</v>
      </c>
      <c r="M497" s="35">
        <v>1272</v>
      </c>
      <c r="N497" s="35">
        <v>1658</v>
      </c>
      <c r="O497" s="35">
        <v>7166</v>
      </c>
      <c r="P497" s="35">
        <v>4</v>
      </c>
      <c r="Q497" s="35">
        <v>24</v>
      </c>
      <c r="R497" s="35" t="s">
        <v>408</v>
      </c>
      <c r="S497" s="35" t="s">
        <v>409</v>
      </c>
      <c r="T497" s="35">
        <v>5</v>
      </c>
      <c r="U497" s="35" t="s">
        <v>410</v>
      </c>
      <c r="V497" s="35">
        <v>8</v>
      </c>
      <c r="W497" s="35">
        <v>7.2</v>
      </c>
      <c r="X497" s="35" t="s">
        <v>410</v>
      </c>
      <c r="Y497" s="35">
        <v>0.9</v>
      </c>
      <c r="AB497" s="35" t="s">
        <v>5</v>
      </c>
      <c r="AC497" s="35">
        <v>1272</v>
      </c>
    </row>
    <row r="498" spans="1:29" ht="15">
      <c r="A498" s="35">
        <v>58373</v>
      </c>
      <c r="B498" s="35" t="s">
        <v>121</v>
      </c>
      <c r="C498" s="35">
        <v>139</v>
      </c>
      <c r="D498" s="35">
        <v>327</v>
      </c>
      <c r="E498" s="35" t="s">
        <v>122</v>
      </c>
      <c r="F498" s="35">
        <v>4240</v>
      </c>
      <c r="J498" s="35" t="s">
        <v>4</v>
      </c>
      <c r="K498" s="35">
        <v>1</v>
      </c>
      <c r="L498" s="35" t="s">
        <v>5</v>
      </c>
      <c r="M498" s="35">
        <v>1272</v>
      </c>
      <c r="N498" s="35">
        <v>1658</v>
      </c>
      <c r="O498" s="35">
        <v>7166</v>
      </c>
      <c r="P498" s="35">
        <v>6</v>
      </c>
      <c r="Q498" s="35">
        <v>14</v>
      </c>
      <c r="R498" s="35" t="s">
        <v>408</v>
      </c>
      <c r="S498" s="35" t="s">
        <v>409</v>
      </c>
      <c r="T498" s="35">
        <v>5</v>
      </c>
      <c r="U498" s="35" t="s">
        <v>410</v>
      </c>
      <c r="V498" s="35">
        <v>20</v>
      </c>
      <c r="W498" s="35">
        <v>10</v>
      </c>
      <c r="X498" s="35" t="s">
        <v>410</v>
      </c>
      <c r="Y498" s="35">
        <v>0.5</v>
      </c>
      <c r="AB498" s="35" t="s">
        <v>5</v>
      </c>
      <c r="AC498" s="35">
        <v>1272</v>
      </c>
    </row>
    <row r="499" spans="1:29" ht="15">
      <c r="A499" s="35">
        <v>58374</v>
      </c>
      <c r="B499" s="35" t="s">
        <v>121</v>
      </c>
      <c r="C499" s="35">
        <v>139</v>
      </c>
      <c r="D499" s="35">
        <v>327</v>
      </c>
      <c r="E499" s="35" t="s">
        <v>122</v>
      </c>
      <c r="F499" s="35">
        <v>4240</v>
      </c>
      <c r="J499" s="35" t="s">
        <v>4</v>
      </c>
      <c r="K499" s="35">
        <v>1</v>
      </c>
      <c r="L499" s="35" t="s">
        <v>5</v>
      </c>
      <c r="M499" s="35">
        <v>1272</v>
      </c>
      <c r="N499" s="35">
        <v>1658</v>
      </c>
      <c r="O499" s="35">
        <v>7167</v>
      </c>
      <c r="P499" s="35">
        <v>11</v>
      </c>
      <c r="Q499" s="35">
        <v>9</v>
      </c>
      <c r="R499" s="35" t="s">
        <v>408</v>
      </c>
      <c r="S499" s="35" t="s">
        <v>409</v>
      </c>
      <c r="T499" s="35">
        <v>5</v>
      </c>
      <c r="U499" s="35" t="s">
        <v>410</v>
      </c>
      <c r="V499" s="35">
        <v>1</v>
      </c>
      <c r="W499" s="35">
        <v>1.25</v>
      </c>
      <c r="X499" s="35" t="s">
        <v>410</v>
      </c>
      <c r="Y499" s="35">
        <v>1.25</v>
      </c>
      <c r="AB499" s="35" t="s">
        <v>5</v>
      </c>
      <c r="AC499" s="35">
        <v>1272</v>
      </c>
    </row>
    <row r="500" spans="1:26" ht="15">
      <c r="A500" s="35">
        <v>58727</v>
      </c>
      <c r="B500" s="35" t="s">
        <v>121</v>
      </c>
      <c r="C500" s="35">
        <v>139</v>
      </c>
      <c r="D500" s="35">
        <v>169</v>
      </c>
      <c r="E500" s="35" t="s">
        <v>122</v>
      </c>
      <c r="F500" s="35">
        <v>4240</v>
      </c>
      <c r="J500" s="35" t="s">
        <v>4</v>
      </c>
      <c r="K500" s="35">
        <v>1</v>
      </c>
      <c r="L500" s="35" t="s">
        <v>5</v>
      </c>
      <c r="M500" s="35">
        <v>1272</v>
      </c>
      <c r="N500" s="35">
        <v>1658</v>
      </c>
      <c r="O500" s="35">
        <v>7166</v>
      </c>
      <c r="P500" s="35">
        <v>8</v>
      </c>
      <c r="Q500" s="35">
        <v>24</v>
      </c>
      <c r="R500" s="35" t="s">
        <v>408</v>
      </c>
      <c r="S500" s="35" t="s">
        <v>409</v>
      </c>
      <c r="T500" s="35">
        <v>5</v>
      </c>
      <c r="U500" s="35" t="s">
        <v>410</v>
      </c>
      <c r="V500" s="35">
        <v>1</v>
      </c>
      <c r="W500" s="35">
        <v>0.75</v>
      </c>
      <c r="X500" s="35" t="s">
        <v>410</v>
      </c>
      <c r="Y500" s="35">
        <v>0.75</v>
      </c>
      <c r="Z500" s="35" t="s">
        <v>5</v>
      </c>
    </row>
    <row r="501" spans="1:25" ht="15">
      <c r="A501" s="35">
        <v>59439</v>
      </c>
      <c r="B501" s="35" t="s">
        <v>121</v>
      </c>
      <c r="C501" s="35">
        <v>139</v>
      </c>
      <c r="D501" s="35">
        <v>327</v>
      </c>
      <c r="E501" s="35" t="s">
        <v>122</v>
      </c>
      <c r="F501" s="35">
        <v>4240</v>
      </c>
      <c r="J501" s="35" t="s">
        <v>4</v>
      </c>
      <c r="K501" s="35">
        <v>1</v>
      </c>
      <c r="L501" s="35" t="s">
        <v>5</v>
      </c>
      <c r="M501" s="35">
        <v>1272</v>
      </c>
      <c r="N501" s="35">
        <v>1659</v>
      </c>
      <c r="O501" s="35">
        <v>7167</v>
      </c>
      <c r="P501" s="35">
        <v>1</v>
      </c>
      <c r="Q501" s="35">
        <v>8</v>
      </c>
      <c r="R501" s="35" t="s">
        <v>408</v>
      </c>
      <c r="S501" s="35" t="s">
        <v>409</v>
      </c>
      <c r="T501" s="35">
        <v>5</v>
      </c>
      <c r="U501" s="35" t="s">
        <v>410</v>
      </c>
      <c r="V501" s="35">
        <v>10</v>
      </c>
      <c r="W501" s="35">
        <v>8</v>
      </c>
      <c r="X501" s="35" t="s">
        <v>410</v>
      </c>
      <c r="Y501" s="35">
        <v>0.8</v>
      </c>
    </row>
    <row r="502" spans="1:25" ht="15">
      <c r="A502" s="35">
        <v>59440</v>
      </c>
      <c r="B502" s="35" t="s">
        <v>121</v>
      </c>
      <c r="C502" s="35">
        <v>139</v>
      </c>
      <c r="D502" s="35">
        <v>327</v>
      </c>
      <c r="E502" s="35" t="s">
        <v>122</v>
      </c>
      <c r="F502" s="35">
        <v>4240</v>
      </c>
      <c r="J502" s="35" t="s">
        <v>4</v>
      </c>
      <c r="K502" s="35">
        <v>1</v>
      </c>
      <c r="L502" s="35" t="s">
        <v>5</v>
      </c>
      <c r="M502" s="35">
        <v>1272</v>
      </c>
      <c r="N502" s="35">
        <v>1659</v>
      </c>
      <c r="O502" s="35">
        <v>7167</v>
      </c>
      <c r="P502" s="35">
        <v>1</v>
      </c>
      <c r="Q502" s="35">
        <v>8</v>
      </c>
      <c r="R502" s="35" t="s">
        <v>408</v>
      </c>
      <c r="S502" s="35" t="s">
        <v>409</v>
      </c>
      <c r="T502" s="35">
        <v>5</v>
      </c>
      <c r="U502" s="35" t="s">
        <v>344</v>
      </c>
      <c r="V502" s="35">
        <v>1</v>
      </c>
      <c r="W502" s="35">
        <v>1</v>
      </c>
      <c r="X502" s="35" t="s">
        <v>410</v>
      </c>
      <c r="Y502" s="35">
        <v>1</v>
      </c>
    </row>
    <row r="503" spans="1:29" ht="15">
      <c r="A503" s="35">
        <v>59441</v>
      </c>
      <c r="B503" s="35" t="s">
        <v>121</v>
      </c>
      <c r="C503" s="35">
        <v>139</v>
      </c>
      <c r="D503" s="35">
        <v>327</v>
      </c>
      <c r="E503" s="35" t="s">
        <v>122</v>
      </c>
      <c r="F503" s="35">
        <v>4240</v>
      </c>
      <c r="J503" s="35" t="s">
        <v>4</v>
      </c>
      <c r="K503" s="35">
        <v>1</v>
      </c>
      <c r="L503" s="35" t="s">
        <v>5</v>
      </c>
      <c r="M503" s="35">
        <v>1272</v>
      </c>
      <c r="N503" s="35">
        <v>1659</v>
      </c>
      <c r="O503" s="35">
        <v>7167</v>
      </c>
      <c r="P503" s="35">
        <v>3</v>
      </c>
      <c r="Q503" s="35">
        <v>28</v>
      </c>
      <c r="R503" s="35" t="s">
        <v>408</v>
      </c>
      <c r="S503" s="35" t="s">
        <v>409</v>
      </c>
      <c r="T503" s="35">
        <v>5</v>
      </c>
      <c r="U503" s="35" t="s">
        <v>344</v>
      </c>
      <c r="V503" s="35">
        <v>5</v>
      </c>
      <c r="W503" s="35">
        <v>4.5</v>
      </c>
      <c r="X503" s="35" t="s">
        <v>410</v>
      </c>
      <c r="Y503" s="35">
        <v>0.9</v>
      </c>
      <c r="AA503" s="35">
        <v>5709</v>
      </c>
      <c r="AB503" s="35" t="s">
        <v>5</v>
      </c>
      <c r="AC503" s="35">
        <v>1272</v>
      </c>
    </row>
    <row r="504" spans="1:29" ht="15">
      <c r="A504" s="35">
        <v>59442</v>
      </c>
      <c r="B504" s="35" t="s">
        <v>121</v>
      </c>
      <c r="C504" s="35">
        <v>139</v>
      </c>
      <c r="D504" s="35">
        <v>327</v>
      </c>
      <c r="E504" s="35" t="s">
        <v>122</v>
      </c>
      <c r="F504" s="35">
        <v>4240</v>
      </c>
      <c r="J504" s="35" t="s">
        <v>4</v>
      </c>
      <c r="K504" s="35">
        <v>1</v>
      </c>
      <c r="L504" s="35" t="s">
        <v>5</v>
      </c>
      <c r="M504" s="35">
        <v>1272</v>
      </c>
      <c r="N504" s="35">
        <v>1659</v>
      </c>
      <c r="O504" s="35">
        <v>7167</v>
      </c>
      <c r="P504" s="35">
        <v>3</v>
      </c>
      <c r="Q504" s="35">
        <v>28</v>
      </c>
      <c r="R504" s="35" t="s">
        <v>408</v>
      </c>
      <c r="S504" s="35" t="s">
        <v>409</v>
      </c>
      <c r="T504" s="35">
        <v>5</v>
      </c>
      <c r="U504" s="35" t="s">
        <v>410</v>
      </c>
      <c r="V504" s="35">
        <v>15</v>
      </c>
      <c r="W504" s="35">
        <v>11.7</v>
      </c>
      <c r="X504" s="35" t="s">
        <v>410</v>
      </c>
      <c r="Y504" s="35">
        <v>0.78</v>
      </c>
      <c r="AA504" s="35">
        <v>1272</v>
      </c>
      <c r="AB504" s="35" t="s">
        <v>5</v>
      </c>
      <c r="AC504" s="35">
        <v>1272</v>
      </c>
    </row>
    <row r="505" spans="1:25" ht="15">
      <c r="A505" s="35">
        <v>59443</v>
      </c>
      <c r="B505" s="35" t="s">
        <v>121</v>
      </c>
      <c r="C505" s="35">
        <v>139</v>
      </c>
      <c r="D505" s="35">
        <v>327</v>
      </c>
      <c r="E505" s="35" t="s">
        <v>122</v>
      </c>
      <c r="F505" s="35">
        <v>4240</v>
      </c>
      <c r="J505" s="35" t="s">
        <v>4</v>
      </c>
      <c r="K505" s="35">
        <v>1</v>
      </c>
      <c r="L505" s="35" t="s">
        <v>5</v>
      </c>
      <c r="M505" s="35">
        <v>1272</v>
      </c>
      <c r="N505" s="35">
        <v>1659</v>
      </c>
      <c r="O505" s="35">
        <v>7167</v>
      </c>
      <c r="P505" s="35">
        <v>6</v>
      </c>
      <c r="Q505" s="35">
        <v>21</v>
      </c>
      <c r="R505" s="35" t="s">
        <v>408</v>
      </c>
      <c r="S505" s="35" t="s">
        <v>409</v>
      </c>
      <c r="T505" s="35">
        <v>5</v>
      </c>
      <c r="U505" s="35" t="s">
        <v>9</v>
      </c>
      <c r="V505" s="35">
        <v>18</v>
      </c>
      <c r="W505" s="35">
        <v>0.63</v>
      </c>
      <c r="X505" s="35" t="s">
        <v>410</v>
      </c>
      <c r="Y505" s="35">
        <v>0.7</v>
      </c>
    </row>
    <row r="506" spans="1:26" ht="15">
      <c r="A506" s="35">
        <v>64907</v>
      </c>
      <c r="B506" s="35" t="s">
        <v>104</v>
      </c>
      <c r="C506" s="35">
        <v>134</v>
      </c>
      <c r="D506" s="35">
        <v>685</v>
      </c>
      <c r="E506" s="35" t="s">
        <v>105</v>
      </c>
      <c r="F506" s="35">
        <v>2168</v>
      </c>
      <c r="J506" s="35" t="s">
        <v>4</v>
      </c>
      <c r="K506" s="35">
        <v>1</v>
      </c>
      <c r="L506" s="35" t="s">
        <v>5</v>
      </c>
      <c r="M506" s="35">
        <v>1272</v>
      </c>
      <c r="N506" s="35">
        <v>1665</v>
      </c>
      <c r="O506" s="35">
        <v>7174</v>
      </c>
      <c r="P506" s="35">
        <v>10</v>
      </c>
      <c r="Q506" s="35">
        <v>19</v>
      </c>
      <c r="R506" s="35" t="s">
        <v>408</v>
      </c>
      <c r="S506" s="35" t="s">
        <v>409</v>
      </c>
      <c r="T506" s="35">
        <v>5</v>
      </c>
      <c r="U506" s="35" t="s">
        <v>9</v>
      </c>
      <c r="V506" s="35">
        <v>1</v>
      </c>
      <c r="W506" s="35">
        <v>0.2</v>
      </c>
      <c r="X506" s="35" t="s">
        <v>410</v>
      </c>
      <c r="Y506" s="35">
        <v>4</v>
      </c>
      <c r="Z506" s="35" t="s">
        <v>106</v>
      </c>
    </row>
    <row r="507" spans="1:25" ht="15">
      <c r="A507" s="35">
        <v>43800</v>
      </c>
      <c r="B507" s="35" t="s">
        <v>131</v>
      </c>
      <c r="C507" s="35">
        <v>191</v>
      </c>
      <c r="D507" s="35">
        <v>134</v>
      </c>
      <c r="E507" s="35" t="s">
        <v>116</v>
      </c>
      <c r="F507" s="35">
        <v>17958</v>
      </c>
      <c r="G507" s="35" t="s">
        <v>133</v>
      </c>
      <c r="H507" s="35">
        <v>370</v>
      </c>
      <c r="I507" s="35" t="s">
        <v>134</v>
      </c>
      <c r="J507" s="35" t="s">
        <v>4</v>
      </c>
      <c r="K507" s="35">
        <v>1</v>
      </c>
      <c r="L507" s="35" t="s">
        <v>5</v>
      </c>
      <c r="M507" s="35">
        <v>1272</v>
      </c>
      <c r="N507" s="35">
        <v>1644</v>
      </c>
      <c r="O507" s="35">
        <v>7152</v>
      </c>
      <c r="P507" s="35">
        <v>6</v>
      </c>
      <c r="Q507" s="35">
        <v>8</v>
      </c>
      <c r="R507" s="35" t="s">
        <v>117</v>
      </c>
      <c r="S507" s="35" t="s">
        <v>364</v>
      </c>
      <c r="T507" s="35">
        <v>4086</v>
      </c>
      <c r="U507" s="35" t="s">
        <v>136</v>
      </c>
      <c r="V507" s="35">
        <v>1</v>
      </c>
      <c r="W507" s="35">
        <v>0.01</v>
      </c>
      <c r="X507" s="35" t="s">
        <v>136</v>
      </c>
      <c r="Y507" s="35">
        <v>0.01</v>
      </c>
    </row>
    <row r="508" spans="1:25" ht="15">
      <c r="A508" s="35">
        <v>47697</v>
      </c>
      <c r="B508" s="35" t="s">
        <v>121</v>
      </c>
      <c r="C508" s="35">
        <v>139</v>
      </c>
      <c r="D508" s="35">
        <v>118</v>
      </c>
      <c r="E508" s="35" t="s">
        <v>122</v>
      </c>
      <c r="F508" s="35">
        <v>4240</v>
      </c>
      <c r="G508" s="35" t="s">
        <v>170</v>
      </c>
      <c r="J508" s="35" t="s">
        <v>4</v>
      </c>
      <c r="K508" s="35">
        <v>1</v>
      </c>
      <c r="L508" s="35" t="s">
        <v>5</v>
      </c>
      <c r="M508" s="35">
        <v>1272</v>
      </c>
      <c r="N508" s="35">
        <v>1647</v>
      </c>
      <c r="O508" s="35">
        <v>7155</v>
      </c>
      <c r="P508" s="35">
        <v>6</v>
      </c>
      <c r="Q508" s="35">
        <v>27</v>
      </c>
      <c r="R508" s="35" t="s">
        <v>142</v>
      </c>
      <c r="S508" s="35" t="s">
        <v>143</v>
      </c>
      <c r="T508" s="35">
        <v>1961</v>
      </c>
      <c r="U508" s="35" t="s">
        <v>410</v>
      </c>
      <c r="V508" s="35">
        <v>7</v>
      </c>
      <c r="W508" s="35">
        <v>7</v>
      </c>
      <c r="X508" s="35" t="s">
        <v>410</v>
      </c>
      <c r="Y508" s="35">
        <v>1</v>
      </c>
    </row>
    <row r="509" spans="1:26" ht="15">
      <c r="A509" s="35">
        <v>50125</v>
      </c>
      <c r="B509" s="35" t="s">
        <v>121</v>
      </c>
      <c r="C509" s="35">
        <v>139</v>
      </c>
      <c r="D509" s="35">
        <v>151</v>
      </c>
      <c r="E509" s="35" t="s">
        <v>122</v>
      </c>
      <c r="F509" s="35">
        <v>4240</v>
      </c>
      <c r="J509" s="35" t="s">
        <v>4</v>
      </c>
      <c r="K509" s="35">
        <v>1</v>
      </c>
      <c r="L509" s="35" t="s">
        <v>5</v>
      </c>
      <c r="M509" s="35">
        <v>1272</v>
      </c>
      <c r="N509" s="35">
        <v>1649</v>
      </c>
      <c r="O509" s="35">
        <v>7157</v>
      </c>
      <c r="P509" s="35">
        <v>5</v>
      </c>
      <c r="Q509" s="35">
        <v>4</v>
      </c>
      <c r="R509" s="35" t="s">
        <v>142</v>
      </c>
      <c r="S509" s="35" t="s">
        <v>143</v>
      </c>
      <c r="T509" s="35">
        <v>1961</v>
      </c>
      <c r="U509" s="35" t="s">
        <v>410</v>
      </c>
      <c r="V509" s="35">
        <v>1</v>
      </c>
      <c r="W509" s="35">
        <v>1</v>
      </c>
      <c r="X509" s="35" t="s">
        <v>410</v>
      </c>
      <c r="Y509" s="35">
        <v>1</v>
      </c>
      <c r="Z509" s="35" t="s">
        <v>365</v>
      </c>
    </row>
    <row r="510" spans="1:28" ht="15">
      <c r="A510" s="35">
        <v>50128</v>
      </c>
      <c r="B510" s="35" t="s">
        <v>121</v>
      </c>
      <c r="C510" s="35">
        <v>139</v>
      </c>
      <c r="D510" s="35">
        <v>151</v>
      </c>
      <c r="E510" s="35" t="s">
        <v>122</v>
      </c>
      <c r="F510" s="35">
        <v>4240</v>
      </c>
      <c r="J510" s="35" t="s">
        <v>4</v>
      </c>
      <c r="K510" s="35">
        <v>1</v>
      </c>
      <c r="L510" s="35" t="s">
        <v>5</v>
      </c>
      <c r="M510" s="35">
        <v>1272</v>
      </c>
      <c r="N510" s="35">
        <v>1649</v>
      </c>
      <c r="O510" s="35">
        <v>7157</v>
      </c>
      <c r="P510" s="35">
        <v>5</v>
      </c>
      <c r="Q510" s="35">
        <v>23</v>
      </c>
      <c r="R510" s="35" t="s">
        <v>142</v>
      </c>
      <c r="S510" s="35" t="s">
        <v>143</v>
      </c>
      <c r="T510" s="35">
        <v>1961</v>
      </c>
      <c r="U510" s="35" t="s">
        <v>410</v>
      </c>
      <c r="V510" s="35">
        <v>1</v>
      </c>
      <c r="W510" s="35">
        <v>1</v>
      </c>
      <c r="X510" s="35" t="s">
        <v>410</v>
      </c>
      <c r="Y510" s="35">
        <v>1</v>
      </c>
      <c r="Z510" s="35" t="s">
        <v>5</v>
      </c>
      <c r="AB510" s="35" t="s">
        <v>383</v>
      </c>
    </row>
    <row r="511" spans="1:28" ht="15">
      <c r="A511" s="35">
        <v>72627</v>
      </c>
      <c r="B511" s="35" t="s">
        <v>104</v>
      </c>
      <c r="C511" s="35">
        <v>134</v>
      </c>
      <c r="D511" s="35">
        <v>5</v>
      </c>
      <c r="E511" s="35" t="s">
        <v>105</v>
      </c>
      <c r="F511" s="35">
        <v>2168</v>
      </c>
      <c r="G511" s="35" t="s">
        <v>170</v>
      </c>
      <c r="J511" s="35" t="s">
        <v>4</v>
      </c>
      <c r="K511" s="35">
        <v>1</v>
      </c>
      <c r="L511" s="35" t="s">
        <v>5</v>
      </c>
      <c r="M511" s="35">
        <v>1272</v>
      </c>
      <c r="N511" s="35">
        <v>1669</v>
      </c>
      <c r="O511" s="35">
        <v>7177</v>
      </c>
      <c r="P511" s="35">
        <v>4</v>
      </c>
      <c r="Q511" s="35">
        <v>10</v>
      </c>
      <c r="R511" s="35" t="s">
        <v>408</v>
      </c>
      <c r="S511" s="35" t="s">
        <v>409</v>
      </c>
      <c r="T511" s="35">
        <v>5</v>
      </c>
      <c r="U511" s="35" t="s">
        <v>9</v>
      </c>
      <c r="V511" s="35">
        <v>1</v>
      </c>
      <c r="W511" s="35">
        <v>0.07</v>
      </c>
      <c r="X511" s="35" t="s">
        <v>410</v>
      </c>
      <c r="Y511" s="35">
        <v>1.4</v>
      </c>
      <c r="Z511" s="35" t="s">
        <v>368</v>
      </c>
      <c r="AB511" s="35" t="s">
        <v>383</v>
      </c>
    </row>
    <row r="512" spans="1:28" ht="15">
      <c r="A512" s="35">
        <v>79661</v>
      </c>
      <c r="B512" s="35" t="s">
        <v>376</v>
      </c>
      <c r="C512" s="35">
        <v>203</v>
      </c>
      <c r="D512" s="35">
        <v>117</v>
      </c>
      <c r="J512" s="35" t="s">
        <v>406</v>
      </c>
      <c r="K512" s="35">
        <v>81</v>
      </c>
      <c r="L512" s="35" t="s">
        <v>5</v>
      </c>
      <c r="M512" s="35">
        <v>1272</v>
      </c>
      <c r="N512" s="35">
        <v>1674</v>
      </c>
      <c r="O512" s="35">
        <v>7182</v>
      </c>
      <c r="P512" s="35">
        <v>5</v>
      </c>
      <c r="Q512" s="35">
        <v>30</v>
      </c>
      <c r="R512" s="35" t="s">
        <v>408</v>
      </c>
      <c r="S512" s="35" t="s">
        <v>409</v>
      </c>
      <c r="T512" s="35">
        <v>5</v>
      </c>
      <c r="U512" s="35" t="s">
        <v>410</v>
      </c>
      <c r="V512" s="35">
        <v>1</v>
      </c>
      <c r="W512" s="35">
        <v>1</v>
      </c>
      <c r="X512" s="35" t="s">
        <v>410</v>
      </c>
      <c r="Y512" s="35">
        <v>1</v>
      </c>
      <c r="AB512" s="35" t="s">
        <v>385</v>
      </c>
    </row>
    <row r="513" spans="1:28" ht="15">
      <c r="A513" s="35">
        <v>79728</v>
      </c>
      <c r="B513" s="35" t="s">
        <v>376</v>
      </c>
      <c r="C513" s="35">
        <v>203</v>
      </c>
      <c r="D513" s="35">
        <v>143</v>
      </c>
      <c r="J513" s="35" t="s">
        <v>406</v>
      </c>
      <c r="K513" s="35">
        <v>81</v>
      </c>
      <c r="L513" s="35" t="s">
        <v>5</v>
      </c>
      <c r="M513" s="35">
        <v>1272</v>
      </c>
      <c r="N513" s="35">
        <v>1674</v>
      </c>
      <c r="O513" s="35">
        <v>7182</v>
      </c>
      <c r="P513" s="35">
        <v>5</v>
      </c>
      <c r="Q513" s="35">
        <v>30</v>
      </c>
      <c r="R513" s="35" t="s">
        <v>408</v>
      </c>
      <c r="S513" s="35" t="s">
        <v>409</v>
      </c>
      <c r="T513" s="35">
        <v>5</v>
      </c>
      <c r="U513" s="35" t="s">
        <v>410</v>
      </c>
      <c r="V513" s="35">
        <v>1</v>
      </c>
      <c r="W513" s="35">
        <v>0.9</v>
      </c>
      <c r="X513" s="35" t="s">
        <v>410</v>
      </c>
      <c r="Y513" s="35">
        <v>0.9</v>
      </c>
      <c r="AB513" s="35" t="s">
        <v>385</v>
      </c>
    </row>
    <row r="514" spans="1:28" ht="15">
      <c r="A514" s="35">
        <v>79729</v>
      </c>
      <c r="B514" s="35" t="s">
        <v>376</v>
      </c>
      <c r="C514" s="35">
        <v>203</v>
      </c>
      <c r="D514" s="35">
        <v>143</v>
      </c>
      <c r="J514" s="35" t="s">
        <v>406</v>
      </c>
      <c r="K514" s="35">
        <v>81</v>
      </c>
      <c r="L514" s="35" t="s">
        <v>5</v>
      </c>
      <c r="M514" s="35">
        <v>1272</v>
      </c>
      <c r="N514" s="35">
        <v>1674</v>
      </c>
      <c r="O514" s="35">
        <v>7182</v>
      </c>
      <c r="P514" s="35">
        <v>5</v>
      </c>
      <c r="Q514" s="35">
        <v>30</v>
      </c>
      <c r="R514" s="35" t="s">
        <v>408</v>
      </c>
      <c r="S514" s="35" t="s">
        <v>409</v>
      </c>
      <c r="T514" s="35">
        <v>5</v>
      </c>
      <c r="U514" s="35" t="s">
        <v>410</v>
      </c>
      <c r="V514" s="35">
        <v>1</v>
      </c>
      <c r="W514" s="35">
        <v>0.7</v>
      </c>
      <c r="X514" s="35" t="s">
        <v>410</v>
      </c>
      <c r="Y514" s="35">
        <v>0.7</v>
      </c>
      <c r="AB514" s="35" t="s">
        <v>385</v>
      </c>
    </row>
    <row r="515" spans="1:25" ht="15">
      <c r="A515" s="35">
        <v>79730</v>
      </c>
      <c r="B515" s="35" t="s">
        <v>376</v>
      </c>
      <c r="C515" s="35">
        <v>203</v>
      </c>
      <c r="D515" s="35">
        <v>143</v>
      </c>
      <c r="J515" s="35" t="s">
        <v>406</v>
      </c>
      <c r="K515" s="35">
        <v>81</v>
      </c>
      <c r="L515" s="35" t="s">
        <v>5</v>
      </c>
      <c r="M515" s="35">
        <v>1272</v>
      </c>
      <c r="N515" s="35">
        <v>1674</v>
      </c>
      <c r="O515" s="35">
        <v>7182</v>
      </c>
      <c r="P515" s="35">
        <v>5</v>
      </c>
      <c r="Q515" s="35">
        <v>30</v>
      </c>
      <c r="R515" s="35" t="s">
        <v>408</v>
      </c>
      <c r="S515" s="35" t="s">
        <v>409</v>
      </c>
      <c r="T515" s="35">
        <v>5</v>
      </c>
      <c r="U515" s="35" t="s">
        <v>410</v>
      </c>
      <c r="V515" s="35">
        <v>1</v>
      </c>
      <c r="W515" s="35">
        <v>1.2</v>
      </c>
      <c r="X515" s="35" t="s">
        <v>410</v>
      </c>
      <c r="Y515" s="35">
        <v>1.2</v>
      </c>
    </row>
    <row r="516" spans="1:26" ht="15">
      <c r="A516" s="35">
        <v>80827</v>
      </c>
      <c r="B516" s="35" t="s">
        <v>380</v>
      </c>
      <c r="C516" s="35">
        <v>348</v>
      </c>
      <c r="D516" s="35">
        <v>56</v>
      </c>
      <c r="J516" s="35" t="s">
        <v>381</v>
      </c>
      <c r="K516" s="35">
        <v>33</v>
      </c>
      <c r="L516" s="35" t="s">
        <v>5</v>
      </c>
      <c r="M516" s="35">
        <v>1272</v>
      </c>
      <c r="N516" s="35">
        <v>1674</v>
      </c>
      <c r="O516" s="35">
        <v>7182</v>
      </c>
      <c r="P516" s="35">
        <v>13</v>
      </c>
      <c r="Q516" s="35">
        <v>99</v>
      </c>
      <c r="R516" s="35" t="s">
        <v>408</v>
      </c>
      <c r="S516" s="35" t="s">
        <v>409</v>
      </c>
      <c r="T516" s="35">
        <v>5</v>
      </c>
      <c r="U516" s="35" t="s">
        <v>410</v>
      </c>
      <c r="W516" s="35">
        <v>0.6</v>
      </c>
      <c r="X516" s="35" t="s">
        <v>410</v>
      </c>
      <c r="Y516" s="35">
        <v>0.6</v>
      </c>
      <c r="Z516" s="35" t="s">
        <v>382</v>
      </c>
    </row>
    <row r="517" spans="1:26" ht="15">
      <c r="A517" s="35">
        <v>80828</v>
      </c>
      <c r="B517" s="35" t="s">
        <v>380</v>
      </c>
      <c r="C517" s="35">
        <v>348</v>
      </c>
      <c r="D517" s="35">
        <v>56</v>
      </c>
      <c r="J517" s="35" t="s">
        <v>381</v>
      </c>
      <c r="K517" s="35">
        <v>33</v>
      </c>
      <c r="L517" s="35" t="s">
        <v>5</v>
      </c>
      <c r="M517" s="35">
        <v>1272</v>
      </c>
      <c r="N517" s="35">
        <v>1674</v>
      </c>
      <c r="O517" s="35">
        <v>7182</v>
      </c>
      <c r="P517" s="35">
        <v>13</v>
      </c>
      <c r="Q517" s="35">
        <v>99</v>
      </c>
      <c r="R517" s="35" t="s">
        <v>408</v>
      </c>
      <c r="S517" s="35" t="s">
        <v>409</v>
      </c>
      <c r="T517" s="35">
        <v>5</v>
      </c>
      <c r="U517" s="35" t="s">
        <v>410</v>
      </c>
      <c r="W517" s="35">
        <v>0.65</v>
      </c>
      <c r="X517" s="35" t="s">
        <v>410</v>
      </c>
      <c r="Y517" s="35">
        <v>0.65</v>
      </c>
      <c r="Z517" s="35" t="s">
        <v>382</v>
      </c>
    </row>
    <row r="518" spans="1:26" ht="15">
      <c r="A518" s="35">
        <v>80831</v>
      </c>
      <c r="B518" s="35" t="s">
        <v>380</v>
      </c>
      <c r="C518" s="35">
        <v>348</v>
      </c>
      <c r="D518" s="35">
        <v>56</v>
      </c>
      <c r="J518" s="35" t="s">
        <v>406</v>
      </c>
      <c r="K518" s="35">
        <v>81</v>
      </c>
      <c r="L518" s="35" t="s">
        <v>5</v>
      </c>
      <c r="M518" s="35">
        <v>1272</v>
      </c>
      <c r="N518" s="35">
        <v>1674</v>
      </c>
      <c r="O518" s="35">
        <v>7182</v>
      </c>
      <c r="P518" s="35">
        <v>13</v>
      </c>
      <c r="Q518" s="35">
        <v>99</v>
      </c>
      <c r="R518" s="35" t="s">
        <v>408</v>
      </c>
      <c r="S518" s="35" t="s">
        <v>409</v>
      </c>
      <c r="T518" s="35">
        <v>5</v>
      </c>
      <c r="U518" s="35" t="s">
        <v>410</v>
      </c>
      <c r="W518" s="35">
        <v>0.7</v>
      </c>
      <c r="X518" s="35" t="s">
        <v>410</v>
      </c>
      <c r="Y518" s="35">
        <v>0.7</v>
      </c>
      <c r="Z518" s="35" t="s">
        <v>384</v>
      </c>
    </row>
    <row r="519" spans="1:26" ht="15">
      <c r="A519" s="35">
        <v>80832</v>
      </c>
      <c r="B519" s="35" t="s">
        <v>380</v>
      </c>
      <c r="C519" s="35">
        <v>348</v>
      </c>
      <c r="D519" s="35">
        <v>56</v>
      </c>
      <c r="J519" s="35" t="s">
        <v>406</v>
      </c>
      <c r="K519" s="35">
        <v>81</v>
      </c>
      <c r="L519" s="35" t="s">
        <v>5</v>
      </c>
      <c r="M519" s="35">
        <v>1272</v>
      </c>
      <c r="N519" s="35">
        <v>1674</v>
      </c>
      <c r="O519" s="35">
        <v>7182</v>
      </c>
      <c r="P519" s="35">
        <v>13</v>
      </c>
      <c r="Q519" s="35">
        <v>99</v>
      </c>
      <c r="R519" s="35" t="s">
        <v>408</v>
      </c>
      <c r="S519" s="35" t="s">
        <v>409</v>
      </c>
      <c r="T519" s="35">
        <v>5</v>
      </c>
      <c r="U519" s="35" t="s">
        <v>410</v>
      </c>
      <c r="W519" s="35">
        <v>1</v>
      </c>
      <c r="X519" s="35" t="s">
        <v>410</v>
      </c>
      <c r="Y519" s="35">
        <v>1</v>
      </c>
      <c r="Z519" s="35" t="s">
        <v>384</v>
      </c>
    </row>
    <row r="520" spans="1:26" ht="15">
      <c r="A520" s="35">
        <v>80834</v>
      </c>
      <c r="B520" s="35" t="s">
        <v>380</v>
      </c>
      <c r="C520" s="35">
        <v>348</v>
      </c>
      <c r="D520" s="35">
        <v>172</v>
      </c>
      <c r="J520" s="35" t="s">
        <v>386</v>
      </c>
      <c r="K520" s="35">
        <v>45</v>
      </c>
      <c r="L520" s="35" t="s">
        <v>5</v>
      </c>
      <c r="M520" s="35">
        <v>1272</v>
      </c>
      <c r="N520" s="35">
        <v>1674</v>
      </c>
      <c r="O520" s="35">
        <v>7182</v>
      </c>
      <c r="P520" s="35">
        <v>13</v>
      </c>
      <c r="Q520" s="35">
        <v>99</v>
      </c>
      <c r="R520" s="35" t="s">
        <v>408</v>
      </c>
      <c r="S520" s="35" t="s">
        <v>409</v>
      </c>
      <c r="T520" s="35">
        <v>5</v>
      </c>
      <c r="U520" s="35" t="s">
        <v>410</v>
      </c>
      <c r="W520" s="35">
        <v>1.2</v>
      </c>
      <c r="X520" s="35" t="s">
        <v>410</v>
      </c>
      <c r="Y520" s="35">
        <v>1.2</v>
      </c>
      <c r="Z520" s="35" t="s">
        <v>384</v>
      </c>
    </row>
    <row r="521" spans="1:25" ht="15">
      <c r="A521" s="35">
        <v>91512</v>
      </c>
      <c r="B521" s="35" t="s">
        <v>454</v>
      </c>
      <c r="C521" s="35">
        <v>213</v>
      </c>
      <c r="D521" s="35">
        <v>22</v>
      </c>
      <c r="E521" s="35" t="s">
        <v>455</v>
      </c>
      <c r="F521" s="35">
        <v>19640</v>
      </c>
      <c r="J521" s="35" t="s">
        <v>4</v>
      </c>
      <c r="K521" s="35">
        <v>1</v>
      </c>
      <c r="L521" s="35" t="s">
        <v>5</v>
      </c>
      <c r="M521" s="35">
        <v>1272</v>
      </c>
      <c r="N521" s="35">
        <v>1685</v>
      </c>
      <c r="O521" s="35">
        <v>7194</v>
      </c>
      <c r="P521" s="35">
        <v>10</v>
      </c>
      <c r="Q521" s="35">
        <v>99</v>
      </c>
      <c r="R521" s="35" t="s">
        <v>408</v>
      </c>
      <c r="S521" s="35" t="s">
        <v>409</v>
      </c>
      <c r="T521" s="35">
        <v>5</v>
      </c>
      <c r="U521" s="35" t="s">
        <v>409</v>
      </c>
      <c r="W521" s="35">
        <v>0.07</v>
      </c>
      <c r="X521" s="35" t="s">
        <v>409</v>
      </c>
      <c r="Y521" s="35">
        <v>0.07</v>
      </c>
    </row>
    <row r="522" spans="1:25" ht="15">
      <c r="A522" s="35">
        <v>91514</v>
      </c>
      <c r="B522" s="35" t="s">
        <v>454</v>
      </c>
      <c r="C522" s="35">
        <v>213</v>
      </c>
      <c r="D522" s="35">
        <v>22</v>
      </c>
      <c r="E522" s="35" t="s">
        <v>455</v>
      </c>
      <c r="F522" s="35">
        <v>19640</v>
      </c>
      <c r="J522" s="35" t="s">
        <v>4</v>
      </c>
      <c r="K522" s="35">
        <v>1</v>
      </c>
      <c r="L522" s="35" t="s">
        <v>5</v>
      </c>
      <c r="M522" s="35">
        <v>1272</v>
      </c>
      <c r="N522" s="35">
        <v>1685</v>
      </c>
      <c r="O522" s="35">
        <v>7194</v>
      </c>
      <c r="P522" s="35">
        <v>11</v>
      </c>
      <c r="Q522" s="35">
        <v>99</v>
      </c>
      <c r="R522" s="35" t="s">
        <v>408</v>
      </c>
      <c r="S522" s="35" t="s">
        <v>409</v>
      </c>
      <c r="T522" s="35">
        <v>5</v>
      </c>
      <c r="U522" s="35" t="s">
        <v>409</v>
      </c>
      <c r="W522" s="35">
        <v>0.03</v>
      </c>
      <c r="X522" s="35" t="s">
        <v>409</v>
      </c>
      <c r="Y522" s="35">
        <v>0.03</v>
      </c>
    </row>
    <row r="523" spans="1:25" ht="15">
      <c r="A523" s="35">
        <v>91523</v>
      </c>
      <c r="B523" s="35" t="s">
        <v>454</v>
      </c>
      <c r="C523" s="35">
        <v>213</v>
      </c>
      <c r="D523" s="35">
        <v>23</v>
      </c>
      <c r="E523" s="35" t="s">
        <v>455</v>
      </c>
      <c r="F523" s="35">
        <v>19640</v>
      </c>
      <c r="J523" s="35" t="s">
        <v>4</v>
      </c>
      <c r="K523" s="35">
        <v>1</v>
      </c>
      <c r="L523" s="35" t="s">
        <v>5</v>
      </c>
      <c r="M523" s="35">
        <v>1272</v>
      </c>
      <c r="N523" s="35">
        <v>1685</v>
      </c>
      <c r="O523" s="35">
        <v>7194</v>
      </c>
      <c r="P523" s="35">
        <v>12</v>
      </c>
      <c r="Q523" s="35">
        <v>99</v>
      </c>
      <c r="R523" s="35" t="s">
        <v>408</v>
      </c>
      <c r="S523" s="35" t="s">
        <v>409</v>
      </c>
      <c r="T523" s="35">
        <v>5</v>
      </c>
      <c r="U523" s="35" t="s">
        <v>409</v>
      </c>
      <c r="W523" s="35">
        <v>0.06</v>
      </c>
      <c r="X523" s="35" t="s">
        <v>409</v>
      </c>
      <c r="Y523" s="35">
        <v>0.06</v>
      </c>
    </row>
    <row r="524" spans="1:25" ht="15">
      <c r="A524" s="35">
        <v>91537</v>
      </c>
      <c r="B524" s="35" t="s">
        <v>454</v>
      </c>
      <c r="C524" s="35">
        <v>213</v>
      </c>
      <c r="D524" s="35">
        <v>23</v>
      </c>
      <c r="E524" s="35" t="s">
        <v>455</v>
      </c>
      <c r="F524" s="35">
        <v>19640</v>
      </c>
      <c r="J524" s="35" t="s">
        <v>4</v>
      </c>
      <c r="K524" s="35">
        <v>1</v>
      </c>
      <c r="L524" s="35" t="s">
        <v>5</v>
      </c>
      <c r="M524" s="35">
        <v>1272</v>
      </c>
      <c r="N524" s="35">
        <v>1685</v>
      </c>
      <c r="O524" s="35">
        <v>7193</v>
      </c>
      <c r="P524" s="35">
        <v>12</v>
      </c>
      <c r="Q524" s="35">
        <v>99</v>
      </c>
      <c r="R524" s="35" t="s">
        <v>408</v>
      </c>
      <c r="S524" s="35" t="s">
        <v>409</v>
      </c>
      <c r="T524" s="35">
        <v>5</v>
      </c>
      <c r="U524" s="35" t="s">
        <v>409</v>
      </c>
      <c r="W524" s="35">
        <v>0.06</v>
      </c>
      <c r="X524" s="35" t="s">
        <v>409</v>
      </c>
      <c r="Y524" s="35">
        <v>0.06</v>
      </c>
    </row>
    <row r="525" spans="1:25" ht="15">
      <c r="A525" s="35">
        <v>91552</v>
      </c>
      <c r="B525" s="35" t="s">
        <v>454</v>
      </c>
      <c r="C525" s="35">
        <v>213</v>
      </c>
      <c r="D525" s="35">
        <v>25</v>
      </c>
      <c r="E525" s="35" t="s">
        <v>455</v>
      </c>
      <c r="F525" s="35">
        <v>19640</v>
      </c>
      <c r="J525" s="35" t="s">
        <v>4</v>
      </c>
      <c r="K525" s="35">
        <v>1</v>
      </c>
      <c r="L525" s="35" t="s">
        <v>5</v>
      </c>
      <c r="M525" s="35">
        <v>1272</v>
      </c>
      <c r="N525" s="35">
        <v>1685</v>
      </c>
      <c r="O525" s="35">
        <v>7193</v>
      </c>
      <c r="P525" s="35">
        <v>5</v>
      </c>
      <c r="Q525" s="35">
        <v>99</v>
      </c>
      <c r="R525" s="35" t="s">
        <v>408</v>
      </c>
      <c r="S525" s="35" t="s">
        <v>409</v>
      </c>
      <c r="T525" s="35">
        <v>5</v>
      </c>
      <c r="U525" s="35" t="s">
        <v>409</v>
      </c>
      <c r="W525" s="35">
        <v>0.13</v>
      </c>
      <c r="X525" s="35" t="s">
        <v>409</v>
      </c>
      <c r="Y525" s="35">
        <v>0.13</v>
      </c>
    </row>
    <row r="526" spans="1:25" ht="15">
      <c r="A526" s="35">
        <v>92135</v>
      </c>
      <c r="B526" s="35" t="s">
        <v>454</v>
      </c>
      <c r="C526" s="35">
        <v>213</v>
      </c>
      <c r="D526" s="35">
        <v>24</v>
      </c>
      <c r="E526" s="35" t="s">
        <v>455</v>
      </c>
      <c r="F526" s="35">
        <v>19640</v>
      </c>
      <c r="J526" s="35" t="s">
        <v>4</v>
      </c>
      <c r="K526" s="35">
        <v>1</v>
      </c>
      <c r="L526" s="35" t="s">
        <v>5</v>
      </c>
      <c r="M526" s="35">
        <v>1272</v>
      </c>
      <c r="N526" s="35">
        <v>1686</v>
      </c>
      <c r="O526" s="35">
        <v>7194</v>
      </c>
      <c r="P526" s="35">
        <v>3</v>
      </c>
      <c r="Q526" s="35">
        <v>99</v>
      </c>
      <c r="R526" s="35" t="s">
        <v>408</v>
      </c>
      <c r="S526" s="35" t="s">
        <v>409</v>
      </c>
      <c r="T526" s="35">
        <v>5</v>
      </c>
      <c r="U526" s="35" t="s">
        <v>409</v>
      </c>
      <c r="W526" s="35">
        <v>0.06</v>
      </c>
      <c r="X526" s="35" t="s">
        <v>409</v>
      </c>
      <c r="Y526" s="35">
        <v>0.06</v>
      </c>
    </row>
    <row r="527" spans="1:25" ht="15">
      <c r="A527" s="35">
        <v>92139</v>
      </c>
      <c r="B527" s="35" t="s">
        <v>454</v>
      </c>
      <c r="C527" s="35">
        <v>213</v>
      </c>
      <c r="D527" s="35">
        <v>24</v>
      </c>
      <c r="E527" s="35" t="s">
        <v>455</v>
      </c>
      <c r="F527" s="35">
        <v>19640</v>
      </c>
      <c r="J527" s="35" t="s">
        <v>4</v>
      </c>
      <c r="K527" s="35">
        <v>1</v>
      </c>
      <c r="L527" s="35" t="s">
        <v>5</v>
      </c>
      <c r="M527" s="35">
        <v>1272</v>
      </c>
      <c r="N527" s="35">
        <v>1686</v>
      </c>
      <c r="O527" s="35">
        <v>7194</v>
      </c>
      <c r="P527" s="35">
        <v>3</v>
      </c>
      <c r="Q527" s="35">
        <v>99</v>
      </c>
      <c r="R527" s="35" t="s">
        <v>408</v>
      </c>
      <c r="S527" s="35" t="s">
        <v>409</v>
      </c>
      <c r="T527" s="35">
        <v>5</v>
      </c>
      <c r="U527" s="35" t="s">
        <v>409</v>
      </c>
      <c r="W527" s="35">
        <v>0.1</v>
      </c>
      <c r="X527" s="35" t="s">
        <v>409</v>
      </c>
      <c r="Y527" s="35">
        <v>0.1</v>
      </c>
    </row>
    <row r="528" spans="1:25" ht="15">
      <c r="A528" s="35">
        <v>92146</v>
      </c>
      <c r="B528" s="35" t="s">
        <v>454</v>
      </c>
      <c r="C528" s="35">
        <v>213</v>
      </c>
      <c r="D528" s="35">
        <v>25</v>
      </c>
      <c r="E528" s="35" t="s">
        <v>455</v>
      </c>
      <c r="F528" s="35">
        <v>19640</v>
      </c>
      <c r="J528" s="35" t="s">
        <v>4</v>
      </c>
      <c r="K528" s="35">
        <v>1</v>
      </c>
      <c r="L528" s="35" t="s">
        <v>5</v>
      </c>
      <c r="M528" s="35">
        <v>1272</v>
      </c>
      <c r="N528" s="35">
        <v>1686</v>
      </c>
      <c r="O528" s="35">
        <v>7194</v>
      </c>
      <c r="P528" s="35">
        <v>5</v>
      </c>
      <c r="Q528" s="35">
        <v>99</v>
      </c>
      <c r="R528" s="35" t="s">
        <v>408</v>
      </c>
      <c r="S528" s="35" t="s">
        <v>409</v>
      </c>
      <c r="T528" s="35">
        <v>5</v>
      </c>
      <c r="U528" s="35" t="s">
        <v>409</v>
      </c>
      <c r="W528" s="35">
        <v>0.05</v>
      </c>
      <c r="X528" s="35" t="s">
        <v>409</v>
      </c>
      <c r="Y528" s="35">
        <v>0.05</v>
      </c>
    </row>
    <row r="529" spans="1:29" ht="15">
      <c r="A529" s="35">
        <v>92147</v>
      </c>
      <c r="B529" s="35" t="s">
        <v>454</v>
      </c>
      <c r="C529" s="35">
        <v>213</v>
      </c>
      <c r="D529" s="35">
        <v>25</v>
      </c>
      <c r="E529" s="35" t="s">
        <v>455</v>
      </c>
      <c r="F529" s="35">
        <v>19640</v>
      </c>
      <c r="J529" s="35" t="s">
        <v>4</v>
      </c>
      <c r="K529" s="35">
        <v>1</v>
      </c>
      <c r="L529" s="35" t="s">
        <v>5</v>
      </c>
      <c r="M529" s="35">
        <v>1272</v>
      </c>
      <c r="N529" s="35">
        <v>1686</v>
      </c>
      <c r="O529" s="35">
        <v>7194</v>
      </c>
      <c r="P529" s="35">
        <v>5</v>
      </c>
      <c r="Q529" s="35">
        <v>99</v>
      </c>
      <c r="R529" s="35" t="s">
        <v>408</v>
      </c>
      <c r="S529" s="35" t="s">
        <v>409</v>
      </c>
      <c r="T529" s="35">
        <v>5</v>
      </c>
      <c r="U529" s="35" t="s">
        <v>409</v>
      </c>
      <c r="W529" s="35">
        <v>0.05</v>
      </c>
      <c r="X529" s="35" t="s">
        <v>409</v>
      </c>
      <c r="Y529" s="35">
        <v>0.05</v>
      </c>
      <c r="AB529" s="35" t="s">
        <v>358</v>
      </c>
      <c r="AC529" s="35">
        <v>5053</v>
      </c>
    </row>
    <row r="530" spans="1:27" ht="15">
      <c r="A530" s="35">
        <v>92155</v>
      </c>
      <c r="B530" s="35" t="s">
        <v>454</v>
      </c>
      <c r="C530" s="35">
        <v>213</v>
      </c>
      <c r="D530" s="35">
        <v>26</v>
      </c>
      <c r="E530" s="35" t="s">
        <v>455</v>
      </c>
      <c r="F530" s="35">
        <v>19640</v>
      </c>
      <c r="J530" s="35" t="s">
        <v>4</v>
      </c>
      <c r="K530" s="35">
        <v>1</v>
      </c>
      <c r="L530" s="35" t="s">
        <v>5</v>
      </c>
      <c r="M530" s="35">
        <v>1272</v>
      </c>
      <c r="N530" s="35">
        <v>1686</v>
      </c>
      <c r="O530" s="35">
        <v>7194</v>
      </c>
      <c r="P530" s="35">
        <v>5</v>
      </c>
      <c r="Q530" s="35">
        <v>99</v>
      </c>
      <c r="R530" s="35" t="s">
        <v>408</v>
      </c>
      <c r="S530" s="35" t="s">
        <v>409</v>
      </c>
      <c r="T530" s="35">
        <v>5</v>
      </c>
      <c r="U530" s="35" t="s">
        <v>409</v>
      </c>
      <c r="W530" s="35">
        <v>0.06</v>
      </c>
      <c r="X530" s="35" t="s">
        <v>409</v>
      </c>
      <c r="Y530" s="35">
        <v>0.06</v>
      </c>
      <c r="AA530" s="35">
        <v>7198</v>
      </c>
    </row>
    <row r="531" spans="1:27" ht="15">
      <c r="A531" s="35">
        <v>92170</v>
      </c>
      <c r="B531" s="35" t="s">
        <v>454</v>
      </c>
      <c r="C531" s="35">
        <v>213</v>
      </c>
      <c r="D531" s="35">
        <v>26</v>
      </c>
      <c r="E531" s="35" t="s">
        <v>455</v>
      </c>
      <c r="F531" s="35">
        <v>19640</v>
      </c>
      <c r="J531" s="35" t="s">
        <v>4</v>
      </c>
      <c r="K531" s="35">
        <v>1</v>
      </c>
      <c r="L531" s="35" t="s">
        <v>5</v>
      </c>
      <c r="M531" s="35">
        <v>1272</v>
      </c>
      <c r="N531" s="35">
        <v>1686</v>
      </c>
      <c r="O531" s="35">
        <v>7194</v>
      </c>
      <c r="P531" s="35">
        <v>8</v>
      </c>
      <c r="Q531" s="35">
        <v>99</v>
      </c>
      <c r="R531" s="35" t="s">
        <v>408</v>
      </c>
      <c r="S531" s="35" t="s">
        <v>409</v>
      </c>
      <c r="T531" s="35">
        <v>5</v>
      </c>
      <c r="U531" s="35" t="s">
        <v>409</v>
      </c>
      <c r="W531" s="35">
        <v>0.35</v>
      </c>
      <c r="X531" s="35" t="s">
        <v>409</v>
      </c>
      <c r="Y531" s="35">
        <v>0.35</v>
      </c>
      <c r="AA531" s="35">
        <v>7198</v>
      </c>
    </row>
    <row r="532" spans="1:25" ht="15">
      <c r="A532" s="35">
        <v>93254</v>
      </c>
      <c r="B532" s="35" t="s">
        <v>369</v>
      </c>
      <c r="C532" s="35">
        <v>113</v>
      </c>
      <c r="D532" s="35">
        <v>104</v>
      </c>
      <c r="E532" s="35" t="s">
        <v>456</v>
      </c>
      <c r="F532" s="35">
        <v>903</v>
      </c>
      <c r="G532" s="35" t="s">
        <v>271</v>
      </c>
      <c r="H532" s="35">
        <v>36</v>
      </c>
      <c r="I532" s="35">
        <v>1</v>
      </c>
      <c r="J532" s="35" t="s">
        <v>4</v>
      </c>
      <c r="K532" s="35">
        <v>1</v>
      </c>
      <c r="L532" s="35" t="s">
        <v>5</v>
      </c>
      <c r="M532" s="35">
        <v>1272</v>
      </c>
      <c r="N532" s="35">
        <v>1687</v>
      </c>
      <c r="O532" s="35">
        <v>7196</v>
      </c>
      <c r="P532" s="35">
        <v>9</v>
      </c>
      <c r="Q532" s="35">
        <v>30</v>
      </c>
      <c r="R532" s="35" t="s">
        <v>408</v>
      </c>
      <c r="S532" s="35" t="s">
        <v>409</v>
      </c>
      <c r="T532" s="35">
        <v>5</v>
      </c>
      <c r="U532" s="35" t="s">
        <v>410</v>
      </c>
      <c r="V532" s="35">
        <v>0.5</v>
      </c>
      <c r="W532" s="35">
        <v>0.6</v>
      </c>
      <c r="X532" s="35" t="s">
        <v>410</v>
      </c>
      <c r="Y532" s="35">
        <v>1.2</v>
      </c>
    </row>
    <row r="533" spans="1:25" ht="15">
      <c r="A533" s="35">
        <v>100798</v>
      </c>
      <c r="B533" s="35" t="s">
        <v>459</v>
      </c>
      <c r="C533" s="35">
        <v>347</v>
      </c>
      <c r="D533" s="35">
        <v>345</v>
      </c>
      <c r="E533" s="35" t="s">
        <v>460</v>
      </c>
      <c r="F533" s="35">
        <v>880</v>
      </c>
      <c r="J533" s="35" t="s">
        <v>390</v>
      </c>
      <c r="K533" s="35">
        <v>89</v>
      </c>
      <c r="L533" s="35" t="s">
        <v>5</v>
      </c>
      <c r="M533" s="35">
        <v>1272</v>
      </c>
      <c r="N533" s="35">
        <v>1696</v>
      </c>
      <c r="O533" s="35">
        <v>7204</v>
      </c>
      <c r="P533" s="35">
        <v>13</v>
      </c>
      <c r="R533" s="35" t="s">
        <v>408</v>
      </c>
      <c r="S533" s="35" t="s">
        <v>409</v>
      </c>
      <c r="T533" s="35">
        <v>5</v>
      </c>
      <c r="U533" s="35" t="s">
        <v>410</v>
      </c>
      <c r="V533" s="35">
        <v>42</v>
      </c>
      <c r="W533" s="35">
        <v>35.13</v>
      </c>
      <c r="X533" s="35" t="s">
        <v>410</v>
      </c>
      <c r="Y533" s="35">
        <v>0.836</v>
      </c>
    </row>
    <row r="534" spans="1:25" ht="15">
      <c r="A534" s="35">
        <v>100804</v>
      </c>
      <c r="B534" s="35" t="s">
        <v>459</v>
      </c>
      <c r="C534" s="35">
        <v>347</v>
      </c>
      <c r="D534" s="35">
        <v>345</v>
      </c>
      <c r="E534" s="35" t="s">
        <v>460</v>
      </c>
      <c r="F534" s="35">
        <v>880</v>
      </c>
      <c r="J534" s="35" t="s">
        <v>390</v>
      </c>
      <c r="K534" s="35">
        <v>89</v>
      </c>
      <c r="L534" s="35" t="s">
        <v>5</v>
      </c>
      <c r="M534" s="35">
        <v>1272</v>
      </c>
      <c r="N534" s="35">
        <v>1696</v>
      </c>
      <c r="O534" s="35">
        <v>7204</v>
      </c>
      <c r="P534" s="35">
        <v>13</v>
      </c>
      <c r="R534" s="35" t="s">
        <v>408</v>
      </c>
      <c r="S534" s="35" t="s">
        <v>409</v>
      </c>
      <c r="T534" s="35">
        <v>5</v>
      </c>
      <c r="U534" s="35" t="s">
        <v>410</v>
      </c>
      <c r="V534" s="35">
        <v>8</v>
      </c>
      <c r="W534" s="35">
        <v>6.54</v>
      </c>
      <c r="X534" s="35" t="s">
        <v>410</v>
      </c>
      <c r="Y534" s="35">
        <v>0.818</v>
      </c>
    </row>
    <row r="535" spans="1:25" ht="15">
      <c r="A535" s="35">
        <v>103620</v>
      </c>
      <c r="B535" s="35" t="s">
        <v>399</v>
      </c>
      <c r="C535" s="35">
        <v>263</v>
      </c>
      <c r="D535" s="35">
        <v>253</v>
      </c>
      <c r="E535" s="35" t="s">
        <v>402</v>
      </c>
      <c r="F535" s="35">
        <v>11723</v>
      </c>
      <c r="G535" s="35" t="s">
        <v>317</v>
      </c>
      <c r="H535" s="35">
        <v>1</v>
      </c>
      <c r="I535" s="35" t="s">
        <v>179</v>
      </c>
      <c r="J535" s="35" t="s">
        <v>406</v>
      </c>
      <c r="K535" s="35">
        <v>81</v>
      </c>
      <c r="L535" s="35" t="s">
        <v>5</v>
      </c>
      <c r="M535" s="35">
        <v>1272</v>
      </c>
      <c r="N535" s="35">
        <v>1705</v>
      </c>
      <c r="O535" s="35">
        <v>7214</v>
      </c>
      <c r="P535" s="35">
        <v>13</v>
      </c>
      <c r="Q535" s="35">
        <v>99</v>
      </c>
      <c r="R535" s="35" t="s">
        <v>408</v>
      </c>
      <c r="S535" s="35" t="s">
        <v>409</v>
      </c>
      <c r="T535" s="35">
        <v>5</v>
      </c>
      <c r="U535" s="35" t="s">
        <v>403</v>
      </c>
      <c r="V535" s="35">
        <v>5</v>
      </c>
      <c r="W535" s="35">
        <v>20</v>
      </c>
      <c r="X535" s="35" t="s">
        <v>403</v>
      </c>
      <c r="Y535" s="35">
        <v>4</v>
      </c>
    </row>
    <row r="536" spans="1:26" ht="15">
      <c r="A536" s="35">
        <v>106274</v>
      </c>
      <c r="B536" s="35" t="s">
        <v>243</v>
      </c>
      <c r="C536" s="35">
        <v>212</v>
      </c>
      <c r="D536" s="35">
        <v>165</v>
      </c>
      <c r="G536" s="35" t="s">
        <v>178</v>
      </c>
      <c r="H536" s="35">
        <v>124</v>
      </c>
      <c r="J536" s="35" t="s">
        <v>406</v>
      </c>
      <c r="K536" s="35">
        <v>81</v>
      </c>
      <c r="L536" s="35" t="s">
        <v>5</v>
      </c>
      <c r="M536" s="35">
        <v>1272</v>
      </c>
      <c r="N536" s="35">
        <v>1713</v>
      </c>
      <c r="O536" s="35">
        <v>7221</v>
      </c>
      <c r="P536" s="35">
        <v>13</v>
      </c>
      <c r="Q536" s="35">
        <v>99</v>
      </c>
      <c r="R536" s="35" t="s">
        <v>408</v>
      </c>
      <c r="S536" s="35" t="s">
        <v>409</v>
      </c>
      <c r="T536" s="35">
        <v>5</v>
      </c>
      <c r="U536" s="35" t="s">
        <v>410</v>
      </c>
      <c r="V536" s="35">
        <v>1</v>
      </c>
      <c r="W536" s="35">
        <v>0.3</v>
      </c>
      <c r="X536" s="35" t="s">
        <v>410</v>
      </c>
      <c r="Y536" s="35">
        <v>0.3</v>
      </c>
      <c r="Z536" s="35" t="s">
        <v>245</v>
      </c>
    </row>
    <row r="537" spans="1:26" ht="15">
      <c r="A537" s="35">
        <v>107457</v>
      </c>
      <c r="B537" s="35" t="s">
        <v>243</v>
      </c>
      <c r="C537" s="35">
        <v>212</v>
      </c>
      <c r="D537" s="35">
        <v>165</v>
      </c>
      <c r="J537" s="35" t="s">
        <v>246</v>
      </c>
      <c r="K537" s="35">
        <v>51</v>
      </c>
      <c r="L537" s="35" t="s">
        <v>5</v>
      </c>
      <c r="M537" s="35">
        <v>1272</v>
      </c>
      <c r="N537" s="35">
        <v>1719</v>
      </c>
      <c r="O537" s="35">
        <v>7225</v>
      </c>
      <c r="P537" s="35">
        <v>11</v>
      </c>
      <c r="Q537" s="35">
        <v>99</v>
      </c>
      <c r="R537" s="35" t="s">
        <v>408</v>
      </c>
      <c r="S537" s="35" t="s">
        <v>409</v>
      </c>
      <c r="T537" s="35">
        <v>5</v>
      </c>
      <c r="U537" s="35" t="s">
        <v>410</v>
      </c>
      <c r="V537" s="35">
        <v>1</v>
      </c>
      <c r="W537" s="35">
        <v>1</v>
      </c>
      <c r="X537" s="35" t="s">
        <v>410</v>
      </c>
      <c r="Y537" s="35">
        <v>1</v>
      </c>
      <c r="Z537" s="35" t="s">
        <v>245</v>
      </c>
    </row>
    <row r="538" spans="1:25" ht="15">
      <c r="A538" s="35">
        <v>79731</v>
      </c>
      <c r="B538" s="35" t="s">
        <v>376</v>
      </c>
      <c r="C538" s="35">
        <v>203</v>
      </c>
      <c r="D538" s="35">
        <v>143</v>
      </c>
      <c r="J538" s="35" t="s">
        <v>406</v>
      </c>
      <c r="K538" s="35">
        <v>81</v>
      </c>
      <c r="L538" s="35" t="s">
        <v>5</v>
      </c>
      <c r="M538" s="35">
        <v>1272</v>
      </c>
      <c r="N538" s="35">
        <v>1674</v>
      </c>
      <c r="O538" s="35">
        <v>7182</v>
      </c>
      <c r="P538" s="35">
        <v>5</v>
      </c>
      <c r="Q538" s="35">
        <v>30</v>
      </c>
      <c r="R538" s="35" t="s">
        <v>247</v>
      </c>
      <c r="S538" s="35" t="s">
        <v>248</v>
      </c>
      <c r="T538" s="35">
        <v>4399</v>
      </c>
      <c r="U538" s="35" t="s">
        <v>410</v>
      </c>
      <c r="V538" s="35">
        <v>1</v>
      </c>
      <c r="W538" s="35">
        <v>1.3</v>
      </c>
      <c r="X538" s="35" t="s">
        <v>410</v>
      </c>
      <c r="Y538" s="35">
        <v>1.3</v>
      </c>
    </row>
    <row r="539" spans="1:25" ht="15">
      <c r="A539" s="35">
        <v>79732</v>
      </c>
      <c r="B539" s="35" t="s">
        <v>376</v>
      </c>
      <c r="C539" s="35">
        <v>203</v>
      </c>
      <c r="D539" s="35">
        <v>143</v>
      </c>
      <c r="J539" s="35" t="s">
        <v>406</v>
      </c>
      <c r="K539" s="35">
        <v>81</v>
      </c>
      <c r="L539" s="35" t="s">
        <v>5</v>
      </c>
      <c r="M539" s="35">
        <v>1272</v>
      </c>
      <c r="N539" s="35">
        <v>1674</v>
      </c>
      <c r="O539" s="35">
        <v>7182</v>
      </c>
      <c r="P539" s="35">
        <v>5</v>
      </c>
      <c r="Q539" s="35">
        <v>30</v>
      </c>
      <c r="R539" s="35" t="s">
        <v>247</v>
      </c>
      <c r="S539" s="35" t="s">
        <v>248</v>
      </c>
      <c r="T539" s="35">
        <v>4399</v>
      </c>
      <c r="U539" s="35" t="s">
        <v>410</v>
      </c>
      <c r="V539" s="35">
        <v>1</v>
      </c>
      <c r="W539" s="35">
        <v>1.1</v>
      </c>
      <c r="X539" s="35" t="s">
        <v>410</v>
      </c>
      <c r="Y539" s="35">
        <v>1.1</v>
      </c>
    </row>
    <row r="540" spans="1:25" ht="15">
      <c r="A540" s="35">
        <v>79733</v>
      </c>
      <c r="B540" s="35" t="s">
        <v>376</v>
      </c>
      <c r="C540" s="35">
        <v>203</v>
      </c>
      <c r="D540" s="35">
        <v>143</v>
      </c>
      <c r="J540" s="35" t="s">
        <v>406</v>
      </c>
      <c r="K540" s="35">
        <v>81</v>
      </c>
      <c r="L540" s="35" t="s">
        <v>5</v>
      </c>
      <c r="M540" s="35">
        <v>1272</v>
      </c>
      <c r="N540" s="35">
        <v>1674</v>
      </c>
      <c r="O540" s="35">
        <v>7182</v>
      </c>
      <c r="P540" s="35">
        <v>5</v>
      </c>
      <c r="Q540" s="35">
        <v>30</v>
      </c>
      <c r="R540" s="35" t="s">
        <v>247</v>
      </c>
      <c r="S540" s="35" t="s">
        <v>248</v>
      </c>
      <c r="T540" s="35">
        <v>4399</v>
      </c>
      <c r="U540" s="35" t="s">
        <v>410</v>
      </c>
      <c r="V540" s="35">
        <v>1</v>
      </c>
      <c r="W540" s="35">
        <v>1.5</v>
      </c>
      <c r="X540" s="35" t="s">
        <v>410</v>
      </c>
      <c r="Y540" s="35">
        <v>1.5</v>
      </c>
    </row>
    <row r="541" spans="1:28" ht="15">
      <c r="A541" s="35">
        <v>79662</v>
      </c>
      <c r="B541" s="35" t="s">
        <v>376</v>
      </c>
      <c r="C541" s="35">
        <v>203</v>
      </c>
      <c r="D541" s="35">
        <v>117</v>
      </c>
      <c r="J541" s="35" t="s">
        <v>406</v>
      </c>
      <c r="K541" s="35">
        <v>81</v>
      </c>
      <c r="L541" s="35" t="s">
        <v>5</v>
      </c>
      <c r="M541" s="35">
        <v>1272</v>
      </c>
      <c r="N541" s="35">
        <v>1674</v>
      </c>
      <c r="O541" s="35">
        <v>7182</v>
      </c>
      <c r="P541" s="35">
        <v>5</v>
      </c>
      <c r="Q541" s="35">
        <v>30</v>
      </c>
      <c r="R541" s="35" t="s">
        <v>479</v>
      </c>
      <c r="S541" s="35" t="s">
        <v>480</v>
      </c>
      <c r="T541" s="35">
        <v>4372</v>
      </c>
      <c r="U541" s="35" t="s">
        <v>410</v>
      </c>
      <c r="V541" s="35">
        <v>1</v>
      </c>
      <c r="W541" s="35">
        <v>1.6</v>
      </c>
      <c r="X541" s="35" t="s">
        <v>410</v>
      </c>
      <c r="Y541" s="35">
        <v>1.6</v>
      </c>
      <c r="AB541" s="35" t="s">
        <v>489</v>
      </c>
    </row>
    <row r="542" spans="1:28" ht="15">
      <c r="A542" s="35">
        <v>79725</v>
      </c>
      <c r="B542" s="35" t="s">
        <v>376</v>
      </c>
      <c r="C542" s="35">
        <v>203</v>
      </c>
      <c r="D542" s="35">
        <v>143</v>
      </c>
      <c r="J542" s="35" t="s">
        <v>406</v>
      </c>
      <c r="K542" s="35">
        <v>81</v>
      </c>
      <c r="L542" s="35" t="s">
        <v>5</v>
      </c>
      <c r="M542" s="35">
        <v>1272</v>
      </c>
      <c r="N542" s="35">
        <v>1674</v>
      </c>
      <c r="O542" s="35">
        <v>7182</v>
      </c>
      <c r="P542" s="35">
        <v>5</v>
      </c>
      <c r="Q542" s="35">
        <v>30</v>
      </c>
      <c r="R542" s="35" t="s">
        <v>479</v>
      </c>
      <c r="S542" s="35" t="s">
        <v>480</v>
      </c>
      <c r="T542" s="35">
        <v>4327</v>
      </c>
      <c r="U542" s="35" t="s">
        <v>410</v>
      </c>
      <c r="V542" s="35">
        <v>1</v>
      </c>
      <c r="W542" s="35">
        <v>1.2</v>
      </c>
      <c r="X542" s="35" t="s">
        <v>410</v>
      </c>
      <c r="Y542" s="35">
        <v>1.2</v>
      </c>
      <c r="AB542" s="35" t="s">
        <v>489</v>
      </c>
    </row>
    <row r="543" spans="1:28" ht="15">
      <c r="A543" s="35">
        <v>79726</v>
      </c>
      <c r="B543" s="35" t="s">
        <v>376</v>
      </c>
      <c r="C543" s="35">
        <v>203</v>
      </c>
      <c r="D543" s="35">
        <v>143</v>
      </c>
      <c r="J543" s="35" t="s">
        <v>406</v>
      </c>
      <c r="K543" s="35">
        <v>81</v>
      </c>
      <c r="L543" s="35" t="s">
        <v>5</v>
      </c>
      <c r="M543" s="35">
        <v>1272</v>
      </c>
      <c r="N543" s="35">
        <v>1674</v>
      </c>
      <c r="O543" s="35">
        <v>7182</v>
      </c>
      <c r="P543" s="35">
        <v>5</v>
      </c>
      <c r="Q543" s="35">
        <v>30</v>
      </c>
      <c r="R543" s="35" t="s">
        <v>479</v>
      </c>
      <c r="S543" s="35" t="s">
        <v>480</v>
      </c>
      <c r="T543" s="35">
        <v>4327</v>
      </c>
      <c r="U543" s="35" t="s">
        <v>410</v>
      </c>
      <c r="V543" s="35">
        <v>1</v>
      </c>
      <c r="W543" s="35">
        <v>1</v>
      </c>
      <c r="X543" s="35" t="s">
        <v>410</v>
      </c>
      <c r="Y543" s="35">
        <v>1</v>
      </c>
      <c r="AB543" s="35" t="s">
        <v>489</v>
      </c>
    </row>
    <row r="544" spans="1:29" ht="15">
      <c r="A544" s="35">
        <v>79727</v>
      </c>
      <c r="B544" s="35" t="s">
        <v>376</v>
      </c>
      <c r="C544" s="35">
        <v>203</v>
      </c>
      <c r="D544" s="35">
        <v>143</v>
      </c>
      <c r="J544" s="35" t="s">
        <v>406</v>
      </c>
      <c r="K544" s="35">
        <v>81</v>
      </c>
      <c r="L544" s="35" t="s">
        <v>5</v>
      </c>
      <c r="M544" s="35">
        <v>1272</v>
      </c>
      <c r="N544" s="35">
        <v>1674</v>
      </c>
      <c r="O544" s="35">
        <v>7182</v>
      </c>
      <c r="P544" s="35">
        <v>5</v>
      </c>
      <c r="Q544" s="35">
        <v>30</v>
      </c>
      <c r="R544" s="35" t="s">
        <v>479</v>
      </c>
      <c r="S544" s="35" t="s">
        <v>480</v>
      </c>
      <c r="T544" s="35">
        <v>4327</v>
      </c>
      <c r="U544" s="35" t="s">
        <v>410</v>
      </c>
      <c r="V544" s="35">
        <v>1</v>
      </c>
      <c r="W544" s="35">
        <v>1.4</v>
      </c>
      <c r="X544" s="35" t="s">
        <v>410</v>
      </c>
      <c r="Y544" s="35">
        <v>1.4</v>
      </c>
      <c r="AB544" s="35" t="s">
        <v>358</v>
      </c>
      <c r="AC544" s="35">
        <v>5053</v>
      </c>
    </row>
    <row r="545" spans="1:25" ht="15">
      <c r="A545" s="35">
        <v>79663</v>
      </c>
      <c r="B545" s="35" t="s">
        <v>376</v>
      </c>
      <c r="C545" s="35">
        <v>203</v>
      </c>
      <c r="D545" s="35">
        <v>117</v>
      </c>
      <c r="J545" s="35" t="s">
        <v>406</v>
      </c>
      <c r="K545" s="35">
        <v>81</v>
      </c>
      <c r="L545" s="35" t="s">
        <v>5</v>
      </c>
      <c r="M545" s="35">
        <v>1272</v>
      </c>
      <c r="N545" s="35">
        <v>1674</v>
      </c>
      <c r="O545" s="35">
        <v>7182</v>
      </c>
      <c r="P545" s="35">
        <v>5</v>
      </c>
      <c r="Q545" s="35">
        <v>30</v>
      </c>
      <c r="R545" s="35" t="s">
        <v>483</v>
      </c>
      <c r="S545" s="35" t="s">
        <v>482</v>
      </c>
      <c r="T545" s="35">
        <v>8172</v>
      </c>
      <c r="U545" s="35" t="s">
        <v>410</v>
      </c>
      <c r="V545" s="35">
        <v>1</v>
      </c>
      <c r="W545" s="35">
        <v>1.4</v>
      </c>
      <c r="X545" s="35" t="s">
        <v>410</v>
      </c>
      <c r="Y545" s="35">
        <v>1.4</v>
      </c>
    </row>
    <row r="546" spans="1:25" ht="15">
      <c r="A546" s="35">
        <v>97901</v>
      </c>
      <c r="B546" s="35" t="s">
        <v>484</v>
      </c>
      <c r="C546" s="35">
        <v>316</v>
      </c>
      <c r="D546" s="35">
        <v>168</v>
      </c>
      <c r="E546" s="35" t="s">
        <v>485</v>
      </c>
      <c r="F546" s="35">
        <v>24559</v>
      </c>
      <c r="G546" s="35" t="s">
        <v>486</v>
      </c>
      <c r="H546" s="35">
        <v>4</v>
      </c>
      <c r="I546" s="35" t="s">
        <v>179</v>
      </c>
      <c r="J546" s="35" t="s">
        <v>487</v>
      </c>
      <c r="K546" s="35">
        <v>25</v>
      </c>
      <c r="L546" s="35" t="s">
        <v>5</v>
      </c>
      <c r="M546" s="35">
        <v>1272</v>
      </c>
      <c r="N546" s="35">
        <v>1690</v>
      </c>
      <c r="O546" s="35">
        <v>7198</v>
      </c>
      <c r="P546" s="35">
        <v>13</v>
      </c>
      <c r="Q546" s="35">
        <v>99</v>
      </c>
      <c r="R546" s="35" t="s">
        <v>117</v>
      </c>
      <c r="S546" s="35" t="s">
        <v>488</v>
      </c>
      <c r="T546" s="35">
        <v>4086</v>
      </c>
      <c r="U546" s="35" t="s">
        <v>136</v>
      </c>
      <c r="V546" s="35">
        <v>12</v>
      </c>
      <c r="W546" s="35">
        <v>0.24</v>
      </c>
      <c r="X546" s="35" t="s">
        <v>136</v>
      </c>
      <c r="Y546" s="35">
        <v>0.02</v>
      </c>
    </row>
    <row r="547" spans="1:26" ht="15">
      <c r="A547" s="35">
        <v>80829</v>
      </c>
      <c r="B547" s="35" t="s">
        <v>380</v>
      </c>
      <c r="C547" s="35">
        <v>348</v>
      </c>
      <c r="D547" s="35">
        <v>56</v>
      </c>
      <c r="J547" s="35" t="s">
        <v>406</v>
      </c>
      <c r="K547" s="35">
        <v>81</v>
      </c>
      <c r="L547" s="35" t="s">
        <v>5</v>
      </c>
      <c r="M547" s="35">
        <v>1272</v>
      </c>
      <c r="N547" s="35">
        <v>1674</v>
      </c>
      <c r="O547" s="35">
        <v>7182</v>
      </c>
      <c r="P547" s="35">
        <v>13</v>
      </c>
      <c r="Q547" s="35">
        <v>99</v>
      </c>
      <c r="R547" s="35" t="s">
        <v>142</v>
      </c>
      <c r="S547" s="35" t="s">
        <v>143</v>
      </c>
      <c r="T547" s="35">
        <v>1961</v>
      </c>
      <c r="U547" s="35" t="s">
        <v>410</v>
      </c>
      <c r="W547" s="35">
        <v>1</v>
      </c>
      <c r="X547" s="35" t="s">
        <v>410</v>
      </c>
      <c r="Y547" s="35">
        <v>1</v>
      </c>
      <c r="Z547" s="35" t="s">
        <v>384</v>
      </c>
    </row>
    <row r="548" spans="1:27" ht="15">
      <c r="A548" s="35">
        <v>80830</v>
      </c>
      <c r="B548" s="35" t="s">
        <v>380</v>
      </c>
      <c r="C548" s="35">
        <v>348</v>
      </c>
      <c r="D548" s="35">
        <v>56</v>
      </c>
      <c r="J548" s="35" t="s">
        <v>406</v>
      </c>
      <c r="K548" s="35">
        <v>81</v>
      </c>
      <c r="L548" s="35" t="s">
        <v>5</v>
      </c>
      <c r="M548" s="35">
        <v>1272</v>
      </c>
      <c r="N548" s="35">
        <v>1674</v>
      </c>
      <c r="O548" s="35">
        <v>7182</v>
      </c>
      <c r="P548" s="35">
        <v>13</v>
      </c>
      <c r="Q548" s="35">
        <v>99</v>
      </c>
      <c r="R548" s="35" t="s">
        <v>142</v>
      </c>
      <c r="S548" s="35" t="s">
        <v>143</v>
      </c>
      <c r="T548" s="35">
        <v>1961</v>
      </c>
      <c r="U548" s="35" t="s">
        <v>410</v>
      </c>
      <c r="W548" s="35">
        <v>1.4</v>
      </c>
      <c r="X548" s="35" t="s">
        <v>410</v>
      </c>
      <c r="Y548" s="35">
        <v>1.4</v>
      </c>
      <c r="Z548" s="35" t="s">
        <v>384</v>
      </c>
      <c r="AA548" s="35">
        <v>7198</v>
      </c>
    </row>
    <row r="549" spans="1:27" ht="15">
      <c r="A549" s="35">
        <v>80833</v>
      </c>
      <c r="B549" s="35" t="s">
        <v>380</v>
      </c>
      <c r="C549" s="35">
        <v>348</v>
      </c>
      <c r="D549" s="35">
        <v>172</v>
      </c>
      <c r="J549" s="35" t="s">
        <v>386</v>
      </c>
      <c r="K549" s="35">
        <v>45</v>
      </c>
      <c r="L549" s="35" t="s">
        <v>5</v>
      </c>
      <c r="M549" s="35">
        <v>1272</v>
      </c>
      <c r="N549" s="35">
        <v>1674</v>
      </c>
      <c r="O549" s="35">
        <v>7182</v>
      </c>
      <c r="P549" s="35">
        <v>13</v>
      </c>
      <c r="Q549" s="35">
        <v>99</v>
      </c>
      <c r="R549" s="35" t="s">
        <v>142</v>
      </c>
      <c r="S549" s="35" t="s">
        <v>143</v>
      </c>
      <c r="T549" s="35">
        <v>1961</v>
      </c>
      <c r="U549" s="35" t="s">
        <v>410</v>
      </c>
      <c r="W549" s="35">
        <v>0.9</v>
      </c>
      <c r="X549" s="35" t="s">
        <v>410</v>
      </c>
      <c r="Y549" s="35">
        <v>0.9</v>
      </c>
      <c r="Z549" s="35" t="s">
        <v>384</v>
      </c>
      <c r="AA549" s="35">
        <v>7198</v>
      </c>
    </row>
    <row r="550" spans="1:26" ht="15">
      <c r="A550" s="35">
        <v>103621</v>
      </c>
      <c r="B550" s="35" t="s">
        <v>399</v>
      </c>
      <c r="C550" s="35">
        <v>263</v>
      </c>
      <c r="D550" s="35">
        <v>253</v>
      </c>
      <c r="E550" s="35" t="s">
        <v>402</v>
      </c>
      <c r="F550" s="35">
        <v>11723</v>
      </c>
      <c r="G550" s="35" t="s">
        <v>317</v>
      </c>
      <c r="H550" s="35">
        <v>1</v>
      </c>
      <c r="I550" s="35" t="s">
        <v>179</v>
      </c>
      <c r="J550" s="35" t="s">
        <v>406</v>
      </c>
      <c r="K550" s="35">
        <v>81</v>
      </c>
      <c r="L550" s="35" t="s">
        <v>5</v>
      </c>
      <c r="M550" s="35">
        <v>1272</v>
      </c>
      <c r="N550" s="35">
        <v>1705</v>
      </c>
      <c r="O550" s="35">
        <v>7214</v>
      </c>
      <c r="P550" s="35">
        <v>13</v>
      </c>
      <c r="Q550" s="35">
        <v>99</v>
      </c>
      <c r="R550" s="35" t="s">
        <v>491</v>
      </c>
      <c r="S550" s="35" t="s">
        <v>492</v>
      </c>
      <c r="T550" s="35">
        <v>5929</v>
      </c>
      <c r="U550" s="35" t="s">
        <v>403</v>
      </c>
      <c r="V550" s="35">
        <v>5</v>
      </c>
      <c r="W550" s="35">
        <v>8</v>
      </c>
      <c r="X550" s="35" t="s">
        <v>410</v>
      </c>
      <c r="Y550" s="35">
        <v>0.8</v>
      </c>
      <c r="Z550" s="35" t="s">
        <v>493</v>
      </c>
    </row>
    <row r="551" spans="1:25" ht="15">
      <c r="A551" s="35">
        <v>79734</v>
      </c>
      <c r="B551" s="35" t="s">
        <v>376</v>
      </c>
      <c r="C551" s="35">
        <v>203</v>
      </c>
      <c r="D551" s="35">
        <v>143</v>
      </c>
      <c r="J551" s="35" t="s">
        <v>406</v>
      </c>
      <c r="K551" s="35">
        <v>81</v>
      </c>
      <c r="L551" s="35" t="s">
        <v>5</v>
      </c>
      <c r="M551" s="35">
        <v>1272</v>
      </c>
      <c r="N551" s="35">
        <v>1674</v>
      </c>
      <c r="O551" s="35">
        <v>7182</v>
      </c>
      <c r="P551" s="35">
        <v>5</v>
      </c>
      <c r="Q551" s="35">
        <v>30</v>
      </c>
      <c r="R551" s="35" t="s">
        <v>494</v>
      </c>
      <c r="S551" s="35" t="s">
        <v>495</v>
      </c>
      <c r="T551" s="35">
        <v>4400</v>
      </c>
      <c r="U551" s="35" t="s">
        <v>410</v>
      </c>
      <c r="V551" s="35">
        <v>1</v>
      </c>
      <c r="W551" s="35">
        <v>0.85</v>
      </c>
      <c r="X551" s="35" t="s">
        <v>410</v>
      </c>
      <c r="Y551" s="35">
        <v>0.85</v>
      </c>
    </row>
    <row r="552" spans="1:27" ht="15">
      <c r="A552" s="35">
        <v>79735</v>
      </c>
      <c r="B552" s="35" t="s">
        <v>376</v>
      </c>
      <c r="C552" s="35">
        <v>203</v>
      </c>
      <c r="D552" s="35">
        <v>143</v>
      </c>
      <c r="J552" s="35" t="s">
        <v>406</v>
      </c>
      <c r="K552" s="35">
        <v>81</v>
      </c>
      <c r="L552" s="35" t="s">
        <v>5</v>
      </c>
      <c r="M552" s="35">
        <v>1272</v>
      </c>
      <c r="N552" s="35">
        <v>1674</v>
      </c>
      <c r="O552" s="35">
        <v>7182</v>
      </c>
      <c r="P552" s="35">
        <v>5</v>
      </c>
      <c r="Q552" s="35">
        <v>30</v>
      </c>
      <c r="R552" s="35" t="s">
        <v>494</v>
      </c>
      <c r="S552" s="35" t="s">
        <v>495</v>
      </c>
      <c r="T552" s="35">
        <v>4400</v>
      </c>
      <c r="U552" s="35" t="s">
        <v>410</v>
      </c>
      <c r="V552" s="35">
        <v>1</v>
      </c>
      <c r="W552" s="35">
        <v>0.75</v>
      </c>
      <c r="X552" s="35" t="s">
        <v>410</v>
      </c>
      <c r="Y552" s="35">
        <v>0.75</v>
      </c>
      <c r="AA552" s="35">
        <v>7198</v>
      </c>
    </row>
    <row r="553" spans="1:27" ht="15">
      <c r="A553" s="35">
        <v>79736</v>
      </c>
      <c r="B553" s="35" t="s">
        <v>376</v>
      </c>
      <c r="C553" s="35">
        <v>203</v>
      </c>
      <c r="D553" s="35">
        <v>143</v>
      </c>
      <c r="J553" s="35" t="s">
        <v>406</v>
      </c>
      <c r="K553" s="35">
        <v>81</v>
      </c>
      <c r="L553" s="35" t="s">
        <v>5</v>
      </c>
      <c r="M553" s="35">
        <v>1272</v>
      </c>
      <c r="N553" s="35">
        <v>1674</v>
      </c>
      <c r="O553" s="35">
        <v>7182</v>
      </c>
      <c r="P553" s="35">
        <v>5</v>
      </c>
      <c r="Q553" s="35">
        <v>30</v>
      </c>
      <c r="R553" s="35" t="s">
        <v>494</v>
      </c>
      <c r="S553" s="35" t="s">
        <v>495</v>
      </c>
      <c r="T553" s="35">
        <v>4400</v>
      </c>
      <c r="U553" s="35" t="s">
        <v>410</v>
      </c>
      <c r="V553" s="35">
        <v>1</v>
      </c>
      <c r="W553" s="35">
        <v>0.9</v>
      </c>
      <c r="X553" s="35" t="s">
        <v>410</v>
      </c>
      <c r="Y553" s="35">
        <v>0.9</v>
      </c>
      <c r="AA553" s="35">
        <v>7198</v>
      </c>
    </row>
    <row r="554" spans="1:26" ht="15">
      <c r="A554" s="35">
        <v>107460</v>
      </c>
      <c r="B554" s="35" t="s">
        <v>243</v>
      </c>
      <c r="C554" s="35">
        <v>212</v>
      </c>
      <c r="D554" s="35">
        <v>165</v>
      </c>
      <c r="J554" s="35" t="s">
        <v>246</v>
      </c>
      <c r="K554" s="35">
        <v>51</v>
      </c>
      <c r="L554" s="35" t="s">
        <v>5</v>
      </c>
      <c r="M554" s="35">
        <v>1272</v>
      </c>
      <c r="N554" s="35">
        <v>1719</v>
      </c>
      <c r="O554" s="35">
        <v>7225</v>
      </c>
      <c r="P554" s="35">
        <v>11</v>
      </c>
      <c r="Q554" s="35">
        <v>99</v>
      </c>
      <c r="R554" s="35" t="s">
        <v>498</v>
      </c>
      <c r="S554" s="35" t="s">
        <v>499</v>
      </c>
      <c r="T554" s="35">
        <v>5030</v>
      </c>
      <c r="U554" s="35" t="s">
        <v>410</v>
      </c>
      <c r="V554" s="35">
        <v>1</v>
      </c>
      <c r="W554" s="35">
        <v>2.5</v>
      </c>
      <c r="X554" s="35" t="s">
        <v>410</v>
      </c>
      <c r="Y554" s="35">
        <v>2.5</v>
      </c>
      <c r="Z554" s="35" t="s">
        <v>245</v>
      </c>
    </row>
    <row r="555" spans="1:26" ht="15">
      <c r="A555" s="35">
        <v>107459</v>
      </c>
      <c r="B555" s="35" t="s">
        <v>243</v>
      </c>
      <c r="C555" s="35">
        <v>212</v>
      </c>
      <c r="D555" s="35">
        <v>165</v>
      </c>
      <c r="J555" s="35" t="s">
        <v>246</v>
      </c>
      <c r="K555" s="35">
        <v>51</v>
      </c>
      <c r="L555" s="35" t="s">
        <v>5</v>
      </c>
      <c r="M555" s="35">
        <v>1272</v>
      </c>
      <c r="N555" s="35">
        <v>1719</v>
      </c>
      <c r="O555" s="35">
        <v>7225</v>
      </c>
      <c r="P555" s="35">
        <v>11</v>
      </c>
      <c r="Q555" s="35">
        <v>99</v>
      </c>
      <c r="R555" s="35" t="s">
        <v>273</v>
      </c>
      <c r="S555" s="35" t="s">
        <v>274</v>
      </c>
      <c r="T555" s="35">
        <v>5029</v>
      </c>
      <c r="U555" s="35" t="s">
        <v>410</v>
      </c>
      <c r="V555" s="35">
        <v>1</v>
      </c>
      <c r="W555" s="35">
        <v>3</v>
      </c>
      <c r="X555" s="35" t="s">
        <v>410</v>
      </c>
      <c r="Y555" s="35">
        <v>3</v>
      </c>
      <c r="Z555" s="35" t="s">
        <v>245</v>
      </c>
    </row>
    <row r="556" spans="1:25" ht="15">
      <c r="A556" s="35">
        <v>83651</v>
      </c>
      <c r="B556" s="35" t="s">
        <v>430</v>
      </c>
      <c r="C556" s="35">
        <v>169</v>
      </c>
      <c r="D556" s="35">
        <v>82</v>
      </c>
      <c r="E556" s="35" t="s">
        <v>431</v>
      </c>
      <c r="F556" s="35">
        <v>1243</v>
      </c>
      <c r="G556" s="35" t="s">
        <v>317</v>
      </c>
      <c r="H556" s="35">
        <v>1</v>
      </c>
      <c r="I556" s="35" t="s">
        <v>179</v>
      </c>
      <c r="J556" s="35" t="s">
        <v>4</v>
      </c>
      <c r="K556" s="35">
        <v>1</v>
      </c>
      <c r="L556" s="35" t="s">
        <v>5</v>
      </c>
      <c r="M556" s="35">
        <v>1272</v>
      </c>
      <c r="N556" s="35">
        <v>1676</v>
      </c>
      <c r="O556" s="35">
        <v>7184</v>
      </c>
      <c r="P556" s="35">
        <v>13</v>
      </c>
      <c r="Q556" s="35">
        <v>99</v>
      </c>
      <c r="R556" s="35" t="s">
        <v>275</v>
      </c>
      <c r="S556" s="35" t="s">
        <v>476</v>
      </c>
      <c r="T556" s="35">
        <v>4926</v>
      </c>
      <c r="U556" s="35" t="s">
        <v>410</v>
      </c>
      <c r="V556" s="35">
        <v>10</v>
      </c>
      <c r="W556" s="35">
        <v>30</v>
      </c>
      <c r="X556" s="35" t="s">
        <v>410</v>
      </c>
      <c r="Y556" s="35">
        <v>3</v>
      </c>
    </row>
    <row r="557" spans="1:26" ht="15">
      <c r="A557" s="35">
        <v>106276</v>
      </c>
      <c r="B557" s="35" t="s">
        <v>243</v>
      </c>
      <c r="C557" s="35">
        <v>212</v>
      </c>
      <c r="D557" s="35">
        <v>165</v>
      </c>
      <c r="G557" s="35" t="s">
        <v>178</v>
      </c>
      <c r="H557" s="35">
        <v>124</v>
      </c>
      <c r="J557" s="35" t="s">
        <v>406</v>
      </c>
      <c r="K557" s="35">
        <v>81</v>
      </c>
      <c r="L557" s="35" t="s">
        <v>5</v>
      </c>
      <c r="M557" s="35">
        <v>1272</v>
      </c>
      <c r="N557" s="35">
        <v>1713</v>
      </c>
      <c r="O557" s="35">
        <v>7221</v>
      </c>
      <c r="P557" s="35">
        <v>13</v>
      </c>
      <c r="Q557" s="35">
        <v>99</v>
      </c>
      <c r="R557" s="35" t="s">
        <v>275</v>
      </c>
      <c r="S557" s="35" t="s">
        <v>476</v>
      </c>
      <c r="T557" s="35">
        <v>4926</v>
      </c>
      <c r="U557" s="35" t="s">
        <v>410</v>
      </c>
      <c r="V557" s="35">
        <v>1</v>
      </c>
      <c r="W557" s="35">
        <v>0.858</v>
      </c>
      <c r="X557" s="35" t="s">
        <v>410</v>
      </c>
      <c r="Y557" s="35">
        <v>0.858</v>
      </c>
      <c r="Z557" s="35" t="s">
        <v>245</v>
      </c>
    </row>
    <row r="558" spans="1:26" ht="15">
      <c r="A558" s="35">
        <v>106275</v>
      </c>
      <c r="B558" s="35" t="s">
        <v>243</v>
      </c>
      <c r="C558" s="35">
        <v>212</v>
      </c>
      <c r="D558" s="35">
        <v>165</v>
      </c>
      <c r="G558" s="35" t="s">
        <v>178</v>
      </c>
      <c r="H558" s="35">
        <v>124</v>
      </c>
      <c r="J558" s="35" t="s">
        <v>406</v>
      </c>
      <c r="K558" s="35">
        <v>81</v>
      </c>
      <c r="L558" s="35" t="s">
        <v>5</v>
      </c>
      <c r="M558" s="35">
        <v>1272</v>
      </c>
      <c r="N558" s="35">
        <v>1713</v>
      </c>
      <c r="O558" s="35">
        <v>7221</v>
      </c>
      <c r="P558" s="35">
        <v>13</v>
      </c>
      <c r="Q558" s="35">
        <v>99</v>
      </c>
      <c r="R558" s="35" t="s">
        <v>279</v>
      </c>
      <c r="S558" s="35" t="s">
        <v>280</v>
      </c>
      <c r="T558" s="35">
        <v>4562</v>
      </c>
      <c r="U558" s="35" t="s">
        <v>410</v>
      </c>
      <c r="V558" s="35">
        <v>1</v>
      </c>
      <c r="W558" s="35">
        <v>0.46</v>
      </c>
      <c r="X558" s="35" t="s">
        <v>410</v>
      </c>
      <c r="Y558" s="35">
        <v>0.46</v>
      </c>
      <c r="Z558" s="35" t="s">
        <v>245</v>
      </c>
    </row>
    <row r="559" spans="1:26" ht="15">
      <c r="A559" s="35">
        <v>107458</v>
      </c>
      <c r="B559" s="35" t="s">
        <v>243</v>
      </c>
      <c r="C559" s="35">
        <v>212</v>
      </c>
      <c r="D559" s="35">
        <v>165</v>
      </c>
      <c r="J559" s="35" t="s">
        <v>246</v>
      </c>
      <c r="K559" s="35">
        <v>51</v>
      </c>
      <c r="L559" s="35" t="s">
        <v>5</v>
      </c>
      <c r="M559" s="35">
        <v>1272</v>
      </c>
      <c r="N559" s="35">
        <v>1719</v>
      </c>
      <c r="O559" s="35">
        <v>7225</v>
      </c>
      <c r="P559" s="35">
        <v>11</v>
      </c>
      <c r="Q559" s="35">
        <v>99</v>
      </c>
      <c r="R559" s="35" t="s">
        <v>279</v>
      </c>
      <c r="S559" s="35" t="s">
        <v>280</v>
      </c>
      <c r="T559" s="35">
        <v>4562</v>
      </c>
      <c r="U559" s="35" t="s">
        <v>410</v>
      </c>
      <c r="V559" s="35">
        <v>1</v>
      </c>
      <c r="W559" s="35">
        <v>0.7</v>
      </c>
      <c r="X559" s="35" t="s">
        <v>410</v>
      </c>
      <c r="Y559" s="35">
        <v>0.7</v>
      </c>
      <c r="Z559" s="35" t="s">
        <v>245</v>
      </c>
    </row>
    <row r="560" spans="1:25" ht="15">
      <c r="A560" s="35">
        <v>11896</v>
      </c>
      <c r="B560" s="35" t="s">
        <v>258</v>
      </c>
      <c r="C560" s="35">
        <v>114</v>
      </c>
      <c r="D560" s="35">
        <v>246</v>
      </c>
      <c r="E560" s="35" t="s">
        <v>266</v>
      </c>
      <c r="F560" s="35">
        <v>1169</v>
      </c>
      <c r="J560" s="35" t="s">
        <v>4</v>
      </c>
      <c r="K560" s="35">
        <v>1</v>
      </c>
      <c r="L560" s="35" t="s">
        <v>267</v>
      </c>
      <c r="M560" s="35">
        <v>1169</v>
      </c>
      <c r="N560" s="35">
        <v>1614</v>
      </c>
      <c r="O560" s="35">
        <v>7123</v>
      </c>
      <c r="P560" s="35">
        <v>9</v>
      </c>
      <c r="Q560" s="35">
        <v>4</v>
      </c>
      <c r="R560" s="35" t="s">
        <v>408</v>
      </c>
      <c r="S560" s="35" t="s">
        <v>409</v>
      </c>
      <c r="T560" s="35">
        <v>5</v>
      </c>
      <c r="U560" s="35" t="s">
        <v>410</v>
      </c>
      <c r="V560" s="35">
        <v>1</v>
      </c>
      <c r="W560" s="35">
        <v>0.7</v>
      </c>
      <c r="X560" s="35" t="s">
        <v>410</v>
      </c>
      <c r="Y560" s="35">
        <v>0.7</v>
      </c>
    </row>
    <row r="561" spans="1:25" ht="15">
      <c r="A561" s="35">
        <v>11897</v>
      </c>
      <c r="B561" s="35" t="s">
        <v>258</v>
      </c>
      <c r="C561" s="35">
        <v>114</v>
      </c>
      <c r="D561" s="35">
        <v>246</v>
      </c>
      <c r="E561" s="35" t="s">
        <v>266</v>
      </c>
      <c r="F561" s="35">
        <v>1169</v>
      </c>
      <c r="J561" s="35" t="s">
        <v>4</v>
      </c>
      <c r="K561" s="35">
        <v>1</v>
      </c>
      <c r="L561" s="35" t="s">
        <v>267</v>
      </c>
      <c r="M561" s="35">
        <v>1169</v>
      </c>
      <c r="N561" s="35">
        <v>1614</v>
      </c>
      <c r="O561" s="35">
        <v>7123</v>
      </c>
      <c r="P561" s="35">
        <v>9</v>
      </c>
      <c r="Q561" s="35">
        <v>4</v>
      </c>
      <c r="R561" s="35" t="s">
        <v>408</v>
      </c>
      <c r="S561" s="35" t="s">
        <v>409</v>
      </c>
      <c r="T561" s="35">
        <v>5</v>
      </c>
      <c r="U561" s="35" t="s">
        <v>410</v>
      </c>
      <c r="V561" s="35">
        <v>1</v>
      </c>
      <c r="W561" s="35">
        <v>0.7</v>
      </c>
      <c r="X561" s="35" t="s">
        <v>410</v>
      </c>
      <c r="Y561" s="35">
        <v>0.7</v>
      </c>
    </row>
    <row r="562" spans="1:25" ht="15">
      <c r="A562" s="35">
        <v>11902</v>
      </c>
      <c r="B562" s="35" t="s">
        <v>258</v>
      </c>
      <c r="C562" s="35">
        <v>114</v>
      </c>
      <c r="D562" s="35">
        <v>247</v>
      </c>
      <c r="E562" s="35" t="s">
        <v>266</v>
      </c>
      <c r="F562" s="35">
        <v>1169</v>
      </c>
      <c r="J562" s="35" t="s">
        <v>4</v>
      </c>
      <c r="K562" s="35">
        <v>1</v>
      </c>
      <c r="L562" s="35" t="s">
        <v>267</v>
      </c>
      <c r="M562" s="35">
        <v>1169</v>
      </c>
      <c r="N562" s="35">
        <v>1614</v>
      </c>
      <c r="O562" s="35">
        <v>7123</v>
      </c>
      <c r="P562" s="35">
        <v>9</v>
      </c>
      <c r="Q562" s="35">
        <v>22</v>
      </c>
      <c r="R562" s="35" t="s">
        <v>408</v>
      </c>
      <c r="S562" s="35" t="s">
        <v>409</v>
      </c>
      <c r="T562" s="35">
        <v>5</v>
      </c>
      <c r="U562" s="35" t="s">
        <v>410</v>
      </c>
      <c r="V562" s="35">
        <v>3</v>
      </c>
      <c r="W562" s="35">
        <v>2.075</v>
      </c>
      <c r="X562" s="35" t="s">
        <v>410</v>
      </c>
      <c r="Y562" s="35">
        <v>0.692</v>
      </c>
    </row>
    <row r="563" spans="1:25" ht="15">
      <c r="A563" s="35">
        <v>11905</v>
      </c>
      <c r="B563" s="35" t="s">
        <v>258</v>
      </c>
      <c r="C563" s="35">
        <v>114</v>
      </c>
      <c r="D563" s="35">
        <v>248</v>
      </c>
      <c r="E563" s="35" t="s">
        <v>266</v>
      </c>
      <c r="F563" s="35">
        <v>1169</v>
      </c>
      <c r="J563" s="35" t="s">
        <v>4</v>
      </c>
      <c r="K563" s="35">
        <v>1</v>
      </c>
      <c r="L563" s="35" t="s">
        <v>267</v>
      </c>
      <c r="M563" s="35">
        <v>1169</v>
      </c>
      <c r="N563" s="35">
        <v>1614</v>
      </c>
      <c r="O563" s="35">
        <v>7123</v>
      </c>
      <c r="P563" s="35">
        <v>10</v>
      </c>
      <c r="Q563" s="35">
        <v>1</v>
      </c>
      <c r="R563" s="35" t="s">
        <v>408</v>
      </c>
      <c r="S563" s="35" t="s">
        <v>409</v>
      </c>
      <c r="T563" s="35">
        <v>5</v>
      </c>
      <c r="U563" s="35" t="s">
        <v>9</v>
      </c>
      <c r="V563" s="35">
        <v>7</v>
      </c>
      <c r="W563" s="35">
        <v>0.7</v>
      </c>
      <c r="X563" s="35" t="s">
        <v>410</v>
      </c>
      <c r="Y563" s="35">
        <v>2</v>
      </c>
    </row>
    <row r="564" spans="1:25" ht="15">
      <c r="A564" s="35">
        <v>11906</v>
      </c>
      <c r="B564" s="35" t="s">
        <v>258</v>
      </c>
      <c r="C564" s="35">
        <v>114</v>
      </c>
      <c r="D564" s="35">
        <v>248</v>
      </c>
      <c r="E564" s="35" t="s">
        <v>266</v>
      </c>
      <c r="F564" s="35">
        <v>1169</v>
      </c>
      <c r="J564" s="35" t="s">
        <v>4</v>
      </c>
      <c r="K564" s="35">
        <v>1</v>
      </c>
      <c r="L564" s="35" t="s">
        <v>267</v>
      </c>
      <c r="M564" s="35">
        <v>1169</v>
      </c>
      <c r="N564" s="35">
        <v>1614</v>
      </c>
      <c r="O564" s="35">
        <v>7123</v>
      </c>
      <c r="P564" s="35">
        <v>10</v>
      </c>
      <c r="Q564" s="35">
        <v>13</v>
      </c>
      <c r="R564" s="35" t="s">
        <v>408</v>
      </c>
      <c r="S564" s="35" t="s">
        <v>409</v>
      </c>
      <c r="T564" s="35">
        <v>5</v>
      </c>
      <c r="U564" s="35" t="s">
        <v>410</v>
      </c>
      <c r="V564" s="35">
        <v>3</v>
      </c>
      <c r="W564" s="35">
        <v>0.98</v>
      </c>
      <c r="X564" s="35" t="s">
        <v>410</v>
      </c>
      <c r="Y564" s="35">
        <v>0.327</v>
      </c>
    </row>
    <row r="565" spans="1:25" ht="15">
      <c r="A565" s="35">
        <v>11914</v>
      </c>
      <c r="B565" s="35" t="s">
        <v>258</v>
      </c>
      <c r="C565" s="35">
        <v>114</v>
      </c>
      <c r="D565" s="35">
        <v>249</v>
      </c>
      <c r="E565" s="35" t="s">
        <v>266</v>
      </c>
      <c r="F565" s="35">
        <v>1169</v>
      </c>
      <c r="J565" s="35" t="s">
        <v>4</v>
      </c>
      <c r="K565" s="35">
        <v>1</v>
      </c>
      <c r="L565" s="35" t="s">
        <v>267</v>
      </c>
      <c r="M565" s="35">
        <v>1169</v>
      </c>
      <c r="N565" s="35">
        <v>1614</v>
      </c>
      <c r="O565" s="35">
        <v>7123</v>
      </c>
      <c r="P565" s="35">
        <v>11</v>
      </c>
      <c r="Q565" s="35">
        <v>1</v>
      </c>
      <c r="R565" s="35" t="s">
        <v>408</v>
      </c>
      <c r="S565" s="35" t="s">
        <v>409</v>
      </c>
      <c r="T565" s="35">
        <v>5</v>
      </c>
      <c r="U565" s="35" t="s">
        <v>410</v>
      </c>
      <c r="V565" s="35">
        <v>5</v>
      </c>
      <c r="W565" s="35">
        <v>3.6</v>
      </c>
      <c r="X565" s="35" t="s">
        <v>410</v>
      </c>
      <c r="Y565" s="35">
        <v>0.72</v>
      </c>
    </row>
    <row r="566" spans="1:25" ht="15">
      <c r="A566" s="35">
        <v>11929</v>
      </c>
      <c r="B566" s="35" t="s">
        <v>258</v>
      </c>
      <c r="C566" s="35">
        <v>114</v>
      </c>
      <c r="D566" s="35">
        <v>252</v>
      </c>
      <c r="E566" s="35" t="s">
        <v>266</v>
      </c>
      <c r="F566" s="35">
        <v>1169</v>
      </c>
      <c r="J566" s="35" t="s">
        <v>4</v>
      </c>
      <c r="K566" s="35">
        <v>1</v>
      </c>
      <c r="L566" s="35" t="s">
        <v>267</v>
      </c>
      <c r="M566" s="35">
        <v>1169</v>
      </c>
      <c r="N566" s="35">
        <v>1614</v>
      </c>
      <c r="O566" s="35">
        <v>7123</v>
      </c>
      <c r="P566" s="35">
        <v>12</v>
      </c>
      <c r="Q566" s="35">
        <v>20</v>
      </c>
      <c r="R566" s="35" t="s">
        <v>408</v>
      </c>
      <c r="S566" s="35" t="s">
        <v>409</v>
      </c>
      <c r="T566" s="35">
        <v>5</v>
      </c>
      <c r="U566" s="35" t="s">
        <v>410</v>
      </c>
      <c r="V566" s="35">
        <v>3</v>
      </c>
      <c r="W566" s="35">
        <v>3.195</v>
      </c>
      <c r="X566" s="35" t="s">
        <v>410</v>
      </c>
      <c r="Y566" s="35">
        <v>1.065</v>
      </c>
    </row>
    <row r="567" spans="1:25" ht="15">
      <c r="A567" s="35">
        <v>11934</v>
      </c>
      <c r="B567" s="35" t="s">
        <v>258</v>
      </c>
      <c r="C567" s="35">
        <v>114</v>
      </c>
      <c r="D567" s="35">
        <v>253</v>
      </c>
      <c r="E567" s="35" t="s">
        <v>266</v>
      </c>
      <c r="F567" s="35">
        <v>1169</v>
      </c>
      <c r="J567" s="35" t="s">
        <v>4</v>
      </c>
      <c r="K567" s="35">
        <v>1</v>
      </c>
      <c r="L567" s="35" t="s">
        <v>267</v>
      </c>
      <c r="M567" s="35">
        <v>1169</v>
      </c>
      <c r="N567" s="35">
        <v>1614</v>
      </c>
      <c r="O567" s="35">
        <v>7123</v>
      </c>
      <c r="P567" s="35">
        <v>12</v>
      </c>
      <c r="Q567" s="35">
        <v>29</v>
      </c>
      <c r="R567" s="35" t="s">
        <v>408</v>
      </c>
      <c r="S567" s="35" t="s">
        <v>409</v>
      </c>
      <c r="T567" s="35">
        <v>5</v>
      </c>
      <c r="U567" s="35" t="s">
        <v>410</v>
      </c>
      <c r="V567" s="35">
        <v>2</v>
      </c>
      <c r="W567" s="35">
        <v>1.5</v>
      </c>
      <c r="X567" s="35" t="s">
        <v>410</v>
      </c>
      <c r="Y567" s="35">
        <v>0.75</v>
      </c>
    </row>
    <row r="568" spans="1:25" ht="15">
      <c r="A568" s="35">
        <v>11940</v>
      </c>
      <c r="B568" s="35" t="s">
        <v>258</v>
      </c>
      <c r="C568" s="35">
        <v>114</v>
      </c>
      <c r="D568" s="35">
        <v>253</v>
      </c>
      <c r="E568" s="35" t="s">
        <v>266</v>
      </c>
      <c r="F568" s="35">
        <v>1169</v>
      </c>
      <c r="J568" s="35" t="s">
        <v>4</v>
      </c>
      <c r="K568" s="35">
        <v>1</v>
      </c>
      <c r="L568" s="35" t="s">
        <v>267</v>
      </c>
      <c r="M568" s="35">
        <v>1169</v>
      </c>
      <c r="N568" s="35">
        <v>1614</v>
      </c>
      <c r="O568" s="35">
        <v>7123</v>
      </c>
      <c r="P568" s="35">
        <v>12</v>
      </c>
      <c r="Q568" s="35">
        <v>29</v>
      </c>
      <c r="R568" s="35" t="s">
        <v>408</v>
      </c>
      <c r="S568" s="35" t="s">
        <v>409</v>
      </c>
      <c r="T568" s="35">
        <v>5</v>
      </c>
      <c r="U568" s="35" t="s">
        <v>410</v>
      </c>
      <c r="V568" s="35">
        <v>15</v>
      </c>
      <c r="W568" s="35">
        <v>13.5</v>
      </c>
      <c r="X568" s="35" t="s">
        <v>410</v>
      </c>
      <c r="Y568" s="35">
        <v>0.9</v>
      </c>
    </row>
    <row r="569" spans="1:25" ht="15">
      <c r="A569" s="35">
        <v>17090</v>
      </c>
      <c r="B569" s="35" t="s">
        <v>258</v>
      </c>
      <c r="C569" s="35">
        <v>114</v>
      </c>
      <c r="D569" s="35">
        <v>254</v>
      </c>
      <c r="E569" s="35" t="s">
        <v>266</v>
      </c>
      <c r="F569" s="35">
        <v>1169</v>
      </c>
      <c r="J569" s="35" t="s">
        <v>4</v>
      </c>
      <c r="K569" s="35">
        <v>1</v>
      </c>
      <c r="L569" s="35" t="s">
        <v>267</v>
      </c>
      <c r="M569" s="35">
        <v>1169</v>
      </c>
      <c r="N569" s="35">
        <v>1615</v>
      </c>
      <c r="O569" s="35">
        <v>7123</v>
      </c>
      <c r="P569" s="35">
        <v>1</v>
      </c>
      <c r="Q569" s="35">
        <v>20</v>
      </c>
      <c r="R569" s="35" t="s">
        <v>408</v>
      </c>
      <c r="S569" s="35" t="s">
        <v>409</v>
      </c>
      <c r="T569" s="35">
        <v>5</v>
      </c>
      <c r="U569" s="35" t="s">
        <v>9</v>
      </c>
      <c r="V569" s="35">
        <v>7</v>
      </c>
      <c r="W569" s="35">
        <v>0.7</v>
      </c>
      <c r="X569" s="35" t="s">
        <v>410</v>
      </c>
      <c r="Y569" s="35">
        <v>2</v>
      </c>
    </row>
    <row r="570" spans="1:29" ht="15">
      <c r="A570" s="35">
        <v>88118</v>
      </c>
      <c r="B570" s="35" t="s">
        <v>430</v>
      </c>
      <c r="C570" s="35">
        <v>169</v>
      </c>
      <c r="D570" s="35">
        <v>179</v>
      </c>
      <c r="E570" s="35" t="s">
        <v>448</v>
      </c>
      <c r="F570" s="35">
        <v>1243</v>
      </c>
      <c r="G570" s="35" t="s">
        <v>317</v>
      </c>
      <c r="H570" s="35">
        <v>1</v>
      </c>
      <c r="I570" s="35" t="s">
        <v>179</v>
      </c>
      <c r="J570" s="35" t="s">
        <v>4</v>
      </c>
      <c r="K570" s="35">
        <v>1</v>
      </c>
      <c r="L570" s="35" t="s">
        <v>449</v>
      </c>
      <c r="M570" s="35">
        <v>5081</v>
      </c>
      <c r="N570" s="35">
        <v>1681</v>
      </c>
      <c r="O570" s="35">
        <v>7189</v>
      </c>
      <c r="P570" s="35">
        <v>3</v>
      </c>
      <c r="Q570" s="35">
        <v>6</v>
      </c>
      <c r="R570" s="35" t="s">
        <v>408</v>
      </c>
      <c r="S570" s="35" t="s">
        <v>409</v>
      </c>
      <c r="T570" s="35">
        <v>5</v>
      </c>
      <c r="U570" s="35" t="s">
        <v>410</v>
      </c>
      <c r="V570" s="35">
        <v>0.5</v>
      </c>
      <c r="W570" s="35">
        <v>0.5</v>
      </c>
      <c r="X570" s="35" t="s">
        <v>410</v>
      </c>
      <c r="Y570" s="35">
        <v>1</v>
      </c>
      <c r="AA570" s="35" t="s">
        <v>397</v>
      </c>
      <c r="AC570" s="35" t="s">
        <v>398</v>
      </c>
    </row>
    <row r="571" spans="1:25" ht="15">
      <c r="A571" s="35">
        <v>88119</v>
      </c>
      <c r="B571" s="35" t="s">
        <v>430</v>
      </c>
      <c r="C571" s="35">
        <v>169</v>
      </c>
      <c r="D571" s="35">
        <v>179</v>
      </c>
      <c r="E571" s="35" t="s">
        <v>448</v>
      </c>
      <c r="F571" s="35">
        <v>1243</v>
      </c>
      <c r="G571" s="35" t="s">
        <v>317</v>
      </c>
      <c r="H571" s="35">
        <v>1</v>
      </c>
      <c r="I571" s="35" t="s">
        <v>179</v>
      </c>
      <c r="J571" s="35" t="s">
        <v>4</v>
      </c>
      <c r="K571" s="35">
        <v>1</v>
      </c>
      <c r="L571" s="35" t="s">
        <v>449</v>
      </c>
      <c r="M571" s="35">
        <v>5081</v>
      </c>
      <c r="N571" s="35">
        <v>1681</v>
      </c>
      <c r="O571" s="35">
        <v>7189</v>
      </c>
      <c r="P571" s="35">
        <v>3</v>
      </c>
      <c r="Q571" s="35">
        <v>15</v>
      </c>
      <c r="R571" s="35" t="s">
        <v>408</v>
      </c>
      <c r="S571" s="35" t="s">
        <v>409</v>
      </c>
      <c r="T571" s="35">
        <v>5</v>
      </c>
      <c r="U571" s="35" t="s">
        <v>410</v>
      </c>
      <c r="V571" s="35">
        <v>1</v>
      </c>
      <c r="W571" s="35">
        <v>1.08</v>
      </c>
      <c r="X571" s="35" t="s">
        <v>410</v>
      </c>
      <c r="Y571" s="35">
        <v>1.08</v>
      </c>
    </row>
    <row r="572" spans="1:25" ht="15">
      <c r="A572" s="35">
        <v>52400</v>
      </c>
      <c r="B572" s="35" t="s">
        <v>31</v>
      </c>
      <c r="C572" s="35">
        <v>109</v>
      </c>
      <c r="D572" s="35">
        <v>251</v>
      </c>
      <c r="E572" s="35" t="s">
        <v>293</v>
      </c>
      <c r="F572" s="35">
        <v>870</v>
      </c>
      <c r="J572" s="35" t="s">
        <v>4</v>
      </c>
      <c r="K572" s="35">
        <v>1</v>
      </c>
      <c r="L572" s="35" t="s">
        <v>294</v>
      </c>
      <c r="M572" s="35">
        <v>5088</v>
      </c>
      <c r="N572" s="35">
        <v>1652</v>
      </c>
      <c r="O572" s="35">
        <v>7160</v>
      </c>
      <c r="P572" s="35">
        <v>6</v>
      </c>
      <c r="Q572" s="35">
        <v>23</v>
      </c>
      <c r="R572" s="35" t="s">
        <v>408</v>
      </c>
      <c r="S572" s="35" t="s">
        <v>409</v>
      </c>
      <c r="T572" s="35">
        <v>5</v>
      </c>
      <c r="U572" s="35" t="s">
        <v>9</v>
      </c>
      <c r="V572" s="35">
        <v>1</v>
      </c>
      <c r="W572" s="35">
        <v>0.06</v>
      </c>
      <c r="X572" s="35" t="s">
        <v>410</v>
      </c>
      <c r="Y572" s="35">
        <v>1.2</v>
      </c>
    </row>
    <row r="573" spans="1:28" ht="15">
      <c r="A573" s="35">
        <v>32482</v>
      </c>
      <c r="B573" s="35" t="s">
        <v>131</v>
      </c>
      <c r="C573" s="35">
        <v>191</v>
      </c>
      <c r="D573" s="35">
        <v>616</v>
      </c>
      <c r="E573" s="35" t="s">
        <v>132</v>
      </c>
      <c r="F573" s="35">
        <v>17976</v>
      </c>
      <c r="G573" s="35" t="s">
        <v>133</v>
      </c>
      <c r="H573" s="35">
        <v>370</v>
      </c>
      <c r="I573" s="35" t="s">
        <v>134</v>
      </c>
      <c r="J573" s="35" t="s">
        <v>4</v>
      </c>
      <c r="K573" s="35">
        <v>1</v>
      </c>
      <c r="L573" s="35" t="s">
        <v>135</v>
      </c>
      <c r="M573" s="35">
        <v>5436</v>
      </c>
      <c r="N573" s="35">
        <v>1632</v>
      </c>
      <c r="O573" s="35">
        <v>7141</v>
      </c>
      <c r="P573" s="35">
        <v>9</v>
      </c>
      <c r="Q573" s="35">
        <v>17</v>
      </c>
      <c r="R573" s="35" t="s">
        <v>408</v>
      </c>
      <c r="S573" s="35" t="s">
        <v>409</v>
      </c>
      <c r="T573" s="35">
        <v>5</v>
      </c>
      <c r="U573" s="35" t="s">
        <v>136</v>
      </c>
      <c r="V573" s="35">
        <v>20</v>
      </c>
      <c r="W573" s="35">
        <v>0.2</v>
      </c>
      <c r="X573" s="35" t="s">
        <v>136</v>
      </c>
      <c r="Y573" s="35">
        <v>0.01</v>
      </c>
      <c r="AB573" s="35" t="s">
        <v>287</v>
      </c>
    </row>
    <row r="574" spans="1:28" ht="15">
      <c r="A574" s="35">
        <v>55338</v>
      </c>
      <c r="B574" s="35" t="s">
        <v>131</v>
      </c>
      <c r="C574" s="35">
        <v>191</v>
      </c>
      <c r="D574" s="35">
        <v>617</v>
      </c>
      <c r="E574" s="35" t="s">
        <v>111</v>
      </c>
      <c r="F574" s="35">
        <v>1492</v>
      </c>
      <c r="G574" s="35" t="s">
        <v>112</v>
      </c>
      <c r="H574" s="35">
        <v>50</v>
      </c>
      <c r="I574" s="35" t="s">
        <v>179</v>
      </c>
      <c r="J574" s="35" t="s">
        <v>4</v>
      </c>
      <c r="K574" s="35">
        <v>1</v>
      </c>
      <c r="L574" s="35" t="s">
        <v>135</v>
      </c>
      <c r="M574" s="35">
        <v>5436</v>
      </c>
      <c r="N574" s="35">
        <v>1654</v>
      </c>
      <c r="O574" s="35">
        <v>7162</v>
      </c>
      <c r="P574" s="35">
        <v>5</v>
      </c>
      <c r="Q574" s="35">
        <v>16</v>
      </c>
      <c r="R574" s="35" t="s">
        <v>113</v>
      </c>
      <c r="S574" s="35" t="s">
        <v>114</v>
      </c>
      <c r="T574" s="35">
        <v>4240</v>
      </c>
      <c r="U574" s="35" t="s">
        <v>115</v>
      </c>
      <c r="W574" s="35">
        <v>9</v>
      </c>
      <c r="X574" s="35" t="s">
        <v>115</v>
      </c>
      <c r="Y574" s="35">
        <v>9</v>
      </c>
      <c r="AB574" s="35" t="s">
        <v>287</v>
      </c>
    </row>
    <row r="575" spans="1:28" ht="15">
      <c r="A575" s="35">
        <v>85429</v>
      </c>
      <c r="B575" s="35" t="s">
        <v>430</v>
      </c>
      <c r="C575" s="35">
        <v>169</v>
      </c>
      <c r="D575" s="35">
        <v>96</v>
      </c>
      <c r="E575" s="35" t="s">
        <v>431</v>
      </c>
      <c r="F575" s="35">
        <v>1243</v>
      </c>
      <c r="G575" s="35" t="s">
        <v>317</v>
      </c>
      <c r="H575" s="35">
        <v>1</v>
      </c>
      <c r="I575" s="35" t="s">
        <v>179</v>
      </c>
      <c r="J575" s="35" t="s">
        <v>4</v>
      </c>
      <c r="K575" s="35">
        <v>1</v>
      </c>
      <c r="L575" s="35" t="s">
        <v>432</v>
      </c>
      <c r="M575" s="35">
        <v>5886</v>
      </c>
      <c r="N575" s="35">
        <v>1678</v>
      </c>
      <c r="O575" s="35">
        <v>7186</v>
      </c>
      <c r="P575" s="35">
        <v>4</v>
      </c>
      <c r="Q575" s="35">
        <v>10</v>
      </c>
      <c r="R575" s="35" t="s">
        <v>408</v>
      </c>
      <c r="S575" s="35" t="s">
        <v>409</v>
      </c>
      <c r="T575" s="35">
        <v>5</v>
      </c>
      <c r="U575" s="35" t="s">
        <v>410</v>
      </c>
      <c r="V575" s="35">
        <v>94</v>
      </c>
      <c r="W575" s="35">
        <v>90.5</v>
      </c>
      <c r="X575" s="35" t="s">
        <v>410</v>
      </c>
      <c r="Y575" s="35">
        <v>0.963</v>
      </c>
      <c r="AB575" s="35" t="s">
        <v>287</v>
      </c>
    </row>
    <row r="576" spans="1:26" ht="15">
      <c r="A576" s="35">
        <v>101980</v>
      </c>
      <c r="B576" s="35" t="s">
        <v>393</v>
      </c>
      <c r="C576" s="35">
        <v>336</v>
      </c>
      <c r="D576" s="35">
        <v>47</v>
      </c>
      <c r="E576" s="35" t="s">
        <v>394</v>
      </c>
      <c r="F576" s="35">
        <v>30400</v>
      </c>
      <c r="J576" s="35" t="s">
        <v>4</v>
      </c>
      <c r="K576" s="35">
        <v>1</v>
      </c>
      <c r="L576" s="35" t="s">
        <v>395</v>
      </c>
      <c r="M576" s="35">
        <v>2376</v>
      </c>
      <c r="N576" s="35">
        <v>1699</v>
      </c>
      <c r="O576" s="35">
        <v>7207</v>
      </c>
      <c r="P576" s="35">
        <v>13</v>
      </c>
      <c r="Q576" s="35">
        <v>99</v>
      </c>
      <c r="R576" s="35" t="s">
        <v>408</v>
      </c>
      <c r="S576" s="35" t="s">
        <v>409</v>
      </c>
      <c r="T576" s="35">
        <v>5</v>
      </c>
      <c r="W576" s="35">
        <v>0.03</v>
      </c>
      <c r="Z576" s="35" t="s">
        <v>396</v>
      </c>
    </row>
    <row r="577" spans="1:25" ht="15">
      <c r="A577" s="35">
        <v>75997</v>
      </c>
      <c r="B577" s="35" t="s">
        <v>369</v>
      </c>
      <c r="C577" s="35">
        <v>113</v>
      </c>
      <c r="D577" s="35">
        <v>94</v>
      </c>
      <c r="E577" s="35" t="s">
        <v>370</v>
      </c>
      <c r="F577" s="35">
        <v>894</v>
      </c>
      <c r="J577" s="35" t="s">
        <v>4</v>
      </c>
      <c r="K577" s="35">
        <v>1</v>
      </c>
      <c r="L577" s="35" t="s">
        <v>371</v>
      </c>
      <c r="M577" s="35">
        <v>2323</v>
      </c>
      <c r="N577" s="35">
        <v>1671</v>
      </c>
      <c r="O577" s="35">
        <v>7179</v>
      </c>
      <c r="P577" s="35">
        <v>10</v>
      </c>
      <c r="Q577" s="35">
        <v>16</v>
      </c>
      <c r="R577" s="35" t="s">
        <v>408</v>
      </c>
      <c r="S577" s="35" t="s">
        <v>409</v>
      </c>
      <c r="T577" s="35">
        <v>5</v>
      </c>
      <c r="U577" s="35" t="s">
        <v>410</v>
      </c>
      <c r="V577" s="35">
        <v>1</v>
      </c>
      <c r="W577" s="35">
        <v>1.2</v>
      </c>
      <c r="X577" s="35" t="s">
        <v>410</v>
      </c>
      <c r="Y577" s="35">
        <v>1.2</v>
      </c>
    </row>
    <row r="578" spans="1:25" ht="15">
      <c r="A578" s="35">
        <v>84015</v>
      </c>
      <c r="B578" s="35" t="s">
        <v>369</v>
      </c>
      <c r="C578" s="35">
        <v>113</v>
      </c>
      <c r="D578" s="35">
        <v>98</v>
      </c>
      <c r="E578" s="35" t="s">
        <v>370</v>
      </c>
      <c r="F578" s="35">
        <v>894</v>
      </c>
      <c r="J578" s="35" t="s">
        <v>4</v>
      </c>
      <c r="K578" s="35">
        <v>1</v>
      </c>
      <c r="L578" s="35" t="s">
        <v>371</v>
      </c>
      <c r="M578" s="35">
        <v>2323</v>
      </c>
      <c r="N578" s="35">
        <v>1677</v>
      </c>
      <c r="O578" s="35">
        <v>7186</v>
      </c>
      <c r="P578" s="35">
        <v>10</v>
      </c>
      <c r="Q578" s="35">
        <v>21</v>
      </c>
      <c r="R578" s="35" t="s">
        <v>408</v>
      </c>
      <c r="S578" s="35" t="s">
        <v>409</v>
      </c>
      <c r="T578" s="35">
        <v>5</v>
      </c>
      <c r="U578" s="35" t="s">
        <v>9</v>
      </c>
      <c r="V578" s="35">
        <v>6</v>
      </c>
      <c r="W578" s="35">
        <v>0.36</v>
      </c>
      <c r="X578" s="35" t="s">
        <v>410</v>
      </c>
      <c r="Y578" s="35">
        <v>1.2</v>
      </c>
    </row>
    <row r="579" spans="1:28" ht="15">
      <c r="A579" s="35">
        <v>51184</v>
      </c>
      <c r="B579" s="35" t="s">
        <v>405</v>
      </c>
      <c r="C579" s="35">
        <v>235</v>
      </c>
      <c r="D579" s="35">
        <v>15</v>
      </c>
      <c r="J579" s="35" t="s">
        <v>406</v>
      </c>
      <c r="K579" s="35">
        <v>81</v>
      </c>
      <c r="L579" s="35" t="s">
        <v>358</v>
      </c>
      <c r="M579" s="35">
        <v>5053</v>
      </c>
      <c r="N579" s="35">
        <v>1650</v>
      </c>
      <c r="O579" s="35">
        <v>7158</v>
      </c>
      <c r="P579" s="35">
        <v>13</v>
      </c>
      <c r="Q579" s="35">
        <v>99</v>
      </c>
      <c r="R579" s="35" t="s">
        <v>408</v>
      </c>
      <c r="S579" s="35" t="s">
        <v>409</v>
      </c>
      <c r="T579" s="35">
        <v>5</v>
      </c>
      <c r="U579" s="35" t="s">
        <v>410</v>
      </c>
      <c r="V579" s="35">
        <v>1</v>
      </c>
      <c r="W579" s="35">
        <v>0.66</v>
      </c>
      <c r="X579" s="35" t="s">
        <v>410</v>
      </c>
      <c r="Y579" s="35">
        <v>0.66</v>
      </c>
      <c r="Z579" s="35" t="s">
        <v>286</v>
      </c>
      <c r="AB579" s="35" t="s">
        <v>472</v>
      </c>
    </row>
    <row r="580" spans="1:28" ht="15">
      <c r="A580" s="35">
        <v>51185</v>
      </c>
      <c r="B580" s="35" t="s">
        <v>405</v>
      </c>
      <c r="C580" s="35">
        <v>235</v>
      </c>
      <c r="D580" s="35">
        <v>15</v>
      </c>
      <c r="J580" s="35" t="s">
        <v>406</v>
      </c>
      <c r="K580" s="35">
        <v>81</v>
      </c>
      <c r="L580" s="35" t="s">
        <v>358</v>
      </c>
      <c r="M580" s="35">
        <v>5053</v>
      </c>
      <c r="N580" s="35">
        <v>1650</v>
      </c>
      <c r="O580" s="35">
        <v>7158</v>
      </c>
      <c r="P580" s="35">
        <v>13</v>
      </c>
      <c r="Q580" s="35">
        <v>99</v>
      </c>
      <c r="R580" s="35" t="s">
        <v>408</v>
      </c>
      <c r="S580" s="35" t="s">
        <v>409</v>
      </c>
      <c r="T580" s="35">
        <v>5</v>
      </c>
      <c r="U580" s="35" t="s">
        <v>410</v>
      </c>
      <c r="V580" s="35">
        <v>0.05</v>
      </c>
      <c r="W580" s="35">
        <v>0.035</v>
      </c>
      <c r="X580" s="35" t="s">
        <v>410</v>
      </c>
      <c r="Y580" s="35">
        <v>0.7</v>
      </c>
      <c r="Z580" s="35" t="s">
        <v>288</v>
      </c>
      <c r="AB580" s="35" t="s">
        <v>472</v>
      </c>
    </row>
    <row r="581" spans="1:28" ht="15">
      <c r="A581" s="35">
        <v>51186</v>
      </c>
      <c r="B581" s="35" t="s">
        <v>405</v>
      </c>
      <c r="C581" s="35">
        <v>235</v>
      </c>
      <c r="D581" s="35">
        <v>15</v>
      </c>
      <c r="J581" s="35" t="s">
        <v>406</v>
      </c>
      <c r="K581" s="35">
        <v>81</v>
      </c>
      <c r="L581" s="35" t="s">
        <v>358</v>
      </c>
      <c r="M581" s="35">
        <v>5053</v>
      </c>
      <c r="N581" s="35">
        <v>1650</v>
      </c>
      <c r="O581" s="35">
        <v>7158</v>
      </c>
      <c r="P581" s="35">
        <v>13</v>
      </c>
      <c r="Q581" s="35">
        <v>99</v>
      </c>
      <c r="R581" s="35" t="s">
        <v>408</v>
      </c>
      <c r="S581" s="35" t="s">
        <v>409</v>
      </c>
      <c r="T581" s="35">
        <v>5</v>
      </c>
      <c r="U581" s="35" t="s">
        <v>410</v>
      </c>
      <c r="V581" s="35">
        <v>0.05</v>
      </c>
      <c r="W581" s="35">
        <v>0.04</v>
      </c>
      <c r="X581" s="35" t="s">
        <v>410</v>
      </c>
      <c r="Y581" s="35">
        <v>0.8</v>
      </c>
      <c r="Z581" s="35" t="s">
        <v>288</v>
      </c>
      <c r="AB581" s="35" t="s">
        <v>472</v>
      </c>
    </row>
    <row r="582" spans="1:28" ht="15">
      <c r="A582" s="35">
        <v>54612</v>
      </c>
      <c r="B582" s="35" t="s">
        <v>405</v>
      </c>
      <c r="C582" s="35">
        <v>235</v>
      </c>
      <c r="D582" s="35">
        <v>15</v>
      </c>
      <c r="J582" s="35" t="s">
        <v>298</v>
      </c>
      <c r="K582" s="35">
        <v>1</v>
      </c>
      <c r="L582" s="35" t="s">
        <v>358</v>
      </c>
      <c r="M582" s="35">
        <v>5053</v>
      </c>
      <c r="N582" s="35">
        <v>1653</v>
      </c>
      <c r="O582" s="35">
        <v>7161</v>
      </c>
      <c r="P582" s="35">
        <v>1</v>
      </c>
      <c r="Q582" s="35">
        <v>99</v>
      </c>
      <c r="R582" s="35" t="s">
        <v>107</v>
      </c>
      <c r="S582" s="35" t="s">
        <v>108</v>
      </c>
      <c r="T582" s="35">
        <v>5317</v>
      </c>
      <c r="U582" s="35" t="s">
        <v>410</v>
      </c>
      <c r="V582" s="35">
        <v>4</v>
      </c>
      <c r="W582" s="35">
        <v>24</v>
      </c>
      <c r="X582" s="35" t="s">
        <v>410</v>
      </c>
      <c r="Y582" s="35">
        <v>6</v>
      </c>
      <c r="Z582" s="35" t="s">
        <v>411</v>
      </c>
      <c r="AB582" s="35" t="s">
        <v>472</v>
      </c>
    </row>
    <row r="583" spans="1:28" ht="15">
      <c r="A583" s="35">
        <v>39873</v>
      </c>
      <c r="B583" s="35" t="s">
        <v>405</v>
      </c>
      <c r="C583" s="35">
        <v>235</v>
      </c>
      <c r="D583" s="35">
        <v>15</v>
      </c>
      <c r="J583" s="35" t="s">
        <v>406</v>
      </c>
      <c r="K583" s="35">
        <v>81</v>
      </c>
      <c r="L583" s="35" t="s">
        <v>358</v>
      </c>
      <c r="M583" s="35">
        <v>5053</v>
      </c>
      <c r="N583" s="35">
        <v>1640</v>
      </c>
      <c r="O583" s="35">
        <v>7148</v>
      </c>
      <c r="P583" s="35">
        <v>13</v>
      </c>
      <c r="Q583" s="35">
        <v>99</v>
      </c>
      <c r="R583" s="35" t="s">
        <v>109</v>
      </c>
      <c r="S583" s="35" t="s">
        <v>110</v>
      </c>
      <c r="T583" s="35">
        <v>5318</v>
      </c>
      <c r="U583" s="35" t="s">
        <v>410</v>
      </c>
      <c r="V583" s="35">
        <v>1</v>
      </c>
      <c r="W583" s="35">
        <v>0.93</v>
      </c>
      <c r="X583" s="35" t="s">
        <v>410</v>
      </c>
      <c r="Y583" s="35">
        <v>0.93</v>
      </c>
      <c r="Z583" s="35" t="s">
        <v>411</v>
      </c>
      <c r="AB583" s="35" t="s">
        <v>472</v>
      </c>
    </row>
    <row r="584" spans="1:26" ht="15">
      <c r="A584" s="35">
        <v>39447</v>
      </c>
      <c r="B584" s="35" t="s">
        <v>405</v>
      </c>
      <c r="C584" s="35">
        <v>235</v>
      </c>
      <c r="D584" s="35">
        <v>15</v>
      </c>
      <c r="J584" s="35" t="s">
        <v>406</v>
      </c>
      <c r="K584" s="35">
        <v>81</v>
      </c>
      <c r="L584" s="35" t="s">
        <v>358</v>
      </c>
      <c r="M584" s="35">
        <v>5053</v>
      </c>
      <c r="N584" s="35">
        <v>1639</v>
      </c>
      <c r="O584" s="35">
        <v>7147</v>
      </c>
      <c r="P584" s="35">
        <v>13</v>
      </c>
      <c r="Q584" s="35">
        <v>99</v>
      </c>
      <c r="R584" s="35" t="s">
        <v>366</v>
      </c>
      <c r="S584" s="35" t="s">
        <v>367</v>
      </c>
      <c r="T584" s="35">
        <v>5316</v>
      </c>
      <c r="U584" s="35" t="s">
        <v>410</v>
      </c>
      <c r="V584" s="35">
        <v>1</v>
      </c>
      <c r="W584" s="35">
        <v>0.7</v>
      </c>
      <c r="X584" s="35" t="s">
        <v>410</v>
      </c>
      <c r="Y584" s="35">
        <v>0.7</v>
      </c>
      <c r="Z584" s="35" t="s">
        <v>411</v>
      </c>
    </row>
    <row r="585" spans="1:28" ht="15">
      <c r="A585" s="35">
        <v>82056</v>
      </c>
      <c r="B585" s="35" t="s">
        <v>405</v>
      </c>
      <c r="C585" s="35">
        <v>235</v>
      </c>
      <c r="D585" s="35">
        <v>15</v>
      </c>
      <c r="J585" s="35" t="s">
        <v>406</v>
      </c>
      <c r="K585" s="35">
        <v>81</v>
      </c>
      <c r="L585" s="35" t="s">
        <v>358</v>
      </c>
      <c r="M585" s="35">
        <v>5053</v>
      </c>
      <c r="N585" s="35">
        <v>1675</v>
      </c>
      <c r="O585" s="35">
        <v>7183</v>
      </c>
      <c r="P585" s="35">
        <v>13</v>
      </c>
      <c r="Q585" s="35">
        <v>99</v>
      </c>
      <c r="R585" s="35" t="s">
        <v>249</v>
      </c>
      <c r="S585" s="35" t="s">
        <v>250</v>
      </c>
      <c r="T585" s="35">
        <v>5329</v>
      </c>
      <c r="U585" s="35" t="s">
        <v>410</v>
      </c>
      <c r="V585" s="35">
        <v>1</v>
      </c>
      <c r="W585" s="35">
        <v>1.3</v>
      </c>
      <c r="X585" s="35" t="s">
        <v>410</v>
      </c>
      <c r="Y585" s="35">
        <v>1.3</v>
      </c>
      <c r="Z585" s="35" t="s">
        <v>471</v>
      </c>
      <c r="AB585" s="35" t="s">
        <v>472</v>
      </c>
    </row>
    <row r="586" spans="1:28" ht="15">
      <c r="A586" s="35">
        <v>82057</v>
      </c>
      <c r="B586" s="35" t="s">
        <v>405</v>
      </c>
      <c r="C586" s="35">
        <v>235</v>
      </c>
      <c r="D586" s="35">
        <v>15</v>
      </c>
      <c r="J586" s="35" t="s">
        <v>406</v>
      </c>
      <c r="K586" s="35">
        <v>81</v>
      </c>
      <c r="L586" s="35" t="s">
        <v>358</v>
      </c>
      <c r="M586" s="35">
        <v>5053</v>
      </c>
      <c r="N586" s="35">
        <v>1675</v>
      </c>
      <c r="O586" s="35">
        <v>7183</v>
      </c>
      <c r="P586" s="35">
        <v>13</v>
      </c>
      <c r="Q586" s="35">
        <v>99</v>
      </c>
      <c r="R586" s="35" t="s">
        <v>249</v>
      </c>
      <c r="S586" s="35" t="s">
        <v>250</v>
      </c>
      <c r="T586" s="35">
        <v>5329</v>
      </c>
      <c r="U586" s="35" t="s">
        <v>410</v>
      </c>
      <c r="V586" s="35">
        <v>1</v>
      </c>
      <c r="W586" s="35">
        <v>1.5</v>
      </c>
      <c r="X586" s="35" t="s">
        <v>410</v>
      </c>
      <c r="Y586" s="35">
        <v>1.5</v>
      </c>
      <c r="Z586" s="35" t="s">
        <v>473</v>
      </c>
      <c r="AB586" s="35" t="s">
        <v>472</v>
      </c>
    </row>
    <row r="587" spans="1:28" ht="15">
      <c r="A587" s="35">
        <v>82058</v>
      </c>
      <c r="B587" s="35" t="s">
        <v>405</v>
      </c>
      <c r="C587" s="35">
        <v>235</v>
      </c>
      <c r="D587" s="35">
        <v>15</v>
      </c>
      <c r="J587" s="35" t="s">
        <v>406</v>
      </c>
      <c r="K587" s="35">
        <v>81</v>
      </c>
      <c r="L587" s="35" t="s">
        <v>358</v>
      </c>
      <c r="M587" s="35">
        <v>5053</v>
      </c>
      <c r="N587" s="35">
        <v>1675</v>
      </c>
      <c r="O587" s="35">
        <v>7183</v>
      </c>
      <c r="P587" s="35">
        <v>13</v>
      </c>
      <c r="Q587" s="35">
        <v>99</v>
      </c>
      <c r="R587" s="35" t="s">
        <v>481</v>
      </c>
      <c r="S587" s="35" t="s">
        <v>482</v>
      </c>
      <c r="T587" s="35">
        <v>8172</v>
      </c>
      <c r="U587" s="35" t="s">
        <v>410</v>
      </c>
      <c r="V587" s="35">
        <v>1</v>
      </c>
      <c r="W587" s="35">
        <v>1.3</v>
      </c>
      <c r="X587" s="35" t="s">
        <v>410</v>
      </c>
      <c r="Y587" s="35">
        <v>1.3</v>
      </c>
      <c r="Z587" s="35" t="s">
        <v>471</v>
      </c>
      <c r="AB587" s="35" t="s">
        <v>472</v>
      </c>
    </row>
    <row r="588" spans="1:28" ht="15">
      <c r="A588" s="35">
        <v>82059</v>
      </c>
      <c r="B588" s="35" t="s">
        <v>405</v>
      </c>
      <c r="C588" s="35">
        <v>235</v>
      </c>
      <c r="D588" s="35">
        <v>15</v>
      </c>
      <c r="J588" s="35" t="s">
        <v>406</v>
      </c>
      <c r="K588" s="35">
        <v>81</v>
      </c>
      <c r="L588" s="35" t="s">
        <v>358</v>
      </c>
      <c r="M588" s="35">
        <v>5053</v>
      </c>
      <c r="N588" s="35">
        <v>1675</v>
      </c>
      <c r="O588" s="35">
        <v>7183</v>
      </c>
      <c r="P588" s="35">
        <v>13</v>
      </c>
      <c r="Q588" s="35">
        <v>99</v>
      </c>
      <c r="R588" s="35" t="s">
        <v>481</v>
      </c>
      <c r="S588" s="35" t="s">
        <v>482</v>
      </c>
      <c r="T588" s="35">
        <v>8172</v>
      </c>
      <c r="U588" s="35" t="s">
        <v>410</v>
      </c>
      <c r="V588" s="35">
        <v>1</v>
      </c>
      <c r="W588" s="35">
        <v>1.5</v>
      </c>
      <c r="X588" s="35" t="s">
        <v>410</v>
      </c>
      <c r="Y588" s="35">
        <v>1.5</v>
      </c>
      <c r="Z588" s="35" t="s">
        <v>471</v>
      </c>
      <c r="AB588" s="35" t="s">
        <v>472</v>
      </c>
    </row>
    <row r="589" spans="1:26" ht="15">
      <c r="A589" s="35">
        <v>82052</v>
      </c>
      <c r="B589" s="35" t="s">
        <v>405</v>
      </c>
      <c r="C589" s="35">
        <v>235</v>
      </c>
      <c r="D589" s="35">
        <v>15</v>
      </c>
      <c r="J589" s="35" t="s">
        <v>406</v>
      </c>
      <c r="K589" s="35">
        <v>81</v>
      </c>
      <c r="L589" s="35" t="s">
        <v>358</v>
      </c>
      <c r="M589" s="35">
        <v>5053</v>
      </c>
      <c r="N589" s="35">
        <v>1675</v>
      </c>
      <c r="O589" s="35">
        <v>7183</v>
      </c>
      <c r="P589" s="35">
        <v>13</v>
      </c>
      <c r="Q589" s="35">
        <v>99</v>
      </c>
      <c r="R589" s="35" t="s">
        <v>142</v>
      </c>
      <c r="S589" s="35" t="s">
        <v>143</v>
      </c>
      <c r="T589" s="35">
        <v>1961</v>
      </c>
      <c r="U589" s="35" t="s">
        <v>410</v>
      </c>
      <c r="V589" s="35">
        <v>1</v>
      </c>
      <c r="W589" s="35">
        <v>1.1</v>
      </c>
      <c r="X589" s="35" t="s">
        <v>410</v>
      </c>
      <c r="Y589" s="35">
        <v>1.1</v>
      </c>
      <c r="Z589" s="35" t="s">
        <v>471</v>
      </c>
    </row>
    <row r="590" spans="1:26" ht="15">
      <c r="A590" s="35">
        <v>82053</v>
      </c>
      <c r="B590" s="35" t="s">
        <v>405</v>
      </c>
      <c r="C590" s="35">
        <v>235</v>
      </c>
      <c r="D590" s="35">
        <v>15</v>
      </c>
      <c r="J590" s="35" t="s">
        <v>406</v>
      </c>
      <c r="K590" s="35">
        <v>81</v>
      </c>
      <c r="L590" s="35" t="s">
        <v>358</v>
      </c>
      <c r="M590" s="35">
        <v>5053</v>
      </c>
      <c r="N590" s="35">
        <v>1675</v>
      </c>
      <c r="O590" s="35">
        <v>7183</v>
      </c>
      <c r="P590" s="35">
        <v>13</v>
      </c>
      <c r="Q590" s="35">
        <v>99</v>
      </c>
      <c r="R590" s="35" t="s">
        <v>142</v>
      </c>
      <c r="S590" s="35" t="s">
        <v>143</v>
      </c>
      <c r="T590" s="35">
        <v>1961</v>
      </c>
      <c r="U590" s="35" t="s">
        <v>410</v>
      </c>
      <c r="V590" s="35">
        <v>1</v>
      </c>
      <c r="W590" s="35">
        <v>1.4</v>
      </c>
      <c r="X590" s="35" t="s">
        <v>410</v>
      </c>
      <c r="Y590" s="35">
        <v>1.4</v>
      </c>
      <c r="Z590" s="35" t="s">
        <v>490</v>
      </c>
    </row>
    <row r="591" spans="1:29" ht="15">
      <c r="A591" s="35">
        <v>82054</v>
      </c>
      <c r="B591" s="35" t="s">
        <v>405</v>
      </c>
      <c r="C591" s="35">
        <v>235</v>
      </c>
      <c r="D591" s="35">
        <v>15</v>
      </c>
      <c r="J591" s="35" t="s">
        <v>406</v>
      </c>
      <c r="K591" s="35">
        <v>81</v>
      </c>
      <c r="L591" s="35" t="s">
        <v>358</v>
      </c>
      <c r="M591" s="35">
        <v>5053</v>
      </c>
      <c r="N591" s="35">
        <v>1675</v>
      </c>
      <c r="O591" s="35">
        <v>7183</v>
      </c>
      <c r="P591" s="35">
        <v>13</v>
      </c>
      <c r="Q591" s="35">
        <v>99</v>
      </c>
      <c r="R591" s="35" t="s">
        <v>496</v>
      </c>
      <c r="S591" s="35" t="s">
        <v>497</v>
      </c>
      <c r="T591" s="35">
        <v>5328</v>
      </c>
      <c r="U591" s="35" t="s">
        <v>410</v>
      </c>
      <c r="V591" s="35">
        <v>1</v>
      </c>
      <c r="W591" s="35">
        <v>0.7</v>
      </c>
      <c r="X591" s="35" t="s">
        <v>410</v>
      </c>
      <c r="Y591" s="35">
        <v>0.7</v>
      </c>
      <c r="Z591" s="35" t="s">
        <v>471</v>
      </c>
      <c r="AB591" s="35" t="s">
        <v>358</v>
      </c>
      <c r="AC591" s="35">
        <v>5053</v>
      </c>
    </row>
    <row r="592" spans="1:29" ht="15">
      <c r="A592" s="35">
        <v>82055</v>
      </c>
      <c r="B592" s="35" t="s">
        <v>405</v>
      </c>
      <c r="C592" s="35">
        <v>235</v>
      </c>
      <c r="D592" s="35">
        <v>15</v>
      </c>
      <c r="J592" s="35" t="s">
        <v>406</v>
      </c>
      <c r="K592" s="35">
        <v>81</v>
      </c>
      <c r="L592" s="35" t="s">
        <v>358</v>
      </c>
      <c r="M592" s="35">
        <v>5053</v>
      </c>
      <c r="N592" s="35">
        <v>1675</v>
      </c>
      <c r="O592" s="35">
        <v>7183</v>
      </c>
      <c r="P592" s="35">
        <v>13</v>
      </c>
      <c r="Q592" s="35">
        <v>99</v>
      </c>
      <c r="R592" s="35" t="s">
        <v>496</v>
      </c>
      <c r="S592" s="35" t="s">
        <v>497</v>
      </c>
      <c r="T592" s="35">
        <v>5328</v>
      </c>
      <c r="U592" s="35" t="s">
        <v>410</v>
      </c>
      <c r="V592" s="35">
        <v>1</v>
      </c>
      <c r="W592" s="35">
        <v>1.2</v>
      </c>
      <c r="X592" s="35" t="s">
        <v>410</v>
      </c>
      <c r="Y592" s="35">
        <v>1.2</v>
      </c>
      <c r="Z592" s="35" t="s">
        <v>471</v>
      </c>
      <c r="AB592" s="35" t="s">
        <v>358</v>
      </c>
      <c r="AC592" s="35">
        <v>5053</v>
      </c>
    </row>
    <row r="593" spans="1:29" ht="15">
      <c r="A593" s="35">
        <v>82060</v>
      </c>
      <c r="B593" s="35" t="s">
        <v>405</v>
      </c>
      <c r="C593" s="35">
        <v>235</v>
      </c>
      <c r="D593" s="35">
        <v>15</v>
      </c>
      <c r="J593" s="35" t="s">
        <v>406</v>
      </c>
      <c r="K593" s="35">
        <v>81</v>
      </c>
      <c r="L593" s="35" t="s">
        <v>358</v>
      </c>
      <c r="M593" s="35">
        <v>5053</v>
      </c>
      <c r="N593" s="35">
        <v>1675</v>
      </c>
      <c r="O593" s="35">
        <v>7183</v>
      </c>
      <c r="P593" s="35">
        <v>13</v>
      </c>
      <c r="Q593" s="35">
        <v>99</v>
      </c>
      <c r="R593" s="35" t="s">
        <v>366</v>
      </c>
      <c r="S593" s="35" t="s">
        <v>367</v>
      </c>
      <c r="T593" s="35">
        <v>5316</v>
      </c>
      <c r="U593" s="35" t="s">
        <v>410</v>
      </c>
      <c r="V593" s="35">
        <v>1</v>
      </c>
      <c r="W593" s="35">
        <v>1</v>
      </c>
      <c r="X593" s="35" t="s">
        <v>410</v>
      </c>
      <c r="Y593" s="35">
        <v>1</v>
      </c>
      <c r="Z593" s="35" t="s">
        <v>471</v>
      </c>
      <c r="AB593" s="35" t="s">
        <v>358</v>
      </c>
      <c r="AC593" s="35">
        <v>5053</v>
      </c>
    </row>
    <row r="594" spans="1:26" ht="15">
      <c r="A594" s="35">
        <v>82061</v>
      </c>
      <c r="B594" s="35" t="s">
        <v>405</v>
      </c>
      <c r="C594" s="35">
        <v>235</v>
      </c>
      <c r="D594" s="35">
        <v>15</v>
      </c>
      <c r="J594" s="35" t="s">
        <v>406</v>
      </c>
      <c r="K594" s="35">
        <v>81</v>
      </c>
      <c r="L594" s="35" t="s">
        <v>358</v>
      </c>
      <c r="M594" s="35">
        <v>5053</v>
      </c>
      <c r="N594" s="35">
        <v>1675</v>
      </c>
      <c r="O594" s="35">
        <v>7183</v>
      </c>
      <c r="P594" s="35">
        <v>13</v>
      </c>
      <c r="Q594" s="35">
        <v>99</v>
      </c>
      <c r="R594" s="35" t="s">
        <v>366</v>
      </c>
      <c r="S594" s="35" t="s">
        <v>367</v>
      </c>
      <c r="T594" s="35">
        <v>5316</v>
      </c>
      <c r="U594" s="35" t="s">
        <v>410</v>
      </c>
      <c r="V594" s="35">
        <v>1</v>
      </c>
      <c r="W594" s="35">
        <v>1.5</v>
      </c>
      <c r="X594" s="35" t="s">
        <v>410</v>
      </c>
      <c r="Y594" s="35">
        <v>1.5</v>
      </c>
      <c r="Z594" s="35" t="s">
        <v>471</v>
      </c>
    </row>
    <row r="595" spans="1:25" ht="15">
      <c r="A595" s="35">
        <v>87220</v>
      </c>
      <c r="B595" s="35" t="s">
        <v>434</v>
      </c>
      <c r="C595" s="35">
        <v>168</v>
      </c>
      <c r="D595" s="35">
        <v>236</v>
      </c>
      <c r="G595" s="35" t="s">
        <v>435</v>
      </c>
      <c r="H595" s="35">
        <v>268</v>
      </c>
      <c r="I595" s="35" t="s">
        <v>179</v>
      </c>
      <c r="J595" s="35" t="s">
        <v>263</v>
      </c>
      <c r="K595" s="35">
        <v>17</v>
      </c>
      <c r="L595" s="35" t="s">
        <v>436</v>
      </c>
      <c r="M595" s="35">
        <v>5419</v>
      </c>
      <c r="N595" s="35">
        <v>1679</v>
      </c>
      <c r="O595" s="35">
        <v>7187</v>
      </c>
      <c r="P595" s="35">
        <v>13</v>
      </c>
      <c r="Q595" s="35">
        <v>99</v>
      </c>
      <c r="R595" s="35" t="s">
        <v>408</v>
      </c>
      <c r="S595" s="35" t="s">
        <v>409</v>
      </c>
      <c r="T595" s="35">
        <v>5</v>
      </c>
      <c r="U595" s="35" t="s">
        <v>410</v>
      </c>
      <c r="V595" s="35">
        <v>3</v>
      </c>
      <c r="W595" s="35">
        <v>2.7</v>
      </c>
      <c r="X595" s="35" t="s">
        <v>410</v>
      </c>
      <c r="Y595" s="35">
        <v>0.9</v>
      </c>
    </row>
    <row r="596" spans="1:25" ht="15">
      <c r="A596" s="35">
        <v>87221</v>
      </c>
      <c r="B596" s="35" t="s">
        <v>434</v>
      </c>
      <c r="C596" s="35">
        <v>168</v>
      </c>
      <c r="D596" s="35">
        <v>236</v>
      </c>
      <c r="G596" s="35" t="s">
        <v>437</v>
      </c>
      <c r="H596" s="35">
        <v>15</v>
      </c>
      <c r="I596" s="35" t="s">
        <v>179</v>
      </c>
      <c r="J596" s="35" t="s">
        <v>263</v>
      </c>
      <c r="K596" s="35">
        <v>17</v>
      </c>
      <c r="L596" s="35" t="s">
        <v>436</v>
      </c>
      <c r="M596" s="35">
        <v>5419</v>
      </c>
      <c r="N596" s="35">
        <v>1679</v>
      </c>
      <c r="O596" s="35">
        <v>7187</v>
      </c>
      <c r="P596" s="35">
        <v>13</v>
      </c>
      <c r="Q596" s="35">
        <v>99</v>
      </c>
      <c r="R596" s="35" t="s">
        <v>408</v>
      </c>
      <c r="S596" s="35" t="s">
        <v>409</v>
      </c>
      <c r="T596" s="35">
        <v>5</v>
      </c>
      <c r="U596" s="35" t="s">
        <v>410</v>
      </c>
      <c r="V596" s="35">
        <v>4</v>
      </c>
      <c r="W596" s="35">
        <v>3.2</v>
      </c>
      <c r="X596" s="35" t="s">
        <v>410</v>
      </c>
      <c r="Y596" s="35">
        <v>0.8</v>
      </c>
    </row>
    <row r="597" spans="1:25" ht="15">
      <c r="A597" s="35">
        <v>104911</v>
      </c>
      <c r="B597" s="35" t="s">
        <v>404</v>
      </c>
      <c r="C597" s="35">
        <v>270</v>
      </c>
      <c r="D597" s="35">
        <v>13</v>
      </c>
      <c r="E597" s="35" t="s">
        <v>402</v>
      </c>
      <c r="F597" s="35">
        <v>11723</v>
      </c>
      <c r="G597" s="35" t="s">
        <v>317</v>
      </c>
      <c r="H597" s="35">
        <v>1</v>
      </c>
      <c r="I597" s="35" t="s">
        <v>179</v>
      </c>
      <c r="J597" s="35" t="s">
        <v>4</v>
      </c>
      <c r="K597" s="35">
        <v>1</v>
      </c>
      <c r="L597" s="35" t="s">
        <v>242</v>
      </c>
      <c r="M597" s="35">
        <v>5942</v>
      </c>
      <c r="N597" s="35">
        <v>1710</v>
      </c>
      <c r="O597" s="35">
        <v>7218</v>
      </c>
      <c r="P597" s="35">
        <v>1</v>
      </c>
      <c r="Q597" s="35">
        <v>11</v>
      </c>
      <c r="R597" s="35" t="s">
        <v>408</v>
      </c>
      <c r="S597" s="35" t="s">
        <v>409</v>
      </c>
      <c r="T597" s="35">
        <v>5</v>
      </c>
      <c r="U597" s="35" t="s">
        <v>410</v>
      </c>
      <c r="V597" s="35">
        <v>80</v>
      </c>
      <c r="W597" s="35">
        <v>120</v>
      </c>
      <c r="X597" s="35" t="s">
        <v>410</v>
      </c>
      <c r="Y597" s="35">
        <v>1.5</v>
      </c>
    </row>
    <row r="598" spans="1:25" ht="15">
      <c r="A598" s="35">
        <v>104914</v>
      </c>
      <c r="B598" s="35" t="s">
        <v>404</v>
      </c>
      <c r="C598" s="35">
        <v>270</v>
      </c>
      <c r="D598" s="35">
        <v>13</v>
      </c>
      <c r="E598" s="35" t="s">
        <v>402</v>
      </c>
      <c r="F598" s="35">
        <v>11723</v>
      </c>
      <c r="G598" s="35" t="s">
        <v>317</v>
      </c>
      <c r="H598" s="35">
        <v>1</v>
      </c>
      <c r="I598" s="35" t="s">
        <v>179</v>
      </c>
      <c r="J598" s="35" t="s">
        <v>4</v>
      </c>
      <c r="K598" s="35">
        <v>1</v>
      </c>
      <c r="L598" s="35" t="s">
        <v>242</v>
      </c>
      <c r="M598" s="35">
        <v>5942</v>
      </c>
      <c r="N598" s="35">
        <v>1710</v>
      </c>
      <c r="O598" s="35">
        <v>7218</v>
      </c>
      <c r="P598" s="35">
        <v>1</v>
      </c>
      <c r="Q598" s="35">
        <v>11</v>
      </c>
      <c r="R598" s="35" t="s">
        <v>478</v>
      </c>
      <c r="S598" s="35" t="s">
        <v>476</v>
      </c>
      <c r="T598" s="35">
        <v>4926</v>
      </c>
      <c r="U598" s="35" t="s">
        <v>410</v>
      </c>
      <c r="V598" s="35">
        <v>100</v>
      </c>
      <c r="W598" s="35">
        <v>400</v>
      </c>
      <c r="X598" s="35" t="s">
        <v>410</v>
      </c>
      <c r="Y598" s="35">
        <v>4</v>
      </c>
    </row>
    <row r="599" spans="1:25" ht="15">
      <c r="A599" s="35">
        <v>58950</v>
      </c>
      <c r="B599" s="35" t="s">
        <v>351</v>
      </c>
      <c r="C599" s="35">
        <v>7</v>
      </c>
      <c r="D599" s="35">
        <v>25</v>
      </c>
      <c r="E599" s="35" t="s">
        <v>99</v>
      </c>
      <c r="F599" s="35">
        <v>21574</v>
      </c>
      <c r="J599" s="35" t="s">
        <v>4</v>
      </c>
      <c r="K599" s="35">
        <v>1</v>
      </c>
      <c r="L599" s="35" t="s">
        <v>100</v>
      </c>
      <c r="M599" s="35">
        <v>3518</v>
      </c>
      <c r="N599" s="35">
        <v>1658</v>
      </c>
      <c r="O599" s="35">
        <v>7167</v>
      </c>
      <c r="P599" s="35">
        <v>13</v>
      </c>
      <c r="Q599" s="35">
        <v>32</v>
      </c>
      <c r="R599" s="35" t="s">
        <v>408</v>
      </c>
      <c r="S599" s="35" t="s">
        <v>409</v>
      </c>
      <c r="T599" s="35">
        <v>5</v>
      </c>
      <c r="U599" s="35" t="s">
        <v>409</v>
      </c>
      <c r="W599" s="35">
        <v>0.7</v>
      </c>
      <c r="X599" s="35" t="s">
        <v>409</v>
      </c>
      <c r="Y599" s="35">
        <v>0.7</v>
      </c>
    </row>
    <row r="600" spans="1:25" ht="15">
      <c r="A600" s="35">
        <v>79220</v>
      </c>
      <c r="B600" s="35" t="s">
        <v>372</v>
      </c>
      <c r="C600" s="35">
        <v>149</v>
      </c>
      <c r="D600" s="35">
        <v>410</v>
      </c>
      <c r="E600" s="35" t="s">
        <v>373</v>
      </c>
      <c r="F600" s="35">
        <v>10699</v>
      </c>
      <c r="I600" s="35" t="s">
        <v>179</v>
      </c>
      <c r="J600" s="35" t="s">
        <v>4</v>
      </c>
      <c r="K600" s="35">
        <v>1</v>
      </c>
      <c r="L600" s="35" t="s">
        <v>375</v>
      </c>
      <c r="M600" s="35">
        <v>5431</v>
      </c>
      <c r="N600" s="35">
        <v>1674</v>
      </c>
      <c r="O600" s="35">
        <v>7183</v>
      </c>
      <c r="P600" s="35">
        <v>9</v>
      </c>
      <c r="Q600" s="35">
        <v>99</v>
      </c>
      <c r="R600" s="35" t="s">
        <v>408</v>
      </c>
      <c r="S600" s="35" t="s">
        <v>409</v>
      </c>
      <c r="T600" s="35">
        <v>5</v>
      </c>
      <c r="U600" s="35" t="s">
        <v>409</v>
      </c>
      <c r="W600" s="35">
        <v>0.02</v>
      </c>
      <c r="X600" s="35" t="s">
        <v>409</v>
      </c>
      <c r="Y600" s="35">
        <v>0.02</v>
      </c>
    </row>
    <row r="601" spans="1:25" ht="15">
      <c r="A601" s="35">
        <v>79251</v>
      </c>
      <c r="B601" s="35" t="s">
        <v>372</v>
      </c>
      <c r="C601" s="35">
        <v>149</v>
      </c>
      <c r="D601" s="35">
        <v>411</v>
      </c>
      <c r="E601" s="35" t="s">
        <v>373</v>
      </c>
      <c r="F601" s="35">
        <v>10699</v>
      </c>
      <c r="I601" s="35" t="s">
        <v>179</v>
      </c>
      <c r="J601" s="35" t="s">
        <v>4</v>
      </c>
      <c r="K601" s="35">
        <v>1</v>
      </c>
      <c r="L601" s="35" t="s">
        <v>375</v>
      </c>
      <c r="M601" s="35">
        <v>5431</v>
      </c>
      <c r="N601" s="35">
        <v>1674</v>
      </c>
      <c r="O601" s="35">
        <v>7183</v>
      </c>
      <c r="P601" s="35">
        <v>11</v>
      </c>
      <c r="Q601" s="35">
        <v>8</v>
      </c>
      <c r="R601" s="35" t="s">
        <v>408</v>
      </c>
      <c r="S601" s="35" t="s">
        <v>409</v>
      </c>
      <c r="T601" s="35">
        <v>5</v>
      </c>
      <c r="U601" s="35" t="s">
        <v>409</v>
      </c>
      <c r="W601" s="35">
        <v>0.01</v>
      </c>
      <c r="X601" s="35" t="s">
        <v>409</v>
      </c>
      <c r="Y601" s="35">
        <v>0.01</v>
      </c>
    </row>
    <row r="602" spans="1:25" ht="15">
      <c r="A602" s="35">
        <v>79333</v>
      </c>
      <c r="B602" s="35" t="s">
        <v>372</v>
      </c>
      <c r="C602" s="35">
        <v>149</v>
      </c>
      <c r="D602" s="35">
        <v>414</v>
      </c>
      <c r="E602" s="35" t="s">
        <v>373</v>
      </c>
      <c r="F602" s="35">
        <v>10699</v>
      </c>
      <c r="I602" s="35" t="s">
        <v>179</v>
      </c>
      <c r="J602" s="35" t="s">
        <v>4</v>
      </c>
      <c r="K602" s="35">
        <v>1</v>
      </c>
      <c r="L602" s="35" t="s">
        <v>375</v>
      </c>
      <c r="M602" s="35">
        <v>5431</v>
      </c>
      <c r="N602" s="35">
        <v>1674</v>
      </c>
      <c r="O602" s="35">
        <v>7183</v>
      </c>
      <c r="P602" s="35">
        <v>12</v>
      </c>
      <c r="Q602" s="35">
        <v>99</v>
      </c>
      <c r="R602" s="35" t="s">
        <v>408</v>
      </c>
      <c r="S602" s="35" t="s">
        <v>409</v>
      </c>
      <c r="T602" s="35">
        <v>5</v>
      </c>
      <c r="U602" s="35" t="s">
        <v>9</v>
      </c>
      <c r="V602" s="35">
        <v>1</v>
      </c>
      <c r="W602" s="35">
        <v>0.05</v>
      </c>
      <c r="X602" s="35" t="s">
        <v>410</v>
      </c>
      <c r="Y602" s="35">
        <v>1</v>
      </c>
    </row>
    <row r="603" spans="1:25" ht="15">
      <c r="A603" s="35">
        <v>81531</v>
      </c>
      <c r="B603" s="35" t="s">
        <v>372</v>
      </c>
      <c r="C603" s="35">
        <v>149</v>
      </c>
      <c r="D603" s="35">
        <v>417</v>
      </c>
      <c r="E603" s="35" t="s">
        <v>373</v>
      </c>
      <c r="F603" s="35">
        <v>10699</v>
      </c>
      <c r="I603" s="35" t="s">
        <v>179</v>
      </c>
      <c r="J603" s="35" t="s">
        <v>4</v>
      </c>
      <c r="K603" s="35">
        <v>1</v>
      </c>
      <c r="L603" s="35" t="s">
        <v>375</v>
      </c>
      <c r="M603" s="35">
        <v>5431</v>
      </c>
      <c r="N603" s="35">
        <v>1675</v>
      </c>
      <c r="O603" s="35">
        <v>7183</v>
      </c>
      <c r="P603" s="35">
        <v>3</v>
      </c>
      <c r="Q603" s="35">
        <v>99</v>
      </c>
      <c r="R603" s="35" t="s">
        <v>408</v>
      </c>
      <c r="S603" s="35" t="s">
        <v>409</v>
      </c>
      <c r="T603" s="35">
        <v>5</v>
      </c>
      <c r="U603" s="35" t="s">
        <v>409</v>
      </c>
      <c r="W603" s="35">
        <v>0.02</v>
      </c>
      <c r="X603" s="35" t="s">
        <v>409</v>
      </c>
      <c r="Y603" s="35">
        <v>0.02</v>
      </c>
    </row>
    <row r="604" spans="1:25" ht="15">
      <c r="A604" s="35">
        <v>52638</v>
      </c>
      <c r="B604" s="35" t="s">
        <v>289</v>
      </c>
      <c r="C604" s="35">
        <v>140</v>
      </c>
      <c r="D604" s="35">
        <v>28</v>
      </c>
      <c r="E604" s="35" t="s">
        <v>290</v>
      </c>
      <c r="F604" s="35">
        <v>4591</v>
      </c>
      <c r="G604" s="35" t="s">
        <v>291</v>
      </c>
      <c r="H604" s="35">
        <v>27</v>
      </c>
      <c r="I604" s="35" t="s">
        <v>179</v>
      </c>
      <c r="J604" s="35" t="s">
        <v>4</v>
      </c>
      <c r="K604" s="35">
        <v>1</v>
      </c>
      <c r="L604" s="35" t="s">
        <v>295</v>
      </c>
      <c r="M604" s="35">
        <v>5540</v>
      </c>
      <c r="N604" s="35">
        <v>1652</v>
      </c>
      <c r="O604" s="35">
        <v>7160</v>
      </c>
      <c r="P604" s="35">
        <v>2</v>
      </c>
      <c r="Q604" s="35">
        <v>18</v>
      </c>
      <c r="R604" s="35" t="s">
        <v>408</v>
      </c>
      <c r="S604" s="35" t="s">
        <v>409</v>
      </c>
      <c r="T604" s="35">
        <v>5</v>
      </c>
      <c r="U604" s="35" t="s">
        <v>410</v>
      </c>
      <c r="V604" s="35">
        <v>1</v>
      </c>
      <c r="W604" s="35">
        <v>0.68</v>
      </c>
      <c r="X604" s="35" t="s">
        <v>410</v>
      </c>
      <c r="Y604" s="35">
        <v>0.68</v>
      </c>
    </row>
    <row r="605" spans="1:25" ht="15">
      <c r="A605" s="35">
        <v>52727</v>
      </c>
      <c r="B605" s="35" t="s">
        <v>289</v>
      </c>
      <c r="C605" s="35">
        <v>140</v>
      </c>
      <c r="D605" s="35">
        <v>34</v>
      </c>
      <c r="E605" s="35" t="s">
        <v>290</v>
      </c>
      <c r="F605" s="35">
        <v>4591</v>
      </c>
      <c r="G605" s="35" t="s">
        <v>291</v>
      </c>
      <c r="H605" s="35">
        <v>27</v>
      </c>
      <c r="I605" s="35" t="s">
        <v>179</v>
      </c>
      <c r="J605" s="35" t="s">
        <v>4</v>
      </c>
      <c r="K605" s="35">
        <v>1</v>
      </c>
      <c r="L605" s="35" t="s">
        <v>295</v>
      </c>
      <c r="M605" s="35">
        <v>5540</v>
      </c>
      <c r="N605" s="35">
        <v>1652</v>
      </c>
      <c r="O605" s="35">
        <v>7160</v>
      </c>
      <c r="P605" s="35">
        <v>3</v>
      </c>
      <c r="Q605" s="35">
        <v>4</v>
      </c>
      <c r="R605" s="35" t="s">
        <v>408</v>
      </c>
      <c r="S605" s="35" t="s">
        <v>409</v>
      </c>
      <c r="T605" s="35">
        <v>5</v>
      </c>
      <c r="U605" s="35" t="s">
        <v>9</v>
      </c>
      <c r="V605" s="35">
        <v>4</v>
      </c>
      <c r="W605" s="35">
        <v>0.16</v>
      </c>
      <c r="X605" s="35" t="s">
        <v>410</v>
      </c>
      <c r="Y605" s="35">
        <v>0.8</v>
      </c>
    </row>
    <row r="606" spans="1:25" ht="15">
      <c r="A606" s="35">
        <v>52573</v>
      </c>
      <c r="B606" s="35" t="s">
        <v>289</v>
      </c>
      <c r="C606" s="35">
        <v>140</v>
      </c>
      <c r="D606" s="35">
        <v>23</v>
      </c>
      <c r="E606" s="35" t="s">
        <v>290</v>
      </c>
      <c r="F606" s="35">
        <v>4591</v>
      </c>
      <c r="G606" s="35" t="s">
        <v>291</v>
      </c>
      <c r="H606" s="35">
        <v>27</v>
      </c>
      <c r="I606" s="35" t="s">
        <v>179</v>
      </c>
      <c r="J606" s="35" t="s">
        <v>4</v>
      </c>
      <c r="K606" s="35">
        <v>1</v>
      </c>
      <c r="L606" s="35" t="s">
        <v>295</v>
      </c>
      <c r="M606" s="35">
        <v>5540</v>
      </c>
      <c r="N606" s="35">
        <v>1652</v>
      </c>
      <c r="O606" s="35">
        <v>7160</v>
      </c>
      <c r="P606" s="35">
        <v>2</v>
      </c>
      <c r="Q606" s="35">
        <v>4</v>
      </c>
      <c r="R606" s="35" t="s">
        <v>142</v>
      </c>
      <c r="S606" s="35" t="s">
        <v>143</v>
      </c>
      <c r="T606" s="35">
        <v>1961</v>
      </c>
      <c r="U606" s="35" t="s">
        <v>9</v>
      </c>
      <c r="V606" s="35">
        <v>2</v>
      </c>
      <c r="W606" s="35">
        <v>0.1</v>
      </c>
      <c r="X606" s="35" t="s">
        <v>410</v>
      </c>
      <c r="Y606" s="35">
        <v>1</v>
      </c>
    </row>
    <row r="607" spans="1:25" ht="15">
      <c r="A607" s="35">
        <v>35877</v>
      </c>
      <c r="B607" s="35" t="s">
        <v>137</v>
      </c>
      <c r="C607" s="35">
        <v>142</v>
      </c>
      <c r="D607" s="35">
        <v>399</v>
      </c>
      <c r="E607" s="35" t="s">
        <v>138</v>
      </c>
      <c r="F607" s="35">
        <v>6268</v>
      </c>
      <c r="J607" s="35" t="s">
        <v>4</v>
      </c>
      <c r="K607" s="35">
        <v>1</v>
      </c>
      <c r="L607" s="35" t="s">
        <v>139</v>
      </c>
      <c r="M607" s="35">
        <v>3522</v>
      </c>
      <c r="N607" s="35">
        <v>1635</v>
      </c>
      <c r="O607" s="35">
        <v>7144</v>
      </c>
      <c r="P607" s="35">
        <v>99</v>
      </c>
      <c r="Q607" s="35">
        <v>99</v>
      </c>
      <c r="R607" s="35" t="s">
        <v>408</v>
      </c>
      <c r="S607" s="35" t="s">
        <v>409</v>
      </c>
      <c r="T607" s="35">
        <v>5</v>
      </c>
      <c r="U607" s="35" t="s">
        <v>409</v>
      </c>
      <c r="W607" s="35">
        <v>0.4</v>
      </c>
      <c r="X607" s="35" t="s">
        <v>409</v>
      </c>
      <c r="Y607" s="35">
        <v>0.4</v>
      </c>
    </row>
    <row r="608" spans="1:25" ht="15">
      <c r="A608" s="35">
        <v>35927</v>
      </c>
      <c r="B608" s="35" t="s">
        <v>137</v>
      </c>
      <c r="C608" s="35">
        <v>142</v>
      </c>
      <c r="D608" s="35">
        <v>403</v>
      </c>
      <c r="E608" s="35" t="s">
        <v>138</v>
      </c>
      <c r="F608" s="35">
        <v>6268</v>
      </c>
      <c r="J608" s="35" t="s">
        <v>4</v>
      </c>
      <c r="K608" s="35">
        <v>1</v>
      </c>
      <c r="L608" s="35" t="s">
        <v>139</v>
      </c>
      <c r="M608" s="35">
        <v>3522</v>
      </c>
      <c r="N608" s="35">
        <v>1635</v>
      </c>
      <c r="O608" s="35">
        <v>7144</v>
      </c>
      <c r="P608" s="35">
        <v>99</v>
      </c>
      <c r="Q608" s="35">
        <v>99</v>
      </c>
      <c r="R608" s="35" t="s">
        <v>408</v>
      </c>
      <c r="S608" s="35" t="s">
        <v>409</v>
      </c>
      <c r="T608" s="35">
        <v>5</v>
      </c>
      <c r="U608" s="35" t="s">
        <v>409</v>
      </c>
      <c r="W608" s="35">
        <v>0.125</v>
      </c>
      <c r="X608" s="35" t="s">
        <v>409</v>
      </c>
      <c r="Y608" s="35">
        <v>0.125</v>
      </c>
    </row>
    <row r="609" spans="1:25" ht="15">
      <c r="A609" s="35">
        <v>35942</v>
      </c>
      <c r="B609" s="35" t="s">
        <v>137</v>
      </c>
      <c r="C609" s="35">
        <v>142</v>
      </c>
      <c r="D609" s="35">
        <v>406</v>
      </c>
      <c r="E609" s="35" t="s">
        <v>138</v>
      </c>
      <c r="F609" s="35">
        <v>6268</v>
      </c>
      <c r="J609" s="35" t="s">
        <v>4</v>
      </c>
      <c r="K609" s="35">
        <v>1</v>
      </c>
      <c r="L609" s="35" t="s">
        <v>139</v>
      </c>
      <c r="M609" s="35">
        <v>3522</v>
      </c>
      <c r="N609" s="35">
        <v>1635</v>
      </c>
      <c r="O609" s="35">
        <v>7144</v>
      </c>
      <c r="P609" s="35">
        <v>99</v>
      </c>
      <c r="Q609" s="35">
        <v>99</v>
      </c>
      <c r="R609" s="35" t="s">
        <v>408</v>
      </c>
      <c r="S609" s="35" t="s">
        <v>409</v>
      </c>
      <c r="T609" s="35">
        <v>5</v>
      </c>
      <c r="U609" s="35" t="s">
        <v>409</v>
      </c>
      <c r="W609" s="35">
        <v>0.14</v>
      </c>
      <c r="X609" s="35" t="s">
        <v>409</v>
      </c>
      <c r="Y609" s="35">
        <v>0.14</v>
      </c>
    </row>
    <row r="610" spans="1:25" ht="15">
      <c r="A610" s="35">
        <v>53189</v>
      </c>
      <c r="B610" s="35" t="s">
        <v>292</v>
      </c>
      <c r="C610" s="35">
        <v>143</v>
      </c>
      <c r="D610" s="35">
        <v>449</v>
      </c>
      <c r="E610" s="35" t="s">
        <v>138</v>
      </c>
      <c r="F610" s="35">
        <v>6268</v>
      </c>
      <c r="J610" s="35" t="s">
        <v>298</v>
      </c>
      <c r="K610" s="35">
        <v>1</v>
      </c>
      <c r="L610" s="35" t="s">
        <v>139</v>
      </c>
      <c r="M610" s="35">
        <v>3522</v>
      </c>
      <c r="N610" s="35">
        <v>1652</v>
      </c>
      <c r="O610" s="35">
        <v>7160</v>
      </c>
      <c r="P610" s="35">
        <v>13</v>
      </c>
      <c r="Q610" s="35">
        <v>99</v>
      </c>
      <c r="R610" s="35" t="s">
        <v>408</v>
      </c>
      <c r="S610" s="35" t="s">
        <v>409</v>
      </c>
      <c r="T610" s="35">
        <v>5</v>
      </c>
      <c r="U610" s="35" t="s">
        <v>409</v>
      </c>
      <c r="W610" s="35">
        <v>2.5</v>
      </c>
      <c r="X610" s="35" t="s">
        <v>409</v>
      </c>
      <c r="Y610" s="35">
        <v>2.5</v>
      </c>
    </row>
    <row r="611" spans="1:25" ht="15">
      <c r="A611" s="35">
        <v>36662</v>
      </c>
      <c r="B611" s="35" t="s">
        <v>137</v>
      </c>
      <c r="C611" s="35">
        <v>142</v>
      </c>
      <c r="D611" s="35">
        <v>359</v>
      </c>
      <c r="E611" s="35" t="s">
        <v>354</v>
      </c>
      <c r="F611" s="35">
        <v>11485</v>
      </c>
      <c r="J611" s="35" t="s">
        <v>4</v>
      </c>
      <c r="K611" s="35">
        <v>1</v>
      </c>
      <c r="L611" s="35" t="s">
        <v>355</v>
      </c>
      <c r="M611" s="35">
        <v>5663</v>
      </c>
      <c r="N611" s="35">
        <v>1635</v>
      </c>
      <c r="O611" s="35">
        <v>7143</v>
      </c>
      <c r="P611" s="35">
        <v>99</v>
      </c>
      <c r="Q611" s="35">
        <v>99</v>
      </c>
      <c r="R611" s="35" t="s">
        <v>408</v>
      </c>
      <c r="S611" s="35" t="s">
        <v>409</v>
      </c>
      <c r="T611" s="35">
        <v>5</v>
      </c>
      <c r="U611" s="35" t="s">
        <v>409</v>
      </c>
      <c r="W611" s="35">
        <v>0.7</v>
      </c>
      <c r="X611" s="35" t="s">
        <v>409</v>
      </c>
      <c r="Y611" s="35">
        <v>0.7</v>
      </c>
    </row>
    <row r="612" spans="1:25" ht="15">
      <c r="A612" s="35">
        <v>36675</v>
      </c>
      <c r="B612" s="35" t="s">
        <v>137</v>
      </c>
      <c r="C612" s="35">
        <v>142</v>
      </c>
      <c r="D612" s="35">
        <v>370</v>
      </c>
      <c r="E612" s="35" t="s">
        <v>354</v>
      </c>
      <c r="F612" s="35">
        <v>11485</v>
      </c>
      <c r="J612" s="35" t="s">
        <v>4</v>
      </c>
      <c r="K612" s="35">
        <v>1</v>
      </c>
      <c r="L612" s="35" t="s">
        <v>355</v>
      </c>
      <c r="M612" s="35">
        <v>5663</v>
      </c>
      <c r="N612" s="35">
        <v>1635</v>
      </c>
      <c r="O612" s="35">
        <v>7143</v>
      </c>
      <c r="P612" s="35">
        <v>99</v>
      </c>
      <c r="Q612" s="35">
        <v>99</v>
      </c>
      <c r="R612" s="35" t="s">
        <v>408</v>
      </c>
      <c r="S612" s="35" t="s">
        <v>409</v>
      </c>
      <c r="T612" s="35">
        <v>5</v>
      </c>
      <c r="U612" s="35" t="s">
        <v>409</v>
      </c>
      <c r="W612" s="35">
        <v>0.7</v>
      </c>
      <c r="X612" s="35" t="s">
        <v>409</v>
      </c>
      <c r="Y612" s="35">
        <v>0.7</v>
      </c>
    </row>
    <row r="613" spans="1:25" ht="15">
      <c r="A613" s="35">
        <v>53196</v>
      </c>
      <c r="B613" s="35" t="s">
        <v>292</v>
      </c>
      <c r="C613" s="35">
        <v>143</v>
      </c>
      <c r="D613" s="35">
        <v>456</v>
      </c>
      <c r="E613" s="35" t="s">
        <v>63</v>
      </c>
      <c r="F613" s="35">
        <v>6268</v>
      </c>
      <c r="J613" s="35" t="s">
        <v>4</v>
      </c>
      <c r="K613" s="35">
        <v>1</v>
      </c>
      <c r="L613" s="35" t="s">
        <v>355</v>
      </c>
      <c r="M613" s="35">
        <v>5663</v>
      </c>
      <c r="N613" s="35">
        <v>1652</v>
      </c>
      <c r="O613" s="35">
        <v>7160</v>
      </c>
      <c r="P613" s="35">
        <v>13</v>
      </c>
      <c r="Q613" s="35">
        <v>99</v>
      </c>
      <c r="R613" s="35" t="s">
        <v>408</v>
      </c>
      <c r="S613" s="35" t="s">
        <v>409</v>
      </c>
      <c r="T613" s="35">
        <v>5</v>
      </c>
      <c r="U613" s="35" t="s">
        <v>409</v>
      </c>
      <c r="W613" s="35">
        <v>0.25</v>
      </c>
      <c r="X613" s="35" t="s">
        <v>409</v>
      </c>
      <c r="Y613" s="35">
        <v>0.25</v>
      </c>
    </row>
    <row r="614" spans="1:29" ht="15">
      <c r="A614" s="35">
        <v>53200</v>
      </c>
      <c r="B614" s="35" t="s">
        <v>292</v>
      </c>
      <c r="C614" s="35">
        <v>143</v>
      </c>
      <c r="D614" s="35">
        <v>467</v>
      </c>
      <c r="E614" s="35" t="s">
        <v>63</v>
      </c>
      <c r="F614" s="35">
        <v>6268</v>
      </c>
      <c r="J614" s="35" t="s">
        <v>4</v>
      </c>
      <c r="K614" s="35">
        <v>1</v>
      </c>
      <c r="L614" s="35" t="s">
        <v>355</v>
      </c>
      <c r="M614" s="35">
        <v>5663</v>
      </c>
      <c r="N614" s="35">
        <v>1652</v>
      </c>
      <c r="O614" s="35">
        <v>7160</v>
      </c>
      <c r="P614" s="35">
        <v>13</v>
      </c>
      <c r="Q614" s="35">
        <v>99</v>
      </c>
      <c r="R614" s="35" t="s">
        <v>408</v>
      </c>
      <c r="S614" s="35" t="s">
        <v>409</v>
      </c>
      <c r="T614" s="35">
        <v>5</v>
      </c>
      <c r="U614" s="35" t="s">
        <v>409</v>
      </c>
      <c r="W614" s="35">
        <v>0.36</v>
      </c>
      <c r="X614" s="35" t="s">
        <v>409</v>
      </c>
      <c r="Y614" s="35">
        <v>0.36</v>
      </c>
      <c r="AA614" s="35">
        <v>5053</v>
      </c>
      <c r="AB614" s="35" t="s">
        <v>359</v>
      </c>
      <c r="AC614" s="35">
        <v>5057</v>
      </c>
    </row>
    <row r="615" spans="1:29" ht="15">
      <c r="A615" s="35">
        <v>53203</v>
      </c>
      <c r="B615" s="35" t="s">
        <v>292</v>
      </c>
      <c r="C615" s="35">
        <v>143</v>
      </c>
      <c r="D615" s="35">
        <v>473</v>
      </c>
      <c r="E615" s="35" t="s">
        <v>63</v>
      </c>
      <c r="F615" s="35">
        <v>6268</v>
      </c>
      <c r="J615" s="35" t="s">
        <v>4</v>
      </c>
      <c r="K615" s="35">
        <v>1</v>
      </c>
      <c r="L615" s="35" t="s">
        <v>355</v>
      </c>
      <c r="M615" s="35">
        <v>5663</v>
      </c>
      <c r="N615" s="35">
        <v>1652</v>
      </c>
      <c r="O615" s="35">
        <v>7160</v>
      </c>
      <c r="P615" s="35">
        <v>13</v>
      </c>
      <c r="Q615" s="35">
        <v>99</v>
      </c>
      <c r="R615" s="35" t="s">
        <v>408</v>
      </c>
      <c r="S615" s="35" t="s">
        <v>409</v>
      </c>
      <c r="T615" s="35">
        <v>5</v>
      </c>
      <c r="U615" s="35" t="s">
        <v>409</v>
      </c>
      <c r="W615" s="35">
        <v>0.4</v>
      </c>
      <c r="X615" s="35" t="s">
        <v>409</v>
      </c>
      <c r="Y615" s="35">
        <v>0.4</v>
      </c>
      <c r="AA615" s="35">
        <v>5053</v>
      </c>
      <c r="AB615" s="35" t="s">
        <v>357</v>
      </c>
      <c r="AC615" s="35">
        <v>5036</v>
      </c>
    </row>
    <row r="616" spans="1:29" ht="15">
      <c r="A616" s="35">
        <v>87232</v>
      </c>
      <c r="B616" s="35" t="s">
        <v>434</v>
      </c>
      <c r="C616" s="35">
        <v>168</v>
      </c>
      <c r="D616" s="35">
        <v>236</v>
      </c>
      <c r="G616" s="35" t="s">
        <v>435</v>
      </c>
      <c r="H616" s="35">
        <v>268</v>
      </c>
      <c r="I616" s="35" t="s">
        <v>179</v>
      </c>
      <c r="J616" s="35" t="s">
        <v>263</v>
      </c>
      <c r="K616" s="35">
        <v>17</v>
      </c>
      <c r="L616" s="35" t="s">
        <v>439</v>
      </c>
      <c r="M616" s="35">
        <v>5816</v>
      </c>
      <c r="N616" s="35">
        <v>1679</v>
      </c>
      <c r="O616" s="35">
        <v>7187</v>
      </c>
      <c r="P616" s="35">
        <v>13</v>
      </c>
      <c r="Q616" s="35">
        <v>99</v>
      </c>
      <c r="R616" s="35" t="s">
        <v>408</v>
      </c>
      <c r="S616" s="35" t="s">
        <v>409</v>
      </c>
      <c r="T616" s="35">
        <v>5</v>
      </c>
      <c r="U616" s="35" t="s">
        <v>410</v>
      </c>
      <c r="V616" s="35">
        <v>2</v>
      </c>
      <c r="W616" s="35">
        <v>1.8</v>
      </c>
      <c r="X616" s="35" t="s">
        <v>410</v>
      </c>
      <c r="Y616" s="35">
        <v>0.9</v>
      </c>
      <c r="AA616" s="35">
        <v>5053</v>
      </c>
      <c r="AB616" s="35" t="s">
        <v>359</v>
      </c>
      <c r="AC616" s="35">
        <v>5057</v>
      </c>
    </row>
    <row r="617" spans="1:29" ht="15">
      <c r="A617" s="35">
        <v>87233</v>
      </c>
      <c r="B617" s="35" t="s">
        <v>434</v>
      </c>
      <c r="C617" s="35">
        <v>168</v>
      </c>
      <c r="D617" s="35">
        <v>236</v>
      </c>
      <c r="G617" s="35" t="s">
        <v>435</v>
      </c>
      <c r="H617" s="35">
        <v>268</v>
      </c>
      <c r="I617" s="35" t="s">
        <v>179</v>
      </c>
      <c r="J617" s="35" t="s">
        <v>263</v>
      </c>
      <c r="K617" s="35">
        <v>17</v>
      </c>
      <c r="L617" s="35" t="s">
        <v>439</v>
      </c>
      <c r="M617" s="35">
        <v>5816</v>
      </c>
      <c r="N617" s="35">
        <v>1679</v>
      </c>
      <c r="O617" s="35">
        <v>7187</v>
      </c>
      <c r="P617" s="35">
        <v>13</v>
      </c>
      <c r="Q617" s="35">
        <v>99</v>
      </c>
      <c r="R617" s="35" t="s">
        <v>408</v>
      </c>
      <c r="S617" s="35" t="s">
        <v>409</v>
      </c>
      <c r="T617" s="35">
        <v>5</v>
      </c>
      <c r="U617" s="35" t="s">
        <v>410</v>
      </c>
      <c r="V617" s="35">
        <v>3</v>
      </c>
      <c r="W617" s="35">
        <v>2.4</v>
      </c>
      <c r="X617" s="35" t="s">
        <v>410</v>
      </c>
      <c r="Y617" s="35">
        <v>0.8</v>
      </c>
      <c r="AA617" s="35">
        <v>5053</v>
      </c>
      <c r="AB617" s="35" t="s">
        <v>357</v>
      </c>
      <c r="AC617" s="35">
        <v>5036</v>
      </c>
    </row>
    <row r="618" spans="1:29" ht="15">
      <c r="A618" s="35">
        <v>87228</v>
      </c>
      <c r="B618" s="35" t="s">
        <v>434</v>
      </c>
      <c r="C618" s="35">
        <v>168</v>
      </c>
      <c r="D618" s="35">
        <v>236</v>
      </c>
      <c r="G618" s="35" t="s">
        <v>435</v>
      </c>
      <c r="H618" s="35">
        <v>268</v>
      </c>
      <c r="I618" s="35" t="s">
        <v>179</v>
      </c>
      <c r="J618" s="35" t="s">
        <v>263</v>
      </c>
      <c r="K618" s="35">
        <v>17</v>
      </c>
      <c r="L618" s="35" t="s">
        <v>438</v>
      </c>
      <c r="M618" s="35">
        <v>5056</v>
      </c>
      <c r="N618" s="35">
        <v>1679</v>
      </c>
      <c r="O618" s="35">
        <v>7187</v>
      </c>
      <c r="P618" s="35">
        <v>13</v>
      </c>
      <c r="Q618" s="35">
        <v>99</v>
      </c>
      <c r="R618" s="35" t="s">
        <v>408</v>
      </c>
      <c r="S618" s="35" t="s">
        <v>409</v>
      </c>
      <c r="T618" s="35">
        <v>5</v>
      </c>
      <c r="U618" s="35" t="s">
        <v>410</v>
      </c>
      <c r="V618" s="35">
        <v>2</v>
      </c>
      <c r="W618" s="35">
        <v>1.8</v>
      </c>
      <c r="X618" s="35" t="s">
        <v>410</v>
      </c>
      <c r="Y618" s="35">
        <v>0.9</v>
      </c>
      <c r="AA618" s="35">
        <v>5053</v>
      </c>
      <c r="AB618" s="35" t="s">
        <v>359</v>
      </c>
      <c r="AC618" s="35">
        <v>5057</v>
      </c>
    </row>
    <row r="619" spans="1:29" ht="15">
      <c r="A619" s="35">
        <v>87229</v>
      </c>
      <c r="B619" s="35" t="s">
        <v>434</v>
      </c>
      <c r="C619" s="35">
        <v>168</v>
      </c>
      <c r="D619" s="35">
        <v>236</v>
      </c>
      <c r="G619" s="35" t="s">
        <v>435</v>
      </c>
      <c r="H619" s="35">
        <v>268</v>
      </c>
      <c r="I619" s="35" t="s">
        <v>179</v>
      </c>
      <c r="J619" s="35" t="s">
        <v>263</v>
      </c>
      <c r="K619" s="35">
        <v>17</v>
      </c>
      <c r="L619" s="35" t="s">
        <v>438</v>
      </c>
      <c r="M619" s="35">
        <v>5056</v>
      </c>
      <c r="N619" s="35">
        <v>1679</v>
      </c>
      <c r="O619" s="35">
        <v>7187</v>
      </c>
      <c r="P619" s="35">
        <v>13</v>
      </c>
      <c r="Q619" s="35">
        <v>99</v>
      </c>
      <c r="R619" s="35" t="s">
        <v>408</v>
      </c>
      <c r="S619" s="35" t="s">
        <v>409</v>
      </c>
      <c r="T619" s="35">
        <v>5</v>
      </c>
      <c r="U619" s="35" t="s">
        <v>410</v>
      </c>
      <c r="V619" s="35">
        <v>3</v>
      </c>
      <c r="W619" s="35">
        <v>2.4</v>
      </c>
      <c r="X619" s="35" t="s">
        <v>410</v>
      </c>
      <c r="Y619" s="35">
        <v>0.8</v>
      </c>
      <c r="AA619" s="35">
        <v>5053</v>
      </c>
      <c r="AB619" s="35" t="s">
        <v>357</v>
      </c>
      <c r="AC619" s="35">
        <v>5036</v>
      </c>
    </row>
    <row r="620" spans="1:29" ht="15">
      <c r="A620" s="35">
        <v>38932</v>
      </c>
      <c r="B620" s="35" t="s">
        <v>356</v>
      </c>
      <c r="C620" s="35">
        <v>106</v>
      </c>
      <c r="D620" s="35">
        <v>159</v>
      </c>
      <c r="E620" s="35" t="s">
        <v>170</v>
      </c>
      <c r="J620" s="35" t="s">
        <v>352</v>
      </c>
      <c r="K620" s="35">
        <v>30</v>
      </c>
      <c r="L620" s="35" t="s">
        <v>357</v>
      </c>
      <c r="M620" s="35">
        <v>5036</v>
      </c>
      <c r="N620" s="35">
        <v>1639</v>
      </c>
      <c r="O620" s="35">
        <v>7147</v>
      </c>
      <c r="P620" s="35">
        <v>13</v>
      </c>
      <c r="Q620" s="35">
        <v>99</v>
      </c>
      <c r="R620" s="35" t="s">
        <v>408</v>
      </c>
      <c r="S620" s="35" t="s">
        <v>409</v>
      </c>
      <c r="T620" s="35">
        <v>5</v>
      </c>
      <c r="U620" s="35" t="s">
        <v>410</v>
      </c>
      <c r="V620" s="35">
        <v>44.75</v>
      </c>
      <c r="W620" s="35">
        <v>44.75</v>
      </c>
      <c r="X620" s="35" t="s">
        <v>410</v>
      </c>
      <c r="Y620" s="35">
        <v>1</v>
      </c>
      <c r="Z620" s="35" t="s">
        <v>358</v>
      </c>
      <c r="AA620" s="35">
        <v>5053</v>
      </c>
      <c r="AB620" s="35" t="s">
        <v>357</v>
      </c>
      <c r="AC620" s="35">
        <v>5036</v>
      </c>
    </row>
    <row r="621" spans="1:29" ht="15">
      <c r="A621" s="35">
        <v>39207</v>
      </c>
      <c r="B621" s="35" t="s">
        <v>356</v>
      </c>
      <c r="C621" s="35">
        <v>106</v>
      </c>
      <c r="D621" s="35">
        <v>110</v>
      </c>
      <c r="E621" s="35" t="s">
        <v>170</v>
      </c>
      <c r="J621" s="35" t="s">
        <v>352</v>
      </c>
      <c r="K621" s="35">
        <v>30</v>
      </c>
      <c r="L621" s="35" t="s">
        <v>357</v>
      </c>
      <c r="M621" s="35">
        <v>5036</v>
      </c>
      <c r="N621" s="35">
        <v>1639</v>
      </c>
      <c r="O621" s="35">
        <v>7147</v>
      </c>
      <c r="P621" s="35">
        <v>13</v>
      </c>
      <c r="Q621" s="35">
        <v>99</v>
      </c>
      <c r="R621" s="35" t="s">
        <v>408</v>
      </c>
      <c r="S621" s="35" t="s">
        <v>409</v>
      </c>
      <c r="T621" s="35">
        <v>5</v>
      </c>
      <c r="U621" s="35" t="s">
        <v>410</v>
      </c>
      <c r="V621" s="35">
        <v>58.9</v>
      </c>
      <c r="W621" s="35">
        <v>58.9</v>
      </c>
      <c r="X621" s="35" t="s">
        <v>410</v>
      </c>
      <c r="Y621" s="35">
        <v>1</v>
      </c>
      <c r="Z621" s="35" t="s">
        <v>358</v>
      </c>
      <c r="AA621" s="35">
        <v>5053</v>
      </c>
      <c r="AB621" s="35" t="s">
        <v>357</v>
      </c>
      <c r="AC621" s="35">
        <v>5036</v>
      </c>
    </row>
    <row r="622" spans="1:26" ht="15">
      <c r="A622" s="35">
        <v>55777</v>
      </c>
      <c r="B622" s="35" t="s">
        <v>356</v>
      </c>
      <c r="C622" s="35">
        <v>106</v>
      </c>
      <c r="D622" s="35">
        <v>159</v>
      </c>
      <c r="E622" s="35" t="s">
        <v>170</v>
      </c>
      <c r="J622" s="35" t="s">
        <v>352</v>
      </c>
      <c r="K622" s="35">
        <v>30</v>
      </c>
      <c r="L622" s="35" t="s">
        <v>357</v>
      </c>
      <c r="M622" s="35">
        <v>5036</v>
      </c>
      <c r="N622" s="35">
        <v>1655</v>
      </c>
      <c r="O622" s="35">
        <v>7163</v>
      </c>
      <c r="P622" s="35">
        <v>13</v>
      </c>
      <c r="Q622" s="35">
        <v>99</v>
      </c>
      <c r="R622" s="35" t="s">
        <v>408</v>
      </c>
      <c r="S622" s="35" t="s">
        <v>409</v>
      </c>
      <c r="T622" s="35">
        <v>5</v>
      </c>
      <c r="U622" s="35" t="s">
        <v>410</v>
      </c>
      <c r="V622" s="35">
        <v>181</v>
      </c>
      <c r="W622" s="35">
        <v>181</v>
      </c>
      <c r="X622" s="35" t="s">
        <v>410</v>
      </c>
      <c r="Y622" s="35">
        <v>1</v>
      </c>
      <c r="Z622" s="35" t="s">
        <v>358</v>
      </c>
    </row>
    <row r="623" spans="1:26" ht="15">
      <c r="A623" s="35">
        <v>55893</v>
      </c>
      <c r="B623" s="35" t="s">
        <v>356</v>
      </c>
      <c r="C623" s="35">
        <v>106</v>
      </c>
      <c r="D623" s="35">
        <v>110</v>
      </c>
      <c r="E623" s="35" t="s">
        <v>170</v>
      </c>
      <c r="J623" s="35" t="s">
        <v>352</v>
      </c>
      <c r="K623" s="35">
        <v>30</v>
      </c>
      <c r="L623" s="35" t="s">
        <v>357</v>
      </c>
      <c r="M623" s="35">
        <v>5036</v>
      </c>
      <c r="N623" s="35">
        <v>1655</v>
      </c>
      <c r="O623" s="35">
        <v>7163</v>
      </c>
      <c r="P623" s="35">
        <v>13</v>
      </c>
      <c r="Q623" s="35">
        <v>99</v>
      </c>
      <c r="R623" s="35" t="s">
        <v>408</v>
      </c>
      <c r="S623" s="35" t="s">
        <v>409</v>
      </c>
      <c r="T623" s="35">
        <v>5</v>
      </c>
      <c r="U623" s="35" t="s">
        <v>410</v>
      </c>
      <c r="V623" s="35">
        <v>119</v>
      </c>
      <c r="W623" s="35">
        <v>119</v>
      </c>
      <c r="X623" s="35" t="s">
        <v>410</v>
      </c>
      <c r="Y623" s="35">
        <v>1</v>
      </c>
      <c r="Z623" s="35" t="s">
        <v>358</v>
      </c>
    </row>
    <row r="624" spans="1:27" ht="15">
      <c r="A624" s="35">
        <v>69784</v>
      </c>
      <c r="B624" s="35" t="s">
        <v>356</v>
      </c>
      <c r="C624" s="35">
        <v>106</v>
      </c>
      <c r="D624" s="35">
        <v>159</v>
      </c>
      <c r="E624" s="35" t="s">
        <v>170</v>
      </c>
      <c r="J624" s="35" t="s">
        <v>352</v>
      </c>
      <c r="K624" s="35">
        <v>30</v>
      </c>
      <c r="L624" s="35" t="s">
        <v>357</v>
      </c>
      <c r="M624" s="35">
        <v>5036</v>
      </c>
      <c r="N624" s="35">
        <v>1668</v>
      </c>
      <c r="O624" s="35">
        <v>7176</v>
      </c>
      <c r="P624" s="35">
        <v>13</v>
      </c>
      <c r="Q624" s="35">
        <v>99</v>
      </c>
      <c r="R624" s="35" t="s">
        <v>408</v>
      </c>
      <c r="S624" s="35" t="s">
        <v>409</v>
      </c>
      <c r="T624" s="35">
        <v>5</v>
      </c>
      <c r="U624" s="35" t="s">
        <v>410</v>
      </c>
      <c r="V624" s="35">
        <v>108.3</v>
      </c>
      <c r="W624" s="35">
        <v>107.8</v>
      </c>
      <c r="X624" s="35" t="s">
        <v>410</v>
      </c>
      <c r="Y624" s="35">
        <v>0.995</v>
      </c>
      <c r="Z624" s="35" t="s">
        <v>358</v>
      </c>
      <c r="AA624" s="35">
        <v>3339</v>
      </c>
    </row>
    <row r="625" spans="1:26" ht="15">
      <c r="A625" s="35">
        <v>69968</v>
      </c>
      <c r="B625" s="35" t="s">
        <v>356</v>
      </c>
      <c r="C625" s="35">
        <v>106</v>
      </c>
      <c r="D625" s="35">
        <v>110</v>
      </c>
      <c r="E625" s="35" t="s">
        <v>170</v>
      </c>
      <c r="J625" s="35" t="s">
        <v>352</v>
      </c>
      <c r="K625" s="35">
        <v>30</v>
      </c>
      <c r="L625" s="35" t="s">
        <v>357</v>
      </c>
      <c r="M625" s="35">
        <v>5036</v>
      </c>
      <c r="N625" s="35">
        <v>1668</v>
      </c>
      <c r="O625" s="35">
        <v>7176</v>
      </c>
      <c r="P625" s="35">
        <v>13</v>
      </c>
      <c r="Q625" s="35">
        <v>99</v>
      </c>
      <c r="R625" s="35" t="s">
        <v>408</v>
      </c>
      <c r="S625" s="35" t="s">
        <v>409</v>
      </c>
      <c r="T625" s="35">
        <v>5</v>
      </c>
      <c r="U625" s="35" t="s">
        <v>410</v>
      </c>
      <c r="V625" s="35">
        <v>124</v>
      </c>
      <c r="W625" s="35">
        <v>124</v>
      </c>
      <c r="X625" s="35" t="s">
        <v>410</v>
      </c>
      <c r="Y625" s="35">
        <v>1</v>
      </c>
      <c r="Z625" s="35" t="s">
        <v>358</v>
      </c>
    </row>
    <row r="626" spans="1:29" ht="15">
      <c r="A626" s="35">
        <v>91932</v>
      </c>
      <c r="B626" s="35" t="s">
        <v>356</v>
      </c>
      <c r="C626" s="35">
        <v>106</v>
      </c>
      <c r="D626" s="35">
        <v>110</v>
      </c>
      <c r="E626" s="35" t="s">
        <v>170</v>
      </c>
      <c r="J626" s="35" t="s">
        <v>352</v>
      </c>
      <c r="K626" s="35">
        <v>30</v>
      </c>
      <c r="L626" s="35" t="s">
        <v>357</v>
      </c>
      <c r="M626" s="35">
        <v>5036</v>
      </c>
      <c r="N626" s="35">
        <v>1686</v>
      </c>
      <c r="O626" s="35">
        <v>7194</v>
      </c>
      <c r="P626" s="35">
        <v>13</v>
      </c>
      <c r="Q626" s="35">
        <v>99</v>
      </c>
      <c r="R626" s="35" t="s">
        <v>408</v>
      </c>
      <c r="S626" s="35" t="s">
        <v>409</v>
      </c>
      <c r="T626" s="35">
        <v>5</v>
      </c>
      <c r="U626" s="35" t="s">
        <v>410</v>
      </c>
      <c r="V626" s="35">
        <v>208</v>
      </c>
      <c r="W626" s="35">
        <v>208</v>
      </c>
      <c r="X626" s="35" t="s">
        <v>410</v>
      </c>
      <c r="Y626" s="35">
        <v>1</v>
      </c>
      <c r="Z626" s="35" t="s">
        <v>358</v>
      </c>
      <c r="AB626" s="35" t="s">
        <v>65</v>
      </c>
      <c r="AC626" s="35">
        <v>5543</v>
      </c>
    </row>
    <row r="627" spans="1:26" ht="15">
      <c r="A627" s="35">
        <v>99401</v>
      </c>
      <c r="B627" s="35" t="s">
        <v>356</v>
      </c>
      <c r="C627" s="35">
        <v>106</v>
      </c>
      <c r="D627" s="35">
        <v>110</v>
      </c>
      <c r="E627" s="35" t="s">
        <v>170</v>
      </c>
      <c r="J627" s="35" t="s">
        <v>352</v>
      </c>
      <c r="K627" s="35">
        <v>30</v>
      </c>
      <c r="L627" s="35" t="s">
        <v>357</v>
      </c>
      <c r="M627" s="35">
        <v>5036</v>
      </c>
      <c r="N627" s="35">
        <v>1694</v>
      </c>
      <c r="O627" s="35">
        <v>7202</v>
      </c>
      <c r="P627" s="35">
        <v>13</v>
      </c>
      <c r="Q627" s="35">
        <v>99</v>
      </c>
      <c r="R627" s="35" t="s">
        <v>408</v>
      </c>
      <c r="S627" s="35" t="s">
        <v>409</v>
      </c>
      <c r="T627" s="35">
        <v>5</v>
      </c>
      <c r="U627" s="35" t="s">
        <v>410</v>
      </c>
      <c r="V627" s="35">
        <v>70</v>
      </c>
      <c r="W627" s="35">
        <v>70</v>
      </c>
      <c r="X627" s="35" t="s">
        <v>410</v>
      </c>
      <c r="Y627" s="35">
        <v>1</v>
      </c>
      <c r="Z627" s="35" t="s">
        <v>358</v>
      </c>
    </row>
    <row r="628" spans="1:25" ht="15">
      <c r="A628" s="35">
        <v>87247</v>
      </c>
      <c r="B628" s="35" t="s">
        <v>434</v>
      </c>
      <c r="C628" s="35">
        <v>168</v>
      </c>
      <c r="D628" s="35">
        <v>237</v>
      </c>
      <c r="G628" s="35" t="s">
        <v>435</v>
      </c>
      <c r="H628" s="35">
        <v>268</v>
      </c>
      <c r="I628" s="35" t="s">
        <v>179</v>
      </c>
      <c r="J628" s="35" t="s">
        <v>263</v>
      </c>
      <c r="K628" s="35">
        <v>17</v>
      </c>
      <c r="L628" s="35" t="s">
        <v>441</v>
      </c>
      <c r="M628" s="35">
        <v>5035</v>
      </c>
      <c r="N628" s="35">
        <v>1679</v>
      </c>
      <c r="O628" s="35">
        <v>7187</v>
      </c>
      <c r="P628" s="35">
        <v>13</v>
      </c>
      <c r="Q628" s="35">
        <v>99</v>
      </c>
      <c r="R628" s="35" t="s">
        <v>408</v>
      </c>
      <c r="S628" s="35" t="s">
        <v>409</v>
      </c>
      <c r="T628" s="35">
        <v>5</v>
      </c>
      <c r="U628" s="35" t="s">
        <v>410</v>
      </c>
      <c r="V628" s="35">
        <v>4</v>
      </c>
      <c r="W628" s="35">
        <v>3.6</v>
      </c>
      <c r="X628" s="35" t="s">
        <v>410</v>
      </c>
      <c r="Y628" s="35">
        <v>0.9</v>
      </c>
    </row>
    <row r="629" spans="1:25" ht="15">
      <c r="A629" s="35">
        <v>87248</v>
      </c>
      <c r="B629" s="35" t="s">
        <v>434</v>
      </c>
      <c r="C629" s="35">
        <v>168</v>
      </c>
      <c r="D629" s="35">
        <v>237</v>
      </c>
      <c r="G629" s="35" t="s">
        <v>435</v>
      </c>
      <c r="H629" s="35">
        <v>268</v>
      </c>
      <c r="I629" s="35" t="s">
        <v>179</v>
      </c>
      <c r="J629" s="35" t="s">
        <v>263</v>
      </c>
      <c r="K629" s="35">
        <v>17</v>
      </c>
      <c r="L629" s="35" t="s">
        <v>441</v>
      </c>
      <c r="M629" s="35">
        <v>5035</v>
      </c>
      <c r="N629" s="35">
        <v>1679</v>
      </c>
      <c r="O629" s="35">
        <v>7187</v>
      </c>
      <c r="P629" s="35">
        <v>13</v>
      </c>
      <c r="Q629" s="35">
        <v>99</v>
      </c>
      <c r="R629" s="35" t="s">
        <v>408</v>
      </c>
      <c r="S629" s="35" t="s">
        <v>409</v>
      </c>
      <c r="T629" s="35">
        <v>5</v>
      </c>
      <c r="U629" s="35" t="s">
        <v>410</v>
      </c>
      <c r="V629" s="35">
        <v>6</v>
      </c>
      <c r="W629" s="35">
        <v>4.8</v>
      </c>
      <c r="X629" s="35" t="s">
        <v>410</v>
      </c>
      <c r="Y629" s="35">
        <v>0.8</v>
      </c>
    </row>
    <row r="630" spans="1:26" ht="15">
      <c r="A630" s="35">
        <v>11729</v>
      </c>
      <c r="B630" s="35" t="s">
        <v>258</v>
      </c>
      <c r="C630" s="35">
        <v>114</v>
      </c>
      <c r="D630" s="35">
        <v>48</v>
      </c>
      <c r="E630" s="35" t="s">
        <v>259</v>
      </c>
      <c r="F630" s="35">
        <v>913</v>
      </c>
      <c r="J630" s="35" t="s">
        <v>4</v>
      </c>
      <c r="K630" s="35">
        <v>1</v>
      </c>
      <c r="L630" s="35" t="s">
        <v>265</v>
      </c>
      <c r="M630" s="35">
        <v>3339</v>
      </c>
      <c r="N630" s="35">
        <v>1614</v>
      </c>
      <c r="O630" s="35">
        <v>7122</v>
      </c>
      <c r="P630" s="35">
        <v>13</v>
      </c>
      <c r="Q630" s="35">
        <v>99</v>
      </c>
      <c r="R630" s="35" t="s">
        <v>408</v>
      </c>
      <c r="S630" s="35" t="s">
        <v>409</v>
      </c>
      <c r="T630" s="35">
        <v>5</v>
      </c>
      <c r="U630" s="35" t="s">
        <v>410</v>
      </c>
      <c r="V630" s="35">
        <v>1</v>
      </c>
      <c r="W630" s="35">
        <v>0.75</v>
      </c>
      <c r="X630" s="35" t="s">
        <v>410</v>
      </c>
      <c r="Y630" s="35">
        <v>0.75</v>
      </c>
      <c r="Z630" s="35" t="s">
        <v>265</v>
      </c>
    </row>
    <row r="631" spans="1:27" ht="15">
      <c r="A631" s="35">
        <v>51521</v>
      </c>
      <c r="B631" s="35" t="s">
        <v>289</v>
      </c>
      <c r="C631" s="35">
        <v>140</v>
      </c>
      <c r="D631" s="35">
        <v>3</v>
      </c>
      <c r="E631" s="35" t="s">
        <v>290</v>
      </c>
      <c r="F631" s="35">
        <v>4591</v>
      </c>
      <c r="G631" s="35" t="s">
        <v>291</v>
      </c>
      <c r="H631" s="35">
        <v>27</v>
      </c>
      <c r="I631" s="35" t="s">
        <v>179</v>
      </c>
      <c r="J631" s="35" t="s">
        <v>4</v>
      </c>
      <c r="K631" s="35">
        <v>1</v>
      </c>
      <c r="L631" s="35" t="s">
        <v>265</v>
      </c>
      <c r="M631" s="35">
        <v>3339</v>
      </c>
      <c r="N631" s="35">
        <v>1651</v>
      </c>
      <c r="O631" s="35">
        <v>7160</v>
      </c>
      <c r="P631" s="35">
        <v>12</v>
      </c>
      <c r="Q631" s="35">
        <v>19</v>
      </c>
      <c r="R631" s="35" t="s">
        <v>408</v>
      </c>
      <c r="S631" s="35" t="s">
        <v>409</v>
      </c>
      <c r="T631" s="35">
        <v>5</v>
      </c>
      <c r="U631" s="35" t="s">
        <v>9</v>
      </c>
      <c r="V631" s="35">
        <v>0.5</v>
      </c>
      <c r="W631" s="35">
        <v>0.03</v>
      </c>
      <c r="X631" s="35" t="s">
        <v>410</v>
      </c>
      <c r="Y631" s="35">
        <v>1.2</v>
      </c>
      <c r="AA631" s="35">
        <v>2881</v>
      </c>
    </row>
    <row r="632" spans="1:25" ht="15">
      <c r="A632" s="35">
        <v>54285</v>
      </c>
      <c r="B632" s="35" t="s">
        <v>292</v>
      </c>
      <c r="C632" s="35">
        <v>143</v>
      </c>
      <c r="D632" s="35">
        <v>607</v>
      </c>
      <c r="E632" s="35" t="s">
        <v>64</v>
      </c>
      <c r="F632" s="35">
        <v>4831</v>
      </c>
      <c r="J632" s="35" t="s">
        <v>4</v>
      </c>
      <c r="K632" s="35">
        <v>1</v>
      </c>
      <c r="L632" s="35" t="s">
        <v>65</v>
      </c>
      <c r="M632" s="35">
        <v>5543</v>
      </c>
      <c r="N632" s="35">
        <v>1653</v>
      </c>
      <c r="O632" s="35">
        <v>7162</v>
      </c>
      <c r="P632" s="35">
        <v>13</v>
      </c>
      <c r="Q632" s="35">
        <v>99</v>
      </c>
      <c r="R632" s="35" t="s">
        <v>408</v>
      </c>
      <c r="S632" s="35" t="s">
        <v>409</v>
      </c>
      <c r="T632" s="35">
        <v>5</v>
      </c>
      <c r="U632" s="35" t="s">
        <v>410</v>
      </c>
      <c r="V632" s="35">
        <v>3</v>
      </c>
      <c r="W632" s="35">
        <v>3.6</v>
      </c>
      <c r="X632" s="35" t="s">
        <v>410</v>
      </c>
      <c r="Y632" s="35">
        <v>1.2</v>
      </c>
    </row>
    <row r="633" spans="1:25" ht="15">
      <c r="A633" s="35">
        <v>55912</v>
      </c>
      <c r="B633" s="35" t="s">
        <v>292</v>
      </c>
      <c r="C633" s="35">
        <v>143</v>
      </c>
      <c r="D633" s="35">
        <v>656</v>
      </c>
      <c r="E633" s="35" t="s">
        <v>66</v>
      </c>
      <c r="F633" s="35">
        <v>4831</v>
      </c>
      <c r="G633" s="35" t="s">
        <v>170</v>
      </c>
      <c r="J633" s="35" t="s">
        <v>4</v>
      </c>
      <c r="K633" s="35">
        <v>1</v>
      </c>
      <c r="L633" s="35" t="s">
        <v>65</v>
      </c>
      <c r="M633" s="35">
        <v>5543</v>
      </c>
      <c r="N633" s="35">
        <v>1655</v>
      </c>
      <c r="O633" s="35">
        <v>7164</v>
      </c>
      <c r="P633" s="35">
        <v>9</v>
      </c>
      <c r="R633" s="35" t="s">
        <v>408</v>
      </c>
      <c r="S633" s="35" t="s">
        <v>409</v>
      </c>
      <c r="T633" s="35">
        <v>5</v>
      </c>
      <c r="U633" s="35" t="s">
        <v>410</v>
      </c>
      <c r="V633" s="35">
        <v>2</v>
      </c>
      <c r="W633" s="35">
        <v>2</v>
      </c>
      <c r="X633" s="35" t="s">
        <v>410</v>
      </c>
      <c r="Y633" s="35">
        <v>1</v>
      </c>
    </row>
    <row r="634" spans="1:25" ht="15">
      <c r="A634" s="35">
        <v>81355</v>
      </c>
      <c r="B634" s="35" t="s">
        <v>426</v>
      </c>
      <c r="C634" s="35">
        <v>144</v>
      </c>
      <c r="D634" s="35">
        <v>548</v>
      </c>
      <c r="J634" s="35" t="s">
        <v>298</v>
      </c>
      <c r="K634" s="35">
        <v>1</v>
      </c>
      <c r="L634" s="35" t="s">
        <v>65</v>
      </c>
      <c r="M634" s="35">
        <v>5543</v>
      </c>
      <c r="N634" s="35">
        <v>1675</v>
      </c>
      <c r="O634" s="35">
        <v>7184</v>
      </c>
      <c r="P634" s="35">
        <v>11</v>
      </c>
      <c r="Q634" s="35">
        <v>19</v>
      </c>
      <c r="R634" s="35" t="s">
        <v>408</v>
      </c>
      <c r="S634" s="35" t="s">
        <v>409</v>
      </c>
      <c r="T634" s="35">
        <v>5</v>
      </c>
      <c r="U634" s="35" t="s">
        <v>409</v>
      </c>
      <c r="W634" s="35">
        <v>4</v>
      </c>
      <c r="X634" s="35" t="s">
        <v>409</v>
      </c>
      <c r="Y634" s="35">
        <v>4</v>
      </c>
    </row>
    <row r="635" spans="1:25" ht="15">
      <c r="A635" s="35">
        <v>83456</v>
      </c>
      <c r="B635" s="35" t="s">
        <v>426</v>
      </c>
      <c r="C635" s="35">
        <v>144</v>
      </c>
      <c r="D635" s="35">
        <v>584</v>
      </c>
      <c r="E635" s="35" t="s">
        <v>354</v>
      </c>
      <c r="F635" s="35">
        <v>8087</v>
      </c>
      <c r="J635" s="35" t="s">
        <v>4</v>
      </c>
      <c r="K635" s="35">
        <v>1</v>
      </c>
      <c r="L635" s="35" t="s">
        <v>65</v>
      </c>
      <c r="M635" s="35">
        <v>5543</v>
      </c>
      <c r="N635" s="35">
        <v>1676</v>
      </c>
      <c r="O635" s="35">
        <v>7184</v>
      </c>
      <c r="P635" s="35">
        <v>13</v>
      </c>
      <c r="Q635" s="35">
        <v>0</v>
      </c>
      <c r="R635" s="35" t="s">
        <v>408</v>
      </c>
      <c r="S635" s="35" t="s">
        <v>409</v>
      </c>
      <c r="T635" s="35">
        <v>5</v>
      </c>
      <c r="U635" s="35" t="s">
        <v>410</v>
      </c>
      <c r="V635" s="35">
        <v>3</v>
      </c>
      <c r="W635" s="35">
        <v>2.7</v>
      </c>
      <c r="X635" s="35" t="s">
        <v>410</v>
      </c>
      <c r="Y635" s="35">
        <v>0.9</v>
      </c>
    </row>
    <row r="636" spans="1:25" ht="15">
      <c r="A636" s="35">
        <v>4386</v>
      </c>
      <c r="B636" s="35" t="s">
        <v>62</v>
      </c>
      <c r="C636" s="35">
        <v>342</v>
      </c>
      <c r="D636" s="35">
        <v>377</v>
      </c>
      <c r="E636" s="35" t="s">
        <v>253</v>
      </c>
      <c r="F636" s="35">
        <v>29731</v>
      </c>
      <c r="I636" s="35" t="s">
        <v>179</v>
      </c>
      <c r="J636" s="35" t="s">
        <v>4</v>
      </c>
      <c r="K636" s="35">
        <v>1</v>
      </c>
      <c r="L636" s="35" t="s">
        <v>254</v>
      </c>
      <c r="M636" s="35">
        <v>2881</v>
      </c>
      <c r="N636" s="35">
        <v>1607</v>
      </c>
      <c r="O636" s="35">
        <v>7116</v>
      </c>
      <c r="P636" s="35">
        <v>9</v>
      </c>
      <c r="Q636" s="35">
        <v>11</v>
      </c>
      <c r="R636" s="35" t="s">
        <v>408</v>
      </c>
      <c r="S636" s="35" t="s">
        <v>409</v>
      </c>
      <c r="T636" s="35">
        <v>5</v>
      </c>
      <c r="U636" s="35" t="s">
        <v>9</v>
      </c>
      <c r="V636" s="35">
        <v>1</v>
      </c>
      <c r="W636" s="35">
        <v>0.04</v>
      </c>
      <c r="X636" s="35" t="s">
        <v>410</v>
      </c>
      <c r="Y636" s="35">
        <v>0.8</v>
      </c>
    </row>
    <row r="637" spans="1:26" ht="15">
      <c r="A637" s="35">
        <v>11712</v>
      </c>
      <c r="B637" s="35" t="s">
        <v>258</v>
      </c>
      <c r="C637" s="35">
        <v>114</v>
      </c>
      <c r="D637" s="35">
        <v>34</v>
      </c>
      <c r="E637" s="35" t="s">
        <v>259</v>
      </c>
      <c r="F637" s="35">
        <v>913</v>
      </c>
      <c r="J637" s="35" t="s">
        <v>264</v>
      </c>
      <c r="K637" s="35">
        <v>29</v>
      </c>
      <c r="L637" s="35" t="s">
        <v>254</v>
      </c>
      <c r="M637" s="35">
        <v>2881</v>
      </c>
      <c r="N637" s="35">
        <v>1614</v>
      </c>
      <c r="O637" s="35">
        <v>7122</v>
      </c>
      <c r="P637" s="35">
        <v>13</v>
      </c>
      <c r="Q637" s="35">
        <v>99</v>
      </c>
      <c r="R637" s="35" t="s">
        <v>408</v>
      </c>
      <c r="S637" s="35" t="s">
        <v>409</v>
      </c>
      <c r="T637" s="35">
        <v>5</v>
      </c>
      <c r="U637" s="35" t="s">
        <v>9</v>
      </c>
      <c r="V637" s="35">
        <v>5</v>
      </c>
      <c r="W637" s="35">
        <v>0.15</v>
      </c>
      <c r="X637" s="35" t="s">
        <v>410</v>
      </c>
      <c r="Y637" s="35">
        <v>0.6</v>
      </c>
      <c r="Z637" s="35" t="s">
        <v>254</v>
      </c>
    </row>
    <row r="638" spans="1:26" ht="15">
      <c r="A638" s="35">
        <v>25319</v>
      </c>
      <c r="B638" s="35" t="s">
        <v>405</v>
      </c>
      <c r="C638" s="35">
        <v>235</v>
      </c>
      <c r="D638" s="35">
        <v>15</v>
      </c>
      <c r="J638" s="35" t="s">
        <v>406</v>
      </c>
      <c r="K638" s="35">
        <v>81</v>
      </c>
      <c r="L638" s="35" t="s">
        <v>239</v>
      </c>
      <c r="M638" s="35">
        <v>7295</v>
      </c>
      <c r="N638" s="35">
        <v>1622</v>
      </c>
      <c r="O638" s="35">
        <v>7130</v>
      </c>
      <c r="P638" s="35">
        <v>13</v>
      </c>
      <c r="Q638" s="35">
        <v>99</v>
      </c>
      <c r="R638" s="35" t="s">
        <v>408</v>
      </c>
      <c r="S638" s="35" t="s">
        <v>409</v>
      </c>
      <c r="T638" s="35">
        <v>5</v>
      </c>
      <c r="U638" s="35" t="s">
        <v>410</v>
      </c>
      <c r="V638" s="35">
        <v>1</v>
      </c>
      <c r="W638" s="35">
        <v>1.5</v>
      </c>
      <c r="X638" s="35" t="s">
        <v>410</v>
      </c>
      <c r="Y638" s="35">
        <v>1.5</v>
      </c>
      <c r="Z638" s="35" t="s">
        <v>411</v>
      </c>
    </row>
    <row r="639" spans="1:26" ht="15">
      <c r="A639" s="35">
        <v>25320</v>
      </c>
      <c r="B639" s="35" t="s">
        <v>405</v>
      </c>
      <c r="C639" s="35">
        <v>235</v>
      </c>
      <c r="D639" s="35">
        <v>15</v>
      </c>
      <c r="J639" s="35" t="s">
        <v>406</v>
      </c>
      <c r="K639" s="35">
        <v>81</v>
      </c>
      <c r="L639" s="35" t="s">
        <v>239</v>
      </c>
      <c r="M639" s="35">
        <v>7295</v>
      </c>
      <c r="N639" s="35">
        <v>1622</v>
      </c>
      <c r="O639" s="35">
        <v>7130</v>
      </c>
      <c r="P639" s="35">
        <v>13</v>
      </c>
      <c r="Q639" s="35">
        <v>99</v>
      </c>
      <c r="R639" s="35" t="s">
        <v>408</v>
      </c>
      <c r="S639" s="35" t="s">
        <v>409</v>
      </c>
      <c r="T639" s="35">
        <v>5</v>
      </c>
      <c r="U639" s="35" t="s">
        <v>410</v>
      </c>
      <c r="V639" s="35">
        <v>1</v>
      </c>
      <c r="W639" s="35">
        <v>1.54</v>
      </c>
      <c r="X639" s="35" t="s">
        <v>410</v>
      </c>
      <c r="Y639" s="35">
        <v>1.54</v>
      </c>
      <c r="Z639" s="35" t="s">
        <v>411</v>
      </c>
    </row>
    <row r="640" spans="1:25" ht="15">
      <c r="A640" s="35">
        <v>36375</v>
      </c>
      <c r="B640" s="35" t="s">
        <v>137</v>
      </c>
      <c r="C640" s="35">
        <v>142</v>
      </c>
      <c r="D640" s="35">
        <v>195</v>
      </c>
      <c r="E640" s="35" t="s">
        <v>144</v>
      </c>
      <c r="F640" s="35">
        <v>20208</v>
      </c>
      <c r="I640" s="35" t="s">
        <v>179</v>
      </c>
      <c r="J640" s="35" t="s">
        <v>352</v>
      </c>
      <c r="K640" s="35">
        <v>30</v>
      </c>
      <c r="L640" s="35" t="s">
        <v>353</v>
      </c>
      <c r="M640" s="35">
        <v>3413</v>
      </c>
      <c r="N640" s="35">
        <v>1635</v>
      </c>
      <c r="O640" s="35">
        <v>7144</v>
      </c>
      <c r="P640" s="35">
        <v>99</v>
      </c>
      <c r="Q640" s="35">
        <v>99</v>
      </c>
      <c r="R640" s="35" t="s">
        <v>408</v>
      </c>
      <c r="S640" s="35" t="s">
        <v>409</v>
      </c>
      <c r="T640" s="35">
        <v>5</v>
      </c>
      <c r="U640" s="35" t="s">
        <v>410</v>
      </c>
      <c r="V640" s="35">
        <v>10</v>
      </c>
      <c r="W640" s="35">
        <v>15</v>
      </c>
      <c r="X640" s="35" t="s">
        <v>410</v>
      </c>
      <c r="Y640" s="35">
        <v>1.5</v>
      </c>
    </row>
    <row r="641" spans="1:25" ht="15">
      <c r="A641" s="35">
        <v>36647</v>
      </c>
      <c r="B641" s="35" t="s">
        <v>137</v>
      </c>
      <c r="C641" s="35">
        <v>142</v>
      </c>
      <c r="D641" s="35">
        <v>280</v>
      </c>
      <c r="J641" s="35" t="s">
        <v>4</v>
      </c>
      <c r="K641" s="35">
        <v>1</v>
      </c>
      <c r="L641" s="35" t="s">
        <v>353</v>
      </c>
      <c r="M641" s="35">
        <v>3413</v>
      </c>
      <c r="N641" s="35">
        <v>1635</v>
      </c>
      <c r="O641" s="35">
        <v>7144</v>
      </c>
      <c r="P641" s="35">
        <v>8</v>
      </c>
      <c r="Q641" s="35">
        <v>9</v>
      </c>
      <c r="R641" s="35" t="s">
        <v>408</v>
      </c>
      <c r="S641" s="35" t="s">
        <v>409</v>
      </c>
      <c r="T641" s="35">
        <v>5</v>
      </c>
      <c r="U641" s="35" t="s">
        <v>410</v>
      </c>
      <c r="V641" s="35">
        <v>140</v>
      </c>
      <c r="W641" s="35">
        <v>210</v>
      </c>
      <c r="X641" s="35" t="s">
        <v>410</v>
      </c>
      <c r="Y641" s="35">
        <v>1.5</v>
      </c>
    </row>
    <row r="642" spans="1:25" ht="15">
      <c r="A642" s="35">
        <v>51743</v>
      </c>
      <c r="B642" s="35" t="s">
        <v>292</v>
      </c>
      <c r="C642" s="35">
        <v>143</v>
      </c>
      <c r="D642" s="35">
        <v>62</v>
      </c>
      <c r="J642" s="35" t="s">
        <v>4</v>
      </c>
      <c r="K642" s="35">
        <v>1</v>
      </c>
      <c r="L642" s="35" t="s">
        <v>353</v>
      </c>
      <c r="M642" s="35">
        <v>3413</v>
      </c>
      <c r="N642" s="35">
        <v>1651</v>
      </c>
      <c r="O642" s="35">
        <v>7159</v>
      </c>
      <c r="P642" s="35">
        <v>7</v>
      </c>
      <c r="Q642" s="35">
        <v>24</v>
      </c>
      <c r="R642" s="35" t="s">
        <v>408</v>
      </c>
      <c r="S642" s="35" t="s">
        <v>409</v>
      </c>
      <c r="T642" s="35">
        <v>5</v>
      </c>
      <c r="U642" s="35" t="s">
        <v>410</v>
      </c>
      <c r="V642" s="35">
        <v>62</v>
      </c>
      <c r="W642" s="35">
        <v>62</v>
      </c>
      <c r="X642" s="35" t="s">
        <v>410</v>
      </c>
      <c r="Y642" s="35">
        <v>1</v>
      </c>
    </row>
    <row r="643" spans="1:25" ht="15">
      <c r="A643" s="35">
        <v>54355</v>
      </c>
      <c r="B643" s="35" t="s">
        <v>292</v>
      </c>
      <c r="C643" s="35">
        <v>143</v>
      </c>
      <c r="D643" s="35">
        <v>217</v>
      </c>
      <c r="J643" s="35" t="s">
        <v>298</v>
      </c>
      <c r="K643" s="35">
        <v>1</v>
      </c>
      <c r="L643" s="35" t="s">
        <v>353</v>
      </c>
      <c r="M643" s="35">
        <v>3413</v>
      </c>
      <c r="N643" s="35">
        <v>1653</v>
      </c>
      <c r="O643" s="35">
        <v>7161</v>
      </c>
      <c r="P643" s="35">
        <v>13</v>
      </c>
      <c r="Q643" s="35">
        <v>99</v>
      </c>
      <c r="R643" s="35" t="s">
        <v>408</v>
      </c>
      <c r="S643" s="35" t="s">
        <v>409</v>
      </c>
      <c r="T643" s="35">
        <v>5</v>
      </c>
      <c r="U643" s="35" t="s">
        <v>410</v>
      </c>
      <c r="V643" s="35">
        <v>50</v>
      </c>
      <c r="W643" s="35">
        <v>50</v>
      </c>
      <c r="X643" s="35" t="s">
        <v>410</v>
      </c>
      <c r="Y643" s="35">
        <v>1</v>
      </c>
    </row>
    <row r="644" spans="1:29" ht="15">
      <c r="A644" s="35">
        <v>55982</v>
      </c>
      <c r="B644" s="35" t="s">
        <v>292</v>
      </c>
      <c r="C644" s="35">
        <v>143</v>
      </c>
      <c r="D644" s="35">
        <v>389</v>
      </c>
      <c r="E644" s="35" t="s">
        <v>67</v>
      </c>
      <c r="F644" s="35">
        <v>6689</v>
      </c>
      <c r="J644" s="35" t="s">
        <v>4</v>
      </c>
      <c r="K644" s="35">
        <v>1</v>
      </c>
      <c r="L644" s="35" t="s">
        <v>353</v>
      </c>
      <c r="M644" s="35">
        <v>3413</v>
      </c>
      <c r="N644" s="35">
        <v>1655</v>
      </c>
      <c r="O644" s="35">
        <v>7163</v>
      </c>
      <c r="P644" s="35">
        <v>13</v>
      </c>
      <c r="Q644" s="35">
        <v>99</v>
      </c>
      <c r="R644" s="35" t="s">
        <v>408</v>
      </c>
      <c r="S644" s="35" t="s">
        <v>409</v>
      </c>
      <c r="T644" s="35">
        <v>5</v>
      </c>
      <c r="U644" s="35" t="s">
        <v>409</v>
      </c>
      <c r="W644" s="35">
        <v>3.7</v>
      </c>
      <c r="X644" s="35" t="s">
        <v>409</v>
      </c>
      <c r="Y644" s="35">
        <v>3.7</v>
      </c>
      <c r="AA644" s="35">
        <v>3413</v>
      </c>
      <c r="AB644" s="35" t="s">
        <v>353</v>
      </c>
      <c r="AC644" s="35">
        <v>3413</v>
      </c>
    </row>
    <row r="645" spans="1:25" ht="15">
      <c r="A645" s="35">
        <v>56813</v>
      </c>
      <c r="B645" s="35" t="s">
        <v>292</v>
      </c>
      <c r="C645" s="35">
        <v>143</v>
      </c>
      <c r="D645" s="35">
        <v>339</v>
      </c>
      <c r="E645" s="35" t="s">
        <v>72</v>
      </c>
      <c r="F645" s="35">
        <v>6247</v>
      </c>
      <c r="I645" s="35" t="s">
        <v>179</v>
      </c>
      <c r="J645" s="35" t="s">
        <v>298</v>
      </c>
      <c r="K645" s="35">
        <v>1</v>
      </c>
      <c r="L645" s="35" t="s">
        <v>353</v>
      </c>
      <c r="M645" s="35">
        <v>3413</v>
      </c>
      <c r="N645" s="35">
        <v>1656</v>
      </c>
      <c r="O645" s="35">
        <v>7164</v>
      </c>
      <c r="P645" s="35">
        <v>7</v>
      </c>
      <c r="Q645" s="35">
        <v>31</v>
      </c>
      <c r="R645" s="35" t="s">
        <v>408</v>
      </c>
      <c r="S645" s="35" t="s">
        <v>409</v>
      </c>
      <c r="T645" s="35">
        <v>5</v>
      </c>
      <c r="U645" s="35" t="s">
        <v>410</v>
      </c>
      <c r="V645" s="35">
        <v>58</v>
      </c>
      <c r="W645" s="35">
        <v>46.4</v>
      </c>
      <c r="X645" s="35" t="s">
        <v>410</v>
      </c>
      <c r="Y645" s="35">
        <v>0.8</v>
      </c>
    </row>
    <row r="646" spans="1:29" ht="15">
      <c r="A646" s="35">
        <v>84935</v>
      </c>
      <c r="B646" s="35" t="s">
        <v>426</v>
      </c>
      <c r="C646" s="35">
        <v>144</v>
      </c>
      <c r="D646" s="35">
        <v>224</v>
      </c>
      <c r="J646" s="35" t="s">
        <v>298</v>
      </c>
      <c r="K646" s="35">
        <v>1</v>
      </c>
      <c r="L646" s="35" t="s">
        <v>353</v>
      </c>
      <c r="M646" s="35">
        <v>3413</v>
      </c>
      <c r="N646" s="35">
        <v>1678</v>
      </c>
      <c r="O646" s="35">
        <v>7187</v>
      </c>
      <c r="P646" s="35">
        <v>10</v>
      </c>
      <c r="Q646" s="35">
        <v>99</v>
      </c>
      <c r="R646" s="35" t="s">
        <v>408</v>
      </c>
      <c r="S646" s="35" t="s">
        <v>409</v>
      </c>
      <c r="T646" s="35">
        <v>5</v>
      </c>
      <c r="U646" s="35" t="s">
        <v>410</v>
      </c>
      <c r="V646" s="35">
        <v>16</v>
      </c>
      <c r="W646" s="35">
        <v>10</v>
      </c>
      <c r="X646" s="35" t="s">
        <v>410</v>
      </c>
      <c r="Y646" s="35">
        <v>0.625</v>
      </c>
      <c r="AA646" s="35">
        <v>3413</v>
      </c>
      <c r="AB646" s="35" t="s">
        <v>353</v>
      </c>
      <c r="AC646" s="35">
        <v>3413</v>
      </c>
    </row>
    <row r="647" spans="1:25" ht="15">
      <c r="A647" s="35">
        <v>85046</v>
      </c>
      <c r="B647" s="35" t="s">
        <v>426</v>
      </c>
      <c r="C647" s="35">
        <v>144</v>
      </c>
      <c r="D647" s="35">
        <v>96</v>
      </c>
      <c r="J647" s="35" t="s">
        <v>298</v>
      </c>
      <c r="K647" s="35">
        <v>1</v>
      </c>
      <c r="L647" s="35" t="s">
        <v>353</v>
      </c>
      <c r="M647" s="35">
        <v>3413</v>
      </c>
      <c r="N647" s="35">
        <v>1678</v>
      </c>
      <c r="O647" s="35">
        <v>7187</v>
      </c>
      <c r="P647" s="35">
        <v>11</v>
      </c>
      <c r="Q647" s="35">
        <v>4</v>
      </c>
      <c r="R647" s="35" t="s">
        <v>408</v>
      </c>
      <c r="S647" s="35" t="s">
        <v>409</v>
      </c>
      <c r="T647" s="35">
        <v>5</v>
      </c>
      <c r="U647" s="35" t="s">
        <v>410</v>
      </c>
      <c r="V647" s="35">
        <v>20</v>
      </c>
      <c r="W647" s="35">
        <v>14</v>
      </c>
      <c r="X647" s="35" t="s">
        <v>410</v>
      </c>
      <c r="Y647" s="35">
        <v>0.7</v>
      </c>
    </row>
    <row r="648" spans="1:25" ht="15">
      <c r="A648" s="35">
        <v>86042</v>
      </c>
      <c r="B648" s="35" t="s">
        <v>426</v>
      </c>
      <c r="C648" s="35">
        <v>144</v>
      </c>
      <c r="D648" s="35">
        <v>26</v>
      </c>
      <c r="J648" s="35" t="s">
        <v>298</v>
      </c>
      <c r="K648" s="35">
        <v>1</v>
      </c>
      <c r="L648" s="35" t="s">
        <v>353</v>
      </c>
      <c r="M648" s="35">
        <v>3413</v>
      </c>
      <c r="N648" s="35">
        <v>1679</v>
      </c>
      <c r="O648" s="35">
        <v>7185</v>
      </c>
      <c r="P648" s="35">
        <v>1</v>
      </c>
      <c r="Q648" s="35">
        <v>17</v>
      </c>
      <c r="R648" s="35" t="s">
        <v>408</v>
      </c>
      <c r="S648" s="35" t="s">
        <v>409</v>
      </c>
      <c r="T648" s="35">
        <v>5</v>
      </c>
      <c r="U648" s="35" t="s">
        <v>410</v>
      </c>
      <c r="V648" s="35">
        <v>1</v>
      </c>
      <c r="W648" s="35">
        <v>0.6</v>
      </c>
      <c r="X648" s="35" t="s">
        <v>410</v>
      </c>
      <c r="Y648" s="35">
        <v>0.6</v>
      </c>
    </row>
    <row r="649" spans="1:25" ht="15">
      <c r="A649" s="35">
        <v>86187</v>
      </c>
      <c r="B649" s="35" t="s">
        <v>426</v>
      </c>
      <c r="C649" s="35">
        <v>144</v>
      </c>
      <c r="D649" s="35">
        <v>36</v>
      </c>
      <c r="E649" s="35" t="s">
        <v>433</v>
      </c>
      <c r="F649" s="35">
        <v>9290</v>
      </c>
      <c r="J649" s="35" t="s">
        <v>4</v>
      </c>
      <c r="K649" s="35">
        <v>1</v>
      </c>
      <c r="L649" s="35" t="s">
        <v>353</v>
      </c>
      <c r="M649" s="35">
        <v>3413</v>
      </c>
      <c r="N649" s="35">
        <v>1679</v>
      </c>
      <c r="O649" s="35">
        <v>7185</v>
      </c>
      <c r="P649" s="35">
        <v>2</v>
      </c>
      <c r="Q649" s="35">
        <v>21</v>
      </c>
      <c r="R649" s="35" t="s">
        <v>408</v>
      </c>
      <c r="S649" s="35" t="s">
        <v>409</v>
      </c>
      <c r="T649" s="35">
        <v>5</v>
      </c>
      <c r="U649" s="35" t="s">
        <v>410</v>
      </c>
      <c r="V649" s="35">
        <v>11</v>
      </c>
      <c r="W649" s="35">
        <v>10</v>
      </c>
      <c r="X649" s="35" t="s">
        <v>410</v>
      </c>
      <c r="Y649" s="35">
        <v>0.909</v>
      </c>
    </row>
    <row r="650" spans="1:26" ht="15">
      <c r="A650" s="35">
        <v>88415</v>
      </c>
      <c r="B650" s="35" t="s">
        <v>240</v>
      </c>
      <c r="C650" s="35">
        <v>323</v>
      </c>
      <c r="D650" s="35">
        <v>534</v>
      </c>
      <c r="E650" s="35" t="s">
        <v>450</v>
      </c>
      <c r="F650" s="35">
        <v>27721</v>
      </c>
      <c r="J650" s="35" t="s">
        <v>4</v>
      </c>
      <c r="K650" s="35">
        <v>1</v>
      </c>
      <c r="L650" s="35" t="s">
        <v>353</v>
      </c>
      <c r="M650" s="35">
        <v>3413</v>
      </c>
      <c r="N650" s="35">
        <v>1681</v>
      </c>
      <c r="O650" s="35">
        <v>7189</v>
      </c>
      <c r="P650" s="35">
        <v>3</v>
      </c>
      <c r="Q650" s="35">
        <v>14</v>
      </c>
      <c r="R650" s="35" t="s">
        <v>408</v>
      </c>
      <c r="S650" s="35" t="s">
        <v>409</v>
      </c>
      <c r="T650" s="35">
        <v>5</v>
      </c>
      <c r="U650" s="35" t="s">
        <v>9</v>
      </c>
      <c r="V650" s="35">
        <v>2</v>
      </c>
      <c r="W650" s="35">
        <v>0.08</v>
      </c>
      <c r="X650" s="35" t="s">
        <v>410</v>
      </c>
      <c r="Y650" s="35">
        <v>0.8</v>
      </c>
      <c r="Z650" s="35" t="s">
        <v>353</v>
      </c>
    </row>
    <row r="651" spans="1:25" ht="15">
      <c r="A651" s="35">
        <v>89715</v>
      </c>
      <c r="B651" s="35" t="s">
        <v>451</v>
      </c>
      <c r="C651" s="35">
        <v>343</v>
      </c>
      <c r="D651" s="35">
        <v>1024</v>
      </c>
      <c r="E651" s="35" t="s">
        <v>452</v>
      </c>
      <c r="F651" s="35">
        <v>31985</v>
      </c>
      <c r="J651" s="35" t="s">
        <v>4</v>
      </c>
      <c r="K651" s="35">
        <v>1</v>
      </c>
      <c r="L651" s="35" t="s">
        <v>353</v>
      </c>
      <c r="M651" s="35">
        <v>3413</v>
      </c>
      <c r="N651" s="35">
        <v>1682</v>
      </c>
      <c r="O651" s="35">
        <v>7190</v>
      </c>
      <c r="P651" s="35">
        <v>6</v>
      </c>
      <c r="Q651" s="35">
        <v>18</v>
      </c>
      <c r="R651" s="35" t="s">
        <v>408</v>
      </c>
      <c r="S651" s="35" t="s">
        <v>453</v>
      </c>
      <c r="T651" s="35">
        <v>5</v>
      </c>
      <c r="U651" s="35" t="s">
        <v>9</v>
      </c>
      <c r="V651" s="35">
        <v>20</v>
      </c>
      <c r="W651" s="35">
        <v>0.7</v>
      </c>
      <c r="X651" s="35" t="s">
        <v>410</v>
      </c>
      <c r="Y651" s="35">
        <v>0.7</v>
      </c>
    </row>
    <row r="652" spans="1:26" ht="15">
      <c r="A652" s="35">
        <v>90300</v>
      </c>
      <c r="B652" s="35" t="s">
        <v>240</v>
      </c>
      <c r="C652" s="35">
        <v>323</v>
      </c>
      <c r="D652" s="35">
        <v>539</v>
      </c>
      <c r="E652" s="35" t="s">
        <v>450</v>
      </c>
      <c r="F652" s="35">
        <v>27721</v>
      </c>
      <c r="J652" s="35" t="s">
        <v>4</v>
      </c>
      <c r="K652" s="35">
        <v>1</v>
      </c>
      <c r="L652" s="35" t="s">
        <v>353</v>
      </c>
      <c r="M652" s="35">
        <v>3413</v>
      </c>
      <c r="N652" s="35">
        <v>1682</v>
      </c>
      <c r="O652" s="35">
        <v>7190</v>
      </c>
      <c r="P652" s="35">
        <v>1</v>
      </c>
      <c r="Q652" s="35">
        <v>17</v>
      </c>
      <c r="R652" s="35" t="s">
        <v>408</v>
      </c>
      <c r="S652" s="35" t="s">
        <v>409</v>
      </c>
      <c r="T652" s="35">
        <v>5</v>
      </c>
      <c r="U652" s="35" t="s">
        <v>410</v>
      </c>
      <c r="V652" s="35">
        <v>0.5</v>
      </c>
      <c r="W652" s="35">
        <v>0.4</v>
      </c>
      <c r="X652" s="35" t="s">
        <v>410</v>
      </c>
      <c r="Y652" s="35">
        <v>0.8</v>
      </c>
      <c r="Z652" s="35" t="s">
        <v>353</v>
      </c>
    </row>
    <row r="653" spans="1:25" ht="15">
      <c r="A653" s="35">
        <v>90419</v>
      </c>
      <c r="B653" s="35" t="s">
        <v>451</v>
      </c>
      <c r="C653" s="35">
        <v>343</v>
      </c>
      <c r="D653" s="35">
        <v>1013</v>
      </c>
      <c r="E653" s="35" t="s">
        <v>452</v>
      </c>
      <c r="F653" s="35">
        <v>31985</v>
      </c>
      <c r="J653" s="35" t="s">
        <v>4</v>
      </c>
      <c r="K653" s="35">
        <v>1</v>
      </c>
      <c r="L653" s="35" t="s">
        <v>353</v>
      </c>
      <c r="M653" s="35">
        <v>3413</v>
      </c>
      <c r="N653" s="35">
        <v>1682</v>
      </c>
      <c r="O653" s="35">
        <v>7190</v>
      </c>
      <c r="P653" s="35">
        <v>3</v>
      </c>
      <c r="Q653" s="35">
        <v>12</v>
      </c>
      <c r="R653" s="35" t="s">
        <v>408</v>
      </c>
      <c r="S653" s="35" t="s">
        <v>346</v>
      </c>
      <c r="T653" s="35">
        <v>5</v>
      </c>
      <c r="U653" s="35" t="s">
        <v>9</v>
      </c>
      <c r="V653" s="35">
        <v>4</v>
      </c>
      <c r="W653" s="35">
        <v>0.16</v>
      </c>
      <c r="X653" s="35" t="s">
        <v>410</v>
      </c>
      <c r="Y653" s="35">
        <v>1.25</v>
      </c>
    </row>
    <row r="654" spans="1:25" ht="15">
      <c r="A654" s="35">
        <v>90445</v>
      </c>
      <c r="B654" s="35" t="s">
        <v>451</v>
      </c>
      <c r="C654" s="35">
        <v>343</v>
      </c>
      <c r="D654" s="35">
        <v>1016</v>
      </c>
      <c r="E654" s="35" t="s">
        <v>452</v>
      </c>
      <c r="F654" s="35">
        <v>31985</v>
      </c>
      <c r="J654" s="35" t="s">
        <v>4</v>
      </c>
      <c r="K654" s="35">
        <v>1</v>
      </c>
      <c r="L654" s="35" t="s">
        <v>353</v>
      </c>
      <c r="M654" s="35">
        <v>3413</v>
      </c>
      <c r="N654" s="35">
        <v>1682</v>
      </c>
      <c r="O654" s="35">
        <v>7190</v>
      </c>
      <c r="P654" s="35">
        <v>4</v>
      </c>
      <c r="Q654" s="35">
        <v>23</v>
      </c>
      <c r="R654" s="35" t="s">
        <v>408</v>
      </c>
      <c r="S654" s="35" t="s">
        <v>453</v>
      </c>
      <c r="T654" s="35">
        <v>5</v>
      </c>
      <c r="U654" s="35" t="s">
        <v>9</v>
      </c>
      <c r="V654" s="35">
        <v>11</v>
      </c>
      <c r="W654" s="35">
        <v>0.44</v>
      </c>
      <c r="X654" s="35" t="s">
        <v>410</v>
      </c>
      <c r="Y654" s="35">
        <v>1.25</v>
      </c>
    </row>
    <row r="655" spans="1:25" ht="15">
      <c r="A655" s="35">
        <v>90481</v>
      </c>
      <c r="B655" s="35" t="s">
        <v>451</v>
      </c>
      <c r="C655" s="35">
        <v>343</v>
      </c>
      <c r="D655" s="35">
        <v>1020</v>
      </c>
      <c r="E655" s="35" t="s">
        <v>452</v>
      </c>
      <c r="F655" s="35">
        <v>31985</v>
      </c>
      <c r="J655" s="35" t="s">
        <v>4</v>
      </c>
      <c r="K655" s="35">
        <v>1</v>
      </c>
      <c r="L655" s="35" t="s">
        <v>353</v>
      </c>
      <c r="M655" s="35">
        <v>3413</v>
      </c>
      <c r="N655" s="35">
        <v>1682</v>
      </c>
      <c r="O655" s="35">
        <v>7190</v>
      </c>
      <c r="P655" s="35">
        <v>5</v>
      </c>
      <c r="Q655" s="35">
        <v>17</v>
      </c>
      <c r="R655" s="35" t="s">
        <v>408</v>
      </c>
      <c r="S655" s="35" t="s">
        <v>409</v>
      </c>
      <c r="T655" s="35">
        <v>5</v>
      </c>
      <c r="U655" s="35" t="s">
        <v>9</v>
      </c>
      <c r="V655" s="35">
        <v>12</v>
      </c>
      <c r="W655" s="35">
        <v>0.48</v>
      </c>
      <c r="X655" s="35" t="s">
        <v>410</v>
      </c>
      <c r="Y655" s="35">
        <v>0.3</v>
      </c>
    </row>
    <row r="656" spans="1:24" ht="15">
      <c r="A656" s="35">
        <v>90649</v>
      </c>
      <c r="B656" s="35" t="s">
        <v>451</v>
      </c>
      <c r="C656" s="35">
        <v>343</v>
      </c>
      <c r="D656" s="35">
        <v>1046</v>
      </c>
      <c r="E656" s="35" t="s">
        <v>452</v>
      </c>
      <c r="F656" s="35">
        <v>31985</v>
      </c>
      <c r="J656" s="35" t="s">
        <v>4</v>
      </c>
      <c r="K656" s="35">
        <v>1</v>
      </c>
      <c r="L656" s="35" t="s">
        <v>353</v>
      </c>
      <c r="M656" s="35">
        <v>3413</v>
      </c>
      <c r="N656" s="35">
        <v>1682</v>
      </c>
      <c r="O656" s="35">
        <v>7191</v>
      </c>
      <c r="P656" s="35">
        <v>11</v>
      </c>
      <c r="Q656" s="35">
        <v>8</v>
      </c>
      <c r="R656" s="35" t="s">
        <v>408</v>
      </c>
      <c r="S656" s="35" t="s">
        <v>346</v>
      </c>
      <c r="T656" s="35">
        <v>5</v>
      </c>
      <c r="U656" s="35" t="s">
        <v>235</v>
      </c>
      <c r="W656" s="35">
        <v>0.05</v>
      </c>
      <c r="X656" s="35" t="s">
        <v>235</v>
      </c>
    </row>
    <row r="657" spans="1:25" ht="15">
      <c r="A657" s="35">
        <v>90692</v>
      </c>
      <c r="B657" s="35" t="s">
        <v>451</v>
      </c>
      <c r="C657" s="35">
        <v>343</v>
      </c>
      <c r="D657" s="35">
        <v>1050</v>
      </c>
      <c r="E657" s="35" t="s">
        <v>452</v>
      </c>
      <c r="F657" s="35">
        <v>31985</v>
      </c>
      <c r="J657" s="35" t="s">
        <v>4</v>
      </c>
      <c r="K657" s="35">
        <v>1</v>
      </c>
      <c r="L657" s="35" t="s">
        <v>353</v>
      </c>
      <c r="M657" s="35">
        <v>3413</v>
      </c>
      <c r="N657" s="35">
        <v>1682</v>
      </c>
      <c r="O657" s="35">
        <v>7191</v>
      </c>
      <c r="P657" s="35">
        <v>12</v>
      </c>
      <c r="Q657" s="35">
        <v>24</v>
      </c>
      <c r="R657" s="35" t="s">
        <v>408</v>
      </c>
      <c r="S657" s="35" t="s">
        <v>453</v>
      </c>
      <c r="T657" s="35">
        <v>5</v>
      </c>
      <c r="U657" s="35" t="s">
        <v>9</v>
      </c>
      <c r="V657" s="35">
        <v>2</v>
      </c>
      <c r="W657" s="35">
        <v>0.08</v>
      </c>
      <c r="X657" s="35" t="s">
        <v>410</v>
      </c>
      <c r="Y657" s="35">
        <v>0.8</v>
      </c>
    </row>
    <row r="658" spans="1:25" ht="15">
      <c r="A658" s="35">
        <v>90758</v>
      </c>
      <c r="B658" s="35" t="s">
        <v>451</v>
      </c>
      <c r="C658" s="35">
        <v>343</v>
      </c>
      <c r="D658" s="35">
        <v>1051</v>
      </c>
      <c r="E658" s="35" t="s">
        <v>452</v>
      </c>
      <c r="F658" s="35">
        <v>31985</v>
      </c>
      <c r="J658" s="35" t="s">
        <v>4</v>
      </c>
      <c r="K658" s="35">
        <v>1</v>
      </c>
      <c r="L658" s="35" t="s">
        <v>353</v>
      </c>
      <c r="M658" s="35">
        <v>3413</v>
      </c>
      <c r="N658" s="35">
        <v>1683</v>
      </c>
      <c r="O658" s="35">
        <v>7191</v>
      </c>
      <c r="P658" s="35">
        <v>1</v>
      </c>
      <c r="Q658" s="35">
        <v>12</v>
      </c>
      <c r="R658" s="35" t="s">
        <v>408</v>
      </c>
      <c r="S658" s="35" t="s">
        <v>453</v>
      </c>
      <c r="T658" s="35">
        <v>5</v>
      </c>
      <c r="U658" s="35" t="s">
        <v>9</v>
      </c>
      <c r="V658" s="35">
        <v>1</v>
      </c>
      <c r="W658" s="35">
        <v>0.04</v>
      </c>
      <c r="X658" s="35" t="s">
        <v>9</v>
      </c>
      <c r="Y658" s="35">
        <v>0.04</v>
      </c>
    </row>
    <row r="659" spans="1:25" ht="15">
      <c r="A659" s="35">
        <v>90994</v>
      </c>
      <c r="B659" s="35" t="s">
        <v>451</v>
      </c>
      <c r="C659" s="35">
        <v>343</v>
      </c>
      <c r="D659" s="35">
        <v>1052</v>
      </c>
      <c r="E659" s="35" t="s">
        <v>452</v>
      </c>
      <c r="F659" s="35">
        <v>31985</v>
      </c>
      <c r="J659" s="35" t="s">
        <v>4</v>
      </c>
      <c r="K659" s="35">
        <v>1</v>
      </c>
      <c r="L659" s="35" t="s">
        <v>353</v>
      </c>
      <c r="M659" s="35">
        <v>3413</v>
      </c>
      <c r="N659" s="35">
        <v>1683</v>
      </c>
      <c r="O659" s="35">
        <v>7191</v>
      </c>
      <c r="P659" s="35">
        <v>1</v>
      </c>
      <c r="Q659" s="35">
        <v>17</v>
      </c>
      <c r="R659" s="35" t="s">
        <v>408</v>
      </c>
      <c r="S659" s="35" t="s">
        <v>453</v>
      </c>
      <c r="T659" s="35">
        <v>5</v>
      </c>
      <c r="U659" s="35" t="s">
        <v>9</v>
      </c>
      <c r="V659" s="35">
        <v>1</v>
      </c>
      <c r="W659" s="35">
        <v>0.04</v>
      </c>
      <c r="X659" s="35" t="s">
        <v>410</v>
      </c>
      <c r="Y659" s="35">
        <v>0.8</v>
      </c>
    </row>
    <row r="660" spans="1:25" ht="15">
      <c r="A660" s="35">
        <v>91004</v>
      </c>
      <c r="B660" s="35" t="s">
        <v>451</v>
      </c>
      <c r="C660" s="35">
        <v>343</v>
      </c>
      <c r="D660" s="35">
        <v>1052</v>
      </c>
      <c r="E660" s="35" t="s">
        <v>452</v>
      </c>
      <c r="F660" s="35">
        <v>31985</v>
      </c>
      <c r="J660" s="35" t="s">
        <v>4</v>
      </c>
      <c r="K660" s="35">
        <v>1</v>
      </c>
      <c r="L660" s="35" t="s">
        <v>353</v>
      </c>
      <c r="M660" s="35">
        <v>3413</v>
      </c>
      <c r="N660" s="35">
        <v>1683</v>
      </c>
      <c r="O660" s="35">
        <v>7191</v>
      </c>
      <c r="P660" s="35">
        <v>1</v>
      </c>
      <c r="Q660" s="35">
        <v>29</v>
      </c>
      <c r="R660" s="35" t="s">
        <v>408</v>
      </c>
      <c r="S660" s="35" t="s">
        <v>453</v>
      </c>
      <c r="T660" s="35">
        <v>5</v>
      </c>
      <c r="U660" s="35" t="s">
        <v>9</v>
      </c>
      <c r="V660" s="35">
        <v>1</v>
      </c>
      <c r="W660" s="35">
        <v>0.04</v>
      </c>
      <c r="X660" s="35" t="s">
        <v>410</v>
      </c>
      <c r="Y660" s="35">
        <v>0.8</v>
      </c>
    </row>
    <row r="661" spans="1:25" ht="15">
      <c r="A661" s="35">
        <v>91056</v>
      </c>
      <c r="B661" s="35" t="s">
        <v>451</v>
      </c>
      <c r="C661" s="35">
        <v>343</v>
      </c>
      <c r="D661" s="35">
        <v>1059</v>
      </c>
      <c r="E661" s="35" t="s">
        <v>452</v>
      </c>
      <c r="F661" s="35">
        <v>31985</v>
      </c>
      <c r="J661" s="35" t="s">
        <v>4</v>
      </c>
      <c r="K661" s="35">
        <v>1</v>
      </c>
      <c r="L661" s="35" t="s">
        <v>353</v>
      </c>
      <c r="M661" s="35">
        <v>3413</v>
      </c>
      <c r="N661" s="35">
        <v>1683</v>
      </c>
      <c r="O661" s="35">
        <v>7191</v>
      </c>
      <c r="P661" s="35">
        <v>3</v>
      </c>
      <c r="Q661" s="35">
        <v>19</v>
      </c>
      <c r="R661" s="35" t="s">
        <v>408</v>
      </c>
      <c r="S661" s="35" t="s">
        <v>453</v>
      </c>
      <c r="T661" s="35">
        <v>5</v>
      </c>
      <c r="U661" s="35" t="s">
        <v>9</v>
      </c>
      <c r="V661" s="35">
        <v>1</v>
      </c>
      <c r="W661" s="35">
        <v>0.05</v>
      </c>
      <c r="X661" s="35" t="s">
        <v>410</v>
      </c>
      <c r="Y661" s="35">
        <v>1</v>
      </c>
    </row>
    <row r="662" spans="1:24" ht="15">
      <c r="A662" s="35">
        <v>91061</v>
      </c>
      <c r="B662" s="35" t="s">
        <v>451</v>
      </c>
      <c r="C662" s="35">
        <v>343</v>
      </c>
      <c r="D662" s="35">
        <v>1060</v>
      </c>
      <c r="E662" s="35" t="s">
        <v>452</v>
      </c>
      <c r="F662" s="35">
        <v>31985</v>
      </c>
      <c r="J662" s="35" t="s">
        <v>4</v>
      </c>
      <c r="K662" s="35">
        <v>1</v>
      </c>
      <c r="L662" s="35" t="s">
        <v>353</v>
      </c>
      <c r="M662" s="35">
        <v>3413</v>
      </c>
      <c r="N662" s="35">
        <v>1683</v>
      </c>
      <c r="O662" s="35">
        <v>7191</v>
      </c>
      <c r="P662" s="35">
        <v>5</v>
      </c>
      <c r="Q662" s="35">
        <v>4</v>
      </c>
      <c r="R662" s="35" t="s">
        <v>408</v>
      </c>
      <c r="S662" s="35" t="s">
        <v>409</v>
      </c>
      <c r="T662" s="35">
        <v>5</v>
      </c>
      <c r="U662" s="35" t="s">
        <v>235</v>
      </c>
      <c r="W662" s="35">
        <v>0.03</v>
      </c>
      <c r="X662" s="35" t="s">
        <v>235</v>
      </c>
    </row>
    <row r="663" spans="1:25" ht="15">
      <c r="A663" s="35">
        <v>94299</v>
      </c>
      <c r="B663" s="35" t="s">
        <v>451</v>
      </c>
      <c r="C663" s="35">
        <v>343</v>
      </c>
      <c r="D663" s="35">
        <v>1239</v>
      </c>
      <c r="E663" s="35" t="s">
        <v>457</v>
      </c>
      <c r="F663" s="35">
        <v>28706</v>
      </c>
      <c r="G663" s="35" t="s">
        <v>458</v>
      </c>
      <c r="H663" s="35">
        <v>28</v>
      </c>
      <c r="I663" s="35" t="s">
        <v>179</v>
      </c>
      <c r="J663" s="35" t="s">
        <v>4</v>
      </c>
      <c r="K663" s="35">
        <v>1</v>
      </c>
      <c r="L663" s="35" t="s">
        <v>353</v>
      </c>
      <c r="M663" s="35">
        <v>3413</v>
      </c>
      <c r="N663" s="35">
        <v>1688</v>
      </c>
      <c r="O663" s="35">
        <v>7196</v>
      </c>
      <c r="P663" s="35">
        <v>6</v>
      </c>
      <c r="Q663" s="35">
        <v>99</v>
      </c>
      <c r="R663" s="35" t="s">
        <v>408</v>
      </c>
      <c r="S663" s="35" t="s">
        <v>409</v>
      </c>
      <c r="T663" s="35">
        <v>5</v>
      </c>
      <c r="U663" s="35" t="s">
        <v>9</v>
      </c>
      <c r="V663" s="35">
        <v>0.5</v>
      </c>
      <c r="W663" s="35">
        <v>0.03</v>
      </c>
      <c r="X663" s="35" t="s">
        <v>410</v>
      </c>
      <c r="Y663" s="35">
        <v>1.2</v>
      </c>
    </row>
    <row r="664" spans="1:25" ht="15">
      <c r="A664" s="35">
        <v>94349</v>
      </c>
      <c r="B664" s="35" t="s">
        <v>451</v>
      </c>
      <c r="C664" s="35">
        <v>343</v>
      </c>
      <c r="D664" s="35">
        <v>1242</v>
      </c>
      <c r="E664" s="35" t="s">
        <v>457</v>
      </c>
      <c r="F664" s="35">
        <v>28706</v>
      </c>
      <c r="G664" s="35" t="s">
        <v>458</v>
      </c>
      <c r="H664" s="35">
        <v>28</v>
      </c>
      <c r="I664" s="35" t="s">
        <v>179</v>
      </c>
      <c r="J664" s="35" t="s">
        <v>4</v>
      </c>
      <c r="K664" s="35">
        <v>1</v>
      </c>
      <c r="L664" s="35" t="s">
        <v>353</v>
      </c>
      <c r="M664" s="35">
        <v>3413</v>
      </c>
      <c r="N664" s="35">
        <v>1688</v>
      </c>
      <c r="O664" s="35">
        <v>7196</v>
      </c>
      <c r="P664" s="35">
        <v>7</v>
      </c>
      <c r="Q664" s="35">
        <v>8</v>
      </c>
      <c r="R664" s="35" t="s">
        <v>408</v>
      </c>
      <c r="S664" s="35" t="s">
        <v>409</v>
      </c>
      <c r="T664" s="35">
        <v>5</v>
      </c>
      <c r="U664" s="35" t="s">
        <v>9</v>
      </c>
      <c r="V664" s="35">
        <v>1</v>
      </c>
      <c r="W664" s="35">
        <v>0.05</v>
      </c>
      <c r="X664" s="35" t="s">
        <v>410</v>
      </c>
      <c r="Y664" s="35">
        <v>1</v>
      </c>
    </row>
    <row r="665" spans="1:25" ht="15">
      <c r="A665" s="35">
        <v>94410</v>
      </c>
      <c r="B665" s="35" t="s">
        <v>451</v>
      </c>
      <c r="C665" s="35">
        <v>343</v>
      </c>
      <c r="D665" s="35">
        <v>1246</v>
      </c>
      <c r="E665" s="35" t="s">
        <v>457</v>
      </c>
      <c r="F665" s="35">
        <v>28706</v>
      </c>
      <c r="G665" s="35" t="s">
        <v>458</v>
      </c>
      <c r="H665" s="35">
        <v>28</v>
      </c>
      <c r="I665" s="35" t="s">
        <v>179</v>
      </c>
      <c r="J665" s="35" t="s">
        <v>4</v>
      </c>
      <c r="K665" s="35">
        <v>1</v>
      </c>
      <c r="L665" s="35" t="s">
        <v>353</v>
      </c>
      <c r="M665" s="35">
        <v>3413</v>
      </c>
      <c r="N665" s="35">
        <v>1688</v>
      </c>
      <c r="O665" s="35">
        <v>7197</v>
      </c>
      <c r="P665" s="35">
        <v>9</v>
      </c>
      <c r="Q665" s="35">
        <v>1</v>
      </c>
      <c r="R665" s="35" t="s">
        <v>408</v>
      </c>
      <c r="S665" s="35" t="s">
        <v>409</v>
      </c>
      <c r="T665" s="35">
        <v>5</v>
      </c>
      <c r="U665" s="35" t="s">
        <v>9</v>
      </c>
      <c r="V665" s="35">
        <v>1</v>
      </c>
      <c r="W665" s="35">
        <v>0.06</v>
      </c>
      <c r="X665" s="35" t="s">
        <v>410</v>
      </c>
      <c r="Y665" s="35">
        <v>1.2</v>
      </c>
    </row>
    <row r="666" spans="1:25" ht="15">
      <c r="A666" s="35">
        <v>94416</v>
      </c>
      <c r="B666" s="35" t="s">
        <v>451</v>
      </c>
      <c r="C666" s="35">
        <v>343</v>
      </c>
      <c r="D666" s="35">
        <v>1246</v>
      </c>
      <c r="E666" s="35" t="s">
        <v>457</v>
      </c>
      <c r="F666" s="35">
        <v>28706</v>
      </c>
      <c r="G666" s="35" t="s">
        <v>458</v>
      </c>
      <c r="H666" s="35">
        <v>28</v>
      </c>
      <c r="I666" s="35" t="s">
        <v>179</v>
      </c>
      <c r="J666" s="35" t="s">
        <v>4</v>
      </c>
      <c r="K666" s="35">
        <v>1</v>
      </c>
      <c r="L666" s="35" t="s">
        <v>353</v>
      </c>
      <c r="M666" s="35">
        <v>3413</v>
      </c>
      <c r="N666" s="35">
        <v>1688</v>
      </c>
      <c r="O666" s="35">
        <v>7197</v>
      </c>
      <c r="P666" s="35">
        <v>9</v>
      </c>
      <c r="Q666" s="35">
        <v>1</v>
      </c>
      <c r="R666" s="35" t="s">
        <v>408</v>
      </c>
      <c r="S666" s="35" t="s">
        <v>409</v>
      </c>
      <c r="T666" s="35">
        <v>5</v>
      </c>
      <c r="U666" s="35" t="s">
        <v>9</v>
      </c>
      <c r="V666" s="35">
        <v>0.5</v>
      </c>
      <c r="W666" s="35">
        <v>0.025</v>
      </c>
      <c r="X666" s="35" t="s">
        <v>410</v>
      </c>
      <c r="Y666" s="35">
        <v>1</v>
      </c>
    </row>
    <row r="667" spans="1:24" ht="15">
      <c r="A667" s="35">
        <v>94436</v>
      </c>
      <c r="B667" s="35" t="s">
        <v>451</v>
      </c>
      <c r="C667" s="35">
        <v>343</v>
      </c>
      <c r="D667" s="35">
        <v>1247</v>
      </c>
      <c r="E667" s="35" t="s">
        <v>457</v>
      </c>
      <c r="F667" s="35">
        <v>28706</v>
      </c>
      <c r="G667" s="35" t="s">
        <v>458</v>
      </c>
      <c r="H667" s="35">
        <v>28</v>
      </c>
      <c r="I667" s="35" t="s">
        <v>179</v>
      </c>
      <c r="J667" s="35" t="s">
        <v>4</v>
      </c>
      <c r="K667" s="35">
        <v>1</v>
      </c>
      <c r="L667" s="35" t="s">
        <v>353</v>
      </c>
      <c r="M667" s="35">
        <v>3413</v>
      </c>
      <c r="N667" s="35">
        <v>1688</v>
      </c>
      <c r="O667" s="35">
        <v>7197</v>
      </c>
      <c r="P667" s="35">
        <v>10</v>
      </c>
      <c r="Q667" s="35">
        <v>1</v>
      </c>
      <c r="R667" s="35" t="s">
        <v>408</v>
      </c>
      <c r="S667" s="35" t="s">
        <v>409</v>
      </c>
      <c r="T667" s="35">
        <v>5</v>
      </c>
      <c r="U667" s="35" t="s">
        <v>235</v>
      </c>
      <c r="W667" s="35">
        <v>1</v>
      </c>
      <c r="X667" s="35" t="s">
        <v>235</v>
      </c>
    </row>
    <row r="668" spans="1:25" ht="15">
      <c r="A668" s="35">
        <v>94476</v>
      </c>
      <c r="B668" s="35" t="s">
        <v>451</v>
      </c>
      <c r="C668" s="35">
        <v>343</v>
      </c>
      <c r="D668" s="35">
        <v>1250</v>
      </c>
      <c r="E668" s="35" t="s">
        <v>457</v>
      </c>
      <c r="F668" s="35">
        <v>28706</v>
      </c>
      <c r="G668" s="35" t="s">
        <v>458</v>
      </c>
      <c r="H668" s="35">
        <v>28</v>
      </c>
      <c r="I668" s="35" t="s">
        <v>179</v>
      </c>
      <c r="J668" s="35" t="s">
        <v>4</v>
      </c>
      <c r="K668" s="35">
        <v>1</v>
      </c>
      <c r="L668" s="35" t="s">
        <v>353</v>
      </c>
      <c r="M668" s="35">
        <v>3413</v>
      </c>
      <c r="N668" s="35">
        <v>1688</v>
      </c>
      <c r="O668" s="35">
        <v>7197</v>
      </c>
      <c r="P668" s="35">
        <v>11</v>
      </c>
      <c r="Q668" s="35">
        <v>99</v>
      </c>
      <c r="R668" s="35" t="s">
        <v>408</v>
      </c>
      <c r="S668" s="35" t="s">
        <v>409</v>
      </c>
      <c r="T668" s="35">
        <v>5</v>
      </c>
      <c r="U668" s="35" t="s">
        <v>9</v>
      </c>
      <c r="V668" s="35">
        <v>1</v>
      </c>
      <c r="W668" s="35">
        <v>0.05</v>
      </c>
      <c r="X668" s="35" t="s">
        <v>410</v>
      </c>
      <c r="Y668" s="35">
        <v>1</v>
      </c>
    </row>
    <row r="669" spans="1:25" ht="15">
      <c r="A669" s="35">
        <v>94480</v>
      </c>
      <c r="B669" s="35" t="s">
        <v>451</v>
      </c>
      <c r="C669" s="35">
        <v>343</v>
      </c>
      <c r="D669" s="35">
        <v>1250</v>
      </c>
      <c r="E669" s="35" t="s">
        <v>457</v>
      </c>
      <c r="F669" s="35">
        <v>28706</v>
      </c>
      <c r="G669" s="35" t="s">
        <v>458</v>
      </c>
      <c r="H669" s="35">
        <v>28</v>
      </c>
      <c r="I669" s="35" t="s">
        <v>179</v>
      </c>
      <c r="J669" s="35" t="s">
        <v>4</v>
      </c>
      <c r="K669" s="35">
        <v>1</v>
      </c>
      <c r="L669" s="35" t="s">
        <v>353</v>
      </c>
      <c r="M669" s="35">
        <v>3413</v>
      </c>
      <c r="N669" s="35">
        <v>1688</v>
      </c>
      <c r="O669" s="35">
        <v>7197</v>
      </c>
      <c r="P669" s="35">
        <v>11</v>
      </c>
      <c r="Q669" s="35">
        <v>99</v>
      </c>
      <c r="R669" s="35" t="s">
        <v>408</v>
      </c>
      <c r="S669" s="35" t="s">
        <v>453</v>
      </c>
      <c r="T669" s="35">
        <v>5</v>
      </c>
      <c r="U669" s="35" t="s">
        <v>410</v>
      </c>
      <c r="V669" s="35">
        <v>0.5</v>
      </c>
      <c r="W669" s="35">
        <v>0.4</v>
      </c>
      <c r="X669" s="35" t="s">
        <v>410</v>
      </c>
      <c r="Y669" s="35">
        <v>0.8</v>
      </c>
    </row>
    <row r="670" spans="1:25" ht="15">
      <c r="A670" s="35">
        <v>95476</v>
      </c>
      <c r="B670" s="35" t="s">
        <v>451</v>
      </c>
      <c r="C670" s="35">
        <v>343</v>
      </c>
      <c r="D670" s="35">
        <v>1258</v>
      </c>
      <c r="E670" s="35" t="s">
        <v>457</v>
      </c>
      <c r="F670" s="35">
        <v>28706</v>
      </c>
      <c r="G670" s="35" t="s">
        <v>458</v>
      </c>
      <c r="H670" s="35">
        <v>28</v>
      </c>
      <c r="I670" s="35" t="s">
        <v>179</v>
      </c>
      <c r="J670" s="35" t="s">
        <v>4</v>
      </c>
      <c r="K670" s="35">
        <v>1</v>
      </c>
      <c r="L670" s="35" t="s">
        <v>353</v>
      </c>
      <c r="M670" s="35">
        <v>3413</v>
      </c>
      <c r="N670" s="35">
        <v>1689</v>
      </c>
      <c r="O670" s="35">
        <v>7197</v>
      </c>
      <c r="P670" s="35">
        <v>2</v>
      </c>
      <c r="Q670" s="35">
        <v>99</v>
      </c>
      <c r="R670" s="35" t="s">
        <v>408</v>
      </c>
      <c r="S670" s="35" t="s">
        <v>409</v>
      </c>
      <c r="T670" s="35">
        <v>5</v>
      </c>
      <c r="U670" s="35" t="s">
        <v>410</v>
      </c>
      <c r="V670" s="35">
        <v>0.5</v>
      </c>
      <c r="W670" s="35">
        <v>0.43</v>
      </c>
      <c r="X670" s="35" t="s">
        <v>410</v>
      </c>
      <c r="Y670" s="35">
        <v>0.86</v>
      </c>
    </row>
    <row r="671" spans="1:25" ht="15">
      <c r="A671" s="35">
        <v>59930</v>
      </c>
      <c r="B671" s="35" t="s">
        <v>351</v>
      </c>
      <c r="C671" s="35">
        <v>7</v>
      </c>
      <c r="D671" s="35">
        <v>19</v>
      </c>
      <c r="E671" s="35" t="s">
        <v>102</v>
      </c>
      <c r="F671" s="35">
        <v>21560</v>
      </c>
      <c r="I671" s="35" t="s">
        <v>179</v>
      </c>
      <c r="J671" s="35" t="s">
        <v>4</v>
      </c>
      <c r="K671" s="35">
        <v>1</v>
      </c>
      <c r="L671" s="35" t="s">
        <v>103</v>
      </c>
      <c r="M671" s="35">
        <v>7360</v>
      </c>
      <c r="N671" s="35">
        <v>1659</v>
      </c>
      <c r="O671" s="35">
        <v>7167</v>
      </c>
      <c r="P671" s="35">
        <v>13</v>
      </c>
      <c r="Q671" s="35">
        <v>99</v>
      </c>
      <c r="R671" s="35" t="s">
        <v>408</v>
      </c>
      <c r="S671" s="35" t="s">
        <v>409</v>
      </c>
      <c r="T671" s="35">
        <v>5</v>
      </c>
      <c r="U671" s="35" t="s">
        <v>409</v>
      </c>
      <c r="W671" s="35">
        <v>0.5</v>
      </c>
      <c r="X671" s="35" t="s">
        <v>409</v>
      </c>
      <c r="Y671" s="35">
        <v>0.5</v>
      </c>
    </row>
    <row r="672" spans="1:25" ht="15">
      <c r="A672" s="35">
        <v>8180</v>
      </c>
      <c r="B672" s="35" t="s">
        <v>258</v>
      </c>
      <c r="C672" s="35">
        <v>114</v>
      </c>
      <c r="D672" s="35">
        <v>111</v>
      </c>
      <c r="E672" s="35" t="s">
        <v>259</v>
      </c>
      <c r="F672" s="35">
        <v>913</v>
      </c>
      <c r="J672" s="35" t="s">
        <v>4</v>
      </c>
      <c r="K672" s="35">
        <v>1</v>
      </c>
      <c r="L672" s="35" t="s">
        <v>260</v>
      </c>
      <c r="M672" s="35">
        <v>3503</v>
      </c>
      <c r="N672" s="35">
        <v>1613</v>
      </c>
      <c r="O672" s="35">
        <v>7122</v>
      </c>
      <c r="P672" s="35">
        <v>11</v>
      </c>
      <c r="Q672" s="35">
        <v>1</v>
      </c>
      <c r="R672" s="35" t="s">
        <v>408</v>
      </c>
      <c r="S672" s="35" t="s">
        <v>409</v>
      </c>
      <c r="T672" s="35">
        <v>5</v>
      </c>
      <c r="U672" s="35" t="s">
        <v>410</v>
      </c>
      <c r="V672" s="35">
        <v>1</v>
      </c>
      <c r="W672" s="35">
        <v>0.5</v>
      </c>
      <c r="X672" s="35" t="s">
        <v>410</v>
      </c>
      <c r="Y672" s="35">
        <v>0.5</v>
      </c>
    </row>
    <row r="673" spans="1:25" ht="15">
      <c r="A673" s="35">
        <v>8182</v>
      </c>
      <c r="B673" s="35" t="s">
        <v>258</v>
      </c>
      <c r="C673" s="35">
        <v>114</v>
      </c>
      <c r="D673" s="35">
        <v>111</v>
      </c>
      <c r="E673" s="35" t="s">
        <v>259</v>
      </c>
      <c r="F673" s="35">
        <v>913</v>
      </c>
      <c r="J673" s="35" t="s">
        <v>4</v>
      </c>
      <c r="K673" s="35">
        <v>1</v>
      </c>
      <c r="L673" s="35" t="s">
        <v>260</v>
      </c>
      <c r="M673" s="35">
        <v>3503</v>
      </c>
      <c r="N673" s="35">
        <v>1613</v>
      </c>
      <c r="O673" s="35">
        <v>7122</v>
      </c>
      <c r="P673" s="35">
        <v>12</v>
      </c>
      <c r="Q673" s="35">
        <v>16</v>
      </c>
      <c r="R673" s="35" t="s">
        <v>408</v>
      </c>
      <c r="S673" s="35" t="s">
        <v>409</v>
      </c>
      <c r="T673" s="35">
        <v>5</v>
      </c>
      <c r="U673" s="35" t="s">
        <v>410</v>
      </c>
      <c r="V673" s="35">
        <v>1</v>
      </c>
      <c r="W673" s="35">
        <v>0.54</v>
      </c>
      <c r="X673" s="35" t="s">
        <v>410</v>
      </c>
      <c r="Y673" s="35">
        <v>0.54</v>
      </c>
    </row>
    <row r="674" spans="1:25" ht="15">
      <c r="A674" s="35">
        <v>100967</v>
      </c>
      <c r="B674" s="35" t="s">
        <v>369</v>
      </c>
      <c r="C674" s="35">
        <v>113</v>
      </c>
      <c r="D674" s="35">
        <v>116</v>
      </c>
      <c r="E674" s="35" t="s">
        <v>391</v>
      </c>
      <c r="F674" s="35">
        <v>933</v>
      </c>
      <c r="J674" s="35" t="s">
        <v>4</v>
      </c>
      <c r="K674" s="35">
        <v>1</v>
      </c>
      <c r="L674" s="35" t="s">
        <v>260</v>
      </c>
      <c r="M674" s="35">
        <v>3503</v>
      </c>
      <c r="N674" s="35">
        <v>1697</v>
      </c>
      <c r="O674" s="35">
        <v>7206</v>
      </c>
      <c r="P674" s="35">
        <v>9</v>
      </c>
      <c r="Q674" s="35">
        <v>11</v>
      </c>
      <c r="R674" s="35" t="s">
        <v>408</v>
      </c>
      <c r="S674" s="35" t="s">
        <v>409</v>
      </c>
      <c r="T674" s="35">
        <v>5</v>
      </c>
      <c r="U674" s="35" t="s">
        <v>9</v>
      </c>
      <c r="V674" s="35">
        <v>2</v>
      </c>
      <c r="W674" s="35">
        <v>0.12</v>
      </c>
      <c r="X674" s="35" t="s">
        <v>410</v>
      </c>
      <c r="Y674" s="35">
        <v>1.2</v>
      </c>
    </row>
    <row r="675" spans="1:25" ht="15">
      <c r="A675" s="35">
        <v>11848</v>
      </c>
      <c r="B675" s="35" t="s">
        <v>258</v>
      </c>
      <c r="C675" s="35">
        <v>114</v>
      </c>
      <c r="D675" s="35">
        <v>113</v>
      </c>
      <c r="E675" s="35" t="s">
        <v>259</v>
      </c>
      <c r="F675" s="35">
        <v>913</v>
      </c>
      <c r="J675" s="35" t="s">
        <v>4</v>
      </c>
      <c r="K675" s="35">
        <v>1</v>
      </c>
      <c r="L675" s="35" t="s">
        <v>259</v>
      </c>
      <c r="M675" s="35">
        <v>1272</v>
      </c>
      <c r="N675" s="35">
        <v>1614</v>
      </c>
      <c r="O675" s="35">
        <v>7122</v>
      </c>
      <c r="P675" s="35">
        <v>2</v>
      </c>
      <c r="Q675" s="35">
        <v>4</v>
      </c>
      <c r="R675" s="35" t="s">
        <v>408</v>
      </c>
      <c r="S675" s="35" t="s">
        <v>409</v>
      </c>
      <c r="T675" s="35">
        <v>5</v>
      </c>
      <c r="U675" s="35" t="s">
        <v>410</v>
      </c>
      <c r="V675" s="35">
        <v>1</v>
      </c>
      <c r="W675" s="35">
        <v>0.54</v>
      </c>
      <c r="X675" s="35" t="s">
        <v>410</v>
      </c>
      <c r="Y675" s="35">
        <v>0.54</v>
      </c>
    </row>
    <row r="676" spans="1:25" ht="15">
      <c r="A676" s="35">
        <v>11855</v>
      </c>
      <c r="B676" s="35" t="s">
        <v>258</v>
      </c>
      <c r="C676" s="35">
        <v>114</v>
      </c>
      <c r="D676" s="35">
        <v>114</v>
      </c>
      <c r="E676" s="35" t="s">
        <v>259</v>
      </c>
      <c r="F676" s="35">
        <v>913</v>
      </c>
      <c r="J676" s="35" t="s">
        <v>4</v>
      </c>
      <c r="K676" s="35">
        <v>1</v>
      </c>
      <c r="L676" s="35" t="s">
        <v>259</v>
      </c>
      <c r="M676" s="35">
        <v>1272</v>
      </c>
      <c r="N676" s="35">
        <v>1614</v>
      </c>
      <c r="O676" s="35">
        <v>7122</v>
      </c>
      <c r="P676" s="35">
        <v>3</v>
      </c>
      <c r="Q676" s="35">
        <v>9</v>
      </c>
      <c r="R676" s="35" t="s">
        <v>408</v>
      </c>
      <c r="S676" s="35" t="s">
        <v>409</v>
      </c>
      <c r="T676" s="35">
        <v>5</v>
      </c>
      <c r="U676" s="35" t="s">
        <v>410</v>
      </c>
      <c r="V676" s="35">
        <v>1</v>
      </c>
      <c r="W676" s="35">
        <v>0.54</v>
      </c>
      <c r="X676" s="35" t="s">
        <v>410</v>
      </c>
      <c r="Y676" s="35">
        <v>0.54</v>
      </c>
    </row>
    <row r="677" spans="1:25" ht="15">
      <c r="A677" s="35">
        <v>11863</v>
      </c>
      <c r="B677" s="35" t="s">
        <v>258</v>
      </c>
      <c r="C677" s="35">
        <v>114</v>
      </c>
      <c r="D677" s="35">
        <v>114</v>
      </c>
      <c r="E677" s="35" t="s">
        <v>259</v>
      </c>
      <c r="F677" s="35">
        <v>913</v>
      </c>
      <c r="J677" s="35" t="s">
        <v>4</v>
      </c>
      <c r="K677" s="35">
        <v>1</v>
      </c>
      <c r="L677" s="35" t="s">
        <v>259</v>
      </c>
      <c r="M677" s="35">
        <v>1272</v>
      </c>
      <c r="N677" s="35">
        <v>1614</v>
      </c>
      <c r="O677" s="35">
        <v>7122</v>
      </c>
      <c r="P677" s="35">
        <v>3</v>
      </c>
      <c r="Q677" s="35">
        <v>21</v>
      </c>
      <c r="R677" s="35" t="s">
        <v>408</v>
      </c>
      <c r="S677" s="35" t="s">
        <v>409</v>
      </c>
      <c r="T677" s="35">
        <v>5</v>
      </c>
      <c r="U677" s="35" t="s">
        <v>410</v>
      </c>
      <c r="V677" s="35">
        <v>1</v>
      </c>
      <c r="W677" s="35">
        <v>0.54</v>
      </c>
      <c r="X677" s="35" t="s">
        <v>410</v>
      </c>
      <c r="Y677" s="35">
        <v>0.54</v>
      </c>
    </row>
    <row r="678" spans="1:25" ht="15">
      <c r="A678" s="35">
        <v>11865</v>
      </c>
      <c r="B678" s="35" t="s">
        <v>258</v>
      </c>
      <c r="C678" s="35">
        <v>114</v>
      </c>
      <c r="D678" s="35">
        <v>114</v>
      </c>
      <c r="E678" s="35" t="s">
        <v>259</v>
      </c>
      <c r="F678" s="35">
        <v>913</v>
      </c>
      <c r="J678" s="35" t="s">
        <v>4</v>
      </c>
      <c r="K678" s="35">
        <v>1</v>
      </c>
      <c r="L678" s="35" t="s">
        <v>259</v>
      </c>
      <c r="M678" s="35">
        <v>1272</v>
      </c>
      <c r="N678" s="35">
        <v>1614</v>
      </c>
      <c r="O678" s="35">
        <v>7122</v>
      </c>
      <c r="P678" s="35">
        <v>4</v>
      </c>
      <c r="Q678" s="35">
        <v>21</v>
      </c>
      <c r="R678" s="35" t="s">
        <v>408</v>
      </c>
      <c r="S678" s="35" t="s">
        <v>409</v>
      </c>
      <c r="T678" s="35">
        <v>5</v>
      </c>
      <c r="U678" s="35" t="s">
        <v>410</v>
      </c>
      <c r="V678" s="35">
        <v>1</v>
      </c>
      <c r="W678" s="35">
        <v>0.54</v>
      </c>
      <c r="X678" s="35" t="s">
        <v>410</v>
      </c>
      <c r="Y678" s="35">
        <v>0.54</v>
      </c>
    </row>
    <row r="679" spans="1:25" ht="15">
      <c r="A679" s="35">
        <v>11867</v>
      </c>
      <c r="B679" s="35" t="s">
        <v>258</v>
      </c>
      <c r="C679" s="35">
        <v>114</v>
      </c>
      <c r="D679" s="35">
        <v>115</v>
      </c>
      <c r="E679" s="35" t="s">
        <v>259</v>
      </c>
      <c r="F679" s="35">
        <v>913</v>
      </c>
      <c r="J679" s="35" t="s">
        <v>4</v>
      </c>
      <c r="K679" s="35">
        <v>1</v>
      </c>
      <c r="L679" s="35" t="s">
        <v>259</v>
      </c>
      <c r="M679" s="35">
        <v>1272</v>
      </c>
      <c r="N679" s="35">
        <v>1614</v>
      </c>
      <c r="O679" s="35">
        <v>7122</v>
      </c>
      <c r="P679" s="35">
        <v>5</v>
      </c>
      <c r="Q679" s="35">
        <v>16</v>
      </c>
      <c r="R679" s="35" t="s">
        <v>408</v>
      </c>
      <c r="S679" s="35" t="s">
        <v>409</v>
      </c>
      <c r="T679" s="35">
        <v>5</v>
      </c>
      <c r="U679" s="35" t="s">
        <v>410</v>
      </c>
      <c r="V679" s="35">
        <v>1</v>
      </c>
      <c r="W679" s="35">
        <v>0.54</v>
      </c>
      <c r="X679" s="35" t="s">
        <v>410</v>
      </c>
      <c r="Y679" s="35">
        <v>0.54</v>
      </c>
    </row>
    <row r="680" spans="1:25" ht="15">
      <c r="A680" s="35">
        <v>11870</v>
      </c>
      <c r="B680" s="35" t="s">
        <v>258</v>
      </c>
      <c r="C680" s="35">
        <v>114</v>
      </c>
      <c r="D680" s="35">
        <v>115</v>
      </c>
      <c r="E680" s="35" t="s">
        <v>259</v>
      </c>
      <c r="F680" s="35">
        <v>913</v>
      </c>
      <c r="J680" s="35" t="s">
        <v>4</v>
      </c>
      <c r="K680" s="35">
        <v>1</v>
      </c>
      <c r="L680" s="35" t="s">
        <v>259</v>
      </c>
      <c r="M680" s="35">
        <v>1272</v>
      </c>
      <c r="N680" s="35">
        <v>1614</v>
      </c>
      <c r="O680" s="35">
        <v>7122</v>
      </c>
      <c r="P680" s="35">
        <v>6</v>
      </c>
      <c r="Q680" s="35">
        <v>16</v>
      </c>
      <c r="R680" s="35" t="s">
        <v>408</v>
      </c>
      <c r="S680" s="35" t="s">
        <v>409</v>
      </c>
      <c r="T680" s="35">
        <v>5</v>
      </c>
      <c r="U680" s="35" t="s">
        <v>410</v>
      </c>
      <c r="V680" s="35">
        <v>1</v>
      </c>
      <c r="W680" s="35">
        <v>0.54</v>
      </c>
      <c r="X680" s="35" t="s">
        <v>410</v>
      </c>
      <c r="Y680" s="35">
        <v>0.54</v>
      </c>
    </row>
    <row r="681" spans="1:25" ht="15">
      <c r="A681" s="35">
        <v>11871</v>
      </c>
      <c r="B681" s="35" t="s">
        <v>258</v>
      </c>
      <c r="C681" s="35">
        <v>114</v>
      </c>
      <c r="D681" s="35">
        <v>116</v>
      </c>
      <c r="E681" s="35" t="s">
        <v>259</v>
      </c>
      <c r="F681" s="35">
        <v>913</v>
      </c>
      <c r="J681" s="35" t="s">
        <v>4</v>
      </c>
      <c r="K681" s="35">
        <v>1</v>
      </c>
      <c r="L681" s="35" t="s">
        <v>259</v>
      </c>
      <c r="M681" s="35">
        <v>1272</v>
      </c>
      <c r="N681" s="35">
        <v>1614</v>
      </c>
      <c r="O681" s="35">
        <v>7122</v>
      </c>
      <c r="P681" s="35">
        <v>6</v>
      </c>
      <c r="Q681" s="35">
        <v>29</v>
      </c>
      <c r="R681" s="35" t="s">
        <v>408</v>
      </c>
      <c r="S681" s="35" t="s">
        <v>409</v>
      </c>
      <c r="T681" s="35">
        <v>5</v>
      </c>
      <c r="U681" s="35" t="s">
        <v>410</v>
      </c>
      <c r="V681" s="35">
        <v>1</v>
      </c>
      <c r="W681" s="35">
        <v>0.54</v>
      </c>
      <c r="X681" s="35" t="s">
        <v>410</v>
      </c>
      <c r="Y681" s="35">
        <v>0.54</v>
      </c>
    </row>
    <row r="682" spans="1:25" ht="15">
      <c r="A682" s="35">
        <v>11872</v>
      </c>
      <c r="B682" s="35" t="s">
        <v>258</v>
      </c>
      <c r="C682" s="35">
        <v>114</v>
      </c>
      <c r="D682" s="35">
        <v>116</v>
      </c>
      <c r="E682" s="35" t="s">
        <v>259</v>
      </c>
      <c r="F682" s="35">
        <v>913</v>
      </c>
      <c r="J682" s="35" t="s">
        <v>4</v>
      </c>
      <c r="K682" s="35">
        <v>1</v>
      </c>
      <c r="L682" s="35" t="s">
        <v>259</v>
      </c>
      <c r="M682" s="35">
        <v>1272</v>
      </c>
      <c r="N682" s="35">
        <v>1614</v>
      </c>
      <c r="O682" s="35">
        <v>7122</v>
      </c>
      <c r="P682" s="35">
        <v>7</v>
      </c>
      <c r="Q682" s="35">
        <v>14</v>
      </c>
      <c r="R682" s="35" t="s">
        <v>408</v>
      </c>
      <c r="S682" s="35" t="s">
        <v>409</v>
      </c>
      <c r="T682" s="35">
        <v>5</v>
      </c>
      <c r="U682" s="35" t="s">
        <v>410</v>
      </c>
      <c r="V682" s="35">
        <v>1</v>
      </c>
      <c r="W682" s="35">
        <v>0.6</v>
      </c>
      <c r="X682" s="35" t="s">
        <v>410</v>
      </c>
      <c r="Y682" s="35">
        <v>0.6</v>
      </c>
    </row>
    <row r="683" spans="1:25" ht="15">
      <c r="A683" s="35">
        <v>11873</v>
      </c>
      <c r="B683" s="35" t="s">
        <v>258</v>
      </c>
      <c r="C683" s="35">
        <v>114</v>
      </c>
      <c r="D683" s="35">
        <v>116</v>
      </c>
      <c r="E683" s="35" t="s">
        <v>259</v>
      </c>
      <c r="F683" s="35">
        <v>913</v>
      </c>
      <c r="J683" s="35" t="s">
        <v>4</v>
      </c>
      <c r="K683" s="35">
        <v>1</v>
      </c>
      <c r="L683" s="35" t="s">
        <v>259</v>
      </c>
      <c r="M683" s="35">
        <v>1272</v>
      </c>
      <c r="N683" s="35">
        <v>1614</v>
      </c>
      <c r="O683" s="35">
        <v>7122</v>
      </c>
      <c r="P683" s="35">
        <v>7</v>
      </c>
      <c r="Q683" s="35">
        <v>25</v>
      </c>
      <c r="R683" s="35" t="s">
        <v>408</v>
      </c>
      <c r="S683" s="35" t="s">
        <v>409</v>
      </c>
      <c r="T683" s="35">
        <v>5</v>
      </c>
      <c r="U683" s="35" t="s">
        <v>410</v>
      </c>
      <c r="V683" s="35">
        <v>1</v>
      </c>
      <c r="W683" s="35">
        <v>0.6</v>
      </c>
      <c r="X683" s="35" t="s">
        <v>410</v>
      </c>
      <c r="Y683" s="35">
        <v>0.6</v>
      </c>
    </row>
    <row r="684" spans="1:25" ht="15">
      <c r="A684" s="35">
        <v>11874</v>
      </c>
      <c r="B684" s="35" t="s">
        <v>258</v>
      </c>
      <c r="C684" s="35">
        <v>114</v>
      </c>
      <c r="D684" s="35">
        <v>116</v>
      </c>
      <c r="E684" s="35" t="s">
        <v>259</v>
      </c>
      <c r="F684" s="35">
        <v>913</v>
      </c>
      <c r="J684" s="35" t="s">
        <v>4</v>
      </c>
      <c r="K684" s="35">
        <v>1</v>
      </c>
      <c r="L684" s="35" t="s">
        <v>259</v>
      </c>
      <c r="M684" s="35">
        <v>1272</v>
      </c>
      <c r="N684" s="35">
        <v>1614</v>
      </c>
      <c r="O684" s="35">
        <v>7122</v>
      </c>
      <c r="P684" s="35">
        <v>9</v>
      </c>
      <c r="Q684" s="35">
        <v>12</v>
      </c>
      <c r="R684" s="35" t="s">
        <v>408</v>
      </c>
      <c r="S684" s="35" t="s">
        <v>409</v>
      </c>
      <c r="T684" s="35">
        <v>5</v>
      </c>
      <c r="U684" s="35" t="s">
        <v>410</v>
      </c>
      <c r="V684" s="35">
        <v>1</v>
      </c>
      <c r="W684" s="35">
        <v>0.6</v>
      </c>
      <c r="X684" s="35" t="s">
        <v>410</v>
      </c>
      <c r="Y684" s="35">
        <v>0.6</v>
      </c>
    </row>
    <row r="685" spans="1:25" ht="15">
      <c r="A685" s="35">
        <v>11877</v>
      </c>
      <c r="B685" s="35" t="s">
        <v>258</v>
      </c>
      <c r="C685" s="35">
        <v>114</v>
      </c>
      <c r="D685" s="35">
        <v>116</v>
      </c>
      <c r="E685" s="35" t="s">
        <v>259</v>
      </c>
      <c r="F685" s="35">
        <v>913</v>
      </c>
      <c r="J685" s="35" t="s">
        <v>4</v>
      </c>
      <c r="K685" s="35">
        <v>1</v>
      </c>
      <c r="L685" s="35" t="s">
        <v>259</v>
      </c>
      <c r="M685" s="35">
        <v>1272</v>
      </c>
      <c r="N685" s="35">
        <v>1614</v>
      </c>
      <c r="O685" s="35">
        <v>7122</v>
      </c>
      <c r="P685" s="35">
        <v>9</v>
      </c>
      <c r="Q685" s="35">
        <v>15</v>
      </c>
      <c r="R685" s="35" t="s">
        <v>408</v>
      </c>
      <c r="S685" s="35" t="s">
        <v>409</v>
      </c>
      <c r="T685" s="35">
        <v>5</v>
      </c>
      <c r="U685" s="35" t="s">
        <v>410</v>
      </c>
      <c r="V685" s="35">
        <v>1</v>
      </c>
      <c r="W685" s="35">
        <v>0.66</v>
      </c>
      <c r="X685" s="35" t="s">
        <v>410</v>
      </c>
      <c r="Y685" s="35">
        <v>0.66</v>
      </c>
    </row>
    <row r="686" spans="1:25" ht="15">
      <c r="A686" s="35">
        <v>52964</v>
      </c>
      <c r="B686" s="35" t="s">
        <v>289</v>
      </c>
      <c r="C686" s="35">
        <v>140</v>
      </c>
      <c r="D686" s="35">
        <v>51</v>
      </c>
      <c r="E686" s="35" t="s">
        <v>290</v>
      </c>
      <c r="F686" s="35">
        <v>4591</v>
      </c>
      <c r="G686" s="35" t="s">
        <v>291</v>
      </c>
      <c r="H686" s="35">
        <v>27</v>
      </c>
      <c r="I686" s="35" t="s">
        <v>179</v>
      </c>
      <c r="J686" s="35" t="s">
        <v>4</v>
      </c>
      <c r="K686" s="35">
        <v>1</v>
      </c>
      <c r="L686" s="35" t="s">
        <v>296</v>
      </c>
      <c r="M686" s="35">
        <v>5580</v>
      </c>
      <c r="N686" s="35">
        <v>1652</v>
      </c>
      <c r="O686" s="35">
        <v>7160</v>
      </c>
      <c r="P686" s="35">
        <v>4</v>
      </c>
      <c r="Q686" s="35">
        <v>15</v>
      </c>
      <c r="R686" s="35" t="s">
        <v>408</v>
      </c>
      <c r="S686" s="35" t="s">
        <v>409</v>
      </c>
      <c r="T686" s="35">
        <v>5</v>
      </c>
      <c r="U686" s="35" t="s">
        <v>410</v>
      </c>
      <c r="V686" s="35">
        <v>0.5</v>
      </c>
      <c r="W686" s="35">
        <v>0.35</v>
      </c>
      <c r="X686" s="35" t="s">
        <v>410</v>
      </c>
      <c r="Y686" s="35">
        <v>0.7</v>
      </c>
    </row>
    <row r="687" spans="1:25" ht="15">
      <c r="A687" s="35">
        <v>24641</v>
      </c>
      <c r="B687" s="35" t="s">
        <v>31</v>
      </c>
      <c r="C687" s="35">
        <v>109</v>
      </c>
      <c r="D687" s="35">
        <v>37</v>
      </c>
      <c r="E687" s="35" t="s">
        <v>232</v>
      </c>
      <c r="F687" s="35">
        <v>765</v>
      </c>
      <c r="J687" s="35" t="s">
        <v>233</v>
      </c>
      <c r="K687" s="35">
        <v>87</v>
      </c>
      <c r="L687" s="35" t="s">
        <v>234</v>
      </c>
      <c r="M687" s="35">
        <v>5012</v>
      </c>
      <c r="N687" s="35">
        <v>1620</v>
      </c>
      <c r="O687" s="35">
        <v>7128</v>
      </c>
      <c r="P687" s="35">
        <v>3</v>
      </c>
      <c r="Q687" s="35">
        <v>28</v>
      </c>
      <c r="R687" s="35" t="s">
        <v>408</v>
      </c>
      <c r="S687" s="35" t="s">
        <v>409</v>
      </c>
      <c r="T687" s="35">
        <v>5</v>
      </c>
      <c r="U687" s="35" t="s">
        <v>409</v>
      </c>
      <c r="V687" s="35">
        <v>1</v>
      </c>
      <c r="W687" s="35">
        <v>0.125</v>
      </c>
      <c r="X687" s="35" t="s">
        <v>235</v>
      </c>
      <c r="Y687" s="35">
        <v>0.125</v>
      </c>
    </row>
    <row r="688" spans="1:25" ht="15">
      <c r="A688" s="35">
        <v>24651</v>
      </c>
      <c r="B688" s="35" t="s">
        <v>31</v>
      </c>
      <c r="C688" s="35">
        <v>109</v>
      </c>
      <c r="D688" s="35">
        <v>38</v>
      </c>
      <c r="E688" s="35" t="s">
        <v>232</v>
      </c>
      <c r="F688" s="35">
        <v>765</v>
      </c>
      <c r="J688" s="35" t="s">
        <v>236</v>
      </c>
      <c r="K688" s="35">
        <v>87</v>
      </c>
      <c r="L688" s="35" t="s">
        <v>234</v>
      </c>
      <c r="M688" s="35">
        <v>5012</v>
      </c>
      <c r="N688" s="35">
        <v>1620</v>
      </c>
      <c r="O688" s="35">
        <v>7128</v>
      </c>
      <c r="P688" s="35">
        <v>6</v>
      </c>
      <c r="Q688" s="35">
        <v>18</v>
      </c>
      <c r="R688" s="35" t="s">
        <v>408</v>
      </c>
      <c r="S688" s="35" t="s">
        <v>409</v>
      </c>
      <c r="T688" s="35">
        <v>5</v>
      </c>
      <c r="U688" s="35" t="s">
        <v>409</v>
      </c>
      <c r="V688" s="35">
        <v>1</v>
      </c>
      <c r="W688" s="35">
        <v>0.1</v>
      </c>
      <c r="X688" s="35" t="s">
        <v>235</v>
      </c>
      <c r="Y688" s="35">
        <v>0.1</v>
      </c>
    </row>
    <row r="689" spans="1:25" ht="15">
      <c r="A689" s="35">
        <v>24652</v>
      </c>
      <c r="B689" s="35" t="s">
        <v>31</v>
      </c>
      <c r="C689" s="35">
        <v>109</v>
      </c>
      <c r="D689" s="35">
        <v>39</v>
      </c>
      <c r="E689" s="35" t="s">
        <v>232</v>
      </c>
      <c r="F689" s="35">
        <v>765</v>
      </c>
      <c r="J689" s="35" t="s">
        <v>236</v>
      </c>
      <c r="K689" s="35">
        <v>87</v>
      </c>
      <c r="L689" s="35" t="s">
        <v>234</v>
      </c>
      <c r="M689" s="35">
        <v>5012</v>
      </c>
      <c r="N689" s="35">
        <v>1620</v>
      </c>
      <c r="O689" s="35">
        <v>7128</v>
      </c>
      <c r="P689" s="35">
        <v>8</v>
      </c>
      <c r="Q689" s="35">
        <v>21</v>
      </c>
      <c r="R689" s="35" t="s">
        <v>408</v>
      </c>
      <c r="S689" s="35" t="s">
        <v>409</v>
      </c>
      <c r="T689" s="35">
        <v>5</v>
      </c>
      <c r="U689" s="35" t="s">
        <v>409</v>
      </c>
      <c r="V689" s="35">
        <v>1</v>
      </c>
      <c r="W689" s="35">
        <v>0.21</v>
      </c>
      <c r="X689" s="35" t="s">
        <v>235</v>
      </c>
      <c r="Y689" s="35">
        <v>0.21</v>
      </c>
    </row>
    <row r="690" spans="1:25" ht="15">
      <c r="A690" s="35">
        <v>24653</v>
      </c>
      <c r="B690" s="35" t="s">
        <v>31</v>
      </c>
      <c r="C690" s="35">
        <v>109</v>
      </c>
      <c r="D690" s="35">
        <v>38</v>
      </c>
      <c r="E690" s="35" t="s">
        <v>232</v>
      </c>
      <c r="F690" s="35">
        <v>765</v>
      </c>
      <c r="J690" s="35" t="s">
        <v>236</v>
      </c>
      <c r="K690" s="35">
        <v>87</v>
      </c>
      <c r="L690" s="35" t="s">
        <v>234</v>
      </c>
      <c r="M690" s="35">
        <v>5012</v>
      </c>
      <c r="N690" s="35">
        <v>1620</v>
      </c>
      <c r="O690" s="35">
        <v>7128</v>
      </c>
      <c r="P690" s="35">
        <v>12</v>
      </c>
      <c r="Q690" s="35">
        <v>26</v>
      </c>
      <c r="R690" s="35" t="s">
        <v>408</v>
      </c>
      <c r="S690" s="35" t="s">
        <v>409</v>
      </c>
      <c r="T690" s="35">
        <v>5</v>
      </c>
      <c r="U690" s="35" t="s">
        <v>237</v>
      </c>
      <c r="V690" s="35">
        <v>2</v>
      </c>
      <c r="W690" s="35">
        <v>0.13</v>
      </c>
      <c r="X690" s="35" t="s">
        <v>237</v>
      </c>
      <c r="Y690" s="35">
        <v>0.065</v>
      </c>
    </row>
    <row r="691" spans="1:25" ht="15">
      <c r="A691" s="35">
        <v>25181</v>
      </c>
      <c r="B691" s="35" t="s">
        <v>31</v>
      </c>
      <c r="C691" s="35">
        <v>109</v>
      </c>
      <c r="D691" s="35">
        <v>39</v>
      </c>
      <c r="E691" s="35" t="s">
        <v>232</v>
      </c>
      <c r="F691" s="35">
        <v>765</v>
      </c>
      <c r="J691" s="35" t="s">
        <v>236</v>
      </c>
      <c r="K691" s="35">
        <v>87</v>
      </c>
      <c r="L691" s="35" t="s">
        <v>234</v>
      </c>
      <c r="M691" s="35">
        <v>5012</v>
      </c>
      <c r="N691" s="35">
        <v>1621</v>
      </c>
      <c r="O691" s="35">
        <v>7129</v>
      </c>
      <c r="P691" s="35">
        <v>1</v>
      </c>
      <c r="Q691" s="35">
        <v>23</v>
      </c>
      <c r="R691" s="35" t="s">
        <v>408</v>
      </c>
      <c r="S691" s="35" t="s">
        <v>409</v>
      </c>
      <c r="T691" s="35">
        <v>5</v>
      </c>
      <c r="U691" s="35" t="s">
        <v>238</v>
      </c>
      <c r="V691" s="35">
        <v>1</v>
      </c>
      <c r="W691" s="35">
        <v>0.135</v>
      </c>
      <c r="X691" s="35" t="s">
        <v>235</v>
      </c>
      <c r="Y691" s="35">
        <v>0.135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8"/>
  <sheetViews>
    <sheetView workbookViewId="0" topLeftCell="A1">
      <pane xSplit="9020" ySplit="4020" topLeftCell="Q55" activePane="bottomRight" state="split"/>
      <selection pane="topLeft" activeCell="G2" sqref="G2"/>
      <selection pane="topRight" activeCell="Z3" sqref="Z3:Z6"/>
      <selection pane="bottomLeft" activeCell="F60" sqref="F60"/>
      <selection pane="bottomRight" activeCell="T67" sqref="T67"/>
    </sheetView>
  </sheetViews>
  <sheetFormatPr defaultColWidth="11.00390625" defaultRowHeight="12.75"/>
  <cols>
    <col min="1" max="6" width="11.00390625" style="35" customWidth="1"/>
    <col min="7" max="7" width="13.25390625" style="35" customWidth="1"/>
    <col min="8" max="19" width="11.00390625" style="35" customWidth="1"/>
    <col min="20" max="20" width="13.375" style="35" customWidth="1"/>
    <col min="21" max="21" width="11.00390625" style="35" customWidth="1"/>
    <col min="22" max="22" width="10.00390625" style="35" customWidth="1"/>
    <col min="23" max="23" width="13.00390625" style="35" customWidth="1"/>
    <col min="24" max="24" width="13.625" style="35" customWidth="1"/>
    <col min="25" max="25" width="11.00390625" style="35" customWidth="1"/>
    <col min="26" max="26" width="13.25390625" style="35" customWidth="1"/>
    <col min="27" max="16384" width="11.00390625" style="35" customWidth="1"/>
  </cols>
  <sheetData>
    <row r="1" ht="15">
      <c r="G1" s="35" t="s">
        <v>468</v>
      </c>
    </row>
    <row r="2" ht="15.75">
      <c r="B2" s="59" t="s">
        <v>412</v>
      </c>
    </row>
    <row r="3" spans="26:29" ht="15">
      <c r="Z3" s="37" t="s">
        <v>305</v>
      </c>
      <c r="AA3" s="35" t="s">
        <v>502</v>
      </c>
      <c r="AC3" s="35" t="s">
        <v>502</v>
      </c>
    </row>
    <row r="4" spans="1:29" ht="15">
      <c r="A4" s="36" t="s">
        <v>463</v>
      </c>
      <c r="K4" s="37" t="s">
        <v>506</v>
      </c>
      <c r="L4" s="44" t="s">
        <v>25</v>
      </c>
      <c r="R4" s="35" t="s">
        <v>502</v>
      </c>
      <c r="S4" s="35" t="s">
        <v>502</v>
      </c>
      <c r="W4" s="35" t="s">
        <v>510</v>
      </c>
      <c r="X4" s="35" t="s">
        <v>324</v>
      </c>
      <c r="Y4" s="37" t="s">
        <v>326</v>
      </c>
      <c r="Z4" s="37" t="s">
        <v>413</v>
      </c>
      <c r="AA4" s="37" t="s">
        <v>329</v>
      </c>
      <c r="AC4" s="35" t="s">
        <v>362</v>
      </c>
    </row>
    <row r="5" spans="1:30" ht="15">
      <c r="A5" s="35" t="s">
        <v>15</v>
      </c>
      <c r="B5" s="35" t="s">
        <v>13</v>
      </c>
      <c r="C5" s="37" t="s">
        <v>13</v>
      </c>
      <c r="D5" s="37" t="s">
        <v>13</v>
      </c>
      <c r="E5" s="35" t="s">
        <v>19</v>
      </c>
      <c r="F5" s="37" t="s">
        <v>19</v>
      </c>
      <c r="G5" s="35" t="s">
        <v>20</v>
      </c>
      <c r="H5" s="37" t="s">
        <v>22</v>
      </c>
      <c r="J5" s="37" t="s">
        <v>24</v>
      </c>
      <c r="K5" s="37" t="s">
        <v>507</v>
      </c>
      <c r="L5" s="44" t="s">
        <v>26</v>
      </c>
      <c r="M5" s="37" t="s">
        <v>28</v>
      </c>
      <c r="N5" s="37" t="s">
        <v>29</v>
      </c>
      <c r="O5" s="37" t="s">
        <v>29</v>
      </c>
      <c r="R5" s="37" t="s">
        <v>503</v>
      </c>
      <c r="S5" s="37" t="s">
        <v>503</v>
      </c>
      <c r="T5" s="37" t="s">
        <v>502</v>
      </c>
      <c r="U5" s="44" t="s">
        <v>505</v>
      </c>
      <c r="V5" s="37" t="s">
        <v>508</v>
      </c>
      <c r="W5" s="37" t="s">
        <v>322</v>
      </c>
      <c r="X5" s="37" t="s">
        <v>325</v>
      </c>
      <c r="Y5" s="37" t="s">
        <v>327</v>
      </c>
      <c r="Z5" s="37" t="s">
        <v>415</v>
      </c>
      <c r="AA5" s="37" t="s">
        <v>222</v>
      </c>
      <c r="AB5" s="37" t="s">
        <v>361</v>
      </c>
      <c r="AC5" s="37" t="s">
        <v>222</v>
      </c>
      <c r="AD5" s="37" t="s">
        <v>363</v>
      </c>
    </row>
    <row r="6" spans="1:30" ht="15">
      <c r="A6" s="39" t="s">
        <v>16</v>
      </c>
      <c r="B6" s="39" t="s">
        <v>14</v>
      </c>
      <c r="C6" s="38" t="s">
        <v>17</v>
      </c>
      <c r="D6" s="38" t="s">
        <v>18</v>
      </c>
      <c r="E6" s="39" t="s">
        <v>14</v>
      </c>
      <c r="F6" s="38" t="s">
        <v>17</v>
      </c>
      <c r="G6" s="38" t="s">
        <v>21</v>
      </c>
      <c r="H6" s="38" t="s">
        <v>17</v>
      </c>
      <c r="I6" s="39" t="s">
        <v>23</v>
      </c>
      <c r="J6" s="38" t="s">
        <v>26</v>
      </c>
      <c r="K6" s="38" t="s">
        <v>17</v>
      </c>
      <c r="L6" s="39" t="s">
        <v>27</v>
      </c>
      <c r="M6" s="38" t="s">
        <v>17</v>
      </c>
      <c r="N6" s="38" t="s">
        <v>30</v>
      </c>
      <c r="O6" s="38" t="s">
        <v>500</v>
      </c>
      <c r="P6" s="38" t="s">
        <v>347</v>
      </c>
      <c r="Q6" s="38" t="s">
        <v>501</v>
      </c>
      <c r="R6" s="39" t="s">
        <v>30</v>
      </c>
      <c r="S6" s="39" t="s">
        <v>500</v>
      </c>
      <c r="T6" s="39" t="s">
        <v>17</v>
      </c>
      <c r="U6" s="39" t="s">
        <v>500</v>
      </c>
      <c r="V6" s="38" t="s">
        <v>509</v>
      </c>
      <c r="W6" s="38" t="s">
        <v>323</v>
      </c>
      <c r="X6" s="39" t="s">
        <v>500</v>
      </c>
      <c r="Y6" s="38" t="s">
        <v>328</v>
      </c>
      <c r="Z6" s="38" t="s">
        <v>414</v>
      </c>
      <c r="AA6" s="39" t="s">
        <v>330</v>
      </c>
      <c r="AB6" s="38" t="s">
        <v>17</v>
      </c>
      <c r="AC6" s="38" t="s">
        <v>14</v>
      </c>
      <c r="AD6" s="38" t="s">
        <v>17</v>
      </c>
    </row>
    <row r="7" spans="1:28" ht="15">
      <c r="A7" s="35">
        <v>1443</v>
      </c>
      <c r="B7" s="35" t="s">
        <v>169</v>
      </c>
      <c r="C7" s="35">
        <v>341</v>
      </c>
      <c r="D7" s="35">
        <v>15</v>
      </c>
      <c r="E7" s="35" t="s">
        <v>170</v>
      </c>
      <c r="J7" s="35" t="s">
        <v>406</v>
      </c>
      <c r="K7" s="35">
        <v>81</v>
      </c>
      <c r="L7" s="35" t="s">
        <v>171</v>
      </c>
      <c r="M7" s="35">
        <v>3054</v>
      </c>
      <c r="N7" s="35">
        <v>1604</v>
      </c>
      <c r="O7" s="35">
        <v>7112</v>
      </c>
      <c r="P7" s="35">
        <v>7</v>
      </c>
      <c r="Q7" s="35">
        <v>4</v>
      </c>
      <c r="R7" s="35" t="s">
        <v>408</v>
      </c>
      <c r="S7" s="35" t="s">
        <v>409</v>
      </c>
      <c r="T7" s="35">
        <v>5</v>
      </c>
      <c r="U7" s="35" t="s">
        <v>410</v>
      </c>
      <c r="V7" s="35">
        <v>566</v>
      </c>
      <c r="W7" s="35">
        <v>226.4</v>
      </c>
      <c r="X7" s="35" t="s">
        <v>410</v>
      </c>
      <c r="Y7" s="35">
        <v>0.4</v>
      </c>
      <c r="Z7" s="35">
        <v>0.4</v>
      </c>
      <c r="AA7" s="35" t="s">
        <v>172</v>
      </c>
      <c r="AB7" s="35">
        <v>5061</v>
      </c>
    </row>
    <row r="8" spans="1:28" ht="15">
      <c r="A8" s="35">
        <v>1480</v>
      </c>
      <c r="B8" s="35" t="s">
        <v>169</v>
      </c>
      <c r="C8" s="35">
        <v>341</v>
      </c>
      <c r="D8" s="35">
        <v>16</v>
      </c>
      <c r="E8" s="35" t="s">
        <v>170</v>
      </c>
      <c r="J8" s="35" t="s">
        <v>406</v>
      </c>
      <c r="K8" s="35">
        <v>81</v>
      </c>
      <c r="L8" s="35" t="s">
        <v>171</v>
      </c>
      <c r="M8" s="35">
        <v>3054</v>
      </c>
      <c r="N8" s="35">
        <v>1604</v>
      </c>
      <c r="O8" s="35">
        <v>7112</v>
      </c>
      <c r="P8" s="35">
        <v>7</v>
      </c>
      <c r="Q8" s="35">
        <v>22</v>
      </c>
      <c r="R8" s="35" t="s">
        <v>408</v>
      </c>
      <c r="S8" s="35" t="s">
        <v>409</v>
      </c>
      <c r="T8" s="35">
        <v>5</v>
      </c>
      <c r="U8" s="35" t="s">
        <v>410</v>
      </c>
      <c r="V8" s="35">
        <v>1180</v>
      </c>
      <c r="W8" s="35">
        <v>472</v>
      </c>
      <c r="X8" s="35" t="s">
        <v>410</v>
      </c>
      <c r="Y8" s="35">
        <v>0.4</v>
      </c>
      <c r="Z8" s="35">
        <v>0.4</v>
      </c>
      <c r="AA8" s="35" t="s">
        <v>173</v>
      </c>
      <c r="AB8" s="35">
        <v>5061</v>
      </c>
    </row>
    <row r="9" spans="1:28" ht="15">
      <c r="A9" s="35">
        <v>1520</v>
      </c>
      <c r="B9" s="35" t="s">
        <v>169</v>
      </c>
      <c r="C9" s="35">
        <v>341</v>
      </c>
      <c r="D9" s="35">
        <v>17</v>
      </c>
      <c r="E9" s="35" t="s">
        <v>170</v>
      </c>
      <c r="J9" s="35" t="s">
        <v>406</v>
      </c>
      <c r="K9" s="35">
        <v>81</v>
      </c>
      <c r="L9" s="35" t="s">
        <v>171</v>
      </c>
      <c r="M9" s="35">
        <v>3054</v>
      </c>
      <c r="N9" s="35">
        <v>1604</v>
      </c>
      <c r="O9" s="35">
        <v>7112</v>
      </c>
      <c r="P9" s="35">
        <v>7</v>
      </c>
      <c r="Q9" s="35">
        <v>24</v>
      </c>
      <c r="R9" s="35" t="s">
        <v>408</v>
      </c>
      <c r="S9" s="35" t="s">
        <v>174</v>
      </c>
      <c r="T9" s="35">
        <v>5</v>
      </c>
      <c r="U9" s="35" t="s">
        <v>410</v>
      </c>
      <c r="V9" s="35">
        <v>2550</v>
      </c>
      <c r="W9" s="35">
        <v>1020</v>
      </c>
      <c r="X9" s="35" t="s">
        <v>410</v>
      </c>
      <c r="Y9" s="35">
        <v>0.4</v>
      </c>
      <c r="Z9" s="35">
        <v>0.4</v>
      </c>
      <c r="AA9" s="35" t="s">
        <v>175</v>
      </c>
      <c r="AB9" s="35">
        <v>5061</v>
      </c>
    </row>
    <row r="10" spans="1:28" ht="15">
      <c r="A10" s="35">
        <v>1605</v>
      </c>
      <c r="B10" s="35" t="s">
        <v>169</v>
      </c>
      <c r="C10" s="35">
        <v>341</v>
      </c>
      <c r="D10" s="35">
        <v>20</v>
      </c>
      <c r="E10" s="35" t="s">
        <v>170</v>
      </c>
      <c r="J10" s="35" t="s">
        <v>406</v>
      </c>
      <c r="K10" s="35">
        <v>81</v>
      </c>
      <c r="L10" s="35" t="s">
        <v>171</v>
      </c>
      <c r="M10" s="35">
        <v>3054</v>
      </c>
      <c r="N10" s="35">
        <v>1604</v>
      </c>
      <c r="O10" s="35">
        <v>7112</v>
      </c>
      <c r="P10" s="35">
        <v>7</v>
      </c>
      <c r="Q10" s="35">
        <v>24</v>
      </c>
      <c r="R10" s="35" t="s">
        <v>408</v>
      </c>
      <c r="S10" s="35" t="s">
        <v>409</v>
      </c>
      <c r="T10" s="35">
        <v>5</v>
      </c>
      <c r="U10" s="35" t="s">
        <v>410</v>
      </c>
      <c r="V10" s="35">
        <v>800</v>
      </c>
      <c r="W10" s="35">
        <v>320</v>
      </c>
      <c r="X10" s="35" t="s">
        <v>410</v>
      </c>
      <c r="Y10" s="35">
        <v>0.4</v>
      </c>
      <c r="Z10" s="35">
        <v>0.4</v>
      </c>
      <c r="AA10" s="35" t="s">
        <v>173</v>
      </c>
      <c r="AB10" s="35">
        <v>5061</v>
      </c>
    </row>
    <row r="11" spans="1:28" ht="15">
      <c r="A11" s="35">
        <v>1648</v>
      </c>
      <c r="B11" s="35" t="s">
        <v>169</v>
      </c>
      <c r="C11" s="35">
        <v>341</v>
      </c>
      <c r="D11" s="35">
        <v>21</v>
      </c>
      <c r="E11" s="35" t="s">
        <v>170</v>
      </c>
      <c r="J11" s="35" t="s">
        <v>406</v>
      </c>
      <c r="K11" s="35">
        <v>81</v>
      </c>
      <c r="L11" s="35" t="s">
        <v>171</v>
      </c>
      <c r="M11" s="35">
        <v>3054</v>
      </c>
      <c r="N11" s="35">
        <v>1604</v>
      </c>
      <c r="O11" s="35">
        <v>7112</v>
      </c>
      <c r="P11" s="35">
        <v>7</v>
      </c>
      <c r="Q11" s="35">
        <v>24</v>
      </c>
      <c r="R11" s="35" t="s">
        <v>408</v>
      </c>
      <c r="S11" s="35" t="s">
        <v>409</v>
      </c>
      <c r="T11" s="35">
        <v>5</v>
      </c>
      <c r="U11" s="35" t="s">
        <v>410</v>
      </c>
      <c r="V11" s="35">
        <v>700</v>
      </c>
      <c r="W11" s="35">
        <v>280</v>
      </c>
      <c r="X11" s="35" t="s">
        <v>410</v>
      </c>
      <c r="Y11" s="35">
        <v>0.4</v>
      </c>
      <c r="Z11" s="35">
        <v>0.4</v>
      </c>
      <c r="AA11" s="35" t="s">
        <v>173</v>
      </c>
      <c r="AB11" s="35">
        <v>5058</v>
      </c>
    </row>
    <row r="12" spans="1:30" ht="15">
      <c r="A12" s="35">
        <v>1687</v>
      </c>
      <c r="B12" s="35" t="s">
        <v>169</v>
      </c>
      <c r="C12" s="35">
        <v>341</v>
      </c>
      <c r="D12" s="35">
        <v>22</v>
      </c>
      <c r="E12" s="35" t="s">
        <v>170</v>
      </c>
      <c r="J12" s="35" t="s">
        <v>406</v>
      </c>
      <c r="K12" s="35">
        <v>81</v>
      </c>
      <c r="L12" s="35" t="s">
        <v>171</v>
      </c>
      <c r="M12" s="35">
        <v>3054</v>
      </c>
      <c r="N12" s="35">
        <v>1604</v>
      </c>
      <c r="O12" s="35">
        <v>7112</v>
      </c>
      <c r="P12" s="35">
        <v>7</v>
      </c>
      <c r="Q12" s="35">
        <v>24</v>
      </c>
      <c r="R12" s="35" t="s">
        <v>408</v>
      </c>
      <c r="S12" s="35" t="s">
        <v>409</v>
      </c>
      <c r="T12" s="35">
        <v>5</v>
      </c>
      <c r="U12" s="35" t="s">
        <v>410</v>
      </c>
      <c r="V12" s="35">
        <v>1000</v>
      </c>
      <c r="W12" s="35">
        <v>400</v>
      </c>
      <c r="X12" s="35" t="s">
        <v>410</v>
      </c>
      <c r="Y12" s="35">
        <v>0.4</v>
      </c>
      <c r="Z12" s="35">
        <v>0.4</v>
      </c>
      <c r="AA12" s="35" t="s">
        <v>173</v>
      </c>
      <c r="AB12" s="35">
        <v>5666</v>
      </c>
      <c r="AC12" s="35" t="s">
        <v>171</v>
      </c>
      <c r="AD12" s="35">
        <v>3054</v>
      </c>
    </row>
    <row r="13" spans="1:30" ht="15">
      <c r="A13" s="35">
        <v>1702</v>
      </c>
      <c r="B13" s="35" t="s">
        <v>169</v>
      </c>
      <c r="C13" s="35">
        <v>341</v>
      </c>
      <c r="D13" s="35">
        <v>23</v>
      </c>
      <c r="E13" s="35" t="s">
        <v>170</v>
      </c>
      <c r="J13" s="35" t="s">
        <v>406</v>
      </c>
      <c r="K13" s="35">
        <v>81</v>
      </c>
      <c r="L13" s="35" t="s">
        <v>171</v>
      </c>
      <c r="M13" s="35">
        <v>3054</v>
      </c>
      <c r="N13" s="35">
        <v>1604</v>
      </c>
      <c r="O13" s="35">
        <v>7112</v>
      </c>
      <c r="P13" s="35">
        <v>8</v>
      </c>
      <c r="Q13" s="35">
        <v>1</v>
      </c>
      <c r="R13" s="35" t="s">
        <v>408</v>
      </c>
      <c r="S13" s="35" t="s">
        <v>409</v>
      </c>
      <c r="T13" s="35">
        <v>5</v>
      </c>
      <c r="U13" s="35" t="s">
        <v>410</v>
      </c>
      <c r="V13" s="35">
        <v>500</v>
      </c>
      <c r="W13" s="35">
        <v>200</v>
      </c>
      <c r="X13" s="35" t="s">
        <v>410</v>
      </c>
      <c r="Y13" s="35">
        <v>0.4</v>
      </c>
      <c r="Z13" s="35">
        <v>0.4</v>
      </c>
      <c r="AA13" s="35" t="s">
        <v>173</v>
      </c>
      <c r="AB13" s="35">
        <v>5666</v>
      </c>
      <c r="AC13" s="35" t="s">
        <v>171</v>
      </c>
      <c r="AD13" s="35">
        <v>3054</v>
      </c>
    </row>
    <row r="14" spans="1:30" ht="15">
      <c r="A14" s="35">
        <v>1706</v>
      </c>
      <c r="B14" s="35" t="s">
        <v>169</v>
      </c>
      <c r="C14" s="35">
        <v>341</v>
      </c>
      <c r="D14" s="35">
        <v>23</v>
      </c>
      <c r="E14" s="35" t="s">
        <v>170</v>
      </c>
      <c r="J14" s="35" t="s">
        <v>406</v>
      </c>
      <c r="K14" s="35">
        <v>81</v>
      </c>
      <c r="L14" s="35" t="s">
        <v>171</v>
      </c>
      <c r="M14" s="35">
        <v>3054</v>
      </c>
      <c r="N14" s="35">
        <v>1604</v>
      </c>
      <c r="O14" s="35">
        <v>7112</v>
      </c>
      <c r="P14" s="35">
        <v>8</v>
      </c>
      <c r="Q14" s="35">
        <v>1</v>
      </c>
      <c r="R14" s="35" t="s">
        <v>408</v>
      </c>
      <c r="S14" s="35" t="s">
        <v>409</v>
      </c>
      <c r="T14" s="35">
        <v>5</v>
      </c>
      <c r="U14" s="35" t="s">
        <v>410</v>
      </c>
      <c r="V14" s="35">
        <v>400</v>
      </c>
      <c r="W14" s="35">
        <v>160</v>
      </c>
      <c r="X14" s="35" t="s">
        <v>410</v>
      </c>
      <c r="Y14" s="35">
        <v>0.4</v>
      </c>
      <c r="Z14" s="35">
        <v>0.4</v>
      </c>
      <c r="AA14" s="35" t="s">
        <v>173</v>
      </c>
      <c r="AB14" s="35">
        <v>5666</v>
      </c>
      <c r="AC14" s="35" t="s">
        <v>171</v>
      </c>
      <c r="AD14" s="35">
        <v>3054</v>
      </c>
    </row>
    <row r="15" spans="1:27" ht="15">
      <c r="A15" s="35">
        <v>1720</v>
      </c>
      <c r="B15" s="35" t="s">
        <v>169</v>
      </c>
      <c r="C15" s="35">
        <v>341</v>
      </c>
      <c r="D15" s="35">
        <v>23</v>
      </c>
      <c r="E15" s="35" t="s">
        <v>170</v>
      </c>
      <c r="J15" s="35" t="s">
        <v>406</v>
      </c>
      <c r="K15" s="35">
        <v>81</v>
      </c>
      <c r="L15" s="35" t="s">
        <v>171</v>
      </c>
      <c r="M15" s="35">
        <v>3054</v>
      </c>
      <c r="N15" s="35">
        <v>1604</v>
      </c>
      <c r="O15" s="35">
        <v>7112</v>
      </c>
      <c r="P15" s="35">
        <v>8</v>
      </c>
      <c r="Q15" s="35">
        <v>1</v>
      </c>
      <c r="R15" s="35" t="s">
        <v>408</v>
      </c>
      <c r="S15" s="35" t="s">
        <v>409</v>
      </c>
      <c r="T15" s="35">
        <v>5</v>
      </c>
      <c r="U15" s="35" t="s">
        <v>410</v>
      </c>
      <c r="V15" s="35">
        <v>1400</v>
      </c>
      <c r="W15" s="35">
        <v>560</v>
      </c>
      <c r="X15" s="35" t="s">
        <v>410</v>
      </c>
      <c r="Y15" s="35">
        <v>0.4</v>
      </c>
      <c r="Z15" s="35">
        <v>0.4</v>
      </c>
      <c r="AA15" s="35" t="s">
        <v>173</v>
      </c>
    </row>
    <row r="16" spans="1:27" ht="15">
      <c r="A16" s="35">
        <v>1826</v>
      </c>
      <c r="B16" s="35" t="s">
        <v>169</v>
      </c>
      <c r="C16" s="35">
        <v>341</v>
      </c>
      <c r="D16" s="35">
        <v>26</v>
      </c>
      <c r="E16" s="35" t="s">
        <v>170</v>
      </c>
      <c r="J16" s="35" t="s">
        <v>406</v>
      </c>
      <c r="K16" s="35">
        <v>81</v>
      </c>
      <c r="L16" s="35" t="s">
        <v>171</v>
      </c>
      <c r="M16" s="35">
        <v>3054</v>
      </c>
      <c r="N16" s="35">
        <v>1604</v>
      </c>
      <c r="O16" s="35">
        <v>7112</v>
      </c>
      <c r="P16" s="35">
        <v>8</v>
      </c>
      <c r="Q16" s="35">
        <v>1</v>
      </c>
      <c r="R16" s="35" t="s">
        <v>408</v>
      </c>
      <c r="S16" s="35" t="s">
        <v>409</v>
      </c>
      <c r="T16" s="35">
        <v>5</v>
      </c>
      <c r="U16" s="35" t="s">
        <v>410</v>
      </c>
      <c r="V16" s="35">
        <v>4192</v>
      </c>
      <c r="W16" s="35">
        <v>1676.8</v>
      </c>
      <c r="X16" s="35" t="s">
        <v>410</v>
      </c>
      <c r="Y16" s="35">
        <v>0.4</v>
      </c>
      <c r="Z16" s="35">
        <v>0.4</v>
      </c>
      <c r="AA16" s="35" t="s">
        <v>173</v>
      </c>
    </row>
    <row r="17" spans="1:30" ht="15">
      <c r="A17" s="35">
        <v>1924</v>
      </c>
      <c r="B17" s="35" t="s">
        <v>169</v>
      </c>
      <c r="C17" s="35">
        <v>341</v>
      </c>
      <c r="D17" s="35">
        <v>29</v>
      </c>
      <c r="E17" s="35" t="s">
        <v>170</v>
      </c>
      <c r="J17" s="35" t="s">
        <v>406</v>
      </c>
      <c r="K17" s="35">
        <v>81</v>
      </c>
      <c r="L17" s="35" t="s">
        <v>171</v>
      </c>
      <c r="M17" s="35">
        <v>3054</v>
      </c>
      <c r="N17" s="35">
        <v>1604</v>
      </c>
      <c r="O17" s="35">
        <v>7112</v>
      </c>
      <c r="P17" s="35">
        <v>8</v>
      </c>
      <c r="Q17" s="35">
        <v>30</v>
      </c>
      <c r="R17" s="35" t="s">
        <v>408</v>
      </c>
      <c r="S17" s="35" t="s">
        <v>409</v>
      </c>
      <c r="T17" s="35">
        <v>5</v>
      </c>
      <c r="U17" s="35" t="s">
        <v>410</v>
      </c>
      <c r="V17" s="35">
        <v>12722</v>
      </c>
      <c r="W17" s="35">
        <v>5088.8</v>
      </c>
      <c r="X17" s="35" t="s">
        <v>410</v>
      </c>
      <c r="Y17" s="35">
        <v>0.4</v>
      </c>
      <c r="Z17" s="35">
        <v>0.4</v>
      </c>
      <c r="AA17" s="35" t="s">
        <v>176</v>
      </c>
      <c r="AB17" s="35">
        <v>3054</v>
      </c>
      <c r="AC17" s="35" t="s">
        <v>171</v>
      </c>
      <c r="AD17" s="35">
        <v>3054</v>
      </c>
    </row>
    <row r="18" spans="1:27" ht="15">
      <c r="A18" s="35">
        <v>1944</v>
      </c>
      <c r="B18" s="35" t="s">
        <v>169</v>
      </c>
      <c r="C18" s="35">
        <v>341</v>
      </c>
      <c r="D18" s="35">
        <v>31</v>
      </c>
      <c r="E18" s="35" t="s">
        <v>177</v>
      </c>
      <c r="F18" s="35">
        <v>30308</v>
      </c>
      <c r="G18" s="35" t="s">
        <v>178</v>
      </c>
      <c r="H18" s="35">
        <v>124</v>
      </c>
      <c r="I18" s="35" t="s">
        <v>179</v>
      </c>
      <c r="J18" s="35" t="s">
        <v>406</v>
      </c>
      <c r="K18" s="35">
        <v>81</v>
      </c>
      <c r="L18" s="35" t="s">
        <v>171</v>
      </c>
      <c r="M18" s="35">
        <v>3054</v>
      </c>
      <c r="N18" s="35">
        <v>1604</v>
      </c>
      <c r="O18" s="35">
        <v>7112</v>
      </c>
      <c r="P18" s="35">
        <v>6</v>
      </c>
      <c r="Q18" s="35">
        <v>22</v>
      </c>
      <c r="R18" s="35" t="s">
        <v>408</v>
      </c>
      <c r="S18" s="35" t="s">
        <v>409</v>
      </c>
      <c r="T18" s="35">
        <v>5</v>
      </c>
      <c r="U18" s="35" t="s">
        <v>410</v>
      </c>
      <c r="V18" s="35">
        <v>712</v>
      </c>
      <c r="W18" s="35">
        <v>28.48</v>
      </c>
      <c r="X18" s="35" t="s">
        <v>410</v>
      </c>
      <c r="Y18" s="35">
        <v>0.4</v>
      </c>
      <c r="Z18" s="35">
        <v>0.4</v>
      </c>
      <c r="AA18" s="35" t="s">
        <v>180</v>
      </c>
    </row>
    <row r="19" spans="1:27" ht="15">
      <c r="A19" s="35">
        <v>1955</v>
      </c>
      <c r="B19" s="35" t="s">
        <v>169</v>
      </c>
      <c r="C19" s="35">
        <v>341</v>
      </c>
      <c r="D19" s="35">
        <v>32</v>
      </c>
      <c r="E19" s="35" t="s">
        <v>181</v>
      </c>
      <c r="F19" s="35">
        <v>30309</v>
      </c>
      <c r="G19" s="35" t="s">
        <v>178</v>
      </c>
      <c r="H19" s="35">
        <v>124</v>
      </c>
      <c r="I19" s="35" t="s">
        <v>179</v>
      </c>
      <c r="J19" s="35" t="s">
        <v>406</v>
      </c>
      <c r="K19" s="35">
        <v>81</v>
      </c>
      <c r="L19" s="35" t="s">
        <v>171</v>
      </c>
      <c r="M19" s="35">
        <v>3054</v>
      </c>
      <c r="N19" s="35">
        <v>1604</v>
      </c>
      <c r="O19" s="35">
        <v>7112</v>
      </c>
      <c r="P19" s="35">
        <v>6</v>
      </c>
      <c r="Q19" s="35">
        <v>22</v>
      </c>
      <c r="R19" s="35" t="s">
        <v>408</v>
      </c>
      <c r="S19" s="35" t="s">
        <v>409</v>
      </c>
      <c r="T19" s="35">
        <v>5</v>
      </c>
      <c r="U19" s="35" t="s">
        <v>410</v>
      </c>
      <c r="V19" s="35">
        <v>200</v>
      </c>
      <c r="W19" s="35">
        <v>80</v>
      </c>
      <c r="X19" s="35" t="s">
        <v>410</v>
      </c>
      <c r="Y19" s="35">
        <v>0.4</v>
      </c>
      <c r="Z19" s="35">
        <v>0.4</v>
      </c>
      <c r="AA19" s="35" t="s">
        <v>180</v>
      </c>
    </row>
    <row r="20" spans="1:27" ht="15">
      <c r="A20" s="35">
        <v>1966</v>
      </c>
      <c r="B20" s="35" t="s">
        <v>169</v>
      </c>
      <c r="C20" s="35">
        <v>341</v>
      </c>
      <c r="D20" s="35">
        <v>32</v>
      </c>
      <c r="E20" s="35" t="s">
        <v>182</v>
      </c>
      <c r="F20" s="35">
        <v>30310</v>
      </c>
      <c r="G20" s="35" t="s">
        <v>178</v>
      </c>
      <c r="H20" s="35">
        <v>124</v>
      </c>
      <c r="I20" s="35" t="s">
        <v>179</v>
      </c>
      <c r="J20" s="35" t="s">
        <v>406</v>
      </c>
      <c r="K20" s="35">
        <v>81</v>
      </c>
      <c r="L20" s="35" t="s">
        <v>171</v>
      </c>
      <c r="M20" s="35">
        <v>3054</v>
      </c>
      <c r="N20" s="35">
        <v>1604</v>
      </c>
      <c r="O20" s="35">
        <v>7112</v>
      </c>
      <c r="P20" s="35">
        <v>6</v>
      </c>
      <c r="Q20" s="35">
        <v>22</v>
      </c>
      <c r="R20" s="35" t="s">
        <v>408</v>
      </c>
      <c r="S20" s="35" t="s">
        <v>409</v>
      </c>
      <c r="T20" s="35">
        <v>5</v>
      </c>
      <c r="U20" s="35" t="s">
        <v>410</v>
      </c>
      <c r="V20" s="35">
        <v>600</v>
      </c>
      <c r="W20" s="35">
        <v>240</v>
      </c>
      <c r="X20" s="35" t="s">
        <v>410</v>
      </c>
      <c r="Y20" s="35">
        <v>0.4</v>
      </c>
      <c r="Z20" s="35">
        <v>0.4</v>
      </c>
      <c r="AA20" s="35" t="s">
        <v>180</v>
      </c>
    </row>
    <row r="21" spans="1:27" ht="15">
      <c r="A21" s="35">
        <v>16257</v>
      </c>
      <c r="B21" s="35" t="s">
        <v>269</v>
      </c>
      <c r="C21" s="35">
        <v>52</v>
      </c>
      <c r="D21" s="35">
        <v>887</v>
      </c>
      <c r="E21" s="35" t="s">
        <v>270</v>
      </c>
      <c r="F21" s="35">
        <v>24007</v>
      </c>
      <c r="G21" s="35" t="s">
        <v>271</v>
      </c>
      <c r="H21" s="35">
        <v>36</v>
      </c>
      <c r="I21" s="35" t="s">
        <v>179</v>
      </c>
      <c r="J21" s="35" t="s">
        <v>4</v>
      </c>
      <c r="K21" s="35">
        <v>1</v>
      </c>
      <c r="L21" s="35" t="s">
        <v>171</v>
      </c>
      <c r="M21" s="35">
        <v>3054</v>
      </c>
      <c r="N21" s="35">
        <v>1614</v>
      </c>
      <c r="O21" s="35">
        <v>7122</v>
      </c>
      <c r="P21" s="35">
        <v>13</v>
      </c>
      <c r="Q21" s="35">
        <v>99</v>
      </c>
      <c r="R21" s="35" t="s">
        <v>408</v>
      </c>
      <c r="S21" s="35" t="s">
        <v>409</v>
      </c>
      <c r="T21" s="35">
        <v>5</v>
      </c>
      <c r="U21" s="35" t="s">
        <v>9</v>
      </c>
      <c r="V21" s="35">
        <v>2</v>
      </c>
      <c r="W21" s="35">
        <v>0.06</v>
      </c>
      <c r="X21" s="35" t="s">
        <v>410</v>
      </c>
      <c r="Y21" s="45">
        <v>0.6</v>
      </c>
      <c r="Z21" s="45">
        <f>20*W21/V21</f>
        <v>0.6</v>
      </c>
      <c r="AA21" s="35" t="s">
        <v>272</v>
      </c>
    </row>
    <row r="22" spans="1:26" ht="15">
      <c r="A22" s="35">
        <v>18409</v>
      </c>
      <c r="B22" s="35" t="s">
        <v>269</v>
      </c>
      <c r="C22" s="35">
        <v>52</v>
      </c>
      <c r="D22" s="35">
        <v>890</v>
      </c>
      <c r="E22" s="35" t="s">
        <v>316</v>
      </c>
      <c r="F22" s="35">
        <v>10696</v>
      </c>
      <c r="G22" s="35" t="s">
        <v>317</v>
      </c>
      <c r="H22" s="35">
        <v>1</v>
      </c>
      <c r="I22" s="35" t="s">
        <v>179</v>
      </c>
      <c r="J22" s="35" t="s">
        <v>4</v>
      </c>
      <c r="K22" s="35">
        <v>1</v>
      </c>
      <c r="L22" s="35" t="s">
        <v>171</v>
      </c>
      <c r="M22" s="35">
        <v>3054</v>
      </c>
      <c r="N22" s="35">
        <v>1616</v>
      </c>
      <c r="O22" s="35">
        <v>7124</v>
      </c>
      <c r="P22" s="35">
        <v>13</v>
      </c>
      <c r="Q22" s="35">
        <v>99</v>
      </c>
      <c r="R22" s="35" t="s">
        <v>408</v>
      </c>
      <c r="S22" s="35" t="s">
        <v>409</v>
      </c>
      <c r="T22" s="35">
        <v>5</v>
      </c>
      <c r="U22" s="35" t="s">
        <v>9</v>
      </c>
      <c r="V22" s="35">
        <v>1</v>
      </c>
      <c r="W22" s="35">
        <v>0.04</v>
      </c>
      <c r="X22" s="35" t="s">
        <v>410</v>
      </c>
      <c r="Y22" s="35">
        <v>0.8</v>
      </c>
      <c r="Z22" s="35">
        <f>20*W22/V22</f>
        <v>0.8</v>
      </c>
    </row>
    <row r="23" spans="1:26" ht="15">
      <c r="A23" s="35">
        <v>20256</v>
      </c>
      <c r="B23" s="35" t="s">
        <v>88</v>
      </c>
      <c r="C23" s="35">
        <v>101</v>
      </c>
      <c r="D23" s="35">
        <v>250</v>
      </c>
      <c r="E23" s="35" t="s">
        <v>337</v>
      </c>
      <c r="F23" s="35">
        <v>147</v>
      </c>
      <c r="J23" s="35" t="s">
        <v>4</v>
      </c>
      <c r="K23" s="35">
        <v>1</v>
      </c>
      <c r="L23" s="35" t="s">
        <v>338</v>
      </c>
      <c r="M23" s="35">
        <v>5004</v>
      </c>
      <c r="N23" s="35">
        <v>1619</v>
      </c>
      <c r="O23" s="35">
        <v>7128</v>
      </c>
      <c r="P23" s="35">
        <v>11</v>
      </c>
      <c r="Q23" s="35">
        <v>25</v>
      </c>
      <c r="R23" s="35" t="s">
        <v>408</v>
      </c>
      <c r="S23" s="35" t="s">
        <v>409</v>
      </c>
      <c r="T23" s="35">
        <v>5</v>
      </c>
      <c r="U23" s="35" t="s">
        <v>339</v>
      </c>
      <c r="V23" s="35">
        <v>200</v>
      </c>
      <c r="W23" s="35">
        <v>79.7</v>
      </c>
      <c r="X23" s="35" t="s">
        <v>410</v>
      </c>
      <c r="Y23" s="35">
        <v>0.395</v>
      </c>
      <c r="Z23" s="35">
        <v>0.395</v>
      </c>
    </row>
    <row r="24" spans="1:26" ht="15">
      <c r="A24" s="35">
        <v>23026</v>
      </c>
      <c r="B24" s="35" t="s">
        <v>88</v>
      </c>
      <c r="C24" s="35">
        <v>101</v>
      </c>
      <c r="D24" s="35">
        <v>249</v>
      </c>
      <c r="E24" s="35" t="s">
        <v>337</v>
      </c>
      <c r="F24" s="35">
        <v>147</v>
      </c>
      <c r="J24" s="35" t="s">
        <v>4</v>
      </c>
      <c r="K24" s="35">
        <v>1</v>
      </c>
      <c r="L24" s="35" t="s">
        <v>338</v>
      </c>
      <c r="M24" s="35">
        <v>5004</v>
      </c>
      <c r="N24" s="35">
        <v>1620</v>
      </c>
      <c r="O24" s="35">
        <v>7129</v>
      </c>
      <c r="P24" s="35">
        <v>9</v>
      </c>
      <c r="Q24" s="35">
        <v>24</v>
      </c>
      <c r="R24" s="35" t="s">
        <v>408</v>
      </c>
      <c r="S24" s="35" t="s">
        <v>409</v>
      </c>
      <c r="T24" s="35">
        <v>5</v>
      </c>
      <c r="U24" s="35" t="s">
        <v>410</v>
      </c>
      <c r="V24" s="35">
        <v>100</v>
      </c>
      <c r="W24" s="35">
        <v>38</v>
      </c>
      <c r="X24" s="35" t="s">
        <v>410</v>
      </c>
      <c r="Y24" s="35">
        <v>0.38</v>
      </c>
      <c r="Z24" s="35">
        <v>0.38</v>
      </c>
    </row>
    <row r="25" spans="1:27" ht="15">
      <c r="A25" s="35">
        <v>26233</v>
      </c>
      <c r="B25" s="35" t="s">
        <v>240</v>
      </c>
      <c r="C25" s="35">
        <v>323</v>
      </c>
      <c r="D25" s="35">
        <v>55</v>
      </c>
      <c r="E25" s="35" t="s">
        <v>241</v>
      </c>
      <c r="F25" s="35">
        <v>27648</v>
      </c>
      <c r="J25" s="35" t="s">
        <v>4</v>
      </c>
      <c r="K25" s="35">
        <v>1</v>
      </c>
      <c r="L25" s="35" t="s">
        <v>171</v>
      </c>
      <c r="M25" s="35">
        <v>3054</v>
      </c>
      <c r="N25" s="35">
        <v>1624</v>
      </c>
      <c r="O25" s="35">
        <v>7132</v>
      </c>
      <c r="P25" s="35">
        <v>2</v>
      </c>
      <c r="Q25" s="35">
        <v>6</v>
      </c>
      <c r="R25" s="35" t="s">
        <v>408</v>
      </c>
      <c r="S25" s="35" t="s">
        <v>409</v>
      </c>
      <c r="T25" s="35">
        <v>5</v>
      </c>
      <c r="U25" s="35" t="s">
        <v>9</v>
      </c>
      <c r="V25" s="35">
        <v>1</v>
      </c>
      <c r="W25" s="35">
        <v>0.05</v>
      </c>
      <c r="X25" s="35" t="s">
        <v>410</v>
      </c>
      <c r="Y25" s="35">
        <v>1</v>
      </c>
      <c r="Z25" s="35">
        <f>20*W25/V25</f>
        <v>1</v>
      </c>
      <c r="AA25" s="35" t="s">
        <v>171</v>
      </c>
    </row>
    <row r="26" spans="1:26" ht="15">
      <c r="A26" s="35">
        <v>36375</v>
      </c>
      <c r="B26" s="35" t="s">
        <v>137</v>
      </c>
      <c r="C26" s="35">
        <v>142</v>
      </c>
      <c r="D26" s="35">
        <v>195</v>
      </c>
      <c r="E26" s="35" t="s">
        <v>144</v>
      </c>
      <c r="F26" s="35">
        <v>20208</v>
      </c>
      <c r="I26" s="35" t="s">
        <v>179</v>
      </c>
      <c r="J26" s="35" t="s">
        <v>352</v>
      </c>
      <c r="K26" s="35">
        <v>30</v>
      </c>
      <c r="L26" s="35" t="s">
        <v>353</v>
      </c>
      <c r="M26" s="35">
        <v>3413</v>
      </c>
      <c r="N26" s="35">
        <v>1635</v>
      </c>
      <c r="O26" s="35">
        <v>7144</v>
      </c>
      <c r="P26" s="35">
        <v>99</v>
      </c>
      <c r="Q26" s="35">
        <v>99</v>
      </c>
      <c r="R26" s="35" t="s">
        <v>408</v>
      </c>
      <c r="S26" s="35" t="s">
        <v>409</v>
      </c>
      <c r="T26" s="35">
        <v>5</v>
      </c>
      <c r="U26" s="35" t="s">
        <v>410</v>
      </c>
      <c r="V26" s="35">
        <v>10</v>
      </c>
      <c r="W26" s="35">
        <v>15</v>
      </c>
      <c r="X26" s="35" t="s">
        <v>410</v>
      </c>
      <c r="Y26" s="35">
        <v>1.5</v>
      </c>
      <c r="Z26" s="35">
        <v>1.5</v>
      </c>
    </row>
    <row r="27" spans="1:26" ht="15">
      <c r="A27" s="35">
        <v>36647</v>
      </c>
      <c r="B27" s="35" t="s">
        <v>137</v>
      </c>
      <c r="C27" s="35">
        <v>142</v>
      </c>
      <c r="D27" s="35">
        <v>280</v>
      </c>
      <c r="J27" s="35" t="s">
        <v>4</v>
      </c>
      <c r="K27" s="35">
        <v>1</v>
      </c>
      <c r="L27" s="35" t="s">
        <v>353</v>
      </c>
      <c r="M27" s="35">
        <v>3413</v>
      </c>
      <c r="N27" s="35">
        <v>1635</v>
      </c>
      <c r="O27" s="35">
        <v>7144</v>
      </c>
      <c r="P27" s="35">
        <v>8</v>
      </c>
      <c r="Q27" s="35">
        <v>9</v>
      </c>
      <c r="R27" s="35" t="s">
        <v>408</v>
      </c>
      <c r="S27" s="35" t="s">
        <v>409</v>
      </c>
      <c r="T27" s="35">
        <v>5</v>
      </c>
      <c r="U27" s="35" t="s">
        <v>410</v>
      </c>
      <c r="V27" s="35">
        <v>140</v>
      </c>
      <c r="W27" s="35">
        <v>210</v>
      </c>
      <c r="X27" s="35" t="s">
        <v>410</v>
      </c>
      <c r="Y27" s="35">
        <v>1.5</v>
      </c>
      <c r="Z27" s="35">
        <v>1.5</v>
      </c>
    </row>
    <row r="28" spans="1:26" ht="15">
      <c r="A28" s="35">
        <v>51743</v>
      </c>
      <c r="B28" s="35" t="s">
        <v>292</v>
      </c>
      <c r="C28" s="35">
        <v>143</v>
      </c>
      <c r="D28" s="35">
        <v>62</v>
      </c>
      <c r="J28" s="35" t="s">
        <v>4</v>
      </c>
      <c r="K28" s="35">
        <v>1</v>
      </c>
      <c r="L28" s="35" t="s">
        <v>353</v>
      </c>
      <c r="M28" s="35">
        <v>3413</v>
      </c>
      <c r="N28" s="35">
        <v>1651</v>
      </c>
      <c r="O28" s="35">
        <v>7159</v>
      </c>
      <c r="P28" s="35">
        <v>7</v>
      </c>
      <c r="Q28" s="35">
        <v>24</v>
      </c>
      <c r="R28" s="35" t="s">
        <v>408</v>
      </c>
      <c r="S28" s="35" t="s">
        <v>409</v>
      </c>
      <c r="T28" s="35">
        <v>5</v>
      </c>
      <c r="U28" s="35" t="s">
        <v>410</v>
      </c>
      <c r="V28" s="35">
        <v>62</v>
      </c>
      <c r="W28" s="35">
        <v>62</v>
      </c>
      <c r="X28" s="35" t="s">
        <v>410</v>
      </c>
      <c r="Y28" s="35">
        <v>1</v>
      </c>
      <c r="Z28" s="35">
        <v>1</v>
      </c>
    </row>
    <row r="29" spans="1:26" ht="15">
      <c r="A29" s="35">
        <v>54355</v>
      </c>
      <c r="B29" s="35" t="s">
        <v>292</v>
      </c>
      <c r="C29" s="35">
        <v>143</v>
      </c>
      <c r="D29" s="35">
        <v>217</v>
      </c>
      <c r="J29" s="35" t="s">
        <v>298</v>
      </c>
      <c r="K29" s="35">
        <v>1</v>
      </c>
      <c r="L29" s="35" t="s">
        <v>353</v>
      </c>
      <c r="M29" s="35">
        <v>3413</v>
      </c>
      <c r="N29" s="35">
        <v>1653</v>
      </c>
      <c r="O29" s="35">
        <v>7161</v>
      </c>
      <c r="P29" s="35">
        <v>13</v>
      </c>
      <c r="Q29" s="35">
        <v>99</v>
      </c>
      <c r="R29" s="35" t="s">
        <v>408</v>
      </c>
      <c r="S29" s="35" t="s">
        <v>409</v>
      </c>
      <c r="T29" s="35">
        <v>5</v>
      </c>
      <c r="U29" s="35" t="s">
        <v>410</v>
      </c>
      <c r="V29" s="35">
        <v>50</v>
      </c>
      <c r="W29" s="35">
        <v>50</v>
      </c>
      <c r="X29" s="35" t="s">
        <v>410</v>
      </c>
      <c r="Y29" s="35">
        <v>1</v>
      </c>
      <c r="Z29" s="35">
        <v>1</v>
      </c>
    </row>
    <row r="30" spans="1:26" ht="15">
      <c r="A30" s="35">
        <v>56813</v>
      </c>
      <c r="B30" s="35" t="s">
        <v>292</v>
      </c>
      <c r="C30" s="35">
        <v>143</v>
      </c>
      <c r="D30" s="35">
        <v>339</v>
      </c>
      <c r="E30" s="35" t="s">
        <v>72</v>
      </c>
      <c r="F30" s="35">
        <v>6247</v>
      </c>
      <c r="I30" s="35" t="s">
        <v>179</v>
      </c>
      <c r="J30" s="35" t="s">
        <v>298</v>
      </c>
      <c r="K30" s="35">
        <v>1</v>
      </c>
      <c r="L30" s="35" t="s">
        <v>353</v>
      </c>
      <c r="M30" s="35">
        <v>3413</v>
      </c>
      <c r="N30" s="35">
        <v>1656</v>
      </c>
      <c r="O30" s="35">
        <v>7164</v>
      </c>
      <c r="P30" s="35">
        <v>7</v>
      </c>
      <c r="Q30" s="35">
        <v>31</v>
      </c>
      <c r="R30" s="35" t="s">
        <v>408</v>
      </c>
      <c r="S30" s="35" t="s">
        <v>409</v>
      </c>
      <c r="T30" s="35">
        <v>5</v>
      </c>
      <c r="U30" s="35" t="s">
        <v>410</v>
      </c>
      <c r="V30" s="35">
        <v>58</v>
      </c>
      <c r="W30" s="35">
        <v>46.4</v>
      </c>
      <c r="X30" s="35" t="s">
        <v>410</v>
      </c>
      <c r="Y30" s="35">
        <v>0.8</v>
      </c>
      <c r="Z30" s="35">
        <v>0.8</v>
      </c>
    </row>
    <row r="31" spans="1:26" ht="15">
      <c r="A31" s="35">
        <v>80090</v>
      </c>
      <c r="B31" s="35" t="s">
        <v>376</v>
      </c>
      <c r="C31" s="35">
        <v>203</v>
      </c>
      <c r="D31" s="35">
        <v>589</v>
      </c>
      <c r="E31" s="35" t="s">
        <v>377</v>
      </c>
      <c r="F31" s="35">
        <v>3245</v>
      </c>
      <c r="G31" s="35" t="s">
        <v>378</v>
      </c>
      <c r="H31" s="35">
        <v>5</v>
      </c>
      <c r="I31" s="35" t="s">
        <v>179</v>
      </c>
      <c r="J31" s="35" t="s">
        <v>4</v>
      </c>
      <c r="K31" s="35">
        <v>1</v>
      </c>
      <c r="L31" s="35" t="s">
        <v>379</v>
      </c>
      <c r="M31" s="35">
        <v>5163</v>
      </c>
      <c r="N31" s="35">
        <v>1674</v>
      </c>
      <c r="O31" s="35">
        <v>7182</v>
      </c>
      <c r="P31" s="35">
        <v>99</v>
      </c>
      <c r="Q31" s="35">
        <v>99</v>
      </c>
      <c r="R31" s="35" t="s">
        <v>408</v>
      </c>
      <c r="S31" s="35" t="s">
        <v>409</v>
      </c>
      <c r="T31" s="35">
        <v>5</v>
      </c>
      <c r="U31" s="35" t="s">
        <v>410</v>
      </c>
      <c r="V31" s="35">
        <v>400</v>
      </c>
      <c r="W31" s="35">
        <v>400</v>
      </c>
      <c r="X31" s="35" t="s">
        <v>410</v>
      </c>
      <c r="Y31" s="35">
        <v>1</v>
      </c>
      <c r="Z31" s="35">
        <v>1</v>
      </c>
    </row>
    <row r="32" spans="1:26" ht="15">
      <c r="A32" s="35">
        <v>80094</v>
      </c>
      <c r="B32" s="35" t="s">
        <v>376</v>
      </c>
      <c r="C32" s="35">
        <v>203</v>
      </c>
      <c r="D32" s="35">
        <v>588</v>
      </c>
      <c r="E32" s="35" t="s">
        <v>377</v>
      </c>
      <c r="F32" s="35">
        <v>3245</v>
      </c>
      <c r="G32" s="35" t="s">
        <v>378</v>
      </c>
      <c r="H32" s="35">
        <v>5</v>
      </c>
      <c r="I32" s="35" t="s">
        <v>179</v>
      </c>
      <c r="J32" s="35" t="s">
        <v>4</v>
      </c>
      <c r="K32" s="35">
        <v>1</v>
      </c>
      <c r="L32" s="35" t="s">
        <v>379</v>
      </c>
      <c r="M32" s="35">
        <v>5163</v>
      </c>
      <c r="N32" s="35">
        <v>1674</v>
      </c>
      <c r="O32" s="35">
        <v>7182</v>
      </c>
      <c r="P32" s="35">
        <v>99</v>
      </c>
      <c r="Q32" s="35">
        <v>99</v>
      </c>
      <c r="R32" s="35" t="s">
        <v>142</v>
      </c>
      <c r="S32" s="35" t="s">
        <v>143</v>
      </c>
      <c r="T32" s="35">
        <v>1961</v>
      </c>
      <c r="U32" s="35" t="s">
        <v>410</v>
      </c>
      <c r="V32" s="35">
        <v>200</v>
      </c>
      <c r="W32" s="35">
        <v>260</v>
      </c>
      <c r="X32" s="35" t="s">
        <v>410</v>
      </c>
      <c r="Y32" s="35">
        <v>1.3</v>
      </c>
      <c r="Z32" s="35">
        <v>1.3</v>
      </c>
    </row>
    <row r="33" spans="1:30" ht="15">
      <c r="A33" s="35">
        <v>84935</v>
      </c>
      <c r="B33" s="35" t="s">
        <v>426</v>
      </c>
      <c r="C33" s="35">
        <v>144</v>
      </c>
      <c r="D33" s="35">
        <v>224</v>
      </c>
      <c r="J33" s="35" t="s">
        <v>298</v>
      </c>
      <c r="K33" s="35">
        <v>1</v>
      </c>
      <c r="L33" s="35" t="s">
        <v>353</v>
      </c>
      <c r="M33" s="35">
        <v>3413</v>
      </c>
      <c r="N33" s="35">
        <v>1678</v>
      </c>
      <c r="O33" s="35">
        <v>7187</v>
      </c>
      <c r="P33" s="35">
        <v>10</v>
      </c>
      <c r="Q33" s="35">
        <v>99</v>
      </c>
      <c r="R33" s="35" t="s">
        <v>408</v>
      </c>
      <c r="S33" s="35" t="s">
        <v>409</v>
      </c>
      <c r="T33" s="35">
        <v>5</v>
      </c>
      <c r="U33" s="35" t="s">
        <v>410</v>
      </c>
      <c r="V33" s="35">
        <v>16</v>
      </c>
      <c r="W33" s="35">
        <v>10</v>
      </c>
      <c r="X33" s="35" t="s">
        <v>410</v>
      </c>
      <c r="Y33" s="35">
        <v>0.625</v>
      </c>
      <c r="Z33" s="35">
        <v>0.625</v>
      </c>
      <c r="AB33" s="35">
        <v>3413</v>
      </c>
      <c r="AC33" s="35" t="s">
        <v>353</v>
      </c>
      <c r="AD33" s="35">
        <v>3413</v>
      </c>
    </row>
    <row r="34" spans="1:26" ht="15">
      <c r="A34" s="35">
        <v>85046</v>
      </c>
      <c r="B34" s="35" t="s">
        <v>426</v>
      </c>
      <c r="C34" s="35">
        <v>144</v>
      </c>
      <c r="D34" s="35">
        <v>96</v>
      </c>
      <c r="J34" s="35" t="s">
        <v>298</v>
      </c>
      <c r="K34" s="35">
        <v>1</v>
      </c>
      <c r="L34" s="35" t="s">
        <v>353</v>
      </c>
      <c r="M34" s="35">
        <v>3413</v>
      </c>
      <c r="N34" s="35">
        <v>1678</v>
      </c>
      <c r="O34" s="35">
        <v>7187</v>
      </c>
      <c r="P34" s="35">
        <v>11</v>
      </c>
      <c r="Q34" s="35">
        <v>4</v>
      </c>
      <c r="R34" s="35" t="s">
        <v>408</v>
      </c>
      <c r="S34" s="35" t="s">
        <v>409</v>
      </c>
      <c r="T34" s="35">
        <v>5</v>
      </c>
      <c r="U34" s="35" t="s">
        <v>410</v>
      </c>
      <c r="V34" s="35">
        <v>20</v>
      </c>
      <c r="W34" s="35">
        <v>14</v>
      </c>
      <c r="X34" s="35" t="s">
        <v>410</v>
      </c>
      <c r="Y34" s="35">
        <v>0.7</v>
      </c>
      <c r="Z34" s="35">
        <v>0.7</v>
      </c>
    </row>
    <row r="35" spans="1:26" ht="15">
      <c r="A35" s="35">
        <v>86042</v>
      </c>
      <c r="B35" s="35" t="s">
        <v>426</v>
      </c>
      <c r="C35" s="35">
        <v>144</v>
      </c>
      <c r="D35" s="35">
        <v>26</v>
      </c>
      <c r="J35" s="35" t="s">
        <v>298</v>
      </c>
      <c r="K35" s="35">
        <v>1</v>
      </c>
      <c r="L35" s="35" t="s">
        <v>353</v>
      </c>
      <c r="M35" s="35">
        <v>3413</v>
      </c>
      <c r="N35" s="35">
        <v>1679</v>
      </c>
      <c r="O35" s="35">
        <v>7185</v>
      </c>
      <c r="P35" s="35">
        <v>1</v>
      </c>
      <c r="Q35" s="35">
        <v>17</v>
      </c>
      <c r="R35" s="35" t="s">
        <v>408</v>
      </c>
      <c r="S35" s="35" t="s">
        <v>409</v>
      </c>
      <c r="T35" s="35">
        <v>5</v>
      </c>
      <c r="U35" s="35" t="s">
        <v>410</v>
      </c>
      <c r="V35" s="35">
        <v>1</v>
      </c>
      <c r="W35" s="35">
        <v>0.6</v>
      </c>
      <c r="X35" s="35" t="s">
        <v>410</v>
      </c>
      <c r="Y35" s="35">
        <v>0.6</v>
      </c>
      <c r="Z35" s="35">
        <v>0.6</v>
      </c>
    </row>
    <row r="36" spans="1:26" ht="15">
      <c r="A36" s="35">
        <v>86187</v>
      </c>
      <c r="B36" s="35" t="s">
        <v>426</v>
      </c>
      <c r="C36" s="35">
        <v>144</v>
      </c>
      <c r="D36" s="35">
        <v>36</v>
      </c>
      <c r="E36" s="35" t="s">
        <v>433</v>
      </c>
      <c r="F36" s="35">
        <v>9290</v>
      </c>
      <c r="J36" s="35" t="s">
        <v>4</v>
      </c>
      <c r="K36" s="35">
        <v>1</v>
      </c>
      <c r="L36" s="35" t="s">
        <v>353</v>
      </c>
      <c r="M36" s="35">
        <v>3413</v>
      </c>
      <c r="N36" s="35">
        <v>1679</v>
      </c>
      <c r="O36" s="35">
        <v>7185</v>
      </c>
      <c r="P36" s="35">
        <v>2</v>
      </c>
      <c r="Q36" s="35">
        <v>21</v>
      </c>
      <c r="R36" s="35" t="s">
        <v>408</v>
      </c>
      <c r="S36" s="35" t="s">
        <v>409</v>
      </c>
      <c r="T36" s="35">
        <v>5</v>
      </c>
      <c r="U36" s="35" t="s">
        <v>410</v>
      </c>
      <c r="V36" s="35">
        <v>11</v>
      </c>
      <c r="W36" s="35">
        <v>10</v>
      </c>
      <c r="X36" s="35" t="s">
        <v>410</v>
      </c>
      <c r="Y36" s="35">
        <v>0.909</v>
      </c>
      <c r="Z36" s="35">
        <v>0.909</v>
      </c>
    </row>
    <row r="37" spans="1:27" ht="15">
      <c r="A37" s="35">
        <v>88415</v>
      </c>
      <c r="B37" s="35" t="s">
        <v>240</v>
      </c>
      <c r="C37" s="35">
        <v>323</v>
      </c>
      <c r="D37" s="35">
        <v>534</v>
      </c>
      <c r="E37" s="35" t="s">
        <v>450</v>
      </c>
      <c r="F37" s="35">
        <v>27721</v>
      </c>
      <c r="J37" s="35" t="s">
        <v>4</v>
      </c>
      <c r="K37" s="35">
        <v>1</v>
      </c>
      <c r="L37" s="35" t="s">
        <v>353</v>
      </c>
      <c r="M37" s="35">
        <v>3413</v>
      </c>
      <c r="N37" s="35">
        <v>1681</v>
      </c>
      <c r="O37" s="35">
        <v>7189</v>
      </c>
      <c r="P37" s="35">
        <v>3</v>
      </c>
      <c r="Q37" s="35">
        <v>14</v>
      </c>
      <c r="R37" s="35" t="s">
        <v>408</v>
      </c>
      <c r="S37" s="35" t="s">
        <v>409</v>
      </c>
      <c r="T37" s="35">
        <v>5</v>
      </c>
      <c r="U37" s="35" t="s">
        <v>9</v>
      </c>
      <c r="V37" s="35">
        <v>2</v>
      </c>
      <c r="W37" s="35">
        <v>0.08</v>
      </c>
      <c r="X37" s="35" t="s">
        <v>410</v>
      </c>
      <c r="Y37" s="35">
        <v>0.8</v>
      </c>
      <c r="Z37" s="35">
        <f aca="true" t="shared" si="0" ref="Z37:Z42">20*W37/V37</f>
        <v>0.8</v>
      </c>
      <c r="AA37" s="35" t="s">
        <v>353</v>
      </c>
    </row>
    <row r="38" spans="1:26" ht="15">
      <c r="A38" s="35">
        <v>89715</v>
      </c>
      <c r="B38" s="35" t="s">
        <v>451</v>
      </c>
      <c r="C38" s="35">
        <v>343</v>
      </c>
      <c r="D38" s="35">
        <v>1024</v>
      </c>
      <c r="E38" s="35" t="s">
        <v>452</v>
      </c>
      <c r="F38" s="35">
        <v>31985</v>
      </c>
      <c r="J38" s="35" t="s">
        <v>4</v>
      </c>
      <c r="K38" s="35">
        <v>1</v>
      </c>
      <c r="L38" s="35" t="s">
        <v>353</v>
      </c>
      <c r="M38" s="35">
        <v>3413</v>
      </c>
      <c r="N38" s="35">
        <v>1682</v>
      </c>
      <c r="O38" s="35">
        <v>7190</v>
      </c>
      <c r="P38" s="35">
        <v>6</v>
      </c>
      <c r="Q38" s="35">
        <v>18</v>
      </c>
      <c r="R38" s="35" t="s">
        <v>408</v>
      </c>
      <c r="S38" s="35" t="s">
        <v>453</v>
      </c>
      <c r="T38" s="35">
        <v>5</v>
      </c>
      <c r="U38" s="35" t="s">
        <v>9</v>
      </c>
      <c r="V38" s="35">
        <v>20</v>
      </c>
      <c r="W38" s="35">
        <v>0.7</v>
      </c>
      <c r="X38" s="35" t="s">
        <v>410</v>
      </c>
      <c r="Y38" s="35">
        <v>0.7</v>
      </c>
      <c r="Z38" s="35">
        <f t="shared" si="0"/>
        <v>0.7</v>
      </c>
    </row>
    <row r="39" spans="1:27" ht="15">
      <c r="A39" s="35">
        <v>90419</v>
      </c>
      <c r="B39" s="35" t="s">
        <v>451</v>
      </c>
      <c r="C39" s="35">
        <v>343</v>
      </c>
      <c r="D39" s="35">
        <v>1013</v>
      </c>
      <c r="E39" s="35" t="s">
        <v>452</v>
      </c>
      <c r="F39" s="35">
        <v>31985</v>
      </c>
      <c r="J39" s="35" t="s">
        <v>4</v>
      </c>
      <c r="K39" s="35">
        <v>1</v>
      </c>
      <c r="L39" s="35" t="s">
        <v>353</v>
      </c>
      <c r="M39" s="35">
        <v>3413</v>
      </c>
      <c r="N39" s="35">
        <v>1682</v>
      </c>
      <c r="O39" s="35">
        <v>7190</v>
      </c>
      <c r="P39" s="35">
        <v>3</v>
      </c>
      <c r="Q39" s="35">
        <v>12</v>
      </c>
      <c r="R39" s="35" t="s">
        <v>408</v>
      </c>
      <c r="S39" s="35" t="s">
        <v>346</v>
      </c>
      <c r="T39" s="35">
        <v>5</v>
      </c>
      <c r="U39" s="35" t="s">
        <v>9</v>
      </c>
      <c r="V39" s="35">
        <v>4</v>
      </c>
      <c r="W39" s="35">
        <v>0.16</v>
      </c>
      <c r="X39" s="35" t="s">
        <v>410</v>
      </c>
      <c r="Y39" s="35">
        <v>1.25</v>
      </c>
      <c r="Z39" s="35">
        <f t="shared" si="0"/>
        <v>0.8</v>
      </c>
      <c r="AA39" s="43" t="s">
        <v>511</v>
      </c>
    </row>
    <row r="40" spans="1:27" ht="15">
      <c r="A40" s="35">
        <v>90445</v>
      </c>
      <c r="B40" s="35" t="s">
        <v>451</v>
      </c>
      <c r="C40" s="35">
        <v>343</v>
      </c>
      <c r="D40" s="35">
        <v>1016</v>
      </c>
      <c r="E40" s="35" t="s">
        <v>452</v>
      </c>
      <c r="F40" s="35">
        <v>31985</v>
      </c>
      <c r="J40" s="35" t="s">
        <v>4</v>
      </c>
      <c r="K40" s="35">
        <v>1</v>
      </c>
      <c r="L40" s="35" t="s">
        <v>353</v>
      </c>
      <c r="M40" s="35">
        <v>3413</v>
      </c>
      <c r="N40" s="35">
        <v>1682</v>
      </c>
      <c r="O40" s="35">
        <v>7190</v>
      </c>
      <c r="P40" s="35">
        <v>4</v>
      </c>
      <c r="Q40" s="35">
        <v>23</v>
      </c>
      <c r="R40" s="35" t="s">
        <v>408</v>
      </c>
      <c r="S40" s="35" t="s">
        <v>453</v>
      </c>
      <c r="T40" s="35">
        <v>5</v>
      </c>
      <c r="U40" s="35" t="s">
        <v>9</v>
      </c>
      <c r="V40" s="35">
        <v>11</v>
      </c>
      <c r="W40" s="35">
        <v>0.44</v>
      </c>
      <c r="X40" s="35" t="s">
        <v>410</v>
      </c>
      <c r="Y40" s="35">
        <v>1.25</v>
      </c>
      <c r="Z40" s="35">
        <f t="shared" si="0"/>
        <v>0.8</v>
      </c>
      <c r="AA40" s="43" t="s">
        <v>511</v>
      </c>
    </row>
    <row r="41" spans="1:27" ht="15">
      <c r="A41" s="35">
        <v>90481</v>
      </c>
      <c r="B41" s="35" t="s">
        <v>451</v>
      </c>
      <c r="C41" s="35">
        <v>343</v>
      </c>
      <c r="D41" s="35">
        <v>1020</v>
      </c>
      <c r="E41" s="35" t="s">
        <v>452</v>
      </c>
      <c r="F41" s="35">
        <v>31985</v>
      </c>
      <c r="J41" s="35" t="s">
        <v>4</v>
      </c>
      <c r="K41" s="35">
        <v>1</v>
      </c>
      <c r="L41" s="35" t="s">
        <v>353</v>
      </c>
      <c r="M41" s="35">
        <v>3413</v>
      </c>
      <c r="N41" s="35">
        <v>1682</v>
      </c>
      <c r="O41" s="35">
        <v>7190</v>
      </c>
      <c r="P41" s="35">
        <v>5</v>
      </c>
      <c r="Q41" s="35">
        <v>17</v>
      </c>
      <c r="R41" s="35" t="s">
        <v>408</v>
      </c>
      <c r="S41" s="35" t="s">
        <v>409</v>
      </c>
      <c r="T41" s="35">
        <v>5</v>
      </c>
      <c r="U41" s="35" t="s">
        <v>9</v>
      </c>
      <c r="V41" s="35">
        <v>12</v>
      </c>
      <c r="W41" s="35">
        <v>0.48</v>
      </c>
      <c r="X41" s="35" t="s">
        <v>410</v>
      </c>
      <c r="Y41" s="35">
        <v>0.3</v>
      </c>
      <c r="Z41" s="35">
        <f t="shared" si="0"/>
        <v>0.7999999999999999</v>
      </c>
      <c r="AA41" s="43" t="s">
        <v>511</v>
      </c>
    </row>
    <row r="42" spans="1:26" ht="15">
      <c r="A42" s="35">
        <v>90692</v>
      </c>
      <c r="B42" s="35" t="s">
        <v>451</v>
      </c>
      <c r="C42" s="35">
        <v>343</v>
      </c>
      <c r="D42" s="35">
        <v>1050</v>
      </c>
      <c r="E42" s="35" t="s">
        <v>452</v>
      </c>
      <c r="F42" s="35">
        <v>31985</v>
      </c>
      <c r="J42" s="35" t="s">
        <v>4</v>
      </c>
      <c r="K42" s="35">
        <v>1</v>
      </c>
      <c r="L42" s="35" t="s">
        <v>353</v>
      </c>
      <c r="M42" s="35">
        <v>3413</v>
      </c>
      <c r="N42" s="35">
        <v>1682</v>
      </c>
      <c r="O42" s="35">
        <v>7191</v>
      </c>
      <c r="P42" s="35">
        <v>12</v>
      </c>
      <c r="Q42" s="35">
        <v>24</v>
      </c>
      <c r="R42" s="35" t="s">
        <v>408</v>
      </c>
      <c r="S42" s="35" t="s">
        <v>453</v>
      </c>
      <c r="T42" s="35">
        <v>5</v>
      </c>
      <c r="U42" s="35" t="s">
        <v>9</v>
      </c>
      <c r="V42" s="35">
        <v>2</v>
      </c>
      <c r="W42" s="35">
        <v>0.08</v>
      </c>
      <c r="X42" s="35" t="s">
        <v>410</v>
      </c>
      <c r="Y42" s="35">
        <v>0.8</v>
      </c>
      <c r="Z42" s="35">
        <f t="shared" si="0"/>
        <v>0.8</v>
      </c>
    </row>
    <row r="43" spans="1:27" ht="15">
      <c r="A43" s="35">
        <v>90300</v>
      </c>
      <c r="B43" s="35" t="s">
        <v>240</v>
      </c>
      <c r="C43" s="35">
        <v>323</v>
      </c>
      <c r="D43" s="35">
        <v>539</v>
      </c>
      <c r="E43" s="35" t="s">
        <v>450</v>
      </c>
      <c r="F43" s="35">
        <v>27721</v>
      </c>
      <c r="J43" s="35" t="s">
        <v>4</v>
      </c>
      <c r="K43" s="35">
        <v>1</v>
      </c>
      <c r="L43" s="35" t="s">
        <v>353</v>
      </c>
      <c r="M43" s="35">
        <v>3413</v>
      </c>
      <c r="N43" s="35">
        <v>1682</v>
      </c>
      <c r="O43" s="35">
        <v>7190</v>
      </c>
      <c r="P43" s="35">
        <v>1</v>
      </c>
      <c r="Q43" s="35">
        <v>17</v>
      </c>
      <c r="R43" s="35" t="s">
        <v>408</v>
      </c>
      <c r="S43" s="35" t="s">
        <v>409</v>
      </c>
      <c r="T43" s="35">
        <v>5</v>
      </c>
      <c r="U43" s="35" t="s">
        <v>410</v>
      </c>
      <c r="V43" s="35">
        <v>0.5</v>
      </c>
      <c r="W43" s="35">
        <v>0.4</v>
      </c>
      <c r="X43" s="35" t="s">
        <v>410</v>
      </c>
      <c r="Y43" s="35">
        <v>0.8</v>
      </c>
      <c r="Z43" s="35">
        <v>0.8</v>
      </c>
      <c r="AA43" s="35" t="s">
        <v>353</v>
      </c>
    </row>
    <row r="44" spans="1:27" ht="15">
      <c r="A44" s="35">
        <v>90758</v>
      </c>
      <c r="B44" s="35" t="s">
        <v>451</v>
      </c>
      <c r="C44" s="35">
        <v>343</v>
      </c>
      <c r="D44" s="35">
        <v>1051</v>
      </c>
      <c r="E44" s="35" t="s">
        <v>452</v>
      </c>
      <c r="F44" s="35">
        <v>31985</v>
      </c>
      <c r="J44" s="35" t="s">
        <v>4</v>
      </c>
      <c r="K44" s="35">
        <v>1</v>
      </c>
      <c r="L44" s="35" t="s">
        <v>353</v>
      </c>
      <c r="M44" s="35">
        <v>3413</v>
      </c>
      <c r="N44" s="35">
        <v>1683</v>
      </c>
      <c r="O44" s="35">
        <v>7191</v>
      </c>
      <c r="P44" s="35">
        <v>1</v>
      </c>
      <c r="Q44" s="35">
        <v>12</v>
      </c>
      <c r="R44" s="35" t="s">
        <v>408</v>
      </c>
      <c r="S44" s="35" t="s">
        <v>453</v>
      </c>
      <c r="T44" s="35">
        <v>5</v>
      </c>
      <c r="U44" s="35" t="s">
        <v>9</v>
      </c>
      <c r="V44" s="35">
        <v>1</v>
      </c>
      <c r="W44" s="35">
        <v>0.04</v>
      </c>
      <c r="X44" s="35" t="s">
        <v>9</v>
      </c>
      <c r="Y44" s="35">
        <v>0.04</v>
      </c>
      <c r="Z44" s="35">
        <f aca="true" t="shared" si="1" ref="Z44:Z52">20*W44/V44</f>
        <v>0.8</v>
      </c>
      <c r="AA44" s="43" t="s">
        <v>511</v>
      </c>
    </row>
    <row r="45" spans="1:26" ht="15">
      <c r="A45" s="35">
        <v>90994</v>
      </c>
      <c r="B45" s="35" t="s">
        <v>451</v>
      </c>
      <c r="C45" s="35">
        <v>343</v>
      </c>
      <c r="D45" s="35">
        <v>1052</v>
      </c>
      <c r="E45" s="35" t="s">
        <v>452</v>
      </c>
      <c r="F45" s="35">
        <v>31985</v>
      </c>
      <c r="J45" s="35" t="s">
        <v>4</v>
      </c>
      <c r="K45" s="35">
        <v>1</v>
      </c>
      <c r="L45" s="35" t="s">
        <v>353</v>
      </c>
      <c r="M45" s="35">
        <v>3413</v>
      </c>
      <c r="N45" s="35">
        <v>1683</v>
      </c>
      <c r="O45" s="35">
        <v>7191</v>
      </c>
      <c r="P45" s="35">
        <v>1</v>
      </c>
      <c r="Q45" s="35">
        <v>17</v>
      </c>
      <c r="R45" s="35" t="s">
        <v>408</v>
      </c>
      <c r="S45" s="35" t="s">
        <v>453</v>
      </c>
      <c r="T45" s="35">
        <v>5</v>
      </c>
      <c r="U45" s="35" t="s">
        <v>9</v>
      </c>
      <c r="V45" s="35">
        <v>1</v>
      </c>
      <c r="W45" s="35">
        <v>0.04</v>
      </c>
      <c r="X45" s="35" t="s">
        <v>410</v>
      </c>
      <c r="Y45" s="35">
        <v>0.8</v>
      </c>
      <c r="Z45" s="35">
        <f t="shared" si="1"/>
        <v>0.8</v>
      </c>
    </row>
    <row r="46" spans="1:26" ht="15">
      <c r="A46" s="35">
        <v>91004</v>
      </c>
      <c r="B46" s="35" t="s">
        <v>451</v>
      </c>
      <c r="C46" s="35">
        <v>343</v>
      </c>
      <c r="D46" s="35">
        <v>1052</v>
      </c>
      <c r="E46" s="35" t="s">
        <v>452</v>
      </c>
      <c r="F46" s="35">
        <v>31985</v>
      </c>
      <c r="J46" s="35" t="s">
        <v>4</v>
      </c>
      <c r="K46" s="35">
        <v>1</v>
      </c>
      <c r="L46" s="35" t="s">
        <v>353</v>
      </c>
      <c r="M46" s="35">
        <v>3413</v>
      </c>
      <c r="N46" s="35">
        <v>1683</v>
      </c>
      <c r="O46" s="35">
        <v>7191</v>
      </c>
      <c r="P46" s="35">
        <v>1</v>
      </c>
      <c r="Q46" s="35">
        <v>29</v>
      </c>
      <c r="R46" s="35" t="s">
        <v>408</v>
      </c>
      <c r="S46" s="35" t="s">
        <v>453</v>
      </c>
      <c r="T46" s="35">
        <v>5</v>
      </c>
      <c r="U46" s="35" t="s">
        <v>9</v>
      </c>
      <c r="V46" s="35">
        <v>1</v>
      </c>
      <c r="W46" s="35">
        <v>0.04</v>
      </c>
      <c r="X46" s="35" t="s">
        <v>410</v>
      </c>
      <c r="Y46" s="35">
        <v>0.8</v>
      </c>
      <c r="Z46" s="35">
        <f t="shared" si="1"/>
        <v>0.8</v>
      </c>
    </row>
    <row r="47" spans="1:26" ht="15">
      <c r="A47" s="35">
        <v>91056</v>
      </c>
      <c r="B47" s="35" t="s">
        <v>451</v>
      </c>
      <c r="C47" s="35">
        <v>343</v>
      </c>
      <c r="D47" s="35">
        <v>1059</v>
      </c>
      <c r="E47" s="35" t="s">
        <v>452</v>
      </c>
      <c r="F47" s="35">
        <v>31985</v>
      </c>
      <c r="J47" s="35" t="s">
        <v>4</v>
      </c>
      <c r="K47" s="35">
        <v>1</v>
      </c>
      <c r="L47" s="35" t="s">
        <v>353</v>
      </c>
      <c r="M47" s="35">
        <v>3413</v>
      </c>
      <c r="N47" s="35">
        <v>1683</v>
      </c>
      <c r="O47" s="35">
        <v>7191</v>
      </c>
      <c r="P47" s="35">
        <v>3</v>
      </c>
      <c r="Q47" s="35">
        <v>19</v>
      </c>
      <c r="R47" s="35" t="s">
        <v>408</v>
      </c>
      <c r="S47" s="35" t="s">
        <v>453</v>
      </c>
      <c r="T47" s="35">
        <v>5</v>
      </c>
      <c r="U47" s="35" t="s">
        <v>9</v>
      </c>
      <c r="V47" s="35">
        <v>1</v>
      </c>
      <c r="W47" s="35">
        <v>0.05</v>
      </c>
      <c r="X47" s="35" t="s">
        <v>410</v>
      </c>
      <c r="Y47" s="35">
        <v>1</v>
      </c>
      <c r="Z47" s="35">
        <f t="shared" si="1"/>
        <v>1</v>
      </c>
    </row>
    <row r="48" spans="1:26" ht="15">
      <c r="A48" s="35">
        <v>94299</v>
      </c>
      <c r="B48" s="35" t="s">
        <v>451</v>
      </c>
      <c r="C48" s="35">
        <v>343</v>
      </c>
      <c r="D48" s="35">
        <v>1239</v>
      </c>
      <c r="E48" s="35" t="s">
        <v>457</v>
      </c>
      <c r="F48" s="35">
        <v>28706</v>
      </c>
      <c r="G48" s="35" t="s">
        <v>458</v>
      </c>
      <c r="H48" s="35">
        <v>28</v>
      </c>
      <c r="I48" s="35" t="s">
        <v>179</v>
      </c>
      <c r="J48" s="35" t="s">
        <v>4</v>
      </c>
      <c r="K48" s="35">
        <v>1</v>
      </c>
      <c r="L48" s="35" t="s">
        <v>353</v>
      </c>
      <c r="M48" s="35">
        <v>3413</v>
      </c>
      <c r="N48" s="35">
        <v>1688</v>
      </c>
      <c r="O48" s="35">
        <v>7196</v>
      </c>
      <c r="P48" s="35">
        <v>6</v>
      </c>
      <c r="Q48" s="35">
        <v>99</v>
      </c>
      <c r="R48" s="35" t="s">
        <v>408</v>
      </c>
      <c r="S48" s="35" t="s">
        <v>409</v>
      </c>
      <c r="T48" s="35">
        <v>5</v>
      </c>
      <c r="U48" s="35" t="s">
        <v>9</v>
      </c>
      <c r="V48" s="35">
        <v>0.5</v>
      </c>
      <c r="W48" s="35">
        <v>0.03</v>
      </c>
      <c r="X48" s="35" t="s">
        <v>410</v>
      </c>
      <c r="Y48" s="35">
        <v>1.2</v>
      </c>
      <c r="Z48" s="35">
        <f t="shared" si="1"/>
        <v>1.2</v>
      </c>
    </row>
    <row r="49" spans="1:26" ht="15">
      <c r="A49" s="35">
        <v>94349</v>
      </c>
      <c r="B49" s="35" t="s">
        <v>451</v>
      </c>
      <c r="C49" s="35">
        <v>343</v>
      </c>
      <c r="D49" s="35">
        <v>1242</v>
      </c>
      <c r="E49" s="35" t="s">
        <v>457</v>
      </c>
      <c r="F49" s="35">
        <v>28706</v>
      </c>
      <c r="G49" s="35" t="s">
        <v>458</v>
      </c>
      <c r="H49" s="35">
        <v>28</v>
      </c>
      <c r="I49" s="35" t="s">
        <v>179</v>
      </c>
      <c r="J49" s="35" t="s">
        <v>4</v>
      </c>
      <c r="K49" s="35">
        <v>1</v>
      </c>
      <c r="L49" s="35" t="s">
        <v>353</v>
      </c>
      <c r="M49" s="35">
        <v>3413</v>
      </c>
      <c r="N49" s="35">
        <v>1688</v>
      </c>
      <c r="O49" s="35">
        <v>7196</v>
      </c>
      <c r="P49" s="35">
        <v>7</v>
      </c>
      <c r="Q49" s="35">
        <v>8</v>
      </c>
      <c r="R49" s="35" t="s">
        <v>408</v>
      </c>
      <c r="S49" s="35" t="s">
        <v>409</v>
      </c>
      <c r="T49" s="35">
        <v>5</v>
      </c>
      <c r="U49" s="35" t="s">
        <v>9</v>
      </c>
      <c r="V49" s="35">
        <v>1</v>
      </c>
      <c r="W49" s="35">
        <v>0.05</v>
      </c>
      <c r="X49" s="35" t="s">
        <v>410</v>
      </c>
      <c r="Y49" s="35">
        <v>1</v>
      </c>
      <c r="Z49" s="35">
        <f t="shared" si="1"/>
        <v>1</v>
      </c>
    </row>
    <row r="50" spans="1:26" ht="15">
      <c r="A50" s="35">
        <v>94410</v>
      </c>
      <c r="B50" s="35" t="s">
        <v>451</v>
      </c>
      <c r="C50" s="35">
        <v>343</v>
      </c>
      <c r="D50" s="35">
        <v>1246</v>
      </c>
      <c r="E50" s="35" t="s">
        <v>457</v>
      </c>
      <c r="F50" s="35">
        <v>28706</v>
      </c>
      <c r="G50" s="35" t="s">
        <v>458</v>
      </c>
      <c r="H50" s="35">
        <v>28</v>
      </c>
      <c r="I50" s="35" t="s">
        <v>179</v>
      </c>
      <c r="J50" s="35" t="s">
        <v>4</v>
      </c>
      <c r="K50" s="35">
        <v>1</v>
      </c>
      <c r="L50" s="35" t="s">
        <v>353</v>
      </c>
      <c r="M50" s="35">
        <v>3413</v>
      </c>
      <c r="N50" s="35">
        <v>1688</v>
      </c>
      <c r="O50" s="35">
        <v>7197</v>
      </c>
      <c r="P50" s="35">
        <v>9</v>
      </c>
      <c r="Q50" s="35">
        <v>1</v>
      </c>
      <c r="R50" s="35" t="s">
        <v>408</v>
      </c>
      <c r="S50" s="35" t="s">
        <v>409</v>
      </c>
      <c r="T50" s="35">
        <v>5</v>
      </c>
      <c r="U50" s="35" t="s">
        <v>9</v>
      </c>
      <c r="V50" s="35">
        <v>1</v>
      </c>
      <c r="W50" s="35">
        <v>0.06</v>
      </c>
      <c r="X50" s="35" t="s">
        <v>410</v>
      </c>
      <c r="Y50" s="35">
        <v>1.2</v>
      </c>
      <c r="Z50" s="35">
        <f t="shared" si="1"/>
        <v>1.2</v>
      </c>
    </row>
    <row r="51" spans="1:26" ht="15">
      <c r="A51" s="35">
        <v>94416</v>
      </c>
      <c r="B51" s="35" t="s">
        <v>451</v>
      </c>
      <c r="C51" s="35">
        <v>343</v>
      </c>
      <c r="D51" s="35">
        <v>1246</v>
      </c>
      <c r="E51" s="35" t="s">
        <v>457</v>
      </c>
      <c r="F51" s="35">
        <v>28706</v>
      </c>
      <c r="G51" s="35" t="s">
        <v>458</v>
      </c>
      <c r="H51" s="35">
        <v>28</v>
      </c>
      <c r="I51" s="35" t="s">
        <v>179</v>
      </c>
      <c r="J51" s="35" t="s">
        <v>4</v>
      </c>
      <c r="K51" s="35">
        <v>1</v>
      </c>
      <c r="L51" s="35" t="s">
        <v>353</v>
      </c>
      <c r="M51" s="35">
        <v>3413</v>
      </c>
      <c r="N51" s="35">
        <v>1688</v>
      </c>
      <c r="O51" s="35">
        <v>7197</v>
      </c>
      <c r="P51" s="35">
        <v>9</v>
      </c>
      <c r="Q51" s="35">
        <v>1</v>
      </c>
      <c r="R51" s="35" t="s">
        <v>408</v>
      </c>
      <c r="S51" s="35" t="s">
        <v>409</v>
      </c>
      <c r="T51" s="35">
        <v>5</v>
      </c>
      <c r="U51" s="35" t="s">
        <v>9</v>
      </c>
      <c r="V51" s="35">
        <v>0.5</v>
      </c>
      <c r="W51" s="35">
        <v>0.025</v>
      </c>
      <c r="X51" s="35" t="s">
        <v>410</v>
      </c>
      <c r="Y51" s="35">
        <v>1</v>
      </c>
      <c r="Z51" s="35">
        <f t="shared" si="1"/>
        <v>1</v>
      </c>
    </row>
    <row r="52" spans="1:26" ht="15">
      <c r="A52" s="35">
        <v>94476</v>
      </c>
      <c r="B52" s="35" t="s">
        <v>451</v>
      </c>
      <c r="C52" s="35">
        <v>343</v>
      </c>
      <c r="D52" s="35">
        <v>1250</v>
      </c>
      <c r="E52" s="35" t="s">
        <v>457</v>
      </c>
      <c r="F52" s="35">
        <v>28706</v>
      </c>
      <c r="G52" s="35" t="s">
        <v>458</v>
      </c>
      <c r="H52" s="35">
        <v>28</v>
      </c>
      <c r="I52" s="35" t="s">
        <v>179</v>
      </c>
      <c r="J52" s="35" t="s">
        <v>4</v>
      </c>
      <c r="K52" s="35">
        <v>1</v>
      </c>
      <c r="L52" s="35" t="s">
        <v>353</v>
      </c>
      <c r="M52" s="35">
        <v>3413</v>
      </c>
      <c r="N52" s="35">
        <v>1688</v>
      </c>
      <c r="O52" s="35">
        <v>7197</v>
      </c>
      <c r="P52" s="35">
        <v>11</v>
      </c>
      <c r="Q52" s="35">
        <v>99</v>
      </c>
      <c r="R52" s="35" t="s">
        <v>408</v>
      </c>
      <c r="S52" s="35" t="s">
        <v>409</v>
      </c>
      <c r="T52" s="35">
        <v>5</v>
      </c>
      <c r="U52" s="35" t="s">
        <v>9</v>
      </c>
      <c r="V52" s="35">
        <v>1</v>
      </c>
      <c r="W52" s="35">
        <v>0.05</v>
      </c>
      <c r="X52" s="35" t="s">
        <v>410</v>
      </c>
      <c r="Y52" s="35">
        <v>1</v>
      </c>
      <c r="Z52" s="35">
        <f t="shared" si="1"/>
        <v>1</v>
      </c>
    </row>
    <row r="53" spans="1:26" ht="15">
      <c r="A53" s="35">
        <v>94480</v>
      </c>
      <c r="B53" s="35" t="s">
        <v>451</v>
      </c>
      <c r="C53" s="35">
        <v>343</v>
      </c>
      <c r="D53" s="35">
        <v>1250</v>
      </c>
      <c r="E53" s="35" t="s">
        <v>457</v>
      </c>
      <c r="F53" s="35">
        <v>28706</v>
      </c>
      <c r="G53" s="35" t="s">
        <v>458</v>
      </c>
      <c r="H53" s="35">
        <v>28</v>
      </c>
      <c r="I53" s="35" t="s">
        <v>179</v>
      </c>
      <c r="J53" s="35" t="s">
        <v>4</v>
      </c>
      <c r="K53" s="35">
        <v>1</v>
      </c>
      <c r="L53" s="35" t="s">
        <v>353</v>
      </c>
      <c r="M53" s="35">
        <v>3413</v>
      </c>
      <c r="N53" s="35">
        <v>1688</v>
      </c>
      <c r="O53" s="35">
        <v>7197</v>
      </c>
      <c r="P53" s="35">
        <v>11</v>
      </c>
      <c r="Q53" s="35">
        <v>99</v>
      </c>
      <c r="R53" s="35" t="s">
        <v>408</v>
      </c>
      <c r="S53" s="35" t="s">
        <v>453</v>
      </c>
      <c r="T53" s="35">
        <v>5</v>
      </c>
      <c r="U53" s="35" t="s">
        <v>410</v>
      </c>
      <c r="V53" s="35">
        <v>0.5</v>
      </c>
      <c r="W53" s="35">
        <v>0.4</v>
      </c>
      <c r="X53" s="35" t="s">
        <v>410</v>
      </c>
      <c r="Y53" s="35">
        <v>0.8</v>
      </c>
      <c r="Z53" s="35">
        <v>0.8</v>
      </c>
    </row>
    <row r="54" spans="1:26" ht="15">
      <c r="A54" s="35">
        <v>95476</v>
      </c>
      <c r="B54" s="35" t="s">
        <v>451</v>
      </c>
      <c r="C54" s="35">
        <v>343</v>
      </c>
      <c r="D54" s="35">
        <v>1258</v>
      </c>
      <c r="E54" s="35" t="s">
        <v>457</v>
      </c>
      <c r="F54" s="35">
        <v>28706</v>
      </c>
      <c r="G54" s="35" t="s">
        <v>458</v>
      </c>
      <c r="H54" s="35">
        <v>28</v>
      </c>
      <c r="I54" s="35" t="s">
        <v>179</v>
      </c>
      <c r="J54" s="35" t="s">
        <v>4</v>
      </c>
      <c r="K54" s="35">
        <v>1</v>
      </c>
      <c r="L54" s="35" t="s">
        <v>353</v>
      </c>
      <c r="M54" s="35">
        <v>3413</v>
      </c>
      <c r="N54" s="35">
        <v>1689</v>
      </c>
      <c r="O54" s="35">
        <v>7197</v>
      </c>
      <c r="P54" s="35">
        <v>2</v>
      </c>
      <c r="Q54" s="35">
        <v>99</v>
      </c>
      <c r="R54" s="35" t="s">
        <v>408</v>
      </c>
      <c r="S54" s="35" t="s">
        <v>409</v>
      </c>
      <c r="T54" s="35">
        <v>5</v>
      </c>
      <c r="U54" s="35" t="s">
        <v>410</v>
      </c>
      <c r="V54" s="35">
        <v>0.5</v>
      </c>
      <c r="W54" s="35">
        <v>0.43</v>
      </c>
      <c r="X54" s="35" t="s">
        <v>410</v>
      </c>
      <c r="Y54" s="35">
        <v>0.86</v>
      </c>
      <c r="Z54" s="35">
        <v>0.86</v>
      </c>
    </row>
    <row r="56" spans="1:26" ht="15">
      <c r="A56" s="36" t="s">
        <v>466</v>
      </c>
      <c r="U56" s="35" t="s">
        <v>85</v>
      </c>
      <c r="Z56" s="39" t="s">
        <v>74</v>
      </c>
    </row>
    <row r="57" spans="21:27" ht="15">
      <c r="U57" s="35" t="s">
        <v>86</v>
      </c>
      <c r="Z57" s="38" t="s">
        <v>306</v>
      </c>
      <c r="AA57" s="38" t="s">
        <v>307</v>
      </c>
    </row>
    <row r="58" spans="21:28" ht="15">
      <c r="U58" s="35" t="s">
        <v>78</v>
      </c>
      <c r="V58" s="45">
        <v>67.54</v>
      </c>
      <c r="X58" s="46"/>
      <c r="Y58" s="46" t="s">
        <v>302</v>
      </c>
      <c r="Z58" s="47">
        <v>0.4</v>
      </c>
      <c r="AA58" s="48">
        <f>Z58*67.54</f>
        <v>27.016000000000005</v>
      </c>
      <c r="AB58" s="35" t="s">
        <v>301</v>
      </c>
    </row>
    <row r="59" spans="21:28" ht="15">
      <c r="U59" s="35" t="s">
        <v>79</v>
      </c>
      <c r="V59" s="45">
        <v>50.66</v>
      </c>
      <c r="X59" s="46"/>
      <c r="Y59" s="46" t="s">
        <v>303</v>
      </c>
      <c r="Z59" s="47">
        <v>0.9333333333333332</v>
      </c>
      <c r="AA59" s="48">
        <f>Z59*43.42</f>
        <v>40.52533333333333</v>
      </c>
      <c r="AB59" s="35" t="s">
        <v>300</v>
      </c>
    </row>
    <row r="60" spans="21:28" ht="15">
      <c r="U60" s="35" t="s">
        <v>80</v>
      </c>
      <c r="V60" s="45">
        <v>46.9</v>
      </c>
      <c r="X60" s="46"/>
      <c r="Y60" s="46" t="s">
        <v>304</v>
      </c>
      <c r="Z60" s="47">
        <v>1.0085714285714287</v>
      </c>
      <c r="AA60" s="48">
        <f>Z60*43.42</f>
        <v>43.792171428571436</v>
      </c>
      <c r="AB60" s="35" t="s">
        <v>299</v>
      </c>
    </row>
    <row r="61" spans="21:27" ht="15">
      <c r="U61" s="35" t="s">
        <v>81</v>
      </c>
      <c r="V61" s="45">
        <v>43.42</v>
      </c>
      <c r="X61" s="46"/>
      <c r="Y61" s="46"/>
      <c r="Z61" s="46"/>
      <c r="AA61" s="46"/>
    </row>
    <row r="62" spans="21:22" ht="15">
      <c r="U62" s="35" t="s">
        <v>82</v>
      </c>
      <c r="V62" s="45">
        <v>35.55</v>
      </c>
    </row>
    <row r="63" spans="21:22" ht="15">
      <c r="U63" s="35" t="s">
        <v>83</v>
      </c>
      <c r="V63" s="45">
        <v>24.72</v>
      </c>
    </row>
    <row r="64" spans="21:22" ht="15">
      <c r="U64" s="35" t="s">
        <v>84</v>
      </c>
      <c r="V64" s="45">
        <v>20.59</v>
      </c>
    </row>
    <row r="67" ht="15">
      <c r="A67" s="36" t="s">
        <v>464</v>
      </c>
    </row>
    <row r="69" ht="15">
      <c r="C69" s="35" t="s">
        <v>408</v>
      </c>
    </row>
    <row r="70" ht="15">
      <c r="C70" s="35" t="s">
        <v>183</v>
      </c>
    </row>
    <row r="71" spans="3:5" ht="15">
      <c r="C71" s="35" t="s">
        <v>184</v>
      </c>
      <c r="E71" s="35" t="s">
        <v>203</v>
      </c>
    </row>
    <row r="72" spans="3:5" ht="15">
      <c r="C72" s="35" t="s">
        <v>345</v>
      </c>
      <c r="E72" s="35" t="s">
        <v>204</v>
      </c>
    </row>
    <row r="73" spans="3:5" ht="15">
      <c r="C73" s="35" t="s">
        <v>185</v>
      </c>
      <c r="D73" s="35" t="s">
        <v>201</v>
      </c>
      <c r="E73" s="35" t="s">
        <v>205</v>
      </c>
    </row>
    <row r="74" spans="3:6" ht="15">
      <c r="C74" s="35" t="s">
        <v>186</v>
      </c>
      <c r="D74" s="35" t="s">
        <v>202</v>
      </c>
      <c r="E74" s="35" t="s">
        <v>168</v>
      </c>
      <c r="F74" s="35" t="s">
        <v>167</v>
      </c>
    </row>
    <row r="75" spans="1:6" ht="15">
      <c r="A75" s="35" t="s">
        <v>187</v>
      </c>
      <c r="B75" s="35" t="s">
        <v>200</v>
      </c>
      <c r="C75" s="35">
        <v>62</v>
      </c>
      <c r="D75" s="49">
        <v>232.624</v>
      </c>
      <c r="E75" s="50">
        <v>41.872319999999995</v>
      </c>
      <c r="F75" s="51"/>
    </row>
    <row r="76" spans="1:6" ht="15">
      <c r="A76" s="35" t="s">
        <v>188</v>
      </c>
      <c r="B76" s="35" t="s">
        <v>200</v>
      </c>
      <c r="C76" s="35">
        <v>56</v>
      </c>
      <c r="D76" s="49">
        <v>210.112</v>
      </c>
      <c r="E76" s="52">
        <v>37.820159999999994</v>
      </c>
      <c r="F76" s="53"/>
    </row>
    <row r="77" spans="1:7" ht="15">
      <c r="A77" s="35" t="s">
        <v>302</v>
      </c>
      <c r="D77" s="49"/>
      <c r="E77" s="54"/>
      <c r="F77" s="55">
        <v>27.016000000000005</v>
      </c>
      <c r="G77" s="35" t="s">
        <v>301</v>
      </c>
    </row>
    <row r="78" spans="1:7" ht="15">
      <c r="A78" s="35" t="s">
        <v>303</v>
      </c>
      <c r="D78" s="49"/>
      <c r="E78" s="54"/>
      <c r="F78" s="55">
        <v>40.52533333333333</v>
      </c>
      <c r="G78" s="35" t="s">
        <v>300</v>
      </c>
    </row>
    <row r="79" spans="1:6" ht="15">
      <c r="A79" s="35" t="s">
        <v>190</v>
      </c>
      <c r="B79" s="35" t="s">
        <v>200</v>
      </c>
      <c r="C79" s="35">
        <v>70</v>
      </c>
      <c r="D79" s="49">
        <v>168.84</v>
      </c>
      <c r="E79" s="54">
        <v>30.391199999999998</v>
      </c>
      <c r="F79" s="56"/>
    </row>
    <row r="80" spans="1:7" ht="15">
      <c r="A80" s="35" t="s">
        <v>304</v>
      </c>
      <c r="D80" s="49"/>
      <c r="E80" s="54"/>
      <c r="F80" s="55">
        <v>43.792171428571436</v>
      </c>
      <c r="G80" s="35" t="s">
        <v>299</v>
      </c>
    </row>
    <row r="81" spans="1:6" ht="15">
      <c r="A81" s="35" t="s">
        <v>191</v>
      </c>
      <c r="B81" s="35" t="s">
        <v>200</v>
      </c>
      <c r="C81" s="35">
        <v>100</v>
      </c>
      <c r="D81" s="49">
        <v>114.4</v>
      </c>
      <c r="E81" s="54">
        <v>20.592</v>
      </c>
      <c r="F81" s="53"/>
    </row>
    <row r="82" spans="1:6" ht="15">
      <c r="A82" s="35" t="s">
        <v>192</v>
      </c>
      <c r="B82" s="35" t="s">
        <v>200</v>
      </c>
      <c r="C82" s="35">
        <v>105</v>
      </c>
      <c r="D82" s="49">
        <v>120.12</v>
      </c>
      <c r="E82" s="54">
        <v>21.621599999999997</v>
      </c>
      <c r="F82" s="53"/>
    </row>
    <row r="83" spans="1:6" ht="15">
      <c r="A83" s="35" t="s">
        <v>197</v>
      </c>
      <c r="B83" s="35" t="s">
        <v>200</v>
      </c>
      <c r="C83" s="35">
        <v>200</v>
      </c>
      <c r="D83" s="49">
        <v>191</v>
      </c>
      <c r="E83" s="54">
        <v>34.38</v>
      </c>
      <c r="F83" s="53"/>
    </row>
    <row r="84" spans="1:6" ht="15">
      <c r="A84" s="35" t="s">
        <v>198</v>
      </c>
      <c r="B84" s="35" t="s">
        <v>200</v>
      </c>
      <c r="C84" s="35">
        <v>240</v>
      </c>
      <c r="D84" s="49">
        <v>172.32</v>
      </c>
      <c r="E84" s="57">
        <v>31.017599999999998</v>
      </c>
      <c r="F84" s="58"/>
    </row>
    <row r="85" ht="15">
      <c r="E85" s="35" t="s">
        <v>206</v>
      </c>
    </row>
    <row r="86" ht="15">
      <c r="E86" s="43" t="s">
        <v>467</v>
      </c>
    </row>
    <row r="87" ht="15">
      <c r="E87" s="35" t="s">
        <v>208</v>
      </c>
    </row>
    <row r="88" ht="15">
      <c r="E88" s="35" t="s">
        <v>209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5"/>
  <sheetViews>
    <sheetView workbookViewId="0" topLeftCell="A1">
      <selection activeCell="H44" sqref="H44"/>
    </sheetView>
  </sheetViews>
  <sheetFormatPr defaultColWidth="11.00390625" defaultRowHeight="12.75"/>
  <cols>
    <col min="20" max="20" width="11.75390625" style="0" customWidth="1"/>
    <col min="23" max="23" width="12.00390625" style="0" customWidth="1"/>
    <col min="24" max="24" width="12.625" style="0" customWidth="1"/>
  </cols>
  <sheetData>
    <row r="2" ht="13.5">
      <c r="B2" s="1" t="s">
        <v>210</v>
      </c>
    </row>
    <row r="4" ht="13.5">
      <c r="A4" s="17" t="s">
        <v>463</v>
      </c>
    </row>
    <row r="5" spans="26:28" ht="12.75">
      <c r="Z5" t="s">
        <v>502</v>
      </c>
      <c r="AB5" t="s">
        <v>502</v>
      </c>
    </row>
    <row r="6" spans="11:28" ht="12.75">
      <c r="K6" s="2" t="s">
        <v>506</v>
      </c>
      <c r="L6" s="6" t="s">
        <v>25</v>
      </c>
      <c r="R6" t="s">
        <v>502</v>
      </c>
      <c r="S6" t="s">
        <v>502</v>
      </c>
      <c r="W6" s="2" t="s">
        <v>510</v>
      </c>
      <c r="X6" t="s">
        <v>324</v>
      </c>
      <c r="Y6" s="2" t="s">
        <v>326</v>
      </c>
      <c r="Z6" s="2" t="s">
        <v>329</v>
      </c>
      <c r="AB6" t="s">
        <v>362</v>
      </c>
    </row>
    <row r="7" spans="1:29" ht="12.75">
      <c r="A7" t="s">
        <v>15</v>
      </c>
      <c r="B7" t="s">
        <v>13</v>
      </c>
      <c r="C7" s="2" t="s">
        <v>13</v>
      </c>
      <c r="D7" s="2" t="s">
        <v>13</v>
      </c>
      <c r="E7" t="s">
        <v>19</v>
      </c>
      <c r="F7" s="2" t="s">
        <v>19</v>
      </c>
      <c r="G7" t="s">
        <v>20</v>
      </c>
      <c r="H7" s="2" t="s">
        <v>22</v>
      </c>
      <c r="J7" s="2" t="s">
        <v>24</v>
      </c>
      <c r="K7" s="2" t="s">
        <v>507</v>
      </c>
      <c r="L7" s="6" t="s">
        <v>26</v>
      </c>
      <c r="M7" s="2" t="s">
        <v>28</v>
      </c>
      <c r="N7" s="2" t="s">
        <v>29</v>
      </c>
      <c r="O7" s="2" t="s">
        <v>29</v>
      </c>
      <c r="R7" s="2" t="s">
        <v>503</v>
      </c>
      <c r="S7" s="2" t="s">
        <v>503</v>
      </c>
      <c r="T7" s="2" t="s">
        <v>502</v>
      </c>
      <c r="U7" s="6" t="s">
        <v>505</v>
      </c>
      <c r="V7" s="2" t="s">
        <v>508</v>
      </c>
      <c r="W7" s="2" t="s">
        <v>322</v>
      </c>
      <c r="X7" s="6" t="s">
        <v>325</v>
      </c>
      <c r="Y7" s="2" t="s">
        <v>327</v>
      </c>
      <c r="Z7" s="2" t="s">
        <v>222</v>
      </c>
      <c r="AA7" s="2" t="s">
        <v>361</v>
      </c>
      <c r="AB7" s="2" t="s">
        <v>222</v>
      </c>
      <c r="AC7" s="2" t="s">
        <v>363</v>
      </c>
    </row>
    <row r="8" spans="1:29" ht="12.75">
      <c r="A8" s="3" t="s">
        <v>16</v>
      </c>
      <c r="B8" s="3" t="s">
        <v>14</v>
      </c>
      <c r="C8" s="4" t="s">
        <v>17</v>
      </c>
      <c r="D8" s="4" t="s">
        <v>18</v>
      </c>
      <c r="E8" s="3" t="s">
        <v>14</v>
      </c>
      <c r="F8" s="4" t="s">
        <v>17</v>
      </c>
      <c r="G8" s="4" t="s">
        <v>21</v>
      </c>
      <c r="H8" s="4" t="s">
        <v>17</v>
      </c>
      <c r="I8" s="3" t="s">
        <v>23</v>
      </c>
      <c r="J8" s="4" t="s">
        <v>26</v>
      </c>
      <c r="K8" s="4" t="s">
        <v>17</v>
      </c>
      <c r="L8" s="3" t="s">
        <v>27</v>
      </c>
      <c r="M8" s="4" t="s">
        <v>17</v>
      </c>
      <c r="N8" s="4" t="s">
        <v>30</v>
      </c>
      <c r="O8" s="4" t="s">
        <v>500</v>
      </c>
      <c r="P8" s="4" t="s">
        <v>347</v>
      </c>
      <c r="Q8" s="4" t="s">
        <v>501</v>
      </c>
      <c r="R8" s="3" t="s">
        <v>30</v>
      </c>
      <c r="S8" s="3" t="s">
        <v>500</v>
      </c>
      <c r="T8" s="4" t="s">
        <v>17</v>
      </c>
      <c r="U8" s="3" t="s">
        <v>500</v>
      </c>
      <c r="V8" s="4" t="s">
        <v>509</v>
      </c>
      <c r="W8" s="4" t="s">
        <v>323</v>
      </c>
      <c r="X8" s="3" t="s">
        <v>500</v>
      </c>
      <c r="Y8" s="4" t="s">
        <v>328</v>
      </c>
      <c r="Z8" s="3" t="s">
        <v>330</v>
      </c>
      <c r="AA8" s="4" t="s">
        <v>17</v>
      </c>
      <c r="AB8" s="4" t="s">
        <v>14</v>
      </c>
      <c r="AC8" s="4" t="s">
        <v>17</v>
      </c>
    </row>
    <row r="9" spans="1:25" ht="12.75">
      <c r="A9">
        <v>52638</v>
      </c>
      <c r="B9" t="s">
        <v>289</v>
      </c>
      <c r="C9">
        <v>140</v>
      </c>
      <c r="D9">
        <v>28</v>
      </c>
      <c r="E9" t="s">
        <v>290</v>
      </c>
      <c r="F9">
        <v>4591</v>
      </c>
      <c r="G9" t="s">
        <v>291</v>
      </c>
      <c r="H9">
        <v>27</v>
      </c>
      <c r="I9" t="s">
        <v>179</v>
      </c>
      <c r="J9" t="s">
        <v>4</v>
      </c>
      <c r="K9">
        <v>1</v>
      </c>
      <c r="L9" t="s">
        <v>295</v>
      </c>
      <c r="M9">
        <v>5540</v>
      </c>
      <c r="N9">
        <v>1652</v>
      </c>
      <c r="O9">
        <v>7160</v>
      </c>
      <c r="P9">
        <v>2</v>
      </c>
      <c r="Q9">
        <v>18</v>
      </c>
      <c r="R9" t="s">
        <v>408</v>
      </c>
      <c r="S9" t="s">
        <v>409</v>
      </c>
      <c r="T9">
        <v>5</v>
      </c>
      <c r="U9" t="s">
        <v>410</v>
      </c>
      <c r="V9">
        <v>1</v>
      </c>
      <c r="W9">
        <v>0.68</v>
      </c>
      <c r="X9" t="s">
        <v>410</v>
      </c>
      <c r="Y9">
        <v>0.68</v>
      </c>
    </row>
    <row r="10" spans="1:25" ht="12.75">
      <c r="A10">
        <v>52727</v>
      </c>
      <c r="B10" t="s">
        <v>289</v>
      </c>
      <c r="C10">
        <v>140</v>
      </c>
      <c r="D10">
        <v>34</v>
      </c>
      <c r="E10" t="s">
        <v>290</v>
      </c>
      <c r="F10">
        <v>4591</v>
      </c>
      <c r="G10" t="s">
        <v>291</v>
      </c>
      <c r="H10">
        <v>27</v>
      </c>
      <c r="I10" t="s">
        <v>179</v>
      </c>
      <c r="J10" t="s">
        <v>4</v>
      </c>
      <c r="K10">
        <v>1</v>
      </c>
      <c r="L10" t="s">
        <v>295</v>
      </c>
      <c r="M10">
        <v>5540</v>
      </c>
      <c r="N10">
        <v>1652</v>
      </c>
      <c r="O10">
        <v>7160</v>
      </c>
      <c r="P10">
        <v>3</v>
      </c>
      <c r="Q10">
        <v>4</v>
      </c>
      <c r="R10" t="s">
        <v>408</v>
      </c>
      <c r="S10" t="s">
        <v>409</v>
      </c>
      <c r="T10">
        <v>5</v>
      </c>
      <c r="U10" t="s">
        <v>9</v>
      </c>
      <c r="V10">
        <v>4</v>
      </c>
      <c r="W10">
        <v>0.16</v>
      </c>
      <c r="X10" t="s">
        <v>410</v>
      </c>
      <c r="Y10">
        <v>0.8</v>
      </c>
    </row>
    <row r="11" spans="1:25" ht="12.75">
      <c r="A11">
        <v>52573</v>
      </c>
      <c r="B11" t="s">
        <v>289</v>
      </c>
      <c r="C11">
        <v>140</v>
      </c>
      <c r="D11">
        <v>23</v>
      </c>
      <c r="E11" t="s">
        <v>290</v>
      </c>
      <c r="F11">
        <v>4591</v>
      </c>
      <c r="G11" t="s">
        <v>291</v>
      </c>
      <c r="H11">
        <v>27</v>
      </c>
      <c r="I11" t="s">
        <v>179</v>
      </c>
      <c r="J11" t="s">
        <v>4</v>
      </c>
      <c r="K11">
        <v>1</v>
      </c>
      <c r="L11" t="s">
        <v>295</v>
      </c>
      <c r="M11">
        <v>5540</v>
      </c>
      <c r="N11">
        <v>1652</v>
      </c>
      <c r="O11">
        <v>7160</v>
      </c>
      <c r="P11">
        <v>2</v>
      </c>
      <c r="Q11">
        <v>4</v>
      </c>
      <c r="R11" t="s">
        <v>142</v>
      </c>
      <c r="S11" t="s">
        <v>143</v>
      </c>
      <c r="T11">
        <v>1961</v>
      </c>
      <c r="U11" t="s">
        <v>9</v>
      </c>
      <c r="V11">
        <v>2</v>
      </c>
      <c r="W11">
        <v>0.1</v>
      </c>
      <c r="X11" t="s">
        <v>410</v>
      </c>
      <c r="Y11">
        <v>1</v>
      </c>
    </row>
    <row r="12" spans="1:25" ht="12.75">
      <c r="A12">
        <v>104911</v>
      </c>
      <c r="B12" t="s">
        <v>404</v>
      </c>
      <c r="C12">
        <v>270</v>
      </c>
      <c r="D12">
        <v>13</v>
      </c>
      <c r="E12" t="s">
        <v>402</v>
      </c>
      <c r="F12">
        <v>11723</v>
      </c>
      <c r="G12" t="s">
        <v>317</v>
      </c>
      <c r="H12">
        <v>1</v>
      </c>
      <c r="I12" t="s">
        <v>179</v>
      </c>
      <c r="J12" t="s">
        <v>4</v>
      </c>
      <c r="K12">
        <v>1</v>
      </c>
      <c r="L12" t="s">
        <v>242</v>
      </c>
      <c r="M12">
        <v>5942</v>
      </c>
      <c r="N12">
        <v>1710</v>
      </c>
      <c r="O12">
        <v>7218</v>
      </c>
      <c r="P12">
        <v>1</v>
      </c>
      <c r="Q12">
        <v>11</v>
      </c>
      <c r="R12" t="s">
        <v>408</v>
      </c>
      <c r="S12" t="s">
        <v>409</v>
      </c>
      <c r="T12">
        <v>5</v>
      </c>
      <c r="U12" t="s">
        <v>410</v>
      </c>
      <c r="V12">
        <v>80</v>
      </c>
      <c r="W12">
        <v>120</v>
      </c>
      <c r="X12" t="s">
        <v>410</v>
      </c>
      <c r="Y12">
        <v>1.5</v>
      </c>
    </row>
    <row r="13" spans="1:25" ht="12.75">
      <c r="A13">
        <v>104914</v>
      </c>
      <c r="B13" t="s">
        <v>404</v>
      </c>
      <c r="C13">
        <v>270</v>
      </c>
      <c r="D13">
        <v>13</v>
      </c>
      <c r="E13" t="s">
        <v>402</v>
      </c>
      <c r="F13">
        <v>11723</v>
      </c>
      <c r="G13" t="s">
        <v>317</v>
      </c>
      <c r="H13">
        <v>1</v>
      </c>
      <c r="I13" t="s">
        <v>179</v>
      </c>
      <c r="J13" t="s">
        <v>4</v>
      </c>
      <c r="K13">
        <v>1</v>
      </c>
      <c r="L13" t="s">
        <v>242</v>
      </c>
      <c r="M13">
        <v>5942</v>
      </c>
      <c r="N13">
        <v>1710</v>
      </c>
      <c r="O13">
        <v>7218</v>
      </c>
      <c r="P13">
        <v>1</v>
      </c>
      <c r="Q13">
        <v>11</v>
      </c>
      <c r="R13" t="s">
        <v>478</v>
      </c>
      <c r="S13" t="s">
        <v>476</v>
      </c>
      <c r="T13">
        <v>4926</v>
      </c>
      <c r="U13" t="s">
        <v>410</v>
      </c>
      <c r="V13">
        <v>100</v>
      </c>
      <c r="W13">
        <v>400</v>
      </c>
      <c r="X13" t="s">
        <v>410</v>
      </c>
      <c r="Y13">
        <v>4</v>
      </c>
    </row>
    <row r="16" spans="1:15" ht="13.5">
      <c r="A16" s="17" t="s">
        <v>462</v>
      </c>
      <c r="J16" t="s">
        <v>85</v>
      </c>
      <c r="O16" s="3" t="s">
        <v>74</v>
      </c>
    </row>
    <row r="17" spans="10:16" ht="12.75">
      <c r="J17" t="s">
        <v>86</v>
      </c>
      <c r="O17" s="4" t="s">
        <v>306</v>
      </c>
      <c r="P17" s="4" t="s">
        <v>307</v>
      </c>
    </row>
    <row r="18" spans="10:16" ht="12.75">
      <c r="J18" s="16" t="s">
        <v>78</v>
      </c>
      <c r="K18" s="12">
        <v>67.54</v>
      </c>
      <c r="N18" s="10" t="s">
        <v>302</v>
      </c>
      <c r="O18" s="11" t="s">
        <v>75</v>
      </c>
      <c r="P18" s="11" t="s">
        <v>75</v>
      </c>
    </row>
    <row r="19" spans="10:17" ht="12.75">
      <c r="J19" s="16" t="s">
        <v>79</v>
      </c>
      <c r="K19" s="12">
        <v>50.66</v>
      </c>
      <c r="N19" s="10" t="s">
        <v>303</v>
      </c>
      <c r="O19" s="9">
        <f>AVERAGE(Y9:Y11)</f>
        <v>0.8266666666666667</v>
      </c>
      <c r="P19" s="34">
        <f>O19*24.72</f>
        <v>20.4352</v>
      </c>
      <c r="Q19" t="s">
        <v>77</v>
      </c>
    </row>
    <row r="20" spans="10:17" ht="12.75">
      <c r="J20" s="16" t="s">
        <v>80</v>
      </c>
      <c r="K20" s="12">
        <v>46.9</v>
      </c>
      <c r="N20" s="10" t="s">
        <v>304</v>
      </c>
      <c r="O20" s="9">
        <f>AVERAGE(Y12:Y13)</f>
        <v>2.75</v>
      </c>
      <c r="P20" s="34">
        <f>O20*24.72</f>
        <v>67.97999999999999</v>
      </c>
      <c r="Q20" t="s">
        <v>76</v>
      </c>
    </row>
    <row r="21" spans="10:11" ht="12.75">
      <c r="J21" s="16" t="s">
        <v>81</v>
      </c>
      <c r="K21" s="12">
        <v>43.42</v>
      </c>
    </row>
    <row r="22" spans="10:11" ht="12.75">
      <c r="J22" s="16" t="s">
        <v>82</v>
      </c>
      <c r="K22" s="12">
        <v>35.55</v>
      </c>
    </row>
    <row r="23" spans="10:11" ht="12.75">
      <c r="J23" s="16" t="s">
        <v>83</v>
      </c>
      <c r="K23" s="12">
        <v>24.72</v>
      </c>
    </row>
    <row r="24" spans="10:11" ht="12.75">
      <c r="J24" s="16" t="s">
        <v>84</v>
      </c>
      <c r="K24" s="12">
        <v>20.59</v>
      </c>
    </row>
    <row r="26" ht="13.5">
      <c r="A26" s="17" t="s">
        <v>464</v>
      </c>
    </row>
    <row r="27" ht="12.75">
      <c r="C27" t="s">
        <v>408</v>
      </c>
    </row>
    <row r="28" spans="3:6" ht="12.75">
      <c r="C28" t="s">
        <v>183</v>
      </c>
      <c r="E28" t="s">
        <v>309</v>
      </c>
      <c r="F28" t="s">
        <v>309</v>
      </c>
    </row>
    <row r="29" spans="3:6" ht="12.75">
      <c r="C29" t="s">
        <v>184</v>
      </c>
      <c r="E29" t="s">
        <v>310</v>
      </c>
      <c r="F29" t="s">
        <v>311</v>
      </c>
    </row>
    <row r="30" spans="3:6" ht="12.75">
      <c r="C30" t="s">
        <v>345</v>
      </c>
      <c r="E30" t="s">
        <v>203</v>
      </c>
      <c r="F30" t="s">
        <v>203</v>
      </c>
    </row>
    <row r="31" spans="3:6" ht="12.75">
      <c r="C31" t="s">
        <v>185</v>
      </c>
      <c r="D31" t="s">
        <v>201</v>
      </c>
      <c r="E31" t="s">
        <v>204</v>
      </c>
      <c r="F31" t="s">
        <v>204</v>
      </c>
    </row>
    <row r="32" spans="3:6" ht="12.75">
      <c r="C32" t="s">
        <v>186</v>
      </c>
      <c r="D32" s="3" t="s">
        <v>202</v>
      </c>
      <c r="E32" s="3" t="s">
        <v>205</v>
      </c>
      <c r="F32" s="3" t="s">
        <v>205</v>
      </c>
    </row>
    <row r="33" spans="1:6" ht="12.75">
      <c r="A33" t="s">
        <v>188</v>
      </c>
      <c r="B33" t="s">
        <v>200</v>
      </c>
      <c r="C33">
        <v>70</v>
      </c>
      <c r="D33">
        <v>262.64</v>
      </c>
      <c r="E33" s="19">
        <v>47.2752</v>
      </c>
      <c r="F33" s="20"/>
    </row>
    <row r="34" spans="1:7" ht="12.75">
      <c r="A34" s="10" t="s">
        <v>303</v>
      </c>
      <c r="E34" s="21"/>
      <c r="F34" s="33">
        <v>20.4352</v>
      </c>
      <c r="G34" t="s">
        <v>77</v>
      </c>
    </row>
    <row r="35" spans="1:7" ht="12.75">
      <c r="A35" s="10" t="s">
        <v>304</v>
      </c>
      <c r="E35" s="21"/>
      <c r="F35" s="33">
        <v>67.98</v>
      </c>
      <c r="G35" t="s">
        <v>76</v>
      </c>
    </row>
    <row r="36" spans="1:6" ht="12.75">
      <c r="A36" t="s">
        <v>193</v>
      </c>
      <c r="B36" t="s">
        <v>200</v>
      </c>
      <c r="C36">
        <v>95</v>
      </c>
      <c r="D36">
        <v>109.44</v>
      </c>
      <c r="E36" s="23">
        <v>19.699199999999998</v>
      </c>
      <c r="F36" s="18"/>
    </row>
    <row r="37" spans="1:6" ht="12.75">
      <c r="A37" t="s">
        <v>195</v>
      </c>
      <c r="B37" t="s">
        <v>200</v>
      </c>
      <c r="C37">
        <v>120</v>
      </c>
      <c r="D37">
        <v>125.23200000000001</v>
      </c>
      <c r="E37" s="23">
        <v>22.54176</v>
      </c>
      <c r="F37" s="18"/>
    </row>
    <row r="38" spans="1:6" ht="12.75">
      <c r="A38" t="s">
        <v>196</v>
      </c>
      <c r="B38" t="s">
        <v>200</v>
      </c>
      <c r="C38">
        <v>120</v>
      </c>
      <c r="D38">
        <v>118.2</v>
      </c>
      <c r="E38" s="23">
        <v>21.276</v>
      </c>
      <c r="F38" s="18"/>
    </row>
    <row r="39" spans="1:6" ht="12.75">
      <c r="A39" t="s">
        <v>197</v>
      </c>
      <c r="B39" t="s">
        <v>200</v>
      </c>
      <c r="C39">
        <v>135</v>
      </c>
      <c r="D39">
        <v>128.925</v>
      </c>
      <c r="E39" s="23">
        <v>23.206499999999995</v>
      </c>
      <c r="F39" s="18"/>
    </row>
    <row r="40" spans="1:6" ht="12.75">
      <c r="A40" t="s">
        <v>198</v>
      </c>
      <c r="B40" t="s">
        <v>200</v>
      </c>
      <c r="C40">
        <v>150</v>
      </c>
      <c r="D40">
        <v>107.7</v>
      </c>
      <c r="E40" s="24">
        <v>19.385999999999996</v>
      </c>
      <c r="F40" s="22"/>
    </row>
    <row r="41" spans="1:7" ht="12.75">
      <c r="A41">
        <v>1870</v>
      </c>
      <c r="B41" t="s">
        <v>200</v>
      </c>
      <c r="D41">
        <v>852</v>
      </c>
      <c r="E41" s="25">
        <v>153.36</v>
      </c>
      <c r="F41" s="26"/>
      <c r="G41" t="s">
        <v>308</v>
      </c>
    </row>
    <row r="42" ht="12.75">
      <c r="E42" t="s">
        <v>206</v>
      </c>
    </row>
    <row r="43" ht="12.75">
      <c r="E43" s="7" t="s">
        <v>207</v>
      </c>
    </row>
    <row r="44" ht="12.75">
      <c r="E44" t="s">
        <v>208</v>
      </c>
    </row>
    <row r="45" ht="12.75">
      <c r="E45" t="s">
        <v>312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59"/>
  <sheetViews>
    <sheetView tabSelected="1" workbookViewId="0" topLeftCell="A1">
      <pane ySplit="4860" topLeftCell="A435" activePane="bottomLeft" state="split"/>
      <selection pane="topLeft" activeCell="AD12" sqref="AD12"/>
      <selection pane="bottomLeft" activeCell="K441" sqref="K441"/>
    </sheetView>
  </sheetViews>
  <sheetFormatPr defaultColWidth="11.00390625" defaultRowHeight="12.75"/>
  <cols>
    <col min="4" max="4" width="13.00390625" style="0" customWidth="1"/>
    <col min="5" max="5" width="15.25390625" style="0" customWidth="1"/>
    <col min="26" max="26" width="12.75390625" style="0" customWidth="1"/>
  </cols>
  <sheetData>
    <row r="1" ht="13.5">
      <c r="C1" s="1" t="s">
        <v>12</v>
      </c>
    </row>
    <row r="2" ht="12.75">
      <c r="C2" t="s">
        <v>333</v>
      </c>
    </row>
    <row r="3" spans="26:29" ht="12.75">
      <c r="Z3" s="2" t="s">
        <v>305</v>
      </c>
      <c r="AA3" t="s">
        <v>502</v>
      </c>
      <c r="AC3" t="s">
        <v>502</v>
      </c>
    </row>
    <row r="4" spans="1:29" ht="13.5">
      <c r="A4" s="17" t="s">
        <v>463</v>
      </c>
      <c r="K4" s="2" t="s">
        <v>506</v>
      </c>
      <c r="L4" s="6" t="s">
        <v>25</v>
      </c>
      <c r="R4" t="s">
        <v>502</v>
      </c>
      <c r="S4" t="s">
        <v>502</v>
      </c>
      <c r="W4" t="s">
        <v>510</v>
      </c>
      <c r="X4" t="s">
        <v>324</v>
      </c>
      <c r="Y4" s="2" t="s">
        <v>326</v>
      </c>
      <c r="Z4" s="2" t="s">
        <v>413</v>
      </c>
      <c r="AA4" s="2" t="s">
        <v>329</v>
      </c>
      <c r="AC4" t="s">
        <v>362</v>
      </c>
    </row>
    <row r="5" spans="1:30" ht="12.75">
      <c r="A5" t="s">
        <v>15</v>
      </c>
      <c r="B5" t="s">
        <v>13</v>
      </c>
      <c r="C5" s="2" t="s">
        <v>13</v>
      </c>
      <c r="D5" s="2" t="s">
        <v>13</v>
      </c>
      <c r="E5" t="s">
        <v>19</v>
      </c>
      <c r="F5" s="2" t="s">
        <v>19</v>
      </c>
      <c r="G5" t="s">
        <v>20</v>
      </c>
      <c r="H5" s="2" t="s">
        <v>22</v>
      </c>
      <c r="J5" s="2" t="s">
        <v>24</v>
      </c>
      <c r="K5" s="2" t="s">
        <v>507</v>
      </c>
      <c r="L5" s="6" t="s">
        <v>26</v>
      </c>
      <c r="M5" s="2" t="s">
        <v>28</v>
      </c>
      <c r="N5" s="2" t="s">
        <v>29</v>
      </c>
      <c r="O5" s="2" t="s">
        <v>29</v>
      </c>
      <c r="R5" s="2" t="s">
        <v>503</v>
      </c>
      <c r="S5" s="2" t="s">
        <v>503</v>
      </c>
      <c r="T5" s="2" t="s">
        <v>504</v>
      </c>
      <c r="U5" s="6" t="s">
        <v>505</v>
      </c>
      <c r="V5" s="2" t="s">
        <v>508</v>
      </c>
      <c r="W5" s="2" t="s">
        <v>322</v>
      </c>
      <c r="X5" s="2" t="s">
        <v>325</v>
      </c>
      <c r="Y5" s="2" t="s">
        <v>327</v>
      </c>
      <c r="Z5" s="2" t="s">
        <v>415</v>
      </c>
      <c r="AA5" s="2" t="s">
        <v>222</v>
      </c>
      <c r="AB5" s="2" t="s">
        <v>361</v>
      </c>
      <c r="AC5" s="2" t="s">
        <v>222</v>
      </c>
      <c r="AD5" s="2" t="s">
        <v>363</v>
      </c>
    </row>
    <row r="6" spans="1:30" ht="12.75">
      <c r="A6" s="3" t="s">
        <v>16</v>
      </c>
      <c r="B6" s="3" t="s">
        <v>14</v>
      </c>
      <c r="C6" s="4" t="s">
        <v>17</v>
      </c>
      <c r="D6" s="4" t="s">
        <v>18</v>
      </c>
      <c r="E6" s="3" t="s">
        <v>14</v>
      </c>
      <c r="F6" s="4" t="s">
        <v>17</v>
      </c>
      <c r="G6" s="4" t="s">
        <v>21</v>
      </c>
      <c r="H6" s="4" t="s">
        <v>17</v>
      </c>
      <c r="I6" s="3" t="s">
        <v>23</v>
      </c>
      <c r="J6" s="4" t="s">
        <v>26</v>
      </c>
      <c r="K6" s="4" t="s">
        <v>17</v>
      </c>
      <c r="L6" s="3" t="s">
        <v>27</v>
      </c>
      <c r="M6" s="4" t="s">
        <v>17</v>
      </c>
      <c r="N6" s="4" t="s">
        <v>30</v>
      </c>
      <c r="O6" s="4" t="s">
        <v>500</v>
      </c>
      <c r="P6" s="4" t="s">
        <v>347</v>
      </c>
      <c r="Q6" s="4" t="s">
        <v>501</v>
      </c>
      <c r="R6" s="3" t="s">
        <v>30</v>
      </c>
      <c r="S6" s="3" t="s">
        <v>500</v>
      </c>
      <c r="T6" s="3" t="s">
        <v>17</v>
      </c>
      <c r="U6" s="3" t="s">
        <v>500</v>
      </c>
      <c r="V6" s="4" t="s">
        <v>509</v>
      </c>
      <c r="W6" s="4" t="s">
        <v>323</v>
      </c>
      <c r="X6" s="3" t="s">
        <v>500</v>
      </c>
      <c r="Y6" s="4" t="s">
        <v>328</v>
      </c>
      <c r="Z6" s="4" t="s">
        <v>414</v>
      </c>
      <c r="AA6" s="3" t="s">
        <v>330</v>
      </c>
      <c r="AB6" s="4" t="s">
        <v>17</v>
      </c>
      <c r="AC6" s="4" t="s">
        <v>14</v>
      </c>
      <c r="AD6" s="4" t="s">
        <v>17</v>
      </c>
    </row>
    <row r="7" spans="1:26" ht="12.75">
      <c r="A7">
        <v>3403</v>
      </c>
      <c r="B7" t="s">
        <v>6</v>
      </c>
      <c r="C7">
        <v>405</v>
      </c>
      <c r="D7">
        <v>375</v>
      </c>
      <c r="E7" t="s">
        <v>7</v>
      </c>
      <c r="F7">
        <v>19866</v>
      </c>
      <c r="J7" t="s">
        <v>8</v>
      </c>
      <c r="K7">
        <v>2</v>
      </c>
      <c r="L7" t="s">
        <v>5</v>
      </c>
      <c r="M7">
        <v>1272</v>
      </c>
      <c r="N7">
        <v>1606</v>
      </c>
      <c r="O7">
        <v>7115</v>
      </c>
      <c r="P7">
        <v>9</v>
      </c>
      <c r="Q7">
        <v>1</v>
      </c>
      <c r="R7" t="s">
        <v>408</v>
      </c>
      <c r="S7" t="s">
        <v>409</v>
      </c>
      <c r="T7">
        <v>5</v>
      </c>
      <c r="U7" t="s">
        <v>9</v>
      </c>
      <c r="V7">
        <v>1</v>
      </c>
      <c r="W7">
        <v>0.03</v>
      </c>
      <c r="X7" t="s">
        <v>9</v>
      </c>
      <c r="Y7">
        <v>0.03</v>
      </c>
      <c r="Z7">
        <f>20*W7/V7</f>
        <v>0.6</v>
      </c>
    </row>
    <row r="8" spans="1:26" ht="12.75">
      <c r="A8">
        <v>3427</v>
      </c>
      <c r="B8" t="s">
        <v>6</v>
      </c>
      <c r="C8">
        <v>405</v>
      </c>
      <c r="D8">
        <v>376</v>
      </c>
      <c r="E8" t="s">
        <v>7</v>
      </c>
      <c r="F8">
        <v>19866</v>
      </c>
      <c r="J8" t="s">
        <v>4</v>
      </c>
      <c r="K8">
        <v>1</v>
      </c>
      <c r="L8" t="s">
        <v>5</v>
      </c>
      <c r="M8">
        <v>1272</v>
      </c>
      <c r="N8">
        <v>1606</v>
      </c>
      <c r="O8">
        <v>7115</v>
      </c>
      <c r="P8">
        <v>9</v>
      </c>
      <c r="Q8">
        <v>17</v>
      </c>
      <c r="R8" t="s">
        <v>408</v>
      </c>
      <c r="S8" t="s">
        <v>409</v>
      </c>
      <c r="T8">
        <v>5</v>
      </c>
      <c r="U8" t="s">
        <v>9</v>
      </c>
      <c r="V8">
        <v>2</v>
      </c>
      <c r="W8">
        <v>0.06</v>
      </c>
      <c r="X8" t="s">
        <v>9</v>
      </c>
      <c r="Y8">
        <v>0.03</v>
      </c>
      <c r="Z8">
        <f>20*W8/V8</f>
        <v>0.6</v>
      </c>
    </row>
    <row r="9" spans="1:26" ht="12.75">
      <c r="A9">
        <v>3465</v>
      </c>
      <c r="B9" t="s">
        <v>6</v>
      </c>
      <c r="C9">
        <v>405</v>
      </c>
      <c r="D9">
        <v>377</v>
      </c>
      <c r="E9" t="s">
        <v>7</v>
      </c>
      <c r="F9">
        <v>19866</v>
      </c>
      <c r="J9" t="s">
        <v>4</v>
      </c>
      <c r="K9">
        <v>1</v>
      </c>
      <c r="L9" t="s">
        <v>5</v>
      </c>
      <c r="M9">
        <v>1272</v>
      </c>
      <c r="N9">
        <v>1606</v>
      </c>
      <c r="O9">
        <v>7115</v>
      </c>
      <c r="P9">
        <v>12</v>
      </c>
      <c r="Q9">
        <v>1</v>
      </c>
      <c r="R9" t="s">
        <v>408</v>
      </c>
      <c r="S9" t="s">
        <v>409</v>
      </c>
      <c r="T9">
        <v>5</v>
      </c>
      <c r="U9" t="s">
        <v>9</v>
      </c>
      <c r="V9">
        <v>1</v>
      </c>
      <c r="W9">
        <v>0.03</v>
      </c>
      <c r="X9" t="s">
        <v>9</v>
      </c>
      <c r="Y9">
        <v>0.03</v>
      </c>
      <c r="Z9">
        <f>20*W9/V9</f>
        <v>0.6</v>
      </c>
    </row>
    <row r="10" spans="1:26" ht="12.75">
      <c r="A10">
        <v>3494</v>
      </c>
      <c r="B10" t="s">
        <v>6</v>
      </c>
      <c r="C10">
        <v>405</v>
      </c>
      <c r="D10">
        <v>377</v>
      </c>
      <c r="E10" t="s">
        <v>7</v>
      </c>
      <c r="F10">
        <v>19866</v>
      </c>
      <c r="J10" t="s">
        <v>4</v>
      </c>
      <c r="K10">
        <v>1</v>
      </c>
      <c r="L10" t="s">
        <v>5</v>
      </c>
      <c r="M10">
        <v>1272</v>
      </c>
      <c r="N10">
        <v>1606</v>
      </c>
      <c r="O10">
        <v>7115</v>
      </c>
      <c r="P10">
        <v>12</v>
      </c>
      <c r="Q10">
        <v>20</v>
      </c>
      <c r="R10" t="s">
        <v>408</v>
      </c>
      <c r="S10" t="s">
        <v>409</v>
      </c>
      <c r="T10">
        <v>5</v>
      </c>
      <c r="U10" t="s">
        <v>9</v>
      </c>
      <c r="V10">
        <v>1</v>
      </c>
      <c r="W10">
        <v>0.03</v>
      </c>
      <c r="X10" t="s">
        <v>9</v>
      </c>
      <c r="Y10">
        <v>0.03</v>
      </c>
      <c r="Z10">
        <f>20*W10/V10</f>
        <v>0.6</v>
      </c>
    </row>
    <row r="11" spans="1:26" ht="12.75">
      <c r="A11">
        <v>3503</v>
      </c>
      <c r="B11" t="s">
        <v>6</v>
      </c>
      <c r="C11">
        <v>405</v>
      </c>
      <c r="D11">
        <v>377</v>
      </c>
      <c r="E11" t="s">
        <v>7</v>
      </c>
      <c r="F11">
        <v>19866</v>
      </c>
      <c r="J11" t="s">
        <v>4</v>
      </c>
      <c r="K11">
        <v>1</v>
      </c>
      <c r="L11" t="s">
        <v>5</v>
      </c>
      <c r="M11">
        <v>1272</v>
      </c>
      <c r="N11">
        <v>1606</v>
      </c>
      <c r="O11">
        <v>7115</v>
      </c>
      <c r="P11">
        <v>12</v>
      </c>
      <c r="Q11">
        <v>31</v>
      </c>
      <c r="R11" t="s">
        <v>408</v>
      </c>
      <c r="S11" t="s">
        <v>409</v>
      </c>
      <c r="T11">
        <v>5</v>
      </c>
      <c r="U11" t="s">
        <v>9</v>
      </c>
      <c r="V11">
        <v>1</v>
      </c>
      <c r="W11">
        <v>0.03</v>
      </c>
      <c r="X11" t="s">
        <v>9</v>
      </c>
      <c r="Y11">
        <v>0.03</v>
      </c>
      <c r="Z11">
        <f>20*W11/V11</f>
        <v>0.6</v>
      </c>
    </row>
    <row r="12" spans="1:26" ht="12.75">
      <c r="A12">
        <v>2306</v>
      </c>
      <c r="B12" t="s">
        <v>2</v>
      </c>
      <c r="C12">
        <v>211</v>
      </c>
      <c r="D12">
        <v>31</v>
      </c>
      <c r="E12" t="s">
        <v>3</v>
      </c>
      <c r="F12">
        <v>99</v>
      </c>
      <c r="J12" t="s">
        <v>4</v>
      </c>
      <c r="K12">
        <v>1</v>
      </c>
      <c r="L12" t="s">
        <v>5</v>
      </c>
      <c r="M12">
        <v>1272</v>
      </c>
      <c r="N12">
        <v>1606</v>
      </c>
      <c r="O12">
        <v>7115</v>
      </c>
      <c r="P12">
        <v>10</v>
      </c>
      <c r="Q12">
        <v>23</v>
      </c>
      <c r="R12" t="s">
        <v>408</v>
      </c>
      <c r="S12" t="s">
        <v>409</v>
      </c>
      <c r="T12">
        <v>5</v>
      </c>
      <c r="U12" t="s">
        <v>410</v>
      </c>
      <c r="V12">
        <v>3</v>
      </c>
      <c r="W12">
        <v>1.35</v>
      </c>
      <c r="X12" t="s">
        <v>410</v>
      </c>
      <c r="Y12">
        <v>0.45</v>
      </c>
      <c r="Z12">
        <f>W12/V12</f>
        <v>0.45</v>
      </c>
    </row>
    <row r="13" spans="1:26" ht="12.75">
      <c r="A13">
        <v>2328</v>
      </c>
      <c r="B13" t="s">
        <v>2</v>
      </c>
      <c r="C13">
        <v>211</v>
      </c>
      <c r="D13">
        <v>33</v>
      </c>
      <c r="E13" t="s">
        <v>3</v>
      </c>
      <c r="F13">
        <v>99</v>
      </c>
      <c r="J13" t="s">
        <v>4</v>
      </c>
      <c r="K13">
        <v>1</v>
      </c>
      <c r="L13" t="s">
        <v>5</v>
      </c>
      <c r="M13">
        <v>1272</v>
      </c>
      <c r="N13">
        <v>1606</v>
      </c>
      <c r="O13">
        <v>7115</v>
      </c>
      <c r="P13">
        <v>11</v>
      </c>
      <c r="Q13">
        <v>20</v>
      </c>
      <c r="R13" t="s">
        <v>408</v>
      </c>
      <c r="S13" t="s">
        <v>409</v>
      </c>
      <c r="T13">
        <v>5</v>
      </c>
      <c r="U13" t="s">
        <v>410</v>
      </c>
      <c r="V13">
        <v>25</v>
      </c>
      <c r="W13">
        <v>10.5</v>
      </c>
      <c r="X13" t="s">
        <v>410</v>
      </c>
      <c r="Y13">
        <v>0.42</v>
      </c>
      <c r="Z13">
        <f>W13/V13</f>
        <v>0.42</v>
      </c>
    </row>
    <row r="14" spans="1:26" ht="12.75">
      <c r="A14">
        <v>2361</v>
      </c>
      <c r="B14" t="s">
        <v>2</v>
      </c>
      <c r="C14">
        <v>211</v>
      </c>
      <c r="D14">
        <v>38</v>
      </c>
      <c r="E14" t="s">
        <v>3</v>
      </c>
      <c r="F14">
        <v>99</v>
      </c>
      <c r="J14" t="s">
        <v>4</v>
      </c>
      <c r="K14">
        <v>1</v>
      </c>
      <c r="L14" t="s">
        <v>5</v>
      </c>
      <c r="M14">
        <v>1272</v>
      </c>
      <c r="N14">
        <v>1606</v>
      </c>
      <c r="O14">
        <v>7115</v>
      </c>
      <c r="P14">
        <v>12</v>
      </c>
      <c r="Q14">
        <v>18</v>
      </c>
      <c r="R14" t="s">
        <v>408</v>
      </c>
      <c r="S14" t="s">
        <v>409</v>
      </c>
      <c r="T14">
        <v>5</v>
      </c>
      <c r="U14" t="s">
        <v>410</v>
      </c>
      <c r="V14">
        <v>30</v>
      </c>
      <c r="W14">
        <v>12.6</v>
      </c>
      <c r="X14" t="s">
        <v>410</v>
      </c>
      <c r="Y14">
        <v>0.42</v>
      </c>
      <c r="Z14">
        <f aca="true" t="shared" si="0" ref="Z14:Z110">W14/V14</f>
        <v>0.42</v>
      </c>
    </row>
    <row r="15" spans="1:26" ht="12.75">
      <c r="A15">
        <v>2365</v>
      </c>
      <c r="B15" t="s">
        <v>2</v>
      </c>
      <c r="C15">
        <v>211</v>
      </c>
      <c r="D15">
        <v>38</v>
      </c>
      <c r="E15" t="s">
        <v>3</v>
      </c>
      <c r="F15">
        <v>99</v>
      </c>
      <c r="I15" t="s">
        <v>179</v>
      </c>
      <c r="J15" t="s">
        <v>4</v>
      </c>
      <c r="K15">
        <v>1</v>
      </c>
      <c r="L15" t="s">
        <v>5</v>
      </c>
      <c r="M15">
        <v>1272</v>
      </c>
      <c r="N15">
        <v>1606</v>
      </c>
      <c r="O15">
        <v>7115</v>
      </c>
      <c r="P15">
        <v>12</v>
      </c>
      <c r="Q15">
        <v>31</v>
      </c>
      <c r="R15" t="s">
        <v>408</v>
      </c>
      <c r="S15" t="s">
        <v>409</v>
      </c>
      <c r="T15">
        <v>5</v>
      </c>
      <c r="U15" t="s">
        <v>410</v>
      </c>
      <c r="V15">
        <v>5</v>
      </c>
      <c r="W15">
        <v>2.1</v>
      </c>
      <c r="X15" t="s">
        <v>410</v>
      </c>
      <c r="Y15">
        <v>0.42</v>
      </c>
      <c r="Z15">
        <f>W15/V15</f>
        <v>0.42000000000000004</v>
      </c>
    </row>
    <row r="16" spans="1:26" ht="12.75">
      <c r="A16">
        <v>3131</v>
      </c>
      <c r="B16" t="s">
        <v>6</v>
      </c>
      <c r="C16">
        <v>405</v>
      </c>
      <c r="D16">
        <v>348</v>
      </c>
      <c r="E16" t="s">
        <v>7</v>
      </c>
      <c r="F16">
        <v>19866</v>
      </c>
      <c r="J16" t="s">
        <v>4</v>
      </c>
      <c r="K16">
        <v>1</v>
      </c>
      <c r="L16" t="s">
        <v>5</v>
      </c>
      <c r="M16">
        <v>1272</v>
      </c>
      <c r="N16">
        <v>1606</v>
      </c>
      <c r="O16">
        <v>7115</v>
      </c>
      <c r="P16">
        <v>12</v>
      </c>
      <c r="Q16">
        <v>30</v>
      </c>
      <c r="R16" t="s">
        <v>408</v>
      </c>
      <c r="S16" t="s">
        <v>409</v>
      </c>
      <c r="T16">
        <v>5</v>
      </c>
      <c r="U16" t="s">
        <v>410</v>
      </c>
      <c r="V16">
        <v>2</v>
      </c>
      <c r="W16">
        <v>0.9</v>
      </c>
      <c r="X16" t="s">
        <v>410</v>
      </c>
      <c r="Y16">
        <v>0.45</v>
      </c>
      <c r="Z16">
        <f>W16/V16</f>
        <v>0.45</v>
      </c>
    </row>
    <row r="17" spans="1:26" ht="12.75">
      <c r="A17">
        <v>5291</v>
      </c>
      <c r="B17" t="s">
        <v>6</v>
      </c>
      <c r="C17">
        <v>405</v>
      </c>
      <c r="D17">
        <v>382</v>
      </c>
      <c r="E17" t="s">
        <v>7</v>
      </c>
      <c r="F17">
        <v>19866</v>
      </c>
      <c r="J17" t="s">
        <v>4</v>
      </c>
      <c r="K17">
        <v>1</v>
      </c>
      <c r="L17" t="s">
        <v>5</v>
      </c>
      <c r="M17">
        <v>1272</v>
      </c>
      <c r="N17">
        <v>1607</v>
      </c>
      <c r="O17">
        <v>7115</v>
      </c>
      <c r="P17">
        <v>7</v>
      </c>
      <c r="Q17">
        <v>15</v>
      </c>
      <c r="R17" t="s">
        <v>408</v>
      </c>
      <c r="S17" t="s">
        <v>409</v>
      </c>
      <c r="T17">
        <v>5</v>
      </c>
      <c r="U17" t="s">
        <v>255</v>
      </c>
      <c r="V17">
        <v>1</v>
      </c>
      <c r="W17">
        <v>0.03</v>
      </c>
      <c r="X17" t="s">
        <v>255</v>
      </c>
      <c r="Y17">
        <v>0.03</v>
      </c>
      <c r="Z17">
        <f aca="true" t="shared" si="1" ref="Z17:Z22">20*W17/V17</f>
        <v>0.6</v>
      </c>
    </row>
    <row r="18" spans="1:26" ht="12.75">
      <c r="A18">
        <v>5162</v>
      </c>
      <c r="B18" t="s">
        <v>6</v>
      </c>
      <c r="C18">
        <v>405</v>
      </c>
      <c r="D18">
        <v>378</v>
      </c>
      <c r="E18" t="s">
        <v>7</v>
      </c>
      <c r="F18">
        <v>19866</v>
      </c>
      <c r="J18" t="s">
        <v>4</v>
      </c>
      <c r="K18">
        <v>1</v>
      </c>
      <c r="L18" t="s">
        <v>5</v>
      </c>
      <c r="M18">
        <v>1272</v>
      </c>
      <c r="N18">
        <v>1607</v>
      </c>
      <c r="O18">
        <v>7115</v>
      </c>
      <c r="P18">
        <v>1</v>
      </c>
      <c r="Q18">
        <v>14</v>
      </c>
      <c r="R18" t="s">
        <v>408</v>
      </c>
      <c r="S18" t="s">
        <v>409</v>
      </c>
      <c r="T18">
        <v>5</v>
      </c>
      <c r="U18" t="s">
        <v>9</v>
      </c>
      <c r="V18">
        <v>2</v>
      </c>
      <c r="W18">
        <v>0.06</v>
      </c>
      <c r="X18" t="s">
        <v>9</v>
      </c>
      <c r="Y18">
        <v>0.03</v>
      </c>
      <c r="Z18">
        <f t="shared" si="1"/>
        <v>0.6</v>
      </c>
    </row>
    <row r="19" spans="1:26" ht="12.75">
      <c r="A19">
        <v>5185</v>
      </c>
      <c r="B19" t="s">
        <v>6</v>
      </c>
      <c r="C19">
        <v>405</v>
      </c>
      <c r="D19">
        <v>379</v>
      </c>
      <c r="E19" t="s">
        <v>7</v>
      </c>
      <c r="F19">
        <v>19866</v>
      </c>
      <c r="J19" t="s">
        <v>4</v>
      </c>
      <c r="K19">
        <v>1</v>
      </c>
      <c r="L19" t="s">
        <v>5</v>
      </c>
      <c r="M19">
        <v>1272</v>
      </c>
      <c r="N19">
        <v>1607</v>
      </c>
      <c r="O19">
        <v>7115</v>
      </c>
      <c r="P19">
        <v>1</v>
      </c>
      <c r="Q19">
        <v>28</v>
      </c>
      <c r="R19" t="s">
        <v>408</v>
      </c>
      <c r="S19" t="s">
        <v>409</v>
      </c>
      <c r="T19">
        <v>5</v>
      </c>
      <c r="U19" t="s">
        <v>9</v>
      </c>
      <c r="V19">
        <v>1</v>
      </c>
      <c r="W19">
        <v>0.03</v>
      </c>
      <c r="X19" t="s">
        <v>9</v>
      </c>
      <c r="Y19">
        <v>0.03</v>
      </c>
      <c r="Z19">
        <f t="shared" si="1"/>
        <v>0.6</v>
      </c>
    </row>
    <row r="20" spans="1:26" ht="12.75">
      <c r="A20">
        <v>5207</v>
      </c>
      <c r="B20" t="s">
        <v>6</v>
      </c>
      <c r="C20">
        <v>405</v>
      </c>
      <c r="D20">
        <v>380</v>
      </c>
      <c r="E20" t="s">
        <v>7</v>
      </c>
      <c r="F20">
        <v>19866</v>
      </c>
      <c r="J20" t="s">
        <v>4</v>
      </c>
      <c r="K20">
        <v>1</v>
      </c>
      <c r="L20" t="s">
        <v>5</v>
      </c>
      <c r="M20">
        <v>1272</v>
      </c>
      <c r="N20">
        <v>1607</v>
      </c>
      <c r="O20">
        <v>7115</v>
      </c>
      <c r="P20">
        <v>3</v>
      </c>
      <c r="Q20">
        <v>27</v>
      </c>
      <c r="R20" t="s">
        <v>408</v>
      </c>
      <c r="S20" t="s">
        <v>409</v>
      </c>
      <c r="T20">
        <v>5</v>
      </c>
      <c r="U20" t="s">
        <v>9</v>
      </c>
      <c r="V20">
        <v>1</v>
      </c>
      <c r="W20">
        <v>0.03</v>
      </c>
      <c r="X20" t="s">
        <v>9</v>
      </c>
      <c r="Y20">
        <v>0.03</v>
      </c>
      <c r="Z20">
        <f t="shared" si="1"/>
        <v>0.6</v>
      </c>
    </row>
    <row r="21" spans="1:26" ht="12.75">
      <c r="A21">
        <v>5227</v>
      </c>
      <c r="B21" t="s">
        <v>6</v>
      </c>
      <c r="C21">
        <v>405</v>
      </c>
      <c r="D21">
        <v>380</v>
      </c>
      <c r="E21" t="s">
        <v>7</v>
      </c>
      <c r="F21">
        <v>19866</v>
      </c>
      <c r="J21" t="s">
        <v>4</v>
      </c>
      <c r="K21">
        <v>1</v>
      </c>
      <c r="L21" t="s">
        <v>5</v>
      </c>
      <c r="M21">
        <v>1272</v>
      </c>
      <c r="N21">
        <v>1607</v>
      </c>
      <c r="O21">
        <v>7115</v>
      </c>
      <c r="P21">
        <v>3</v>
      </c>
      <c r="Q21">
        <v>24</v>
      </c>
      <c r="R21" t="s">
        <v>408</v>
      </c>
      <c r="S21" t="s">
        <v>409</v>
      </c>
      <c r="T21">
        <v>5</v>
      </c>
      <c r="U21" t="s">
        <v>9</v>
      </c>
      <c r="V21">
        <v>1</v>
      </c>
      <c r="W21">
        <v>0.03</v>
      </c>
      <c r="X21" t="s">
        <v>9</v>
      </c>
      <c r="Y21">
        <v>0.03</v>
      </c>
      <c r="Z21">
        <f t="shared" si="1"/>
        <v>0.6</v>
      </c>
    </row>
    <row r="22" spans="1:26" ht="12.75">
      <c r="A22">
        <v>5242</v>
      </c>
      <c r="B22" t="s">
        <v>6</v>
      </c>
      <c r="C22">
        <v>405</v>
      </c>
      <c r="D22">
        <v>381</v>
      </c>
      <c r="E22" t="s">
        <v>7</v>
      </c>
      <c r="F22">
        <v>19866</v>
      </c>
      <c r="J22" t="s">
        <v>4</v>
      </c>
      <c r="K22">
        <v>1</v>
      </c>
      <c r="L22" t="s">
        <v>5</v>
      </c>
      <c r="M22">
        <v>1272</v>
      </c>
      <c r="N22">
        <v>1607</v>
      </c>
      <c r="O22">
        <v>7115</v>
      </c>
      <c r="P22">
        <v>4</v>
      </c>
      <c r="Q22">
        <v>3</v>
      </c>
      <c r="R22" t="s">
        <v>408</v>
      </c>
      <c r="S22" t="s">
        <v>409</v>
      </c>
      <c r="T22">
        <v>5</v>
      </c>
      <c r="U22" t="s">
        <v>9</v>
      </c>
      <c r="V22">
        <v>1</v>
      </c>
      <c r="W22">
        <v>0.03</v>
      </c>
      <c r="X22" t="s">
        <v>9</v>
      </c>
      <c r="Y22">
        <v>0.03</v>
      </c>
      <c r="Z22">
        <f t="shared" si="1"/>
        <v>0.6</v>
      </c>
    </row>
    <row r="23" spans="1:26" ht="12.75">
      <c r="A23">
        <v>3691</v>
      </c>
      <c r="B23" t="s">
        <v>2</v>
      </c>
      <c r="C23">
        <v>211</v>
      </c>
      <c r="D23">
        <v>40</v>
      </c>
      <c r="E23" t="s">
        <v>3</v>
      </c>
      <c r="F23">
        <v>99</v>
      </c>
      <c r="J23" t="s">
        <v>4</v>
      </c>
      <c r="K23">
        <v>1</v>
      </c>
      <c r="L23" t="s">
        <v>5</v>
      </c>
      <c r="M23">
        <v>1272</v>
      </c>
      <c r="N23">
        <v>1607</v>
      </c>
      <c r="O23">
        <v>7115</v>
      </c>
      <c r="P23">
        <v>1</v>
      </c>
      <c r="Q23">
        <v>17</v>
      </c>
      <c r="R23" t="s">
        <v>408</v>
      </c>
      <c r="S23" t="s">
        <v>409</v>
      </c>
      <c r="T23">
        <v>5</v>
      </c>
      <c r="U23" t="s">
        <v>410</v>
      </c>
      <c r="V23">
        <v>1</v>
      </c>
      <c r="W23">
        <v>0.5</v>
      </c>
      <c r="X23" t="s">
        <v>410</v>
      </c>
      <c r="Y23">
        <v>0.5</v>
      </c>
      <c r="Z23">
        <f>W23/V23</f>
        <v>0.5</v>
      </c>
    </row>
    <row r="24" spans="1:26" ht="12.75">
      <c r="A24">
        <v>3747</v>
      </c>
      <c r="B24" t="s">
        <v>2</v>
      </c>
      <c r="C24">
        <v>211</v>
      </c>
      <c r="D24">
        <v>46</v>
      </c>
      <c r="E24" t="s">
        <v>3</v>
      </c>
      <c r="F24">
        <v>99</v>
      </c>
      <c r="J24" t="s">
        <v>4</v>
      </c>
      <c r="K24">
        <v>1</v>
      </c>
      <c r="L24" t="s">
        <v>5</v>
      </c>
      <c r="M24">
        <v>1272</v>
      </c>
      <c r="N24">
        <v>1607</v>
      </c>
      <c r="O24">
        <v>7115</v>
      </c>
      <c r="P24">
        <v>3</v>
      </c>
      <c r="Q24">
        <v>10</v>
      </c>
      <c r="R24" t="s">
        <v>408</v>
      </c>
      <c r="S24" t="s">
        <v>409</v>
      </c>
      <c r="T24">
        <v>5</v>
      </c>
      <c r="U24" t="s">
        <v>410</v>
      </c>
      <c r="V24">
        <v>25</v>
      </c>
      <c r="W24">
        <v>12.5</v>
      </c>
      <c r="X24" t="s">
        <v>410</v>
      </c>
      <c r="Y24">
        <v>0.5</v>
      </c>
      <c r="Z24">
        <f t="shared" si="0"/>
        <v>0.5</v>
      </c>
    </row>
    <row r="25" spans="1:26" ht="12.75">
      <c r="A25">
        <v>3754</v>
      </c>
      <c r="B25" t="s">
        <v>2</v>
      </c>
      <c r="C25">
        <v>211</v>
      </c>
      <c r="D25">
        <v>47</v>
      </c>
      <c r="E25" t="s">
        <v>3</v>
      </c>
      <c r="F25">
        <v>99</v>
      </c>
      <c r="J25" t="s">
        <v>4</v>
      </c>
      <c r="K25">
        <v>1</v>
      </c>
      <c r="L25" t="s">
        <v>5</v>
      </c>
      <c r="M25">
        <v>1272</v>
      </c>
      <c r="N25">
        <v>1607</v>
      </c>
      <c r="O25">
        <v>7115</v>
      </c>
      <c r="P25">
        <v>3</v>
      </c>
      <c r="Q25">
        <v>16</v>
      </c>
      <c r="R25" t="s">
        <v>408</v>
      </c>
      <c r="S25" t="s">
        <v>409</v>
      </c>
      <c r="T25">
        <v>5</v>
      </c>
      <c r="U25" t="s">
        <v>410</v>
      </c>
      <c r="V25">
        <v>3</v>
      </c>
      <c r="W25">
        <v>1.44</v>
      </c>
      <c r="X25" t="s">
        <v>410</v>
      </c>
      <c r="Y25">
        <v>0.48</v>
      </c>
      <c r="Z25">
        <f aca="true" t="shared" si="2" ref="Z25:Z33">W25/V25</f>
        <v>0.48</v>
      </c>
    </row>
    <row r="26" spans="1:26" ht="12.75">
      <c r="A26">
        <v>3810</v>
      </c>
      <c r="B26" t="s">
        <v>2</v>
      </c>
      <c r="C26">
        <v>211</v>
      </c>
      <c r="D26">
        <v>50</v>
      </c>
      <c r="E26" t="s">
        <v>3</v>
      </c>
      <c r="F26">
        <v>99</v>
      </c>
      <c r="J26" t="s">
        <v>4</v>
      </c>
      <c r="K26">
        <v>1</v>
      </c>
      <c r="L26" t="s">
        <v>5</v>
      </c>
      <c r="M26">
        <v>1272</v>
      </c>
      <c r="N26">
        <v>1607</v>
      </c>
      <c r="O26">
        <v>7115</v>
      </c>
      <c r="P26">
        <v>4</v>
      </c>
      <c r="Q26">
        <v>24</v>
      </c>
      <c r="R26" t="s">
        <v>408</v>
      </c>
      <c r="S26" t="s">
        <v>409</v>
      </c>
      <c r="T26">
        <v>5</v>
      </c>
      <c r="U26" t="s">
        <v>410</v>
      </c>
      <c r="V26">
        <v>1</v>
      </c>
      <c r="W26">
        <v>0.48</v>
      </c>
      <c r="X26" t="s">
        <v>410</v>
      </c>
      <c r="Y26">
        <v>0.48</v>
      </c>
      <c r="Z26">
        <f t="shared" si="2"/>
        <v>0.48</v>
      </c>
    </row>
    <row r="27" spans="1:26" ht="12.75">
      <c r="A27">
        <v>3825</v>
      </c>
      <c r="B27" t="s">
        <v>2</v>
      </c>
      <c r="C27">
        <v>211</v>
      </c>
      <c r="D27">
        <v>51</v>
      </c>
      <c r="E27" t="s">
        <v>3</v>
      </c>
      <c r="F27">
        <v>99</v>
      </c>
      <c r="J27" t="s">
        <v>4</v>
      </c>
      <c r="K27">
        <v>1</v>
      </c>
      <c r="L27" t="s">
        <v>5</v>
      </c>
      <c r="M27">
        <v>1272</v>
      </c>
      <c r="N27">
        <v>1607</v>
      </c>
      <c r="O27">
        <v>7115</v>
      </c>
      <c r="P27">
        <v>5</v>
      </c>
      <c r="Q27">
        <v>9</v>
      </c>
      <c r="R27" t="s">
        <v>408</v>
      </c>
      <c r="S27" t="s">
        <v>409</v>
      </c>
      <c r="T27">
        <v>5</v>
      </c>
      <c r="U27" t="s">
        <v>410</v>
      </c>
      <c r="V27">
        <v>1</v>
      </c>
      <c r="W27">
        <v>0.4</v>
      </c>
      <c r="X27" t="s">
        <v>410</v>
      </c>
      <c r="Y27">
        <v>0.4</v>
      </c>
      <c r="Z27">
        <f t="shared" si="2"/>
        <v>0.4</v>
      </c>
    </row>
    <row r="28" spans="1:26" ht="12.75">
      <c r="A28">
        <v>3858</v>
      </c>
      <c r="B28" t="s">
        <v>2</v>
      </c>
      <c r="C28">
        <v>211</v>
      </c>
      <c r="D28">
        <v>53</v>
      </c>
      <c r="E28" t="s">
        <v>3</v>
      </c>
      <c r="F28">
        <v>99</v>
      </c>
      <c r="J28" t="s">
        <v>4</v>
      </c>
      <c r="K28">
        <v>1</v>
      </c>
      <c r="L28" t="s">
        <v>5</v>
      </c>
      <c r="M28">
        <v>1272</v>
      </c>
      <c r="N28">
        <v>1607</v>
      </c>
      <c r="O28">
        <v>7115</v>
      </c>
      <c r="P28">
        <v>5</v>
      </c>
      <c r="Q28">
        <v>23</v>
      </c>
      <c r="R28" t="s">
        <v>408</v>
      </c>
      <c r="S28" t="s">
        <v>409</v>
      </c>
      <c r="T28">
        <v>5</v>
      </c>
      <c r="U28" t="s">
        <v>410</v>
      </c>
      <c r="V28">
        <v>1</v>
      </c>
      <c r="W28">
        <v>0.45</v>
      </c>
      <c r="X28" t="s">
        <v>410</v>
      </c>
      <c r="Y28">
        <v>0.45</v>
      </c>
      <c r="Z28">
        <f t="shared" si="2"/>
        <v>0.45</v>
      </c>
    </row>
    <row r="29" spans="1:26" ht="12.75">
      <c r="A29">
        <v>3929</v>
      </c>
      <c r="B29" t="s">
        <v>2</v>
      </c>
      <c r="C29">
        <v>211</v>
      </c>
      <c r="D29">
        <v>59</v>
      </c>
      <c r="E29" t="s">
        <v>3</v>
      </c>
      <c r="F29">
        <v>99</v>
      </c>
      <c r="J29" t="s">
        <v>4</v>
      </c>
      <c r="K29">
        <v>1</v>
      </c>
      <c r="L29" t="s">
        <v>5</v>
      </c>
      <c r="M29">
        <v>1272</v>
      </c>
      <c r="N29">
        <v>1607</v>
      </c>
      <c r="O29">
        <v>7115</v>
      </c>
      <c r="P29">
        <v>7</v>
      </c>
      <c r="Q29">
        <v>23</v>
      </c>
      <c r="R29" t="s">
        <v>408</v>
      </c>
      <c r="S29" t="s">
        <v>409</v>
      </c>
      <c r="T29">
        <v>5</v>
      </c>
      <c r="U29" t="s">
        <v>410</v>
      </c>
      <c r="V29">
        <v>2</v>
      </c>
      <c r="W29">
        <v>1</v>
      </c>
      <c r="X29" t="s">
        <v>410</v>
      </c>
      <c r="Y29">
        <v>0.5</v>
      </c>
      <c r="Z29">
        <f t="shared" si="2"/>
        <v>0.5</v>
      </c>
    </row>
    <row r="30" spans="1:26" ht="12.75">
      <c r="A30">
        <v>3944</v>
      </c>
      <c r="B30" t="s">
        <v>2</v>
      </c>
      <c r="C30">
        <v>211</v>
      </c>
      <c r="D30">
        <v>60</v>
      </c>
      <c r="E30" t="s">
        <v>3</v>
      </c>
      <c r="F30">
        <v>99</v>
      </c>
      <c r="J30" t="s">
        <v>4</v>
      </c>
      <c r="K30">
        <v>1</v>
      </c>
      <c r="L30" t="s">
        <v>5</v>
      </c>
      <c r="M30">
        <v>1272</v>
      </c>
      <c r="N30">
        <v>1607</v>
      </c>
      <c r="O30">
        <v>7115</v>
      </c>
      <c r="P30">
        <v>8</v>
      </c>
      <c r="Q30">
        <v>4</v>
      </c>
      <c r="R30" t="s">
        <v>408</v>
      </c>
      <c r="S30" t="s">
        <v>409</v>
      </c>
      <c r="T30">
        <v>5</v>
      </c>
      <c r="U30" t="s">
        <v>410</v>
      </c>
      <c r="V30">
        <v>1</v>
      </c>
      <c r="W30">
        <v>0.5</v>
      </c>
      <c r="X30" t="s">
        <v>410</v>
      </c>
      <c r="Y30">
        <v>0.5</v>
      </c>
      <c r="Z30">
        <f t="shared" si="2"/>
        <v>0.5</v>
      </c>
    </row>
    <row r="31" spans="1:26" ht="12.75">
      <c r="A31">
        <v>4871</v>
      </c>
      <c r="B31" t="s">
        <v>6</v>
      </c>
      <c r="C31">
        <v>405</v>
      </c>
      <c r="D31">
        <v>353</v>
      </c>
      <c r="E31" t="s">
        <v>7</v>
      </c>
      <c r="F31">
        <v>19866</v>
      </c>
      <c r="J31" t="s">
        <v>4</v>
      </c>
      <c r="K31">
        <v>1</v>
      </c>
      <c r="L31" t="s">
        <v>5</v>
      </c>
      <c r="M31">
        <v>1272</v>
      </c>
      <c r="N31">
        <v>1607</v>
      </c>
      <c r="O31">
        <v>7115</v>
      </c>
      <c r="P31">
        <v>4</v>
      </c>
      <c r="Q31">
        <v>10</v>
      </c>
      <c r="R31" t="s">
        <v>408</v>
      </c>
      <c r="S31" t="s">
        <v>409</v>
      </c>
      <c r="T31">
        <v>5</v>
      </c>
      <c r="U31" t="s">
        <v>410</v>
      </c>
      <c r="V31">
        <v>1</v>
      </c>
      <c r="W31">
        <v>0.4</v>
      </c>
      <c r="X31" t="s">
        <v>410</v>
      </c>
      <c r="Y31">
        <v>0.4</v>
      </c>
      <c r="Z31">
        <f t="shared" si="2"/>
        <v>0.4</v>
      </c>
    </row>
    <row r="32" spans="1:26" ht="12.75">
      <c r="A32">
        <v>4874</v>
      </c>
      <c r="B32" t="s">
        <v>6</v>
      </c>
      <c r="C32">
        <v>405</v>
      </c>
      <c r="D32">
        <v>353</v>
      </c>
      <c r="E32" t="s">
        <v>7</v>
      </c>
      <c r="F32">
        <v>19866</v>
      </c>
      <c r="J32" t="s">
        <v>4</v>
      </c>
      <c r="K32">
        <v>1</v>
      </c>
      <c r="L32" t="s">
        <v>5</v>
      </c>
      <c r="M32">
        <v>1272</v>
      </c>
      <c r="N32">
        <v>1607</v>
      </c>
      <c r="O32">
        <v>7115</v>
      </c>
      <c r="P32">
        <v>4</v>
      </c>
      <c r="Q32">
        <v>10</v>
      </c>
      <c r="R32" t="s">
        <v>408</v>
      </c>
      <c r="S32" t="s">
        <v>409</v>
      </c>
      <c r="T32">
        <v>5</v>
      </c>
      <c r="U32" t="s">
        <v>410</v>
      </c>
      <c r="V32">
        <v>1</v>
      </c>
      <c r="W32">
        <v>0.36</v>
      </c>
      <c r="X32" t="s">
        <v>410</v>
      </c>
      <c r="Y32">
        <v>0.36</v>
      </c>
      <c r="Z32">
        <f t="shared" si="2"/>
        <v>0.36</v>
      </c>
    </row>
    <row r="33" spans="1:26" ht="12.75">
      <c r="A33">
        <v>5302</v>
      </c>
      <c r="B33" t="s">
        <v>6</v>
      </c>
      <c r="C33">
        <v>405</v>
      </c>
      <c r="D33">
        <v>382</v>
      </c>
      <c r="E33" t="s">
        <v>7</v>
      </c>
      <c r="F33">
        <v>19866</v>
      </c>
      <c r="J33" t="s">
        <v>4</v>
      </c>
      <c r="K33">
        <v>1</v>
      </c>
      <c r="L33" t="s">
        <v>5</v>
      </c>
      <c r="M33">
        <v>1272</v>
      </c>
      <c r="N33">
        <v>1607</v>
      </c>
      <c r="O33">
        <v>7115</v>
      </c>
      <c r="P33">
        <v>8</v>
      </c>
      <c r="Q33">
        <v>18</v>
      </c>
      <c r="R33" t="s">
        <v>408</v>
      </c>
      <c r="S33" t="s">
        <v>409</v>
      </c>
      <c r="T33">
        <v>5</v>
      </c>
      <c r="U33" t="s">
        <v>410</v>
      </c>
      <c r="V33">
        <v>1</v>
      </c>
      <c r="W33">
        <v>0.45</v>
      </c>
      <c r="X33" t="s">
        <v>410</v>
      </c>
      <c r="Y33">
        <v>0.45</v>
      </c>
      <c r="Z33">
        <f t="shared" si="2"/>
        <v>0.45</v>
      </c>
    </row>
    <row r="34" spans="1:26" ht="12.75">
      <c r="A34">
        <v>3710</v>
      </c>
      <c r="B34" t="s">
        <v>2</v>
      </c>
      <c r="C34">
        <v>211</v>
      </c>
      <c r="D34">
        <v>42</v>
      </c>
      <c r="E34" t="s">
        <v>3</v>
      </c>
      <c r="F34">
        <v>99</v>
      </c>
      <c r="J34" t="s">
        <v>4</v>
      </c>
      <c r="K34">
        <v>1</v>
      </c>
      <c r="L34" t="s">
        <v>5</v>
      </c>
      <c r="M34">
        <v>1272</v>
      </c>
      <c r="N34">
        <v>1607</v>
      </c>
      <c r="O34">
        <v>7115</v>
      </c>
      <c r="P34">
        <v>2</v>
      </c>
      <c r="Q34">
        <v>5</v>
      </c>
      <c r="R34" t="s">
        <v>140</v>
      </c>
      <c r="S34" t="s">
        <v>141</v>
      </c>
      <c r="T34">
        <v>4885</v>
      </c>
      <c r="U34" t="s">
        <v>410</v>
      </c>
      <c r="V34">
        <v>3</v>
      </c>
      <c r="W34">
        <v>1.5</v>
      </c>
      <c r="X34" t="s">
        <v>410</v>
      </c>
      <c r="Y34">
        <v>0.5</v>
      </c>
      <c r="Z34">
        <f t="shared" si="0"/>
        <v>0.5</v>
      </c>
    </row>
    <row r="35" spans="1:26" ht="12.75">
      <c r="A35">
        <v>3716</v>
      </c>
      <c r="B35" t="s">
        <v>2</v>
      </c>
      <c r="C35">
        <v>211</v>
      </c>
      <c r="D35">
        <v>42</v>
      </c>
      <c r="E35" t="s">
        <v>3</v>
      </c>
      <c r="F35">
        <v>99</v>
      </c>
      <c r="J35" t="s">
        <v>4</v>
      </c>
      <c r="K35">
        <v>1</v>
      </c>
      <c r="L35" t="s">
        <v>5</v>
      </c>
      <c r="M35">
        <v>1272</v>
      </c>
      <c r="N35">
        <v>1607</v>
      </c>
      <c r="O35">
        <v>7115</v>
      </c>
      <c r="P35">
        <v>2</v>
      </c>
      <c r="Q35">
        <v>6</v>
      </c>
      <c r="R35" t="s">
        <v>140</v>
      </c>
      <c r="S35" t="s">
        <v>141</v>
      </c>
      <c r="T35">
        <v>4885</v>
      </c>
      <c r="U35" t="s">
        <v>410</v>
      </c>
      <c r="V35">
        <v>25</v>
      </c>
      <c r="W35">
        <v>12.5</v>
      </c>
      <c r="X35" t="s">
        <v>410</v>
      </c>
      <c r="Y35">
        <v>0.5</v>
      </c>
      <c r="Z35">
        <f t="shared" si="0"/>
        <v>0.5</v>
      </c>
    </row>
    <row r="36" spans="1:26" ht="12.75">
      <c r="A36">
        <v>3727</v>
      </c>
      <c r="B36" t="s">
        <v>2</v>
      </c>
      <c r="C36">
        <v>211</v>
      </c>
      <c r="D36">
        <v>44</v>
      </c>
      <c r="E36" t="s">
        <v>3</v>
      </c>
      <c r="F36">
        <v>99</v>
      </c>
      <c r="J36" t="s">
        <v>4</v>
      </c>
      <c r="K36">
        <v>1</v>
      </c>
      <c r="L36" t="s">
        <v>5</v>
      </c>
      <c r="M36">
        <v>1272</v>
      </c>
      <c r="N36">
        <v>1607</v>
      </c>
      <c r="O36">
        <v>7115</v>
      </c>
      <c r="P36">
        <v>2</v>
      </c>
      <c r="Q36">
        <v>15</v>
      </c>
      <c r="R36" t="s">
        <v>140</v>
      </c>
      <c r="S36" t="s">
        <v>141</v>
      </c>
      <c r="T36">
        <v>4885</v>
      </c>
      <c r="U36" t="s">
        <v>410</v>
      </c>
      <c r="V36">
        <v>3</v>
      </c>
      <c r="W36">
        <v>1.5</v>
      </c>
      <c r="X36" t="s">
        <v>410</v>
      </c>
      <c r="Y36">
        <v>0.5</v>
      </c>
      <c r="Z36">
        <f>W36/V36</f>
        <v>0.5</v>
      </c>
    </row>
    <row r="37" spans="1:26" ht="12.75">
      <c r="A37">
        <v>3794</v>
      </c>
      <c r="B37" t="s">
        <v>2</v>
      </c>
      <c r="C37">
        <v>211</v>
      </c>
      <c r="D37">
        <v>48</v>
      </c>
      <c r="E37" t="s">
        <v>3</v>
      </c>
      <c r="F37">
        <v>99</v>
      </c>
      <c r="J37" t="s">
        <v>4</v>
      </c>
      <c r="K37">
        <v>1</v>
      </c>
      <c r="L37" t="s">
        <v>5</v>
      </c>
      <c r="M37">
        <v>1272</v>
      </c>
      <c r="N37">
        <v>1607</v>
      </c>
      <c r="O37">
        <v>7115</v>
      </c>
      <c r="P37">
        <v>4</v>
      </c>
      <c r="Q37">
        <v>3</v>
      </c>
      <c r="R37" t="s">
        <v>140</v>
      </c>
      <c r="S37" t="s">
        <v>141</v>
      </c>
      <c r="T37">
        <v>4885</v>
      </c>
      <c r="U37" t="s">
        <v>410</v>
      </c>
      <c r="V37">
        <v>1</v>
      </c>
      <c r="W37">
        <v>0.5</v>
      </c>
      <c r="X37" t="s">
        <v>410</v>
      </c>
      <c r="Y37">
        <v>0.5</v>
      </c>
      <c r="Z37">
        <f>W37/V37</f>
        <v>0.5</v>
      </c>
    </row>
    <row r="38" spans="1:26" ht="12.75">
      <c r="A38">
        <v>3799</v>
      </c>
      <c r="B38" t="s">
        <v>2</v>
      </c>
      <c r="C38">
        <v>211</v>
      </c>
      <c r="D38">
        <v>49</v>
      </c>
      <c r="E38" t="s">
        <v>3</v>
      </c>
      <c r="F38">
        <v>99</v>
      </c>
      <c r="J38" t="s">
        <v>4</v>
      </c>
      <c r="K38">
        <v>1</v>
      </c>
      <c r="L38" t="s">
        <v>5</v>
      </c>
      <c r="M38">
        <v>1272</v>
      </c>
      <c r="N38">
        <v>1607</v>
      </c>
      <c r="O38">
        <v>7115</v>
      </c>
      <c r="P38">
        <v>4</v>
      </c>
      <c r="Q38">
        <v>13</v>
      </c>
      <c r="R38" t="s">
        <v>140</v>
      </c>
      <c r="S38" t="s">
        <v>141</v>
      </c>
      <c r="T38">
        <v>4885</v>
      </c>
      <c r="U38" t="s">
        <v>410</v>
      </c>
      <c r="V38">
        <v>2</v>
      </c>
      <c r="W38">
        <v>1</v>
      </c>
      <c r="X38" t="s">
        <v>410</v>
      </c>
      <c r="Y38">
        <v>0.5</v>
      </c>
      <c r="Z38">
        <f>W38/V38</f>
        <v>0.5</v>
      </c>
    </row>
    <row r="39" spans="1:26" ht="12.75">
      <c r="A39">
        <v>3803</v>
      </c>
      <c r="B39" t="s">
        <v>2</v>
      </c>
      <c r="C39">
        <v>211</v>
      </c>
      <c r="D39">
        <v>49</v>
      </c>
      <c r="E39" t="s">
        <v>3</v>
      </c>
      <c r="F39">
        <v>99</v>
      </c>
      <c r="J39" t="s">
        <v>4</v>
      </c>
      <c r="K39">
        <v>1</v>
      </c>
      <c r="L39" t="s">
        <v>5</v>
      </c>
      <c r="M39">
        <v>1272</v>
      </c>
      <c r="N39">
        <v>1607</v>
      </c>
      <c r="O39">
        <v>7115</v>
      </c>
      <c r="P39">
        <v>4</v>
      </c>
      <c r="Q39">
        <v>15</v>
      </c>
      <c r="R39" t="s">
        <v>140</v>
      </c>
      <c r="S39" t="s">
        <v>141</v>
      </c>
      <c r="T39">
        <v>4885</v>
      </c>
      <c r="U39" t="s">
        <v>410</v>
      </c>
      <c r="V39">
        <v>3</v>
      </c>
      <c r="W39">
        <v>1.5</v>
      </c>
      <c r="X39" t="s">
        <v>410</v>
      </c>
      <c r="Y39">
        <v>0.5</v>
      </c>
      <c r="Z39">
        <f t="shared" si="0"/>
        <v>0.5</v>
      </c>
    </row>
    <row r="40" spans="1:26" ht="12.75">
      <c r="A40">
        <v>3817</v>
      </c>
      <c r="B40" t="s">
        <v>2</v>
      </c>
      <c r="C40">
        <v>211</v>
      </c>
      <c r="D40">
        <v>50</v>
      </c>
      <c r="E40" t="s">
        <v>3</v>
      </c>
      <c r="F40">
        <v>99</v>
      </c>
      <c r="J40" t="s">
        <v>4</v>
      </c>
      <c r="K40">
        <v>1</v>
      </c>
      <c r="L40" t="s">
        <v>5</v>
      </c>
      <c r="M40">
        <v>1272</v>
      </c>
      <c r="N40">
        <v>1607</v>
      </c>
      <c r="O40">
        <v>7115</v>
      </c>
      <c r="P40">
        <v>4</v>
      </c>
      <c r="Q40">
        <v>29</v>
      </c>
      <c r="R40" t="s">
        <v>140</v>
      </c>
      <c r="S40" t="s">
        <v>141</v>
      </c>
      <c r="T40">
        <v>4885</v>
      </c>
      <c r="U40" t="s">
        <v>410</v>
      </c>
      <c r="V40">
        <v>25</v>
      </c>
      <c r="W40">
        <v>12.5</v>
      </c>
      <c r="X40" t="s">
        <v>410</v>
      </c>
      <c r="Y40">
        <v>0.5</v>
      </c>
      <c r="Z40">
        <f aca="true" t="shared" si="3" ref="Z40:Z46">W40/V40</f>
        <v>0.5</v>
      </c>
    </row>
    <row r="41" spans="1:26" ht="12.75">
      <c r="A41">
        <v>3823</v>
      </c>
      <c r="B41" t="s">
        <v>2</v>
      </c>
      <c r="C41">
        <v>211</v>
      </c>
      <c r="D41">
        <v>51</v>
      </c>
      <c r="E41" t="s">
        <v>3</v>
      </c>
      <c r="F41">
        <v>99</v>
      </c>
      <c r="J41" t="s">
        <v>4</v>
      </c>
      <c r="K41">
        <v>1</v>
      </c>
      <c r="L41" t="s">
        <v>5</v>
      </c>
      <c r="M41">
        <v>1272</v>
      </c>
      <c r="N41">
        <v>1607</v>
      </c>
      <c r="O41">
        <v>7115</v>
      </c>
      <c r="P41">
        <v>5</v>
      </c>
      <c r="Q41">
        <v>9</v>
      </c>
      <c r="R41" t="s">
        <v>140</v>
      </c>
      <c r="S41" t="s">
        <v>141</v>
      </c>
      <c r="T41">
        <v>4885</v>
      </c>
      <c r="U41" t="s">
        <v>410</v>
      </c>
      <c r="V41">
        <v>1</v>
      </c>
      <c r="W41">
        <v>0.5</v>
      </c>
      <c r="X41" t="s">
        <v>410</v>
      </c>
      <c r="Y41">
        <v>0.5</v>
      </c>
      <c r="Z41">
        <f t="shared" si="3"/>
        <v>0.5</v>
      </c>
    </row>
    <row r="42" spans="1:30" ht="12.75">
      <c r="A42">
        <v>3827</v>
      </c>
      <c r="B42" t="s">
        <v>2</v>
      </c>
      <c r="C42">
        <v>211</v>
      </c>
      <c r="D42">
        <v>51</v>
      </c>
      <c r="E42" t="s">
        <v>3</v>
      </c>
      <c r="F42">
        <v>99</v>
      </c>
      <c r="J42" t="s">
        <v>4</v>
      </c>
      <c r="K42">
        <v>1</v>
      </c>
      <c r="L42" t="s">
        <v>5</v>
      </c>
      <c r="M42">
        <v>1272</v>
      </c>
      <c r="N42">
        <v>1607</v>
      </c>
      <c r="O42">
        <v>7115</v>
      </c>
      <c r="P42">
        <v>5</v>
      </c>
      <c r="Q42">
        <v>15</v>
      </c>
      <c r="R42" t="s">
        <v>140</v>
      </c>
      <c r="S42" t="s">
        <v>141</v>
      </c>
      <c r="T42">
        <v>4885</v>
      </c>
      <c r="U42" t="s">
        <v>410</v>
      </c>
      <c r="V42">
        <v>2</v>
      </c>
      <c r="W42">
        <v>1</v>
      </c>
      <c r="X42" t="s">
        <v>410</v>
      </c>
      <c r="Y42">
        <v>0.5</v>
      </c>
      <c r="Z42">
        <f t="shared" si="3"/>
        <v>0.5</v>
      </c>
      <c r="AB42">
        <v>1272</v>
      </c>
      <c r="AC42" t="s">
        <v>342</v>
      </c>
      <c r="AD42">
        <v>5075</v>
      </c>
    </row>
    <row r="43" spans="1:26" ht="12.75">
      <c r="A43">
        <v>3831</v>
      </c>
      <c r="B43" t="s">
        <v>2</v>
      </c>
      <c r="C43">
        <v>211</v>
      </c>
      <c r="D43">
        <v>52</v>
      </c>
      <c r="E43" t="s">
        <v>3</v>
      </c>
      <c r="F43">
        <v>99</v>
      </c>
      <c r="J43" t="s">
        <v>4</v>
      </c>
      <c r="K43">
        <v>1</v>
      </c>
      <c r="L43" t="s">
        <v>5</v>
      </c>
      <c r="M43">
        <v>1272</v>
      </c>
      <c r="N43">
        <v>1607</v>
      </c>
      <c r="O43">
        <v>7115</v>
      </c>
      <c r="P43">
        <v>5</v>
      </c>
      <c r="Q43">
        <v>21</v>
      </c>
      <c r="R43" t="s">
        <v>140</v>
      </c>
      <c r="S43" t="s">
        <v>141</v>
      </c>
      <c r="T43">
        <v>4885</v>
      </c>
      <c r="U43" t="s">
        <v>410</v>
      </c>
      <c r="V43">
        <v>10</v>
      </c>
      <c r="W43">
        <v>5.1</v>
      </c>
      <c r="X43" t="s">
        <v>410</v>
      </c>
      <c r="Y43">
        <v>0.51</v>
      </c>
      <c r="Z43">
        <f t="shared" si="3"/>
        <v>0.51</v>
      </c>
    </row>
    <row r="44" spans="1:26" ht="12.75">
      <c r="A44">
        <v>3863</v>
      </c>
      <c r="B44" t="s">
        <v>2</v>
      </c>
      <c r="C44">
        <v>211</v>
      </c>
      <c r="D44">
        <v>54</v>
      </c>
      <c r="E44" t="s">
        <v>3</v>
      </c>
      <c r="F44">
        <v>99</v>
      </c>
      <c r="J44" t="s">
        <v>4</v>
      </c>
      <c r="K44">
        <v>1</v>
      </c>
      <c r="L44" t="s">
        <v>5</v>
      </c>
      <c r="M44">
        <v>1272</v>
      </c>
      <c r="N44">
        <v>1607</v>
      </c>
      <c r="O44">
        <v>7115</v>
      </c>
      <c r="P44">
        <v>6</v>
      </c>
      <c r="Q44">
        <v>13</v>
      </c>
      <c r="R44" t="s">
        <v>140</v>
      </c>
      <c r="S44" t="s">
        <v>141</v>
      </c>
      <c r="T44">
        <v>4885</v>
      </c>
      <c r="U44" t="s">
        <v>410</v>
      </c>
      <c r="V44">
        <v>25</v>
      </c>
      <c r="W44">
        <v>13.5</v>
      </c>
      <c r="X44" t="s">
        <v>410</v>
      </c>
      <c r="Y44">
        <v>0.54</v>
      </c>
      <c r="Z44">
        <f t="shared" si="3"/>
        <v>0.54</v>
      </c>
    </row>
    <row r="45" spans="1:26" ht="12.75">
      <c r="A45">
        <v>3869</v>
      </c>
      <c r="B45" t="s">
        <v>2</v>
      </c>
      <c r="C45">
        <v>211</v>
      </c>
      <c r="D45">
        <v>55</v>
      </c>
      <c r="E45" t="s">
        <v>3</v>
      </c>
      <c r="F45">
        <v>99</v>
      </c>
      <c r="J45" t="s">
        <v>4</v>
      </c>
      <c r="K45">
        <v>1</v>
      </c>
      <c r="L45" t="s">
        <v>5</v>
      </c>
      <c r="M45">
        <v>1272</v>
      </c>
      <c r="N45">
        <v>1607</v>
      </c>
      <c r="O45">
        <v>7115</v>
      </c>
      <c r="P45">
        <v>6</v>
      </c>
      <c r="Q45">
        <v>25</v>
      </c>
      <c r="R45" t="s">
        <v>140</v>
      </c>
      <c r="S45" t="s">
        <v>141</v>
      </c>
      <c r="T45">
        <v>4885</v>
      </c>
      <c r="U45" t="s">
        <v>410</v>
      </c>
      <c r="V45">
        <v>5</v>
      </c>
      <c r="W45">
        <v>2.7</v>
      </c>
      <c r="X45" t="s">
        <v>410</v>
      </c>
      <c r="Y45">
        <v>0.54</v>
      </c>
      <c r="Z45">
        <f t="shared" si="3"/>
        <v>0.54</v>
      </c>
    </row>
    <row r="46" spans="1:26" ht="12.75">
      <c r="A46">
        <v>3748</v>
      </c>
      <c r="B46" t="s">
        <v>2</v>
      </c>
      <c r="C46">
        <v>211</v>
      </c>
      <c r="D46">
        <v>46</v>
      </c>
      <c r="E46" t="s">
        <v>3</v>
      </c>
      <c r="F46">
        <v>99</v>
      </c>
      <c r="J46" t="s">
        <v>4</v>
      </c>
      <c r="K46">
        <v>1</v>
      </c>
      <c r="L46" t="s">
        <v>5</v>
      </c>
      <c r="M46">
        <v>1272</v>
      </c>
      <c r="N46">
        <v>1607</v>
      </c>
      <c r="O46">
        <v>7115</v>
      </c>
      <c r="P46">
        <v>3</v>
      </c>
      <c r="Q46">
        <v>10</v>
      </c>
      <c r="R46" t="s">
        <v>142</v>
      </c>
      <c r="S46" t="s">
        <v>143</v>
      </c>
      <c r="T46">
        <v>1961</v>
      </c>
      <c r="U46" t="s">
        <v>410</v>
      </c>
      <c r="V46">
        <v>4</v>
      </c>
      <c r="W46">
        <v>2.04</v>
      </c>
      <c r="X46" t="s">
        <v>410</v>
      </c>
      <c r="Y46">
        <v>0.51</v>
      </c>
      <c r="Z46">
        <f t="shared" si="3"/>
        <v>0.51</v>
      </c>
    </row>
    <row r="47" spans="1:26" ht="12.75">
      <c r="A47">
        <v>3925</v>
      </c>
      <c r="B47" t="s">
        <v>2</v>
      </c>
      <c r="C47">
        <v>211</v>
      </c>
      <c r="D47">
        <v>59</v>
      </c>
      <c r="E47" t="s">
        <v>3</v>
      </c>
      <c r="F47">
        <v>99</v>
      </c>
      <c r="J47" t="s">
        <v>4</v>
      </c>
      <c r="K47">
        <v>1</v>
      </c>
      <c r="L47" t="s">
        <v>5</v>
      </c>
      <c r="M47">
        <v>1272</v>
      </c>
      <c r="N47">
        <v>1607</v>
      </c>
      <c r="O47">
        <v>7115</v>
      </c>
      <c r="P47">
        <v>7</v>
      </c>
      <c r="Q47">
        <v>23</v>
      </c>
      <c r="R47" t="s">
        <v>142</v>
      </c>
      <c r="S47" t="s">
        <v>143</v>
      </c>
      <c r="T47">
        <v>1961</v>
      </c>
      <c r="U47" t="s">
        <v>410</v>
      </c>
      <c r="V47">
        <v>20</v>
      </c>
      <c r="W47">
        <v>10</v>
      </c>
      <c r="X47" t="s">
        <v>410</v>
      </c>
      <c r="Y47">
        <v>0.5</v>
      </c>
      <c r="Z47">
        <f t="shared" si="0"/>
        <v>0.5</v>
      </c>
    </row>
    <row r="48" spans="1:26" ht="12.75">
      <c r="A48">
        <v>6143</v>
      </c>
      <c r="B48" t="s">
        <v>62</v>
      </c>
      <c r="C48">
        <v>342</v>
      </c>
      <c r="D48">
        <v>373</v>
      </c>
      <c r="E48" t="s">
        <v>256</v>
      </c>
      <c r="F48">
        <v>10539</v>
      </c>
      <c r="I48" t="s">
        <v>179</v>
      </c>
      <c r="J48" t="s">
        <v>4</v>
      </c>
      <c r="K48">
        <v>1</v>
      </c>
      <c r="L48" t="s">
        <v>5</v>
      </c>
      <c r="M48">
        <v>1272</v>
      </c>
      <c r="N48">
        <v>1608</v>
      </c>
      <c r="O48">
        <v>7116</v>
      </c>
      <c r="P48">
        <v>7</v>
      </c>
      <c r="Q48">
        <v>99</v>
      </c>
      <c r="R48" t="s">
        <v>408</v>
      </c>
      <c r="S48" t="s">
        <v>409</v>
      </c>
      <c r="T48">
        <v>5</v>
      </c>
      <c r="U48" t="s">
        <v>9</v>
      </c>
      <c r="V48">
        <v>1</v>
      </c>
      <c r="W48">
        <v>0.03</v>
      </c>
      <c r="X48" t="s">
        <v>410</v>
      </c>
      <c r="Y48">
        <v>0.6</v>
      </c>
      <c r="Z48">
        <f>20*W48/V48</f>
        <v>0.6</v>
      </c>
    </row>
    <row r="49" spans="1:26" ht="12.75">
      <c r="A49">
        <v>6756</v>
      </c>
      <c r="B49" t="s">
        <v>257</v>
      </c>
      <c r="C49">
        <v>141</v>
      </c>
      <c r="D49">
        <v>127</v>
      </c>
      <c r="J49" t="s">
        <v>406</v>
      </c>
      <c r="K49">
        <v>81</v>
      </c>
      <c r="L49" t="s">
        <v>5</v>
      </c>
      <c r="M49">
        <v>1272</v>
      </c>
      <c r="N49">
        <v>1610</v>
      </c>
      <c r="O49">
        <v>7118</v>
      </c>
      <c r="P49">
        <v>13</v>
      </c>
      <c r="Q49">
        <v>99</v>
      </c>
      <c r="R49" t="s">
        <v>408</v>
      </c>
      <c r="S49" t="s">
        <v>409</v>
      </c>
      <c r="T49">
        <v>5</v>
      </c>
      <c r="U49" t="s">
        <v>410</v>
      </c>
      <c r="V49">
        <v>1</v>
      </c>
      <c r="W49">
        <v>0.4</v>
      </c>
      <c r="X49" t="s">
        <v>410</v>
      </c>
      <c r="Y49">
        <v>0.4</v>
      </c>
      <c r="Z49">
        <f t="shared" si="0"/>
        <v>0.4</v>
      </c>
    </row>
    <row r="50" spans="1:26" ht="12.75">
      <c r="A50">
        <v>9167</v>
      </c>
      <c r="B50" t="s">
        <v>261</v>
      </c>
      <c r="C50">
        <v>159</v>
      </c>
      <c r="D50">
        <v>182</v>
      </c>
      <c r="E50" t="s">
        <v>262</v>
      </c>
      <c r="F50">
        <v>644</v>
      </c>
      <c r="J50" t="s">
        <v>263</v>
      </c>
      <c r="K50">
        <v>17</v>
      </c>
      <c r="L50" t="s">
        <v>5</v>
      </c>
      <c r="M50">
        <v>1272</v>
      </c>
      <c r="N50">
        <v>1613</v>
      </c>
      <c r="O50">
        <v>7122</v>
      </c>
      <c r="P50">
        <v>11</v>
      </c>
      <c r="Q50">
        <v>1</v>
      </c>
      <c r="R50" t="s">
        <v>408</v>
      </c>
      <c r="S50" t="s">
        <v>409</v>
      </c>
      <c r="T50">
        <v>5</v>
      </c>
      <c r="U50" t="s">
        <v>410</v>
      </c>
      <c r="V50">
        <v>2</v>
      </c>
      <c r="W50">
        <v>1</v>
      </c>
      <c r="X50" t="s">
        <v>410</v>
      </c>
      <c r="Y50">
        <v>0.5</v>
      </c>
      <c r="Z50">
        <f t="shared" si="0"/>
        <v>0.5</v>
      </c>
    </row>
    <row r="51" spans="1:26" ht="12.75">
      <c r="A51">
        <v>18072</v>
      </c>
      <c r="B51" t="s">
        <v>214</v>
      </c>
      <c r="C51">
        <v>129</v>
      </c>
      <c r="D51">
        <v>26</v>
      </c>
      <c r="E51" t="s">
        <v>262</v>
      </c>
      <c r="F51">
        <v>644</v>
      </c>
      <c r="J51" t="s">
        <v>4</v>
      </c>
      <c r="K51">
        <v>1</v>
      </c>
      <c r="L51" t="s">
        <v>5</v>
      </c>
      <c r="M51">
        <v>1272</v>
      </c>
      <c r="N51">
        <v>1616</v>
      </c>
      <c r="O51">
        <v>7124</v>
      </c>
      <c r="P51">
        <v>3</v>
      </c>
      <c r="Q51">
        <v>29</v>
      </c>
      <c r="R51" t="s">
        <v>408</v>
      </c>
      <c r="S51" t="s">
        <v>409</v>
      </c>
      <c r="T51">
        <v>5</v>
      </c>
      <c r="U51" t="s">
        <v>410</v>
      </c>
      <c r="V51">
        <v>20</v>
      </c>
      <c r="W51">
        <v>24</v>
      </c>
      <c r="X51" t="s">
        <v>410</v>
      </c>
      <c r="Y51">
        <v>1.2</v>
      </c>
      <c r="Z51">
        <f t="shared" si="0"/>
        <v>1.2</v>
      </c>
    </row>
    <row r="52" spans="1:26" ht="12.75">
      <c r="A52">
        <v>20173</v>
      </c>
      <c r="B52" t="s">
        <v>88</v>
      </c>
      <c r="C52">
        <v>101</v>
      </c>
      <c r="D52">
        <v>165</v>
      </c>
      <c r="E52" t="s">
        <v>89</v>
      </c>
      <c r="F52">
        <v>92</v>
      </c>
      <c r="J52" t="s">
        <v>4</v>
      </c>
      <c r="K52">
        <v>1</v>
      </c>
      <c r="L52" t="s">
        <v>5</v>
      </c>
      <c r="M52">
        <v>1272</v>
      </c>
      <c r="N52">
        <v>1619</v>
      </c>
      <c r="O52">
        <v>7128</v>
      </c>
      <c r="P52">
        <v>10</v>
      </c>
      <c r="Q52">
        <v>10</v>
      </c>
      <c r="R52" t="s">
        <v>408</v>
      </c>
      <c r="S52" t="s">
        <v>409</v>
      </c>
      <c r="T52">
        <v>5</v>
      </c>
      <c r="U52" t="s">
        <v>410</v>
      </c>
      <c r="V52">
        <v>2</v>
      </c>
      <c r="W52">
        <v>1.8</v>
      </c>
      <c r="X52" t="s">
        <v>410</v>
      </c>
      <c r="Y52">
        <v>0.9</v>
      </c>
      <c r="Z52">
        <f t="shared" si="0"/>
        <v>0.9</v>
      </c>
    </row>
    <row r="53" spans="1:26" ht="12.75">
      <c r="A53">
        <v>20174</v>
      </c>
      <c r="B53" t="s">
        <v>88</v>
      </c>
      <c r="C53">
        <v>101</v>
      </c>
      <c r="D53">
        <v>165</v>
      </c>
      <c r="E53" t="s">
        <v>89</v>
      </c>
      <c r="F53">
        <v>92</v>
      </c>
      <c r="J53" t="s">
        <v>4</v>
      </c>
      <c r="K53">
        <v>1</v>
      </c>
      <c r="L53" t="s">
        <v>5</v>
      </c>
      <c r="M53">
        <v>1272</v>
      </c>
      <c r="N53">
        <v>1619</v>
      </c>
      <c r="O53">
        <v>7128</v>
      </c>
      <c r="P53">
        <v>10</v>
      </c>
      <c r="Q53">
        <v>12</v>
      </c>
      <c r="R53" t="s">
        <v>408</v>
      </c>
      <c r="S53" t="s">
        <v>409</v>
      </c>
      <c r="T53">
        <v>5</v>
      </c>
      <c r="U53" t="s">
        <v>410</v>
      </c>
      <c r="V53">
        <v>3</v>
      </c>
      <c r="W53">
        <v>2.8</v>
      </c>
      <c r="X53" t="s">
        <v>410</v>
      </c>
      <c r="Y53">
        <v>0.933</v>
      </c>
      <c r="Z53">
        <f t="shared" si="0"/>
        <v>0.9333333333333332</v>
      </c>
    </row>
    <row r="54" spans="1:26" ht="12.75">
      <c r="A54">
        <v>20175</v>
      </c>
      <c r="B54" t="s">
        <v>88</v>
      </c>
      <c r="C54">
        <v>101</v>
      </c>
      <c r="D54">
        <v>165</v>
      </c>
      <c r="E54" t="s">
        <v>89</v>
      </c>
      <c r="F54">
        <v>92</v>
      </c>
      <c r="J54" t="s">
        <v>4</v>
      </c>
      <c r="K54">
        <v>1</v>
      </c>
      <c r="L54" t="s">
        <v>5</v>
      </c>
      <c r="M54">
        <v>1272</v>
      </c>
      <c r="N54">
        <v>1619</v>
      </c>
      <c r="O54">
        <v>7128</v>
      </c>
      <c r="P54">
        <v>11</v>
      </c>
      <c r="Q54">
        <v>9</v>
      </c>
      <c r="R54" t="s">
        <v>408</v>
      </c>
      <c r="S54" t="s">
        <v>409</v>
      </c>
      <c r="T54">
        <v>5</v>
      </c>
      <c r="U54" t="s">
        <v>410</v>
      </c>
      <c r="V54">
        <v>1</v>
      </c>
      <c r="W54">
        <v>0.6</v>
      </c>
      <c r="X54" t="s">
        <v>410</v>
      </c>
      <c r="Y54">
        <v>0.6</v>
      </c>
      <c r="Z54">
        <f t="shared" si="0"/>
        <v>0.6</v>
      </c>
    </row>
    <row r="55" spans="1:26" ht="12.75">
      <c r="A55">
        <v>20176</v>
      </c>
      <c r="B55" t="s">
        <v>88</v>
      </c>
      <c r="C55">
        <v>101</v>
      </c>
      <c r="D55">
        <v>165</v>
      </c>
      <c r="E55" t="s">
        <v>89</v>
      </c>
      <c r="F55">
        <v>92</v>
      </c>
      <c r="J55" t="s">
        <v>4</v>
      </c>
      <c r="K55">
        <v>1</v>
      </c>
      <c r="L55" t="s">
        <v>5</v>
      </c>
      <c r="M55">
        <v>1272</v>
      </c>
      <c r="N55">
        <v>1619</v>
      </c>
      <c r="O55">
        <v>7128</v>
      </c>
      <c r="P55">
        <v>11</v>
      </c>
      <c r="Q55">
        <v>25</v>
      </c>
      <c r="R55" t="s">
        <v>408</v>
      </c>
      <c r="S55" t="s">
        <v>409</v>
      </c>
      <c r="T55">
        <v>5</v>
      </c>
      <c r="U55" t="s">
        <v>410</v>
      </c>
      <c r="V55">
        <v>1</v>
      </c>
      <c r="W55">
        <v>0.6</v>
      </c>
      <c r="X55" t="s">
        <v>410</v>
      </c>
      <c r="Y55">
        <v>0.6</v>
      </c>
      <c r="Z55">
        <f t="shared" si="0"/>
        <v>0.6</v>
      </c>
    </row>
    <row r="56" spans="1:26" ht="12.75">
      <c r="A56">
        <v>20177</v>
      </c>
      <c r="B56" t="s">
        <v>88</v>
      </c>
      <c r="C56">
        <v>101</v>
      </c>
      <c r="D56">
        <v>165</v>
      </c>
      <c r="E56" t="s">
        <v>89</v>
      </c>
      <c r="F56">
        <v>92</v>
      </c>
      <c r="J56" t="s">
        <v>4</v>
      </c>
      <c r="K56">
        <v>1</v>
      </c>
      <c r="L56" t="s">
        <v>5</v>
      </c>
      <c r="M56">
        <v>1272</v>
      </c>
      <c r="N56">
        <v>1619</v>
      </c>
      <c r="O56">
        <v>7128</v>
      </c>
      <c r="P56">
        <v>12</v>
      </c>
      <c r="Q56">
        <v>20</v>
      </c>
      <c r="R56" t="s">
        <v>408</v>
      </c>
      <c r="S56" t="s">
        <v>409</v>
      </c>
      <c r="T56">
        <v>5</v>
      </c>
      <c r="U56" t="s">
        <v>410</v>
      </c>
      <c r="V56">
        <v>2</v>
      </c>
      <c r="W56">
        <v>1.8</v>
      </c>
      <c r="X56" t="s">
        <v>410</v>
      </c>
      <c r="Y56">
        <v>0.9</v>
      </c>
      <c r="Z56">
        <f t="shared" si="0"/>
        <v>0.9</v>
      </c>
    </row>
    <row r="57" spans="1:26" ht="12.75">
      <c r="A57">
        <v>20178</v>
      </c>
      <c r="B57" t="s">
        <v>88</v>
      </c>
      <c r="C57">
        <v>101</v>
      </c>
      <c r="D57">
        <v>204</v>
      </c>
      <c r="E57" t="s">
        <v>3</v>
      </c>
      <c r="F57">
        <v>99</v>
      </c>
      <c r="J57" t="s">
        <v>4</v>
      </c>
      <c r="K57">
        <v>1</v>
      </c>
      <c r="L57" t="s">
        <v>5</v>
      </c>
      <c r="M57">
        <v>1272</v>
      </c>
      <c r="N57">
        <v>1619</v>
      </c>
      <c r="O57">
        <v>7128</v>
      </c>
      <c r="P57">
        <v>9</v>
      </c>
      <c r="Q57">
        <v>25</v>
      </c>
      <c r="R57" t="s">
        <v>408</v>
      </c>
      <c r="S57" t="s">
        <v>409</v>
      </c>
      <c r="T57">
        <v>5</v>
      </c>
      <c r="U57" t="s">
        <v>410</v>
      </c>
      <c r="V57">
        <v>20</v>
      </c>
      <c r="W57">
        <v>16.8</v>
      </c>
      <c r="X57" t="s">
        <v>410</v>
      </c>
      <c r="Y57">
        <v>0.84</v>
      </c>
      <c r="Z57">
        <f t="shared" si="0"/>
        <v>0.8400000000000001</v>
      </c>
    </row>
    <row r="58" spans="1:26" ht="12.75">
      <c r="A58">
        <v>20179</v>
      </c>
      <c r="B58" t="s">
        <v>88</v>
      </c>
      <c r="C58">
        <v>101</v>
      </c>
      <c r="D58">
        <v>205</v>
      </c>
      <c r="E58" t="s">
        <v>3</v>
      </c>
      <c r="F58">
        <v>99</v>
      </c>
      <c r="J58" t="s">
        <v>4</v>
      </c>
      <c r="K58">
        <v>1</v>
      </c>
      <c r="L58" t="s">
        <v>5</v>
      </c>
      <c r="M58">
        <v>1272</v>
      </c>
      <c r="N58">
        <v>1619</v>
      </c>
      <c r="O58">
        <v>7128</v>
      </c>
      <c r="P58">
        <v>10</v>
      </c>
      <c r="Q58">
        <v>26</v>
      </c>
      <c r="R58" t="s">
        <v>408</v>
      </c>
      <c r="S58" t="s">
        <v>409</v>
      </c>
      <c r="T58">
        <v>5</v>
      </c>
      <c r="U58" t="s">
        <v>410</v>
      </c>
      <c r="V58">
        <v>10</v>
      </c>
      <c r="W58">
        <v>9</v>
      </c>
      <c r="X58" t="s">
        <v>410</v>
      </c>
      <c r="Y58">
        <v>0.9</v>
      </c>
      <c r="Z58">
        <f t="shared" si="0"/>
        <v>0.9</v>
      </c>
    </row>
    <row r="59" spans="1:26" ht="12.75">
      <c r="A59">
        <v>20180</v>
      </c>
      <c r="B59" t="s">
        <v>88</v>
      </c>
      <c r="C59">
        <v>101</v>
      </c>
      <c r="D59">
        <v>207</v>
      </c>
      <c r="E59" t="s">
        <v>3</v>
      </c>
      <c r="F59">
        <v>99</v>
      </c>
      <c r="J59" t="s">
        <v>4</v>
      </c>
      <c r="K59">
        <v>1</v>
      </c>
      <c r="L59" t="s">
        <v>5</v>
      </c>
      <c r="M59">
        <v>1272</v>
      </c>
      <c r="N59">
        <v>1619</v>
      </c>
      <c r="O59">
        <v>7128</v>
      </c>
      <c r="P59">
        <v>11</v>
      </c>
      <c r="Q59">
        <v>9</v>
      </c>
      <c r="R59" t="s">
        <v>408</v>
      </c>
      <c r="S59" t="s">
        <v>409</v>
      </c>
      <c r="T59">
        <v>5</v>
      </c>
      <c r="U59" t="s">
        <v>410</v>
      </c>
      <c r="V59">
        <v>35</v>
      </c>
      <c r="W59">
        <v>33.6</v>
      </c>
      <c r="X59" t="s">
        <v>410</v>
      </c>
      <c r="Y59">
        <v>0.96</v>
      </c>
      <c r="Z59">
        <f t="shared" si="0"/>
        <v>0.9600000000000001</v>
      </c>
    </row>
    <row r="60" spans="1:30" ht="12.75">
      <c r="A60">
        <v>20181</v>
      </c>
      <c r="B60" t="s">
        <v>88</v>
      </c>
      <c r="C60">
        <v>101</v>
      </c>
      <c r="D60">
        <v>213</v>
      </c>
      <c r="E60" t="s">
        <v>3</v>
      </c>
      <c r="F60">
        <v>99</v>
      </c>
      <c r="J60" t="s">
        <v>4</v>
      </c>
      <c r="K60">
        <v>1</v>
      </c>
      <c r="L60" t="s">
        <v>5</v>
      </c>
      <c r="M60">
        <v>1272</v>
      </c>
      <c r="N60">
        <v>1619</v>
      </c>
      <c r="O60">
        <v>7128</v>
      </c>
      <c r="P60">
        <v>12</v>
      </c>
      <c r="Q60">
        <v>28</v>
      </c>
      <c r="R60" t="s">
        <v>408</v>
      </c>
      <c r="S60" t="s">
        <v>409</v>
      </c>
      <c r="T60">
        <v>5</v>
      </c>
      <c r="U60" t="s">
        <v>410</v>
      </c>
      <c r="V60">
        <v>20</v>
      </c>
      <c r="W60">
        <v>19.8</v>
      </c>
      <c r="X60" t="s">
        <v>410</v>
      </c>
      <c r="Y60">
        <v>0.99</v>
      </c>
      <c r="Z60">
        <f t="shared" si="0"/>
        <v>0.99</v>
      </c>
      <c r="AC60" t="s">
        <v>340</v>
      </c>
      <c r="AD60">
        <v>5011</v>
      </c>
    </row>
    <row r="61" spans="1:26" ht="12.75">
      <c r="A61">
        <v>23002</v>
      </c>
      <c r="B61" t="s">
        <v>88</v>
      </c>
      <c r="C61">
        <v>101</v>
      </c>
      <c r="D61">
        <v>165</v>
      </c>
      <c r="E61" t="s">
        <v>89</v>
      </c>
      <c r="F61">
        <v>92</v>
      </c>
      <c r="J61" t="s">
        <v>4</v>
      </c>
      <c r="K61">
        <v>1</v>
      </c>
      <c r="L61" t="s">
        <v>5</v>
      </c>
      <c r="M61">
        <v>1272</v>
      </c>
      <c r="N61">
        <v>1620</v>
      </c>
      <c r="O61">
        <v>7128</v>
      </c>
      <c r="P61">
        <v>1</v>
      </c>
      <c r="Q61">
        <v>31</v>
      </c>
      <c r="R61" t="s">
        <v>408</v>
      </c>
      <c r="S61" t="s">
        <v>409</v>
      </c>
      <c r="T61">
        <v>5</v>
      </c>
      <c r="U61" t="s">
        <v>410</v>
      </c>
      <c r="V61">
        <v>2</v>
      </c>
      <c r="W61">
        <v>2.07</v>
      </c>
      <c r="X61" t="s">
        <v>410</v>
      </c>
      <c r="Y61">
        <v>1.035</v>
      </c>
      <c r="Z61">
        <f t="shared" si="0"/>
        <v>1.035</v>
      </c>
    </row>
    <row r="62" spans="1:26" ht="12.75">
      <c r="A62">
        <v>23003</v>
      </c>
      <c r="B62" t="s">
        <v>88</v>
      </c>
      <c r="C62">
        <v>101</v>
      </c>
      <c r="D62">
        <v>165</v>
      </c>
      <c r="E62" t="s">
        <v>89</v>
      </c>
      <c r="F62">
        <v>92</v>
      </c>
      <c r="J62" t="s">
        <v>4</v>
      </c>
      <c r="K62">
        <v>1</v>
      </c>
      <c r="L62" t="s">
        <v>5</v>
      </c>
      <c r="M62">
        <v>1272</v>
      </c>
      <c r="N62">
        <v>1620</v>
      </c>
      <c r="O62">
        <v>7128</v>
      </c>
      <c r="P62">
        <v>2</v>
      </c>
      <c r="Q62">
        <v>29</v>
      </c>
      <c r="R62" t="s">
        <v>408</v>
      </c>
      <c r="S62" t="s">
        <v>409</v>
      </c>
      <c r="T62">
        <v>5</v>
      </c>
      <c r="U62" t="s">
        <v>410</v>
      </c>
      <c r="V62">
        <v>2</v>
      </c>
      <c r="W62">
        <v>1.8</v>
      </c>
      <c r="X62" t="s">
        <v>410</v>
      </c>
      <c r="Y62">
        <v>0.9</v>
      </c>
      <c r="Z62">
        <f t="shared" si="0"/>
        <v>0.9</v>
      </c>
    </row>
    <row r="63" spans="1:26" ht="12.75">
      <c r="A63">
        <v>23004</v>
      </c>
      <c r="B63" t="s">
        <v>88</v>
      </c>
      <c r="C63">
        <v>101</v>
      </c>
      <c r="D63">
        <v>166</v>
      </c>
      <c r="E63" t="s">
        <v>89</v>
      </c>
      <c r="F63">
        <v>92</v>
      </c>
      <c r="J63" t="s">
        <v>4</v>
      </c>
      <c r="K63">
        <v>1</v>
      </c>
      <c r="L63" t="s">
        <v>5</v>
      </c>
      <c r="M63">
        <v>1272</v>
      </c>
      <c r="N63">
        <v>1620</v>
      </c>
      <c r="O63">
        <v>7128</v>
      </c>
      <c r="P63">
        <v>3</v>
      </c>
      <c r="Q63">
        <v>6</v>
      </c>
      <c r="R63" t="s">
        <v>408</v>
      </c>
      <c r="S63" t="s">
        <v>409</v>
      </c>
      <c r="T63">
        <v>5</v>
      </c>
      <c r="U63" t="s">
        <v>410</v>
      </c>
      <c r="V63">
        <v>2</v>
      </c>
      <c r="W63">
        <v>1.8</v>
      </c>
      <c r="X63" t="s">
        <v>410</v>
      </c>
      <c r="Y63">
        <v>0.9</v>
      </c>
      <c r="Z63">
        <f t="shared" si="0"/>
        <v>0.9</v>
      </c>
    </row>
    <row r="64" spans="1:26" ht="12.75">
      <c r="A64">
        <v>23005</v>
      </c>
      <c r="B64" t="s">
        <v>88</v>
      </c>
      <c r="C64">
        <v>101</v>
      </c>
      <c r="D64">
        <v>166</v>
      </c>
      <c r="E64" t="s">
        <v>89</v>
      </c>
      <c r="F64">
        <v>92</v>
      </c>
      <c r="J64" t="s">
        <v>4</v>
      </c>
      <c r="K64">
        <v>1</v>
      </c>
      <c r="L64" t="s">
        <v>5</v>
      </c>
      <c r="M64">
        <v>1272</v>
      </c>
      <c r="N64">
        <v>1620</v>
      </c>
      <c r="O64">
        <v>7128</v>
      </c>
      <c r="P64">
        <v>4</v>
      </c>
      <c r="Q64">
        <v>14</v>
      </c>
      <c r="R64" t="s">
        <v>408</v>
      </c>
      <c r="S64" t="s">
        <v>409</v>
      </c>
      <c r="T64">
        <v>5</v>
      </c>
      <c r="U64" t="s">
        <v>410</v>
      </c>
      <c r="V64">
        <v>5</v>
      </c>
      <c r="W64">
        <v>5</v>
      </c>
      <c r="X64" t="s">
        <v>410</v>
      </c>
      <c r="Y64">
        <v>1</v>
      </c>
      <c r="Z64">
        <f t="shared" si="0"/>
        <v>1</v>
      </c>
    </row>
    <row r="65" spans="1:26" ht="12.75">
      <c r="A65">
        <v>23006</v>
      </c>
      <c r="B65" t="s">
        <v>88</v>
      </c>
      <c r="C65">
        <v>101</v>
      </c>
      <c r="D65">
        <v>216</v>
      </c>
      <c r="E65" t="s">
        <v>3</v>
      </c>
      <c r="F65">
        <v>99</v>
      </c>
      <c r="J65" t="s">
        <v>4</v>
      </c>
      <c r="K65">
        <v>1</v>
      </c>
      <c r="L65" t="s">
        <v>5</v>
      </c>
      <c r="M65">
        <v>1272</v>
      </c>
      <c r="N65">
        <v>1620</v>
      </c>
      <c r="O65">
        <v>7128</v>
      </c>
      <c r="P65">
        <v>1</v>
      </c>
      <c r="Q65">
        <v>22</v>
      </c>
      <c r="R65" t="s">
        <v>408</v>
      </c>
      <c r="S65" t="s">
        <v>409</v>
      </c>
      <c r="T65">
        <v>5</v>
      </c>
      <c r="U65" t="s">
        <v>410</v>
      </c>
      <c r="V65">
        <v>35</v>
      </c>
      <c r="W65">
        <v>35</v>
      </c>
      <c r="X65" t="s">
        <v>410</v>
      </c>
      <c r="Y65">
        <v>1</v>
      </c>
      <c r="Z65">
        <f t="shared" si="0"/>
        <v>1</v>
      </c>
    </row>
    <row r="66" spans="1:27" ht="12.75">
      <c r="A66">
        <v>23007</v>
      </c>
      <c r="B66" t="s">
        <v>88</v>
      </c>
      <c r="C66">
        <v>101</v>
      </c>
      <c r="D66">
        <v>218</v>
      </c>
      <c r="E66" t="s">
        <v>3</v>
      </c>
      <c r="F66">
        <v>99</v>
      </c>
      <c r="J66" t="s">
        <v>4</v>
      </c>
      <c r="K66">
        <v>1</v>
      </c>
      <c r="L66" t="s">
        <v>5</v>
      </c>
      <c r="M66">
        <v>1272</v>
      </c>
      <c r="N66">
        <v>1620</v>
      </c>
      <c r="O66">
        <v>7128</v>
      </c>
      <c r="P66">
        <v>2</v>
      </c>
      <c r="Q66">
        <v>7</v>
      </c>
      <c r="R66" t="s">
        <v>408</v>
      </c>
      <c r="S66" t="s">
        <v>409</v>
      </c>
      <c r="T66">
        <v>5</v>
      </c>
      <c r="U66" t="s">
        <v>410</v>
      </c>
      <c r="V66">
        <v>1</v>
      </c>
      <c r="W66">
        <v>1</v>
      </c>
      <c r="X66" t="s">
        <v>410</v>
      </c>
      <c r="Y66">
        <v>1</v>
      </c>
      <c r="Z66">
        <f t="shared" si="0"/>
        <v>1</v>
      </c>
      <c r="AA66" t="s">
        <v>170</v>
      </c>
    </row>
    <row r="67" spans="1:26" ht="12.75">
      <c r="A67">
        <v>23008</v>
      </c>
      <c r="B67" t="s">
        <v>88</v>
      </c>
      <c r="C67">
        <v>101</v>
      </c>
      <c r="D67">
        <v>221</v>
      </c>
      <c r="E67" t="s">
        <v>3</v>
      </c>
      <c r="F67">
        <v>99</v>
      </c>
      <c r="J67" t="s">
        <v>4</v>
      </c>
      <c r="K67">
        <v>1</v>
      </c>
      <c r="L67" t="s">
        <v>5</v>
      </c>
      <c r="M67">
        <v>1272</v>
      </c>
      <c r="N67">
        <v>1620</v>
      </c>
      <c r="O67">
        <v>7128</v>
      </c>
      <c r="P67">
        <v>3</v>
      </c>
      <c r="Q67">
        <v>6</v>
      </c>
      <c r="R67" t="s">
        <v>408</v>
      </c>
      <c r="S67" t="s">
        <v>409</v>
      </c>
      <c r="T67">
        <v>5</v>
      </c>
      <c r="U67" t="s">
        <v>410</v>
      </c>
      <c r="V67">
        <v>25</v>
      </c>
      <c r="W67">
        <v>27</v>
      </c>
      <c r="X67" t="s">
        <v>410</v>
      </c>
      <c r="Y67">
        <v>1.08</v>
      </c>
      <c r="Z67">
        <f t="shared" si="0"/>
        <v>1.08</v>
      </c>
    </row>
    <row r="68" spans="1:26" ht="12.75">
      <c r="A68">
        <v>23009</v>
      </c>
      <c r="B68" t="s">
        <v>88</v>
      </c>
      <c r="C68">
        <v>101</v>
      </c>
      <c r="D68">
        <v>224</v>
      </c>
      <c r="E68" t="s">
        <v>3</v>
      </c>
      <c r="F68">
        <v>99</v>
      </c>
      <c r="J68" t="s">
        <v>4</v>
      </c>
      <c r="K68">
        <v>1</v>
      </c>
      <c r="L68" t="s">
        <v>5</v>
      </c>
      <c r="M68">
        <v>1272</v>
      </c>
      <c r="N68">
        <v>1620</v>
      </c>
      <c r="O68">
        <v>7128</v>
      </c>
      <c r="P68">
        <v>3</v>
      </c>
      <c r="Q68">
        <v>29</v>
      </c>
      <c r="R68" t="s">
        <v>408</v>
      </c>
      <c r="S68" t="s">
        <v>409</v>
      </c>
      <c r="T68">
        <v>5</v>
      </c>
      <c r="U68" t="s">
        <v>410</v>
      </c>
      <c r="V68">
        <v>10</v>
      </c>
      <c r="W68">
        <v>10.5</v>
      </c>
      <c r="X68" t="s">
        <v>410</v>
      </c>
      <c r="Y68">
        <v>1.05</v>
      </c>
      <c r="Z68">
        <f t="shared" si="0"/>
        <v>1.05</v>
      </c>
    </row>
    <row r="69" spans="1:26" ht="12.75">
      <c r="A69">
        <v>23010</v>
      </c>
      <c r="B69" t="s">
        <v>88</v>
      </c>
      <c r="C69">
        <v>101</v>
      </c>
      <c r="D69">
        <v>229</v>
      </c>
      <c r="E69" t="s">
        <v>3</v>
      </c>
      <c r="F69">
        <v>99</v>
      </c>
      <c r="J69" t="s">
        <v>4</v>
      </c>
      <c r="K69">
        <v>1</v>
      </c>
      <c r="L69" t="s">
        <v>5</v>
      </c>
      <c r="M69">
        <v>1272</v>
      </c>
      <c r="N69">
        <v>1620</v>
      </c>
      <c r="O69">
        <v>7128</v>
      </c>
      <c r="P69">
        <v>4</v>
      </c>
      <c r="Q69">
        <v>24</v>
      </c>
      <c r="R69" t="s">
        <v>408</v>
      </c>
      <c r="S69" t="s">
        <v>409</v>
      </c>
      <c r="T69">
        <v>5</v>
      </c>
      <c r="U69" t="s">
        <v>410</v>
      </c>
      <c r="V69">
        <v>27</v>
      </c>
      <c r="W69">
        <v>25.92</v>
      </c>
      <c r="X69" t="s">
        <v>410</v>
      </c>
      <c r="Y69">
        <v>0.96</v>
      </c>
      <c r="Z69">
        <f t="shared" si="0"/>
        <v>0.9600000000000001</v>
      </c>
    </row>
    <row r="70" spans="1:26" ht="12.75">
      <c r="A70">
        <v>23011</v>
      </c>
      <c r="B70" t="s">
        <v>88</v>
      </c>
      <c r="C70">
        <v>101</v>
      </c>
      <c r="D70">
        <v>230</v>
      </c>
      <c r="E70" t="s">
        <v>3</v>
      </c>
      <c r="F70">
        <v>99</v>
      </c>
      <c r="J70" t="s">
        <v>4</v>
      </c>
      <c r="K70">
        <v>1</v>
      </c>
      <c r="L70" t="s">
        <v>5</v>
      </c>
      <c r="M70">
        <v>1272</v>
      </c>
      <c r="N70">
        <v>1620</v>
      </c>
      <c r="O70">
        <v>7128</v>
      </c>
      <c r="P70">
        <v>5</v>
      </c>
      <c r="Q70">
        <v>20</v>
      </c>
      <c r="R70" t="s">
        <v>408</v>
      </c>
      <c r="S70" t="s">
        <v>409</v>
      </c>
      <c r="T70">
        <v>5</v>
      </c>
      <c r="U70" t="s">
        <v>410</v>
      </c>
      <c r="V70">
        <v>25</v>
      </c>
      <c r="W70">
        <v>24.25</v>
      </c>
      <c r="X70" t="s">
        <v>410</v>
      </c>
      <c r="Y70">
        <v>0.97</v>
      </c>
      <c r="Z70">
        <f t="shared" si="0"/>
        <v>0.97</v>
      </c>
    </row>
    <row r="71" spans="1:26" ht="12.75">
      <c r="A71">
        <v>23012</v>
      </c>
      <c r="B71" t="s">
        <v>88</v>
      </c>
      <c r="C71">
        <v>101</v>
      </c>
      <c r="D71">
        <v>233</v>
      </c>
      <c r="E71" t="s">
        <v>3</v>
      </c>
      <c r="F71">
        <v>99</v>
      </c>
      <c r="J71" t="s">
        <v>4</v>
      </c>
      <c r="K71">
        <v>1</v>
      </c>
      <c r="L71" t="s">
        <v>5</v>
      </c>
      <c r="M71">
        <v>1272</v>
      </c>
      <c r="N71">
        <v>1620</v>
      </c>
      <c r="O71">
        <v>7128</v>
      </c>
      <c r="P71">
        <v>6</v>
      </c>
      <c r="Q71">
        <v>16</v>
      </c>
      <c r="R71" t="s">
        <v>408</v>
      </c>
      <c r="S71" t="s">
        <v>409</v>
      </c>
      <c r="T71">
        <v>5</v>
      </c>
      <c r="U71" t="s">
        <v>410</v>
      </c>
      <c r="V71">
        <v>100</v>
      </c>
      <c r="W71">
        <v>105</v>
      </c>
      <c r="X71" t="s">
        <v>410</v>
      </c>
      <c r="Y71">
        <v>1.05</v>
      </c>
      <c r="Z71">
        <f t="shared" si="0"/>
        <v>1.05</v>
      </c>
    </row>
    <row r="72" spans="1:26" ht="12.75">
      <c r="A72">
        <v>23013</v>
      </c>
      <c r="B72" t="s">
        <v>88</v>
      </c>
      <c r="C72">
        <v>101</v>
      </c>
      <c r="D72">
        <v>233</v>
      </c>
      <c r="E72" t="s">
        <v>3</v>
      </c>
      <c r="F72">
        <v>99</v>
      </c>
      <c r="J72" t="s">
        <v>4</v>
      </c>
      <c r="K72">
        <v>1</v>
      </c>
      <c r="L72" t="s">
        <v>5</v>
      </c>
      <c r="M72">
        <v>1272</v>
      </c>
      <c r="N72">
        <v>1620</v>
      </c>
      <c r="O72">
        <v>7128</v>
      </c>
      <c r="P72">
        <v>6</v>
      </c>
      <c r="Q72">
        <v>16</v>
      </c>
      <c r="R72" t="s">
        <v>408</v>
      </c>
      <c r="S72" t="s">
        <v>409</v>
      </c>
      <c r="T72">
        <v>5</v>
      </c>
      <c r="U72" t="s">
        <v>410</v>
      </c>
      <c r="V72">
        <v>15</v>
      </c>
      <c r="W72">
        <v>16</v>
      </c>
      <c r="X72" t="s">
        <v>410</v>
      </c>
      <c r="Y72">
        <v>1.067</v>
      </c>
      <c r="Z72">
        <f t="shared" si="0"/>
        <v>1.0666666666666667</v>
      </c>
    </row>
    <row r="73" spans="1:26" ht="12.75">
      <c r="A73">
        <v>23039</v>
      </c>
      <c r="B73" t="s">
        <v>88</v>
      </c>
      <c r="C73">
        <v>101</v>
      </c>
      <c r="D73">
        <v>165</v>
      </c>
      <c r="E73" t="s">
        <v>89</v>
      </c>
      <c r="F73">
        <v>92</v>
      </c>
      <c r="J73" t="s">
        <v>4</v>
      </c>
      <c r="K73">
        <v>1</v>
      </c>
      <c r="L73" t="s">
        <v>5</v>
      </c>
      <c r="M73">
        <v>1272</v>
      </c>
      <c r="N73">
        <v>1620</v>
      </c>
      <c r="O73">
        <v>7128</v>
      </c>
      <c r="P73">
        <v>6</v>
      </c>
      <c r="Q73">
        <v>8</v>
      </c>
      <c r="R73" t="s">
        <v>408</v>
      </c>
      <c r="S73" t="s">
        <v>409</v>
      </c>
      <c r="T73">
        <v>5</v>
      </c>
      <c r="U73" t="s">
        <v>410</v>
      </c>
      <c r="V73">
        <v>100</v>
      </c>
      <c r="W73">
        <v>105</v>
      </c>
      <c r="X73" t="s">
        <v>410</v>
      </c>
      <c r="Y73">
        <v>1.05</v>
      </c>
      <c r="Z73">
        <f t="shared" si="0"/>
        <v>1.05</v>
      </c>
    </row>
    <row r="74" spans="1:26" ht="12.75">
      <c r="A74">
        <v>28770</v>
      </c>
      <c r="B74" t="s">
        <v>121</v>
      </c>
      <c r="C74">
        <v>139</v>
      </c>
      <c r="D74">
        <v>321</v>
      </c>
      <c r="E74" t="s">
        <v>122</v>
      </c>
      <c r="F74">
        <v>4240</v>
      </c>
      <c r="G74" t="s">
        <v>170</v>
      </c>
      <c r="J74" t="s">
        <v>4</v>
      </c>
      <c r="K74">
        <v>1</v>
      </c>
      <c r="L74" t="s">
        <v>5</v>
      </c>
      <c r="M74">
        <v>1272</v>
      </c>
      <c r="N74">
        <v>1626</v>
      </c>
      <c r="O74">
        <v>7135</v>
      </c>
      <c r="P74">
        <v>9</v>
      </c>
      <c r="Q74">
        <v>13</v>
      </c>
      <c r="R74" t="s">
        <v>408</v>
      </c>
      <c r="S74" t="s">
        <v>409</v>
      </c>
      <c r="T74">
        <v>5</v>
      </c>
      <c r="U74" t="s">
        <v>410</v>
      </c>
      <c r="V74">
        <v>2</v>
      </c>
      <c r="W74">
        <v>1.7</v>
      </c>
      <c r="X74" t="s">
        <v>410</v>
      </c>
      <c r="Y74">
        <v>0.85</v>
      </c>
      <c r="Z74">
        <f t="shared" si="0"/>
        <v>0.85</v>
      </c>
    </row>
    <row r="75" spans="1:26" ht="12.75">
      <c r="A75">
        <v>28771</v>
      </c>
      <c r="B75" t="s">
        <v>121</v>
      </c>
      <c r="C75">
        <v>139</v>
      </c>
      <c r="D75">
        <v>321</v>
      </c>
      <c r="E75" t="s">
        <v>122</v>
      </c>
      <c r="F75">
        <v>4240</v>
      </c>
      <c r="J75" t="s">
        <v>4</v>
      </c>
      <c r="K75">
        <v>1</v>
      </c>
      <c r="L75" t="s">
        <v>5</v>
      </c>
      <c r="M75">
        <v>1272</v>
      </c>
      <c r="N75">
        <v>1626</v>
      </c>
      <c r="O75">
        <v>7135</v>
      </c>
      <c r="P75">
        <v>9</v>
      </c>
      <c r="Q75">
        <v>24</v>
      </c>
      <c r="R75" t="s">
        <v>408</v>
      </c>
      <c r="S75" t="s">
        <v>409</v>
      </c>
      <c r="T75">
        <v>5</v>
      </c>
      <c r="U75" t="s">
        <v>410</v>
      </c>
      <c r="V75">
        <v>3</v>
      </c>
      <c r="W75">
        <v>2.55</v>
      </c>
      <c r="X75" t="s">
        <v>410</v>
      </c>
      <c r="Y75">
        <v>0.85</v>
      </c>
      <c r="Z75">
        <f t="shared" si="0"/>
        <v>0.85</v>
      </c>
    </row>
    <row r="76" spans="1:26" ht="12.75">
      <c r="A76">
        <v>28772</v>
      </c>
      <c r="B76" t="s">
        <v>121</v>
      </c>
      <c r="C76">
        <v>139</v>
      </c>
      <c r="D76">
        <v>321</v>
      </c>
      <c r="E76" t="s">
        <v>122</v>
      </c>
      <c r="F76">
        <v>4240</v>
      </c>
      <c r="J76" t="s">
        <v>4</v>
      </c>
      <c r="K76">
        <v>1</v>
      </c>
      <c r="L76" t="s">
        <v>5</v>
      </c>
      <c r="M76">
        <v>1272</v>
      </c>
      <c r="N76">
        <v>1626</v>
      </c>
      <c r="O76">
        <v>7135</v>
      </c>
      <c r="P76">
        <v>10</v>
      </c>
      <c r="Q76">
        <v>13</v>
      </c>
      <c r="R76" t="s">
        <v>408</v>
      </c>
      <c r="S76" t="s">
        <v>409</v>
      </c>
      <c r="T76">
        <v>5</v>
      </c>
      <c r="U76" t="s">
        <v>410</v>
      </c>
      <c r="V76">
        <v>5</v>
      </c>
      <c r="W76">
        <v>3.75</v>
      </c>
      <c r="X76" t="s">
        <v>410</v>
      </c>
      <c r="Y76">
        <v>0.75</v>
      </c>
      <c r="Z76">
        <f t="shared" si="0"/>
        <v>0.75</v>
      </c>
    </row>
    <row r="77" spans="1:26" ht="12.75">
      <c r="A77">
        <v>28773</v>
      </c>
      <c r="B77" t="s">
        <v>121</v>
      </c>
      <c r="C77">
        <v>139</v>
      </c>
      <c r="D77">
        <v>321</v>
      </c>
      <c r="E77" t="s">
        <v>122</v>
      </c>
      <c r="F77">
        <v>4240</v>
      </c>
      <c r="J77" t="s">
        <v>4</v>
      </c>
      <c r="K77">
        <v>1</v>
      </c>
      <c r="L77" t="s">
        <v>5</v>
      </c>
      <c r="M77">
        <v>1272</v>
      </c>
      <c r="N77">
        <v>1626</v>
      </c>
      <c r="O77">
        <v>7135</v>
      </c>
      <c r="P77">
        <v>11</v>
      </c>
      <c r="Q77">
        <v>12</v>
      </c>
      <c r="R77" t="s">
        <v>408</v>
      </c>
      <c r="S77" t="s">
        <v>409</v>
      </c>
      <c r="T77">
        <v>5</v>
      </c>
      <c r="U77" t="s">
        <v>410</v>
      </c>
      <c r="V77">
        <v>3</v>
      </c>
      <c r="W77">
        <v>2.25</v>
      </c>
      <c r="X77" t="s">
        <v>410</v>
      </c>
      <c r="Y77">
        <v>0.75</v>
      </c>
      <c r="Z77">
        <f t="shared" si="0"/>
        <v>0.75</v>
      </c>
    </row>
    <row r="78" spans="1:26" ht="12.75">
      <c r="A78">
        <v>28774</v>
      </c>
      <c r="B78" t="s">
        <v>121</v>
      </c>
      <c r="C78">
        <v>139</v>
      </c>
      <c r="D78">
        <v>321</v>
      </c>
      <c r="E78" t="s">
        <v>122</v>
      </c>
      <c r="F78">
        <v>4240</v>
      </c>
      <c r="J78" t="s">
        <v>4</v>
      </c>
      <c r="K78">
        <v>1</v>
      </c>
      <c r="L78" t="s">
        <v>5</v>
      </c>
      <c r="M78">
        <v>1272</v>
      </c>
      <c r="N78">
        <v>1626</v>
      </c>
      <c r="O78">
        <v>7135</v>
      </c>
      <c r="P78">
        <v>11</v>
      </c>
      <c r="Q78">
        <v>29</v>
      </c>
      <c r="R78" t="s">
        <v>408</v>
      </c>
      <c r="S78" t="s">
        <v>409</v>
      </c>
      <c r="T78">
        <v>5</v>
      </c>
      <c r="U78" t="s">
        <v>410</v>
      </c>
      <c r="V78">
        <v>5</v>
      </c>
      <c r="W78">
        <v>3.5</v>
      </c>
      <c r="X78" t="s">
        <v>410</v>
      </c>
      <c r="Y78">
        <v>0.7</v>
      </c>
      <c r="Z78">
        <f t="shared" si="0"/>
        <v>0.7</v>
      </c>
    </row>
    <row r="79" spans="1:27" ht="12.75">
      <c r="A79">
        <v>29351</v>
      </c>
      <c r="B79" t="s">
        <v>261</v>
      </c>
      <c r="C79">
        <v>159</v>
      </c>
      <c r="D79">
        <v>456</v>
      </c>
      <c r="E79" t="s">
        <v>316</v>
      </c>
      <c r="F79">
        <v>10696</v>
      </c>
      <c r="G79" t="s">
        <v>317</v>
      </c>
      <c r="H79">
        <v>1</v>
      </c>
      <c r="I79" t="s">
        <v>179</v>
      </c>
      <c r="J79" t="s">
        <v>8</v>
      </c>
      <c r="K79">
        <v>2</v>
      </c>
      <c r="L79" t="s">
        <v>5</v>
      </c>
      <c r="M79">
        <v>1272</v>
      </c>
      <c r="N79">
        <v>1627</v>
      </c>
      <c r="O79">
        <v>7135</v>
      </c>
      <c r="P79">
        <v>2</v>
      </c>
      <c r="Q79">
        <v>16</v>
      </c>
      <c r="R79" t="s">
        <v>408</v>
      </c>
      <c r="S79" t="s">
        <v>409</v>
      </c>
      <c r="T79">
        <v>5</v>
      </c>
      <c r="U79" t="s">
        <v>409</v>
      </c>
      <c r="W79">
        <v>150</v>
      </c>
      <c r="X79" t="s">
        <v>409</v>
      </c>
      <c r="Y79">
        <v>150</v>
      </c>
      <c r="Z79" s="2" t="s">
        <v>416</v>
      </c>
      <c r="AA79" s="13" t="s">
        <v>334</v>
      </c>
    </row>
    <row r="80" spans="1:26" ht="12.75">
      <c r="A80">
        <v>29245</v>
      </c>
      <c r="B80" t="s">
        <v>121</v>
      </c>
      <c r="C80">
        <v>139</v>
      </c>
      <c r="D80">
        <v>321</v>
      </c>
      <c r="E80" t="s">
        <v>122</v>
      </c>
      <c r="F80">
        <v>4240</v>
      </c>
      <c r="J80" t="s">
        <v>4</v>
      </c>
      <c r="K80">
        <v>1</v>
      </c>
      <c r="L80" t="s">
        <v>5</v>
      </c>
      <c r="M80">
        <v>1272</v>
      </c>
      <c r="N80">
        <v>1627</v>
      </c>
      <c r="O80">
        <v>7135</v>
      </c>
      <c r="P80">
        <v>1</v>
      </c>
      <c r="Q80">
        <v>9</v>
      </c>
      <c r="R80" t="s">
        <v>408</v>
      </c>
      <c r="S80" t="s">
        <v>409</v>
      </c>
      <c r="T80">
        <v>5</v>
      </c>
      <c r="U80" t="s">
        <v>410</v>
      </c>
      <c r="V80">
        <v>5</v>
      </c>
      <c r="W80">
        <v>3.5</v>
      </c>
      <c r="X80" t="s">
        <v>410</v>
      </c>
      <c r="Y80">
        <v>0.7</v>
      </c>
      <c r="Z80">
        <f t="shared" si="0"/>
        <v>0.7</v>
      </c>
    </row>
    <row r="81" spans="1:26" ht="12.75">
      <c r="A81">
        <v>29246</v>
      </c>
      <c r="B81" t="s">
        <v>121</v>
      </c>
      <c r="C81">
        <v>139</v>
      </c>
      <c r="D81">
        <v>321</v>
      </c>
      <c r="E81" t="s">
        <v>122</v>
      </c>
      <c r="F81">
        <v>4240</v>
      </c>
      <c r="J81" t="s">
        <v>4</v>
      </c>
      <c r="K81">
        <v>1</v>
      </c>
      <c r="L81" t="s">
        <v>5</v>
      </c>
      <c r="M81">
        <v>1272</v>
      </c>
      <c r="N81">
        <v>1627</v>
      </c>
      <c r="O81">
        <v>7135</v>
      </c>
      <c r="P81">
        <v>1</v>
      </c>
      <c r="Q81">
        <v>28</v>
      </c>
      <c r="R81" t="s">
        <v>408</v>
      </c>
      <c r="S81" t="s">
        <v>409</v>
      </c>
      <c r="T81">
        <v>5</v>
      </c>
      <c r="U81" t="s">
        <v>410</v>
      </c>
      <c r="V81">
        <v>5</v>
      </c>
      <c r="W81">
        <v>3.3</v>
      </c>
      <c r="X81" t="s">
        <v>410</v>
      </c>
      <c r="Y81">
        <v>0.66</v>
      </c>
      <c r="Z81">
        <f t="shared" si="0"/>
        <v>0.6599999999999999</v>
      </c>
    </row>
    <row r="82" spans="1:26" ht="12.75">
      <c r="A82">
        <v>29247</v>
      </c>
      <c r="B82" t="s">
        <v>121</v>
      </c>
      <c r="C82">
        <v>139</v>
      </c>
      <c r="D82">
        <v>321</v>
      </c>
      <c r="E82" t="s">
        <v>122</v>
      </c>
      <c r="F82">
        <v>4240</v>
      </c>
      <c r="G82" t="s">
        <v>170</v>
      </c>
      <c r="J82" t="s">
        <v>4</v>
      </c>
      <c r="K82">
        <v>1</v>
      </c>
      <c r="L82" t="s">
        <v>5</v>
      </c>
      <c r="M82">
        <v>1272</v>
      </c>
      <c r="N82">
        <v>1627</v>
      </c>
      <c r="O82">
        <v>7135</v>
      </c>
      <c r="P82">
        <v>4</v>
      </c>
      <c r="Q82">
        <v>3</v>
      </c>
      <c r="R82" t="s">
        <v>408</v>
      </c>
      <c r="S82" t="s">
        <v>409</v>
      </c>
      <c r="T82">
        <v>5</v>
      </c>
      <c r="U82" t="s">
        <v>410</v>
      </c>
      <c r="V82">
        <v>5</v>
      </c>
      <c r="W82">
        <v>3</v>
      </c>
      <c r="X82" t="s">
        <v>410</v>
      </c>
      <c r="Y82">
        <v>0.6</v>
      </c>
      <c r="Z82">
        <f t="shared" si="0"/>
        <v>0.6</v>
      </c>
    </row>
    <row r="83" spans="1:26" ht="12.75">
      <c r="A83">
        <v>29248</v>
      </c>
      <c r="B83" t="s">
        <v>121</v>
      </c>
      <c r="C83">
        <v>139</v>
      </c>
      <c r="D83">
        <v>321</v>
      </c>
      <c r="E83" t="s">
        <v>122</v>
      </c>
      <c r="F83">
        <v>4240</v>
      </c>
      <c r="J83" t="s">
        <v>4</v>
      </c>
      <c r="K83">
        <v>1</v>
      </c>
      <c r="L83" t="s">
        <v>5</v>
      </c>
      <c r="M83">
        <v>1272</v>
      </c>
      <c r="N83">
        <v>1627</v>
      </c>
      <c r="O83">
        <v>7135</v>
      </c>
      <c r="P83">
        <v>4</v>
      </c>
      <c r="Q83">
        <v>25</v>
      </c>
      <c r="R83" t="s">
        <v>408</v>
      </c>
      <c r="S83" t="s">
        <v>409</v>
      </c>
      <c r="T83">
        <v>5</v>
      </c>
      <c r="U83" t="s">
        <v>410</v>
      </c>
      <c r="V83">
        <v>10</v>
      </c>
      <c r="W83">
        <v>6</v>
      </c>
      <c r="X83" t="s">
        <v>410</v>
      </c>
      <c r="Y83">
        <v>0.6</v>
      </c>
      <c r="Z83">
        <f t="shared" si="0"/>
        <v>0.6</v>
      </c>
    </row>
    <row r="84" spans="1:26" ht="12.75">
      <c r="A84">
        <v>29249</v>
      </c>
      <c r="B84" t="s">
        <v>121</v>
      </c>
      <c r="C84">
        <v>139</v>
      </c>
      <c r="D84">
        <v>321</v>
      </c>
      <c r="E84" t="s">
        <v>122</v>
      </c>
      <c r="F84">
        <v>4240</v>
      </c>
      <c r="J84" t="s">
        <v>4</v>
      </c>
      <c r="K84">
        <v>1</v>
      </c>
      <c r="L84" t="s">
        <v>5</v>
      </c>
      <c r="M84">
        <v>1272</v>
      </c>
      <c r="N84">
        <v>1627</v>
      </c>
      <c r="O84">
        <v>7135</v>
      </c>
      <c r="P84">
        <v>5</v>
      </c>
      <c r="Q84">
        <v>11</v>
      </c>
      <c r="R84" t="s">
        <v>408</v>
      </c>
      <c r="S84" t="s">
        <v>409</v>
      </c>
      <c r="T84">
        <v>5</v>
      </c>
      <c r="U84" t="s">
        <v>410</v>
      </c>
      <c r="V84">
        <v>10</v>
      </c>
      <c r="W84">
        <v>6</v>
      </c>
      <c r="X84" t="s">
        <v>410</v>
      </c>
      <c r="Y84">
        <v>0.6</v>
      </c>
      <c r="Z84">
        <f t="shared" si="0"/>
        <v>0.6</v>
      </c>
    </row>
    <row r="85" spans="1:26" ht="12.75">
      <c r="A85">
        <v>29250</v>
      </c>
      <c r="B85" t="s">
        <v>121</v>
      </c>
      <c r="C85">
        <v>139</v>
      </c>
      <c r="D85">
        <v>321</v>
      </c>
      <c r="E85" t="s">
        <v>122</v>
      </c>
      <c r="F85">
        <v>4240</v>
      </c>
      <c r="J85" t="s">
        <v>4</v>
      </c>
      <c r="K85">
        <v>1</v>
      </c>
      <c r="L85" t="s">
        <v>5</v>
      </c>
      <c r="M85">
        <v>1272</v>
      </c>
      <c r="N85">
        <v>1627</v>
      </c>
      <c r="O85">
        <v>7135</v>
      </c>
      <c r="P85">
        <v>6</v>
      </c>
      <c r="Q85">
        <v>4</v>
      </c>
      <c r="R85" t="s">
        <v>408</v>
      </c>
      <c r="S85" t="s">
        <v>409</v>
      </c>
      <c r="T85">
        <v>5</v>
      </c>
      <c r="U85" t="s">
        <v>410</v>
      </c>
      <c r="V85">
        <v>10</v>
      </c>
      <c r="W85">
        <v>6</v>
      </c>
      <c r="X85" t="s">
        <v>410</v>
      </c>
      <c r="Y85">
        <v>0.6</v>
      </c>
      <c r="Z85">
        <f t="shared" si="0"/>
        <v>0.6</v>
      </c>
    </row>
    <row r="86" spans="1:26" ht="12.75">
      <c r="A86">
        <v>29251</v>
      </c>
      <c r="B86" t="s">
        <v>121</v>
      </c>
      <c r="C86">
        <v>139</v>
      </c>
      <c r="D86">
        <v>321</v>
      </c>
      <c r="E86" t="s">
        <v>122</v>
      </c>
      <c r="F86">
        <v>4240</v>
      </c>
      <c r="J86" t="s">
        <v>4</v>
      </c>
      <c r="K86">
        <v>1</v>
      </c>
      <c r="L86" t="s">
        <v>5</v>
      </c>
      <c r="M86">
        <v>1272</v>
      </c>
      <c r="N86">
        <v>1627</v>
      </c>
      <c r="O86">
        <v>7135</v>
      </c>
      <c r="P86">
        <v>6</v>
      </c>
      <c r="Q86">
        <v>19</v>
      </c>
      <c r="R86" t="s">
        <v>408</v>
      </c>
      <c r="S86" t="s">
        <v>409</v>
      </c>
      <c r="T86">
        <v>5</v>
      </c>
      <c r="U86" t="s">
        <v>410</v>
      </c>
      <c r="V86">
        <v>10</v>
      </c>
      <c r="W86">
        <v>6</v>
      </c>
      <c r="X86" t="s">
        <v>410</v>
      </c>
      <c r="Y86">
        <v>0.6</v>
      </c>
      <c r="Z86">
        <f t="shared" si="0"/>
        <v>0.6</v>
      </c>
    </row>
    <row r="87" spans="1:26" ht="12.75">
      <c r="A87">
        <v>29252</v>
      </c>
      <c r="B87" t="s">
        <v>121</v>
      </c>
      <c r="C87">
        <v>139</v>
      </c>
      <c r="D87">
        <v>321</v>
      </c>
      <c r="E87" t="s">
        <v>122</v>
      </c>
      <c r="F87">
        <v>4240</v>
      </c>
      <c r="J87" t="s">
        <v>4</v>
      </c>
      <c r="K87">
        <v>1</v>
      </c>
      <c r="L87" t="s">
        <v>5</v>
      </c>
      <c r="M87">
        <v>1272</v>
      </c>
      <c r="N87">
        <v>1627</v>
      </c>
      <c r="O87">
        <v>7135</v>
      </c>
      <c r="P87">
        <v>8</v>
      </c>
      <c r="Q87">
        <v>31</v>
      </c>
      <c r="R87" t="s">
        <v>408</v>
      </c>
      <c r="S87" t="s">
        <v>409</v>
      </c>
      <c r="T87">
        <v>5</v>
      </c>
      <c r="U87" t="s">
        <v>410</v>
      </c>
      <c r="V87">
        <v>6</v>
      </c>
      <c r="W87">
        <v>3.6</v>
      </c>
      <c r="X87" t="s">
        <v>410</v>
      </c>
      <c r="Y87">
        <v>0.6</v>
      </c>
      <c r="Z87">
        <f t="shared" si="0"/>
        <v>0.6</v>
      </c>
    </row>
    <row r="88" spans="1:26" ht="12.75">
      <c r="A88">
        <v>33013</v>
      </c>
      <c r="B88" t="s">
        <v>121</v>
      </c>
      <c r="C88">
        <v>139</v>
      </c>
      <c r="D88">
        <v>34</v>
      </c>
      <c r="E88" t="s">
        <v>122</v>
      </c>
      <c r="F88">
        <v>4240</v>
      </c>
      <c r="G88" t="s">
        <v>170</v>
      </c>
      <c r="J88" t="s">
        <v>4</v>
      </c>
      <c r="K88">
        <v>1</v>
      </c>
      <c r="L88" t="s">
        <v>5</v>
      </c>
      <c r="M88">
        <v>1272</v>
      </c>
      <c r="N88">
        <v>1633</v>
      </c>
      <c r="O88">
        <v>7140</v>
      </c>
      <c r="P88">
        <v>8</v>
      </c>
      <c r="Q88">
        <v>12</v>
      </c>
      <c r="R88" t="s">
        <v>408</v>
      </c>
      <c r="S88" t="s">
        <v>409</v>
      </c>
      <c r="T88">
        <v>5</v>
      </c>
      <c r="U88" t="s">
        <v>410</v>
      </c>
      <c r="V88">
        <v>10</v>
      </c>
      <c r="W88">
        <v>10</v>
      </c>
      <c r="X88" t="s">
        <v>410</v>
      </c>
      <c r="Y88">
        <v>1</v>
      </c>
      <c r="Z88">
        <f t="shared" si="0"/>
        <v>1</v>
      </c>
    </row>
    <row r="89" spans="1:27" ht="12.75">
      <c r="A89">
        <v>42354</v>
      </c>
      <c r="B89" t="s">
        <v>121</v>
      </c>
      <c r="C89">
        <v>139</v>
      </c>
      <c r="D89">
        <v>68</v>
      </c>
      <c r="E89" t="s">
        <v>122</v>
      </c>
      <c r="F89">
        <v>4240</v>
      </c>
      <c r="G89" t="s">
        <v>170</v>
      </c>
      <c r="J89" t="s">
        <v>4</v>
      </c>
      <c r="K89">
        <v>1</v>
      </c>
      <c r="L89" t="s">
        <v>5</v>
      </c>
      <c r="M89">
        <v>1272</v>
      </c>
      <c r="N89">
        <v>1644</v>
      </c>
      <c r="O89">
        <v>7153</v>
      </c>
      <c r="P89">
        <v>11</v>
      </c>
      <c r="Q89">
        <v>14</v>
      </c>
      <c r="R89" t="s">
        <v>408</v>
      </c>
      <c r="S89" t="s">
        <v>409</v>
      </c>
      <c r="T89">
        <v>5</v>
      </c>
      <c r="U89" t="s">
        <v>9</v>
      </c>
      <c r="V89">
        <v>5</v>
      </c>
      <c r="W89">
        <v>0.2</v>
      </c>
      <c r="X89" t="s">
        <v>410</v>
      </c>
      <c r="Y89">
        <v>0.8</v>
      </c>
      <c r="Z89">
        <f>20*W89/V89</f>
        <v>0.8</v>
      </c>
      <c r="AA89" t="s">
        <v>5</v>
      </c>
    </row>
    <row r="90" spans="1:27" ht="12.75">
      <c r="A90">
        <v>43800</v>
      </c>
      <c r="B90" t="s">
        <v>131</v>
      </c>
      <c r="C90">
        <v>191</v>
      </c>
      <c r="D90">
        <v>134</v>
      </c>
      <c r="E90" t="s">
        <v>116</v>
      </c>
      <c r="F90">
        <v>17958</v>
      </c>
      <c r="G90" t="s">
        <v>133</v>
      </c>
      <c r="H90">
        <v>370</v>
      </c>
      <c r="I90" t="s">
        <v>134</v>
      </c>
      <c r="J90" t="s">
        <v>4</v>
      </c>
      <c r="K90">
        <v>1</v>
      </c>
      <c r="L90" t="s">
        <v>5</v>
      </c>
      <c r="M90">
        <v>1272</v>
      </c>
      <c r="N90">
        <v>1644</v>
      </c>
      <c r="O90">
        <v>7152</v>
      </c>
      <c r="P90">
        <v>6</v>
      </c>
      <c r="Q90">
        <v>8</v>
      </c>
      <c r="R90" t="s">
        <v>117</v>
      </c>
      <c r="S90" t="s">
        <v>364</v>
      </c>
      <c r="T90">
        <v>4086</v>
      </c>
      <c r="U90" t="s">
        <v>136</v>
      </c>
      <c r="V90">
        <v>1</v>
      </c>
      <c r="W90">
        <v>0.01</v>
      </c>
      <c r="X90" t="s">
        <v>136</v>
      </c>
      <c r="Y90">
        <v>0.01</v>
      </c>
      <c r="Z90" s="2" t="s">
        <v>416</v>
      </c>
      <c r="AA90" s="13" t="s">
        <v>334</v>
      </c>
    </row>
    <row r="91" spans="1:26" ht="12.75">
      <c r="A91">
        <v>42375</v>
      </c>
      <c r="B91" t="s">
        <v>121</v>
      </c>
      <c r="C91">
        <v>139</v>
      </c>
      <c r="D91">
        <v>321</v>
      </c>
      <c r="E91" t="s">
        <v>122</v>
      </c>
      <c r="F91">
        <v>4240</v>
      </c>
      <c r="J91" t="s">
        <v>4</v>
      </c>
      <c r="K91">
        <v>1</v>
      </c>
      <c r="L91" t="s">
        <v>5</v>
      </c>
      <c r="M91">
        <v>1272</v>
      </c>
      <c r="N91">
        <v>1644</v>
      </c>
      <c r="O91">
        <v>7153</v>
      </c>
      <c r="P91">
        <v>9</v>
      </c>
      <c r="Q91">
        <v>22</v>
      </c>
      <c r="R91" t="s">
        <v>408</v>
      </c>
      <c r="S91" t="s">
        <v>409</v>
      </c>
      <c r="T91">
        <v>5</v>
      </c>
      <c r="U91" t="s">
        <v>410</v>
      </c>
      <c r="V91">
        <v>1</v>
      </c>
      <c r="W91">
        <v>0.6</v>
      </c>
      <c r="X91" t="s">
        <v>410</v>
      </c>
      <c r="Y91">
        <v>0.6</v>
      </c>
      <c r="Z91">
        <f t="shared" si="0"/>
        <v>0.6</v>
      </c>
    </row>
    <row r="92" spans="1:26" ht="12.75">
      <c r="A92">
        <v>42376</v>
      </c>
      <c r="B92" t="s">
        <v>121</v>
      </c>
      <c r="C92">
        <v>139</v>
      </c>
      <c r="D92">
        <v>321</v>
      </c>
      <c r="E92" t="s">
        <v>122</v>
      </c>
      <c r="F92">
        <v>4240</v>
      </c>
      <c r="J92" t="s">
        <v>4</v>
      </c>
      <c r="K92">
        <v>1</v>
      </c>
      <c r="L92" t="s">
        <v>5</v>
      </c>
      <c r="M92">
        <v>1272</v>
      </c>
      <c r="N92">
        <v>1644</v>
      </c>
      <c r="O92">
        <v>7153</v>
      </c>
      <c r="P92">
        <v>10</v>
      </c>
      <c r="Q92">
        <v>5</v>
      </c>
      <c r="R92" t="s">
        <v>408</v>
      </c>
      <c r="S92" t="s">
        <v>409</v>
      </c>
      <c r="T92">
        <v>5</v>
      </c>
      <c r="U92" t="s">
        <v>410</v>
      </c>
      <c r="V92">
        <v>2</v>
      </c>
      <c r="W92">
        <v>1.2</v>
      </c>
      <c r="X92" t="s">
        <v>410</v>
      </c>
      <c r="Y92">
        <v>0.6</v>
      </c>
      <c r="Z92">
        <f t="shared" si="0"/>
        <v>0.6</v>
      </c>
    </row>
    <row r="93" spans="1:26" ht="12.75">
      <c r="A93">
        <v>42378</v>
      </c>
      <c r="B93" t="s">
        <v>121</v>
      </c>
      <c r="C93">
        <v>139</v>
      </c>
      <c r="D93">
        <v>321</v>
      </c>
      <c r="E93" t="s">
        <v>122</v>
      </c>
      <c r="F93">
        <v>4240</v>
      </c>
      <c r="J93" t="s">
        <v>4</v>
      </c>
      <c r="K93">
        <v>1</v>
      </c>
      <c r="L93" t="s">
        <v>5</v>
      </c>
      <c r="M93">
        <v>1272</v>
      </c>
      <c r="N93">
        <v>1644</v>
      </c>
      <c r="O93">
        <v>7153</v>
      </c>
      <c r="P93">
        <v>12</v>
      </c>
      <c r="Q93">
        <v>1</v>
      </c>
      <c r="R93" t="s">
        <v>408</v>
      </c>
      <c r="S93" t="s">
        <v>409</v>
      </c>
      <c r="T93">
        <v>5</v>
      </c>
      <c r="U93" t="s">
        <v>410</v>
      </c>
      <c r="V93">
        <v>5</v>
      </c>
      <c r="W93">
        <v>3.5</v>
      </c>
      <c r="X93" t="s">
        <v>410</v>
      </c>
      <c r="Y93">
        <v>0.7</v>
      </c>
      <c r="Z93">
        <f t="shared" si="0"/>
        <v>0.7</v>
      </c>
    </row>
    <row r="94" spans="1:27" ht="12.75">
      <c r="A94">
        <v>42377</v>
      </c>
      <c r="B94" t="s">
        <v>121</v>
      </c>
      <c r="C94">
        <v>139</v>
      </c>
      <c r="D94">
        <v>321</v>
      </c>
      <c r="E94" t="s">
        <v>122</v>
      </c>
      <c r="F94">
        <v>4240</v>
      </c>
      <c r="J94" t="s">
        <v>4</v>
      </c>
      <c r="K94">
        <v>1</v>
      </c>
      <c r="L94" t="s">
        <v>5</v>
      </c>
      <c r="M94">
        <v>1272</v>
      </c>
      <c r="N94">
        <v>1644</v>
      </c>
      <c r="O94">
        <v>7153</v>
      </c>
      <c r="P94">
        <v>11</v>
      </c>
      <c r="Q94">
        <v>28</v>
      </c>
      <c r="R94" t="s">
        <v>408</v>
      </c>
      <c r="S94" t="s">
        <v>409</v>
      </c>
      <c r="T94">
        <v>5</v>
      </c>
      <c r="U94" t="s">
        <v>343</v>
      </c>
      <c r="V94">
        <v>2</v>
      </c>
      <c r="W94">
        <v>1.2</v>
      </c>
      <c r="X94" t="s">
        <v>410</v>
      </c>
      <c r="Y94">
        <v>0.6</v>
      </c>
      <c r="Z94">
        <v>0.6</v>
      </c>
      <c r="AA94" s="7" t="s">
        <v>335</v>
      </c>
    </row>
    <row r="95" spans="1:26" ht="12.75">
      <c r="A95">
        <v>44458</v>
      </c>
      <c r="B95" t="s">
        <v>121</v>
      </c>
      <c r="C95">
        <v>139</v>
      </c>
      <c r="D95">
        <v>80</v>
      </c>
      <c r="E95" t="s">
        <v>122</v>
      </c>
      <c r="F95">
        <v>4240</v>
      </c>
      <c r="G95" t="s">
        <v>170</v>
      </c>
      <c r="J95" t="s">
        <v>4</v>
      </c>
      <c r="K95">
        <v>1</v>
      </c>
      <c r="L95" t="s">
        <v>5</v>
      </c>
      <c r="M95">
        <v>1272</v>
      </c>
      <c r="N95">
        <v>1645</v>
      </c>
      <c r="O95">
        <v>7153</v>
      </c>
      <c r="P95">
        <v>6</v>
      </c>
      <c r="Q95">
        <v>7</v>
      </c>
      <c r="R95" t="s">
        <v>408</v>
      </c>
      <c r="S95" t="s">
        <v>409</v>
      </c>
      <c r="T95">
        <v>5</v>
      </c>
      <c r="U95" t="s">
        <v>410</v>
      </c>
      <c r="V95">
        <v>10</v>
      </c>
      <c r="W95">
        <v>7</v>
      </c>
      <c r="X95" t="s">
        <v>410</v>
      </c>
      <c r="Y95">
        <v>0.7</v>
      </c>
      <c r="Z95">
        <f t="shared" si="0"/>
        <v>0.7</v>
      </c>
    </row>
    <row r="96" spans="1:26" ht="12.75">
      <c r="A96">
        <v>44466</v>
      </c>
      <c r="B96" t="s">
        <v>121</v>
      </c>
      <c r="C96">
        <v>139</v>
      </c>
      <c r="D96">
        <v>81</v>
      </c>
      <c r="E96" t="s">
        <v>122</v>
      </c>
      <c r="F96">
        <v>4240</v>
      </c>
      <c r="G96" t="s">
        <v>170</v>
      </c>
      <c r="J96" t="s">
        <v>4</v>
      </c>
      <c r="K96">
        <v>1</v>
      </c>
      <c r="L96" t="s">
        <v>5</v>
      </c>
      <c r="M96">
        <v>1272</v>
      </c>
      <c r="N96">
        <v>1645</v>
      </c>
      <c r="O96">
        <v>7153</v>
      </c>
      <c r="P96">
        <v>7</v>
      </c>
      <c r="Q96">
        <v>3</v>
      </c>
      <c r="R96" t="s">
        <v>408</v>
      </c>
      <c r="S96" t="s">
        <v>409</v>
      </c>
      <c r="T96">
        <v>5</v>
      </c>
      <c r="U96" t="s">
        <v>410</v>
      </c>
      <c r="V96">
        <v>2</v>
      </c>
      <c r="W96">
        <v>1.4</v>
      </c>
      <c r="X96" t="s">
        <v>410</v>
      </c>
      <c r="Y96">
        <v>0.7</v>
      </c>
      <c r="Z96">
        <f t="shared" si="0"/>
        <v>0.7</v>
      </c>
    </row>
    <row r="97" spans="1:26" ht="12.75">
      <c r="A97">
        <v>44476</v>
      </c>
      <c r="B97" t="s">
        <v>121</v>
      </c>
      <c r="C97">
        <v>139</v>
      </c>
      <c r="D97">
        <v>82</v>
      </c>
      <c r="E97" t="s">
        <v>122</v>
      </c>
      <c r="F97">
        <v>4240</v>
      </c>
      <c r="G97" t="s">
        <v>170</v>
      </c>
      <c r="J97" t="s">
        <v>4</v>
      </c>
      <c r="K97">
        <v>1</v>
      </c>
      <c r="L97" t="s">
        <v>5</v>
      </c>
      <c r="M97">
        <v>1272</v>
      </c>
      <c r="N97">
        <v>1645</v>
      </c>
      <c r="O97">
        <v>7153</v>
      </c>
      <c r="P97">
        <v>7</v>
      </c>
      <c r="Q97">
        <v>31</v>
      </c>
      <c r="R97" t="s">
        <v>408</v>
      </c>
      <c r="S97" t="s">
        <v>409</v>
      </c>
      <c r="T97">
        <v>5</v>
      </c>
      <c r="U97" t="s">
        <v>410</v>
      </c>
      <c r="V97">
        <v>10</v>
      </c>
      <c r="W97">
        <v>7</v>
      </c>
      <c r="X97" t="s">
        <v>410</v>
      </c>
      <c r="Y97">
        <v>0.7</v>
      </c>
      <c r="Z97">
        <f t="shared" si="0"/>
        <v>0.7</v>
      </c>
    </row>
    <row r="98" spans="1:26" ht="12.75">
      <c r="A98">
        <v>44477</v>
      </c>
      <c r="B98" t="s">
        <v>121</v>
      </c>
      <c r="C98">
        <v>139</v>
      </c>
      <c r="D98">
        <v>82</v>
      </c>
      <c r="E98" t="s">
        <v>122</v>
      </c>
      <c r="F98">
        <v>4240</v>
      </c>
      <c r="G98" t="s">
        <v>170</v>
      </c>
      <c r="J98" t="s">
        <v>4</v>
      </c>
      <c r="K98">
        <v>1</v>
      </c>
      <c r="L98" t="s">
        <v>5</v>
      </c>
      <c r="M98">
        <v>1272</v>
      </c>
      <c r="N98">
        <v>1645</v>
      </c>
      <c r="O98">
        <v>7153</v>
      </c>
      <c r="P98">
        <v>7</v>
      </c>
      <c r="Q98">
        <v>31</v>
      </c>
      <c r="R98" t="s">
        <v>408</v>
      </c>
      <c r="S98" t="s">
        <v>409</v>
      </c>
      <c r="T98">
        <v>5</v>
      </c>
      <c r="U98" t="s">
        <v>410</v>
      </c>
      <c r="V98">
        <v>1</v>
      </c>
      <c r="W98">
        <v>0.7</v>
      </c>
      <c r="X98" t="s">
        <v>410</v>
      </c>
      <c r="Y98">
        <v>0.7</v>
      </c>
      <c r="Z98">
        <f t="shared" si="0"/>
        <v>0.7</v>
      </c>
    </row>
    <row r="99" spans="1:26" ht="12.75">
      <c r="A99">
        <v>44478</v>
      </c>
      <c r="B99" t="s">
        <v>121</v>
      </c>
      <c r="C99">
        <v>139</v>
      </c>
      <c r="D99">
        <v>83</v>
      </c>
      <c r="E99" t="s">
        <v>122</v>
      </c>
      <c r="F99">
        <v>4240</v>
      </c>
      <c r="G99" t="s">
        <v>170</v>
      </c>
      <c r="J99" t="s">
        <v>4</v>
      </c>
      <c r="K99">
        <v>1</v>
      </c>
      <c r="L99" t="s">
        <v>5</v>
      </c>
      <c r="M99">
        <v>1272</v>
      </c>
      <c r="N99">
        <v>1645</v>
      </c>
      <c r="O99">
        <v>7153</v>
      </c>
      <c r="P99">
        <v>8</v>
      </c>
      <c r="Q99">
        <v>27</v>
      </c>
      <c r="R99" t="s">
        <v>408</v>
      </c>
      <c r="S99" t="s">
        <v>409</v>
      </c>
      <c r="T99">
        <v>5</v>
      </c>
      <c r="U99" t="s">
        <v>410</v>
      </c>
      <c r="V99">
        <v>1</v>
      </c>
      <c r="W99">
        <v>0.7</v>
      </c>
      <c r="X99" t="s">
        <v>410</v>
      </c>
      <c r="Y99">
        <v>0.7</v>
      </c>
      <c r="Z99">
        <f t="shared" si="0"/>
        <v>0.7</v>
      </c>
    </row>
    <row r="100" spans="1:26" ht="12.75">
      <c r="A100">
        <v>44479</v>
      </c>
      <c r="B100" t="s">
        <v>121</v>
      </c>
      <c r="C100">
        <v>139</v>
      </c>
      <c r="D100">
        <v>83</v>
      </c>
      <c r="E100" t="s">
        <v>122</v>
      </c>
      <c r="F100">
        <v>4240</v>
      </c>
      <c r="G100" t="s">
        <v>170</v>
      </c>
      <c r="J100" t="s">
        <v>4</v>
      </c>
      <c r="K100">
        <v>1</v>
      </c>
      <c r="L100" t="s">
        <v>5</v>
      </c>
      <c r="M100">
        <v>1272</v>
      </c>
      <c r="N100">
        <v>1645</v>
      </c>
      <c r="O100">
        <v>7153</v>
      </c>
      <c r="P100">
        <v>8</v>
      </c>
      <c r="Q100">
        <v>27</v>
      </c>
      <c r="R100" t="s">
        <v>408</v>
      </c>
      <c r="S100" t="s">
        <v>409</v>
      </c>
      <c r="T100">
        <v>5</v>
      </c>
      <c r="U100" t="s">
        <v>410</v>
      </c>
      <c r="V100">
        <v>1</v>
      </c>
      <c r="W100">
        <v>0.7</v>
      </c>
      <c r="X100" t="s">
        <v>410</v>
      </c>
      <c r="Y100">
        <v>0.7</v>
      </c>
      <c r="Z100">
        <f t="shared" si="0"/>
        <v>0.7</v>
      </c>
    </row>
    <row r="101" spans="1:26" ht="12.75">
      <c r="A101">
        <v>44480</v>
      </c>
      <c r="B101" t="s">
        <v>121</v>
      </c>
      <c r="C101">
        <v>139</v>
      </c>
      <c r="D101">
        <v>83</v>
      </c>
      <c r="E101" t="s">
        <v>122</v>
      </c>
      <c r="F101">
        <v>4240</v>
      </c>
      <c r="G101" t="s">
        <v>170</v>
      </c>
      <c r="J101" t="s">
        <v>4</v>
      </c>
      <c r="K101">
        <v>1</v>
      </c>
      <c r="L101" t="s">
        <v>5</v>
      </c>
      <c r="M101">
        <v>1272</v>
      </c>
      <c r="N101">
        <v>1645</v>
      </c>
      <c r="O101">
        <v>7153</v>
      </c>
      <c r="P101">
        <v>8</v>
      </c>
      <c r="Q101">
        <v>27</v>
      </c>
      <c r="R101" t="s">
        <v>408</v>
      </c>
      <c r="S101" t="s">
        <v>409</v>
      </c>
      <c r="T101">
        <v>5</v>
      </c>
      <c r="U101" t="s">
        <v>410</v>
      </c>
      <c r="V101">
        <v>1</v>
      </c>
      <c r="W101">
        <v>0.7</v>
      </c>
      <c r="X101" t="s">
        <v>410</v>
      </c>
      <c r="Y101">
        <v>0.7</v>
      </c>
      <c r="Z101">
        <f t="shared" si="0"/>
        <v>0.7</v>
      </c>
    </row>
    <row r="102" spans="1:26" ht="12.75">
      <c r="A102">
        <v>44485</v>
      </c>
      <c r="B102" t="s">
        <v>121</v>
      </c>
      <c r="C102">
        <v>139</v>
      </c>
      <c r="D102">
        <v>83</v>
      </c>
      <c r="E102" t="s">
        <v>122</v>
      </c>
      <c r="F102">
        <v>4240</v>
      </c>
      <c r="G102" t="s">
        <v>170</v>
      </c>
      <c r="J102" t="s">
        <v>4</v>
      </c>
      <c r="K102">
        <v>1</v>
      </c>
      <c r="L102" t="s">
        <v>5</v>
      </c>
      <c r="M102">
        <v>1272</v>
      </c>
      <c r="N102">
        <v>1645</v>
      </c>
      <c r="O102">
        <v>7153</v>
      </c>
      <c r="P102">
        <v>8</v>
      </c>
      <c r="Q102">
        <v>28</v>
      </c>
      <c r="R102" t="s">
        <v>408</v>
      </c>
      <c r="S102" t="s">
        <v>409</v>
      </c>
      <c r="T102">
        <v>5</v>
      </c>
      <c r="U102" t="s">
        <v>410</v>
      </c>
      <c r="V102">
        <v>1</v>
      </c>
      <c r="W102">
        <v>0.7</v>
      </c>
      <c r="X102" t="s">
        <v>410</v>
      </c>
      <c r="Y102">
        <v>0.7</v>
      </c>
      <c r="Z102">
        <f t="shared" si="0"/>
        <v>0.7</v>
      </c>
    </row>
    <row r="103" spans="1:30" ht="12.75">
      <c r="A103">
        <v>44486</v>
      </c>
      <c r="B103" t="s">
        <v>121</v>
      </c>
      <c r="C103">
        <v>139</v>
      </c>
      <c r="D103">
        <v>83</v>
      </c>
      <c r="E103" t="s">
        <v>122</v>
      </c>
      <c r="F103">
        <v>4240</v>
      </c>
      <c r="G103" t="s">
        <v>170</v>
      </c>
      <c r="J103" t="s">
        <v>4</v>
      </c>
      <c r="K103">
        <v>1</v>
      </c>
      <c r="L103" t="s">
        <v>5</v>
      </c>
      <c r="M103">
        <v>1272</v>
      </c>
      <c r="N103">
        <v>1645</v>
      </c>
      <c r="O103">
        <v>7153</v>
      </c>
      <c r="P103">
        <v>8</v>
      </c>
      <c r="Q103">
        <v>29</v>
      </c>
      <c r="R103" t="s">
        <v>408</v>
      </c>
      <c r="S103" t="s">
        <v>409</v>
      </c>
      <c r="T103">
        <v>5</v>
      </c>
      <c r="U103" t="s">
        <v>410</v>
      </c>
      <c r="V103">
        <v>1</v>
      </c>
      <c r="W103">
        <v>0.7</v>
      </c>
      <c r="X103" t="s">
        <v>410</v>
      </c>
      <c r="Y103">
        <v>0.7</v>
      </c>
      <c r="Z103">
        <f t="shared" si="0"/>
        <v>0.7</v>
      </c>
      <c r="AB103">
        <v>9999</v>
      </c>
      <c r="AC103" t="s">
        <v>5</v>
      </c>
      <c r="AD103">
        <v>1272</v>
      </c>
    </row>
    <row r="104" spans="1:26" ht="12.75">
      <c r="A104">
        <v>44487</v>
      </c>
      <c r="B104" t="s">
        <v>121</v>
      </c>
      <c r="C104">
        <v>139</v>
      </c>
      <c r="D104">
        <v>83</v>
      </c>
      <c r="E104" t="s">
        <v>122</v>
      </c>
      <c r="F104">
        <v>4240</v>
      </c>
      <c r="G104" t="s">
        <v>170</v>
      </c>
      <c r="J104" t="s">
        <v>4</v>
      </c>
      <c r="K104">
        <v>1</v>
      </c>
      <c r="L104" t="s">
        <v>5</v>
      </c>
      <c r="M104">
        <v>1272</v>
      </c>
      <c r="N104">
        <v>1645</v>
      </c>
      <c r="O104">
        <v>7153</v>
      </c>
      <c r="P104">
        <v>8</v>
      </c>
      <c r="Q104">
        <v>30</v>
      </c>
      <c r="R104" t="s">
        <v>408</v>
      </c>
      <c r="S104" t="s">
        <v>409</v>
      </c>
      <c r="T104">
        <v>5</v>
      </c>
      <c r="U104" t="s">
        <v>410</v>
      </c>
      <c r="V104">
        <v>2</v>
      </c>
      <c r="W104">
        <v>1.4</v>
      </c>
      <c r="X104" t="s">
        <v>410</v>
      </c>
      <c r="Y104">
        <v>0.7</v>
      </c>
      <c r="Z104">
        <f t="shared" si="0"/>
        <v>0.7</v>
      </c>
    </row>
    <row r="105" spans="1:26" ht="12.75">
      <c r="A105">
        <v>44503</v>
      </c>
      <c r="B105" t="s">
        <v>121</v>
      </c>
      <c r="C105">
        <v>139</v>
      </c>
      <c r="D105">
        <v>90</v>
      </c>
      <c r="E105" t="s">
        <v>122</v>
      </c>
      <c r="F105">
        <v>4240</v>
      </c>
      <c r="G105" t="s">
        <v>170</v>
      </c>
      <c r="J105" t="s">
        <v>4</v>
      </c>
      <c r="K105">
        <v>1</v>
      </c>
      <c r="L105" t="s">
        <v>5</v>
      </c>
      <c r="M105">
        <v>1272</v>
      </c>
      <c r="N105">
        <v>1645</v>
      </c>
      <c r="O105">
        <v>7154</v>
      </c>
      <c r="P105">
        <v>9</v>
      </c>
      <c r="Q105">
        <v>23</v>
      </c>
      <c r="R105" t="s">
        <v>408</v>
      </c>
      <c r="S105" t="s">
        <v>409</v>
      </c>
      <c r="T105">
        <v>5</v>
      </c>
      <c r="U105" t="s">
        <v>410</v>
      </c>
      <c r="V105">
        <v>1</v>
      </c>
      <c r="W105">
        <v>0.7</v>
      </c>
      <c r="X105" t="s">
        <v>410</v>
      </c>
      <c r="Y105">
        <v>0.7</v>
      </c>
      <c r="Z105">
        <f t="shared" si="0"/>
        <v>0.7</v>
      </c>
    </row>
    <row r="106" spans="1:26" ht="12.75">
      <c r="A106">
        <v>44507</v>
      </c>
      <c r="B106" t="s">
        <v>121</v>
      </c>
      <c r="C106">
        <v>139</v>
      </c>
      <c r="D106">
        <v>90</v>
      </c>
      <c r="E106" t="s">
        <v>122</v>
      </c>
      <c r="F106">
        <v>4240</v>
      </c>
      <c r="G106" t="s">
        <v>170</v>
      </c>
      <c r="J106" t="s">
        <v>4</v>
      </c>
      <c r="K106">
        <v>1</v>
      </c>
      <c r="L106" t="s">
        <v>5</v>
      </c>
      <c r="M106">
        <v>1272</v>
      </c>
      <c r="N106">
        <v>1645</v>
      </c>
      <c r="O106">
        <v>7154</v>
      </c>
      <c r="P106">
        <v>10</v>
      </c>
      <c r="Q106">
        <v>15</v>
      </c>
      <c r="R106" t="s">
        <v>408</v>
      </c>
      <c r="S106" t="s">
        <v>409</v>
      </c>
      <c r="T106">
        <v>5</v>
      </c>
      <c r="U106" t="s">
        <v>410</v>
      </c>
      <c r="V106">
        <v>1</v>
      </c>
      <c r="W106">
        <v>0.7</v>
      </c>
      <c r="X106" t="s">
        <v>410</v>
      </c>
      <c r="Y106">
        <v>0.7</v>
      </c>
      <c r="Z106">
        <f t="shared" si="0"/>
        <v>0.7</v>
      </c>
    </row>
    <row r="107" spans="1:26" ht="12.75">
      <c r="A107">
        <v>44508</v>
      </c>
      <c r="B107" t="s">
        <v>121</v>
      </c>
      <c r="C107">
        <v>139</v>
      </c>
      <c r="D107">
        <v>90</v>
      </c>
      <c r="E107" t="s">
        <v>122</v>
      </c>
      <c r="F107">
        <v>4240</v>
      </c>
      <c r="G107" t="s">
        <v>170</v>
      </c>
      <c r="J107" t="s">
        <v>4</v>
      </c>
      <c r="K107">
        <v>1</v>
      </c>
      <c r="L107" t="s">
        <v>5</v>
      </c>
      <c r="M107">
        <v>1272</v>
      </c>
      <c r="N107">
        <v>1645</v>
      </c>
      <c r="O107">
        <v>7154</v>
      </c>
      <c r="P107">
        <v>10</v>
      </c>
      <c r="Q107">
        <v>17</v>
      </c>
      <c r="R107" t="s">
        <v>408</v>
      </c>
      <c r="S107" t="s">
        <v>409</v>
      </c>
      <c r="T107">
        <v>5</v>
      </c>
      <c r="U107" t="s">
        <v>410</v>
      </c>
      <c r="V107">
        <v>1</v>
      </c>
      <c r="W107">
        <v>0.7</v>
      </c>
      <c r="X107" t="s">
        <v>410</v>
      </c>
      <c r="Y107">
        <v>0.7</v>
      </c>
      <c r="Z107">
        <f t="shared" si="0"/>
        <v>0.7</v>
      </c>
    </row>
    <row r="108" spans="1:26" ht="12.75">
      <c r="A108">
        <v>44526</v>
      </c>
      <c r="B108" t="s">
        <v>121</v>
      </c>
      <c r="C108">
        <v>139</v>
      </c>
      <c r="D108">
        <v>93</v>
      </c>
      <c r="E108" t="s">
        <v>122</v>
      </c>
      <c r="F108">
        <v>4240</v>
      </c>
      <c r="G108" t="s">
        <v>170</v>
      </c>
      <c r="J108" t="s">
        <v>4</v>
      </c>
      <c r="K108">
        <v>1</v>
      </c>
      <c r="L108" t="s">
        <v>5</v>
      </c>
      <c r="M108">
        <v>1272</v>
      </c>
      <c r="N108">
        <v>1645</v>
      </c>
      <c r="O108">
        <v>7154</v>
      </c>
      <c r="P108">
        <v>12</v>
      </c>
      <c r="Q108">
        <v>26</v>
      </c>
      <c r="R108" t="s">
        <v>408</v>
      </c>
      <c r="S108" t="s">
        <v>409</v>
      </c>
      <c r="T108">
        <v>5</v>
      </c>
      <c r="U108" t="s">
        <v>410</v>
      </c>
      <c r="V108">
        <v>1</v>
      </c>
      <c r="W108">
        <v>0.7</v>
      </c>
      <c r="X108" t="s">
        <v>410</v>
      </c>
      <c r="Y108">
        <v>0.7</v>
      </c>
      <c r="Z108">
        <f t="shared" si="0"/>
        <v>0.7</v>
      </c>
    </row>
    <row r="109" spans="1:27" ht="12.75">
      <c r="A109">
        <v>44529</v>
      </c>
      <c r="B109" t="s">
        <v>121</v>
      </c>
      <c r="C109">
        <v>139</v>
      </c>
      <c r="D109">
        <v>321</v>
      </c>
      <c r="E109" t="s">
        <v>122</v>
      </c>
      <c r="F109">
        <v>4240</v>
      </c>
      <c r="J109" t="s">
        <v>4</v>
      </c>
      <c r="K109">
        <v>1</v>
      </c>
      <c r="L109" t="s">
        <v>5</v>
      </c>
      <c r="M109">
        <v>1272</v>
      </c>
      <c r="N109">
        <v>1645</v>
      </c>
      <c r="O109">
        <v>7153</v>
      </c>
      <c r="P109">
        <v>4</v>
      </c>
      <c r="Q109">
        <v>27</v>
      </c>
      <c r="R109" t="s">
        <v>408</v>
      </c>
      <c r="S109" t="s">
        <v>409</v>
      </c>
      <c r="T109">
        <v>5</v>
      </c>
      <c r="U109" t="s">
        <v>410</v>
      </c>
      <c r="V109">
        <v>5</v>
      </c>
      <c r="W109">
        <v>3.5</v>
      </c>
      <c r="X109" t="s">
        <v>410</v>
      </c>
      <c r="Y109">
        <v>0.7</v>
      </c>
      <c r="Z109">
        <f t="shared" si="0"/>
        <v>0.7</v>
      </c>
      <c r="AA109" t="s">
        <v>170</v>
      </c>
    </row>
    <row r="110" spans="1:26" ht="12.75">
      <c r="A110">
        <v>44530</v>
      </c>
      <c r="B110" t="s">
        <v>121</v>
      </c>
      <c r="C110">
        <v>139</v>
      </c>
      <c r="D110">
        <v>321</v>
      </c>
      <c r="E110" t="s">
        <v>122</v>
      </c>
      <c r="F110">
        <v>4240</v>
      </c>
      <c r="J110" t="s">
        <v>4</v>
      </c>
      <c r="K110">
        <v>1</v>
      </c>
      <c r="L110" t="s">
        <v>5</v>
      </c>
      <c r="M110">
        <v>1272</v>
      </c>
      <c r="N110">
        <v>1645</v>
      </c>
      <c r="O110">
        <v>7153</v>
      </c>
      <c r="P110">
        <v>5</v>
      </c>
      <c r="Q110">
        <v>20</v>
      </c>
      <c r="R110" t="s">
        <v>408</v>
      </c>
      <c r="S110" t="s">
        <v>409</v>
      </c>
      <c r="T110">
        <v>5</v>
      </c>
      <c r="U110" t="s">
        <v>410</v>
      </c>
      <c r="V110">
        <v>6</v>
      </c>
      <c r="W110">
        <v>4.2</v>
      </c>
      <c r="X110" t="s">
        <v>410</v>
      </c>
      <c r="Y110">
        <v>0.7</v>
      </c>
      <c r="Z110">
        <f t="shared" si="0"/>
        <v>0.7000000000000001</v>
      </c>
    </row>
    <row r="111" spans="1:26" ht="12.75">
      <c r="A111">
        <v>44531</v>
      </c>
      <c r="B111" t="s">
        <v>121</v>
      </c>
      <c r="C111">
        <v>139</v>
      </c>
      <c r="D111">
        <v>322</v>
      </c>
      <c r="E111" t="s">
        <v>122</v>
      </c>
      <c r="F111">
        <v>4240</v>
      </c>
      <c r="J111" t="s">
        <v>4</v>
      </c>
      <c r="K111">
        <v>1</v>
      </c>
      <c r="L111" t="s">
        <v>5</v>
      </c>
      <c r="M111">
        <v>1272</v>
      </c>
      <c r="N111">
        <v>1645</v>
      </c>
      <c r="O111">
        <v>7153</v>
      </c>
      <c r="P111">
        <v>5</v>
      </c>
      <c r="Q111">
        <v>27</v>
      </c>
      <c r="R111" t="s">
        <v>408</v>
      </c>
      <c r="S111" t="s">
        <v>409</v>
      </c>
      <c r="T111">
        <v>5</v>
      </c>
      <c r="U111" t="s">
        <v>410</v>
      </c>
      <c r="V111">
        <v>1</v>
      </c>
      <c r="W111">
        <v>0.7</v>
      </c>
      <c r="X111" t="s">
        <v>410</v>
      </c>
      <c r="Y111">
        <v>0.7</v>
      </c>
      <c r="Z111">
        <f aca="true" t="shared" si="4" ref="Z111:Z157">W111/V111</f>
        <v>0.7</v>
      </c>
    </row>
    <row r="112" spans="1:26" ht="12.75">
      <c r="A112">
        <v>44532</v>
      </c>
      <c r="B112" t="s">
        <v>121</v>
      </c>
      <c r="C112">
        <v>139</v>
      </c>
      <c r="D112">
        <v>322</v>
      </c>
      <c r="E112" t="s">
        <v>122</v>
      </c>
      <c r="F112">
        <v>4240</v>
      </c>
      <c r="J112" t="s">
        <v>4</v>
      </c>
      <c r="K112">
        <v>1</v>
      </c>
      <c r="L112" t="s">
        <v>5</v>
      </c>
      <c r="M112">
        <v>1272</v>
      </c>
      <c r="N112">
        <v>1645</v>
      </c>
      <c r="O112">
        <v>7153</v>
      </c>
      <c r="P112">
        <v>6</v>
      </c>
      <c r="Q112">
        <v>7</v>
      </c>
      <c r="R112" t="s">
        <v>408</v>
      </c>
      <c r="S112" t="s">
        <v>409</v>
      </c>
      <c r="T112">
        <v>5</v>
      </c>
      <c r="U112" t="s">
        <v>410</v>
      </c>
      <c r="V112">
        <v>10</v>
      </c>
      <c r="W112">
        <v>7</v>
      </c>
      <c r="X112" t="s">
        <v>410</v>
      </c>
      <c r="Y112">
        <v>0.7</v>
      </c>
      <c r="Z112">
        <f t="shared" si="4"/>
        <v>0.7</v>
      </c>
    </row>
    <row r="113" spans="1:26" ht="12.75">
      <c r="A113">
        <v>44533</v>
      </c>
      <c r="B113" t="s">
        <v>121</v>
      </c>
      <c r="C113">
        <v>139</v>
      </c>
      <c r="D113">
        <v>322</v>
      </c>
      <c r="E113" t="s">
        <v>122</v>
      </c>
      <c r="F113">
        <v>4240</v>
      </c>
      <c r="J113" t="s">
        <v>4</v>
      </c>
      <c r="K113">
        <v>1</v>
      </c>
      <c r="L113" t="s">
        <v>5</v>
      </c>
      <c r="M113">
        <v>1272</v>
      </c>
      <c r="N113">
        <v>1645</v>
      </c>
      <c r="O113">
        <v>7153</v>
      </c>
      <c r="P113">
        <v>7</v>
      </c>
      <c r="Q113">
        <v>3</v>
      </c>
      <c r="R113" t="s">
        <v>408</v>
      </c>
      <c r="S113" t="s">
        <v>409</v>
      </c>
      <c r="T113">
        <v>5</v>
      </c>
      <c r="U113" t="s">
        <v>410</v>
      </c>
      <c r="V113">
        <v>2</v>
      </c>
      <c r="W113">
        <v>1.4</v>
      </c>
      <c r="X113" t="s">
        <v>410</v>
      </c>
      <c r="Y113">
        <v>0.7</v>
      </c>
      <c r="Z113">
        <f t="shared" si="4"/>
        <v>0.7</v>
      </c>
    </row>
    <row r="114" spans="1:26" ht="12.75">
      <c r="A114">
        <v>44534</v>
      </c>
      <c r="B114" t="s">
        <v>121</v>
      </c>
      <c r="C114">
        <v>139</v>
      </c>
      <c r="D114">
        <v>322</v>
      </c>
      <c r="E114" t="s">
        <v>122</v>
      </c>
      <c r="F114">
        <v>4240</v>
      </c>
      <c r="J114" t="s">
        <v>4</v>
      </c>
      <c r="K114">
        <v>1</v>
      </c>
      <c r="L114" t="s">
        <v>5</v>
      </c>
      <c r="M114">
        <v>1272</v>
      </c>
      <c r="N114">
        <v>1645</v>
      </c>
      <c r="O114">
        <v>7153</v>
      </c>
      <c r="P114">
        <v>7</v>
      </c>
      <c r="Q114">
        <v>31</v>
      </c>
      <c r="R114" t="s">
        <v>408</v>
      </c>
      <c r="S114" t="s">
        <v>409</v>
      </c>
      <c r="T114">
        <v>5</v>
      </c>
      <c r="U114" t="s">
        <v>410</v>
      </c>
      <c r="V114">
        <v>10</v>
      </c>
      <c r="W114">
        <v>7</v>
      </c>
      <c r="X114" t="s">
        <v>410</v>
      </c>
      <c r="Y114">
        <v>0.7</v>
      </c>
      <c r="Z114">
        <f t="shared" si="4"/>
        <v>0.7</v>
      </c>
    </row>
    <row r="115" spans="1:26" ht="12.75">
      <c r="A115">
        <v>44535</v>
      </c>
      <c r="B115" t="s">
        <v>121</v>
      </c>
      <c r="C115">
        <v>139</v>
      </c>
      <c r="D115">
        <v>322</v>
      </c>
      <c r="E115" t="s">
        <v>122</v>
      </c>
      <c r="F115">
        <v>4240</v>
      </c>
      <c r="J115" t="s">
        <v>4</v>
      </c>
      <c r="K115">
        <v>1</v>
      </c>
      <c r="L115" t="s">
        <v>5</v>
      </c>
      <c r="M115">
        <v>1272</v>
      </c>
      <c r="N115">
        <v>1645</v>
      </c>
      <c r="O115">
        <v>7153</v>
      </c>
      <c r="P115">
        <v>8</v>
      </c>
      <c r="Q115">
        <v>25</v>
      </c>
      <c r="R115" t="s">
        <v>408</v>
      </c>
      <c r="S115" t="s">
        <v>409</v>
      </c>
      <c r="T115">
        <v>5</v>
      </c>
      <c r="U115" t="s">
        <v>410</v>
      </c>
      <c r="V115">
        <v>1</v>
      </c>
      <c r="W115">
        <v>0.7</v>
      </c>
      <c r="X115" t="s">
        <v>410</v>
      </c>
      <c r="Y115">
        <v>0.7</v>
      </c>
      <c r="Z115">
        <f t="shared" si="4"/>
        <v>0.7</v>
      </c>
    </row>
    <row r="116" spans="1:26" ht="12.75">
      <c r="A116">
        <v>44536</v>
      </c>
      <c r="B116" t="s">
        <v>121</v>
      </c>
      <c r="C116">
        <v>139</v>
      </c>
      <c r="D116">
        <v>322</v>
      </c>
      <c r="E116" t="s">
        <v>122</v>
      </c>
      <c r="F116">
        <v>4240</v>
      </c>
      <c r="J116" t="s">
        <v>4</v>
      </c>
      <c r="K116">
        <v>1</v>
      </c>
      <c r="L116" t="s">
        <v>5</v>
      </c>
      <c r="M116">
        <v>1272</v>
      </c>
      <c r="N116">
        <v>1645</v>
      </c>
      <c r="O116">
        <v>7153</v>
      </c>
      <c r="P116">
        <v>8</v>
      </c>
      <c r="Q116">
        <v>27</v>
      </c>
      <c r="R116" t="s">
        <v>408</v>
      </c>
      <c r="S116" t="s">
        <v>409</v>
      </c>
      <c r="T116">
        <v>5</v>
      </c>
      <c r="U116" t="s">
        <v>410</v>
      </c>
      <c r="V116">
        <v>1</v>
      </c>
      <c r="W116">
        <v>0.7</v>
      </c>
      <c r="X116" t="s">
        <v>410</v>
      </c>
      <c r="Y116">
        <v>0.7</v>
      </c>
      <c r="Z116">
        <f t="shared" si="4"/>
        <v>0.7</v>
      </c>
    </row>
    <row r="117" spans="1:26" ht="12.75">
      <c r="A117">
        <v>44537</v>
      </c>
      <c r="B117" t="s">
        <v>121</v>
      </c>
      <c r="C117">
        <v>139</v>
      </c>
      <c r="D117">
        <v>322</v>
      </c>
      <c r="E117" t="s">
        <v>122</v>
      </c>
      <c r="F117">
        <v>4240</v>
      </c>
      <c r="J117" t="s">
        <v>4</v>
      </c>
      <c r="K117">
        <v>1</v>
      </c>
      <c r="L117" t="s">
        <v>5</v>
      </c>
      <c r="M117">
        <v>1272</v>
      </c>
      <c r="N117">
        <v>1645</v>
      </c>
      <c r="O117">
        <v>7153</v>
      </c>
      <c r="P117">
        <v>8</v>
      </c>
      <c r="Q117">
        <v>27</v>
      </c>
      <c r="R117" t="s">
        <v>408</v>
      </c>
      <c r="S117" t="s">
        <v>409</v>
      </c>
      <c r="T117">
        <v>5</v>
      </c>
      <c r="U117" t="s">
        <v>410</v>
      </c>
      <c r="V117">
        <v>1</v>
      </c>
      <c r="W117">
        <v>0.7</v>
      </c>
      <c r="X117" t="s">
        <v>410</v>
      </c>
      <c r="Y117">
        <v>0.7</v>
      </c>
      <c r="Z117">
        <f t="shared" si="4"/>
        <v>0.7</v>
      </c>
    </row>
    <row r="118" spans="1:26" ht="12.75">
      <c r="A118">
        <v>44538</v>
      </c>
      <c r="B118" t="s">
        <v>121</v>
      </c>
      <c r="C118">
        <v>139</v>
      </c>
      <c r="D118">
        <v>322</v>
      </c>
      <c r="E118" t="s">
        <v>122</v>
      </c>
      <c r="F118">
        <v>4240</v>
      </c>
      <c r="J118" t="s">
        <v>4</v>
      </c>
      <c r="K118">
        <v>1</v>
      </c>
      <c r="L118" t="s">
        <v>5</v>
      </c>
      <c r="M118">
        <v>1272</v>
      </c>
      <c r="N118">
        <v>1645</v>
      </c>
      <c r="O118">
        <v>7153</v>
      </c>
      <c r="P118">
        <v>8</v>
      </c>
      <c r="Q118">
        <v>27</v>
      </c>
      <c r="R118" t="s">
        <v>408</v>
      </c>
      <c r="S118" t="s">
        <v>409</v>
      </c>
      <c r="T118">
        <v>5</v>
      </c>
      <c r="U118" t="s">
        <v>410</v>
      </c>
      <c r="V118">
        <v>1</v>
      </c>
      <c r="W118">
        <v>0.7</v>
      </c>
      <c r="X118" t="s">
        <v>410</v>
      </c>
      <c r="Y118">
        <v>0.7</v>
      </c>
      <c r="Z118">
        <f t="shared" si="4"/>
        <v>0.7</v>
      </c>
    </row>
    <row r="119" spans="1:26" ht="12.75">
      <c r="A119">
        <v>44539</v>
      </c>
      <c r="B119" t="s">
        <v>121</v>
      </c>
      <c r="C119">
        <v>139</v>
      </c>
      <c r="D119">
        <v>322</v>
      </c>
      <c r="E119" t="s">
        <v>122</v>
      </c>
      <c r="F119">
        <v>4240</v>
      </c>
      <c r="J119" t="s">
        <v>4</v>
      </c>
      <c r="K119">
        <v>1</v>
      </c>
      <c r="L119" t="s">
        <v>5</v>
      </c>
      <c r="M119">
        <v>1272</v>
      </c>
      <c r="N119">
        <v>1645</v>
      </c>
      <c r="O119">
        <v>7153</v>
      </c>
      <c r="P119">
        <v>8</v>
      </c>
      <c r="Q119">
        <v>28</v>
      </c>
      <c r="R119" t="s">
        <v>408</v>
      </c>
      <c r="S119" t="s">
        <v>409</v>
      </c>
      <c r="T119">
        <v>5</v>
      </c>
      <c r="U119" t="s">
        <v>410</v>
      </c>
      <c r="V119">
        <v>1</v>
      </c>
      <c r="W119">
        <v>0.7</v>
      </c>
      <c r="X119" t="s">
        <v>410</v>
      </c>
      <c r="Y119">
        <v>0.7</v>
      </c>
      <c r="Z119">
        <f t="shared" si="4"/>
        <v>0.7</v>
      </c>
    </row>
    <row r="120" spans="1:26" ht="12.75">
      <c r="A120">
        <v>44540</v>
      </c>
      <c r="B120" t="s">
        <v>121</v>
      </c>
      <c r="C120">
        <v>139</v>
      </c>
      <c r="D120">
        <v>322</v>
      </c>
      <c r="E120" t="s">
        <v>122</v>
      </c>
      <c r="F120">
        <v>4240</v>
      </c>
      <c r="J120" t="s">
        <v>4</v>
      </c>
      <c r="K120">
        <v>1</v>
      </c>
      <c r="L120" t="s">
        <v>5</v>
      </c>
      <c r="M120">
        <v>1272</v>
      </c>
      <c r="N120">
        <v>1645</v>
      </c>
      <c r="O120">
        <v>7153</v>
      </c>
      <c r="P120">
        <v>8</v>
      </c>
      <c r="Q120">
        <v>29</v>
      </c>
      <c r="R120" t="s">
        <v>408</v>
      </c>
      <c r="S120" t="s">
        <v>409</v>
      </c>
      <c r="T120">
        <v>5</v>
      </c>
      <c r="U120" t="s">
        <v>410</v>
      </c>
      <c r="V120">
        <v>1</v>
      </c>
      <c r="W120">
        <v>0.7</v>
      </c>
      <c r="X120" t="s">
        <v>410</v>
      </c>
      <c r="Y120">
        <v>0.7</v>
      </c>
      <c r="Z120">
        <f t="shared" si="4"/>
        <v>0.7</v>
      </c>
    </row>
    <row r="121" spans="1:26" ht="12.75">
      <c r="A121">
        <v>44541</v>
      </c>
      <c r="B121" t="s">
        <v>121</v>
      </c>
      <c r="C121">
        <v>139</v>
      </c>
      <c r="D121">
        <v>322</v>
      </c>
      <c r="E121" t="s">
        <v>122</v>
      </c>
      <c r="F121">
        <v>4240</v>
      </c>
      <c r="J121" t="s">
        <v>4</v>
      </c>
      <c r="K121">
        <v>1</v>
      </c>
      <c r="L121" t="s">
        <v>5</v>
      </c>
      <c r="M121">
        <v>1272</v>
      </c>
      <c r="N121">
        <v>1645</v>
      </c>
      <c r="O121">
        <v>7153</v>
      </c>
      <c r="P121">
        <v>8</v>
      </c>
      <c r="Q121">
        <v>30</v>
      </c>
      <c r="R121" t="s">
        <v>408</v>
      </c>
      <c r="S121" t="s">
        <v>409</v>
      </c>
      <c r="T121">
        <v>5</v>
      </c>
      <c r="U121" t="s">
        <v>410</v>
      </c>
      <c r="V121">
        <v>2</v>
      </c>
      <c r="W121">
        <v>1.4</v>
      </c>
      <c r="X121" t="s">
        <v>410</v>
      </c>
      <c r="Y121">
        <v>0.7</v>
      </c>
      <c r="Z121">
        <f t="shared" si="4"/>
        <v>0.7</v>
      </c>
    </row>
    <row r="122" spans="1:26" ht="12.75">
      <c r="A122">
        <v>44542</v>
      </c>
      <c r="B122" t="s">
        <v>121</v>
      </c>
      <c r="C122">
        <v>139</v>
      </c>
      <c r="D122">
        <v>322</v>
      </c>
      <c r="E122" t="s">
        <v>122</v>
      </c>
      <c r="F122">
        <v>4240</v>
      </c>
      <c r="J122" t="s">
        <v>4</v>
      </c>
      <c r="K122">
        <v>1</v>
      </c>
      <c r="L122" t="s">
        <v>5</v>
      </c>
      <c r="M122">
        <v>1272</v>
      </c>
      <c r="N122">
        <v>1645</v>
      </c>
      <c r="O122">
        <v>7154</v>
      </c>
      <c r="P122">
        <v>9</v>
      </c>
      <c r="Q122">
        <v>23</v>
      </c>
      <c r="R122" t="s">
        <v>408</v>
      </c>
      <c r="S122" t="s">
        <v>409</v>
      </c>
      <c r="T122">
        <v>5</v>
      </c>
      <c r="U122" t="s">
        <v>410</v>
      </c>
      <c r="V122">
        <v>1</v>
      </c>
      <c r="W122">
        <v>0.7</v>
      </c>
      <c r="X122" t="s">
        <v>410</v>
      </c>
      <c r="Y122">
        <v>0.7</v>
      </c>
      <c r="Z122">
        <f t="shared" si="4"/>
        <v>0.7</v>
      </c>
    </row>
    <row r="123" spans="1:26" ht="12.75">
      <c r="A123">
        <v>44543</v>
      </c>
      <c r="B123" t="s">
        <v>121</v>
      </c>
      <c r="C123">
        <v>139</v>
      </c>
      <c r="D123">
        <v>322</v>
      </c>
      <c r="E123" t="s">
        <v>122</v>
      </c>
      <c r="F123">
        <v>4240</v>
      </c>
      <c r="J123" t="s">
        <v>4</v>
      </c>
      <c r="K123">
        <v>1</v>
      </c>
      <c r="L123" t="s">
        <v>5</v>
      </c>
      <c r="M123">
        <v>1272</v>
      </c>
      <c r="N123">
        <v>1645</v>
      </c>
      <c r="O123">
        <v>7154</v>
      </c>
      <c r="P123">
        <v>10</v>
      </c>
      <c r="Q123">
        <v>15</v>
      </c>
      <c r="R123" t="s">
        <v>408</v>
      </c>
      <c r="S123" t="s">
        <v>409</v>
      </c>
      <c r="T123">
        <v>5</v>
      </c>
      <c r="U123" t="s">
        <v>410</v>
      </c>
      <c r="V123">
        <v>1</v>
      </c>
      <c r="W123">
        <v>0.7</v>
      </c>
      <c r="X123" t="s">
        <v>410</v>
      </c>
      <c r="Y123">
        <v>0.7</v>
      </c>
      <c r="Z123">
        <f t="shared" si="4"/>
        <v>0.7</v>
      </c>
    </row>
    <row r="124" spans="1:26" ht="12.75">
      <c r="A124">
        <v>44544</v>
      </c>
      <c r="B124" t="s">
        <v>121</v>
      </c>
      <c r="C124">
        <v>139</v>
      </c>
      <c r="D124">
        <v>322</v>
      </c>
      <c r="E124" t="s">
        <v>122</v>
      </c>
      <c r="F124">
        <v>4240</v>
      </c>
      <c r="J124" t="s">
        <v>4</v>
      </c>
      <c r="K124">
        <v>1</v>
      </c>
      <c r="L124" t="s">
        <v>5</v>
      </c>
      <c r="M124">
        <v>1272</v>
      </c>
      <c r="N124">
        <v>1645</v>
      </c>
      <c r="O124">
        <v>7154</v>
      </c>
      <c r="P124">
        <v>10</v>
      </c>
      <c r="Q124">
        <v>17</v>
      </c>
      <c r="R124" t="s">
        <v>408</v>
      </c>
      <c r="S124" t="s">
        <v>409</v>
      </c>
      <c r="T124">
        <v>5</v>
      </c>
      <c r="U124" t="s">
        <v>410</v>
      </c>
      <c r="V124">
        <v>1</v>
      </c>
      <c r="W124">
        <v>0.7</v>
      </c>
      <c r="X124" t="s">
        <v>410</v>
      </c>
      <c r="Y124">
        <v>0.7</v>
      </c>
      <c r="Z124">
        <f t="shared" si="4"/>
        <v>0.7</v>
      </c>
    </row>
    <row r="125" spans="1:26" ht="12.75">
      <c r="A125">
        <v>44545</v>
      </c>
      <c r="B125" t="s">
        <v>121</v>
      </c>
      <c r="C125">
        <v>139</v>
      </c>
      <c r="D125">
        <v>322</v>
      </c>
      <c r="E125" t="s">
        <v>122</v>
      </c>
      <c r="F125">
        <v>4240</v>
      </c>
      <c r="J125" t="s">
        <v>4</v>
      </c>
      <c r="K125">
        <v>1</v>
      </c>
      <c r="L125" t="s">
        <v>5</v>
      </c>
      <c r="M125">
        <v>1272</v>
      </c>
      <c r="N125">
        <v>1645</v>
      </c>
      <c r="O125">
        <v>7154</v>
      </c>
      <c r="P125">
        <v>11</v>
      </c>
      <c r="Q125">
        <v>15</v>
      </c>
      <c r="R125" t="s">
        <v>408</v>
      </c>
      <c r="S125" t="s">
        <v>409</v>
      </c>
      <c r="T125">
        <v>5</v>
      </c>
      <c r="U125" t="s">
        <v>410</v>
      </c>
      <c r="V125">
        <v>3</v>
      </c>
      <c r="W125">
        <v>2.1</v>
      </c>
      <c r="X125" t="s">
        <v>410</v>
      </c>
      <c r="Y125">
        <v>0.7</v>
      </c>
      <c r="Z125">
        <f t="shared" si="4"/>
        <v>0.7000000000000001</v>
      </c>
    </row>
    <row r="126" spans="1:26" ht="12.75">
      <c r="A126">
        <v>44546</v>
      </c>
      <c r="B126" t="s">
        <v>121</v>
      </c>
      <c r="C126">
        <v>139</v>
      </c>
      <c r="D126">
        <v>322</v>
      </c>
      <c r="E126" t="s">
        <v>122</v>
      </c>
      <c r="F126">
        <v>4240</v>
      </c>
      <c r="J126" t="s">
        <v>4</v>
      </c>
      <c r="K126">
        <v>1</v>
      </c>
      <c r="L126" t="s">
        <v>5</v>
      </c>
      <c r="M126">
        <v>1272</v>
      </c>
      <c r="N126">
        <v>1645</v>
      </c>
      <c r="O126">
        <v>7154</v>
      </c>
      <c r="P126">
        <v>11</v>
      </c>
      <c r="Q126">
        <v>22</v>
      </c>
      <c r="R126" t="s">
        <v>408</v>
      </c>
      <c r="S126" t="s">
        <v>409</v>
      </c>
      <c r="T126">
        <v>5</v>
      </c>
      <c r="U126" t="s">
        <v>410</v>
      </c>
      <c r="V126">
        <v>2</v>
      </c>
      <c r="W126">
        <v>1.4</v>
      </c>
      <c r="X126" t="s">
        <v>410</v>
      </c>
      <c r="Y126">
        <v>0.7</v>
      </c>
      <c r="Z126">
        <f t="shared" si="4"/>
        <v>0.7</v>
      </c>
    </row>
    <row r="127" spans="1:26" ht="12.75">
      <c r="A127">
        <v>44547</v>
      </c>
      <c r="B127" t="s">
        <v>121</v>
      </c>
      <c r="C127">
        <v>139</v>
      </c>
      <c r="D127">
        <v>322</v>
      </c>
      <c r="E127" t="s">
        <v>122</v>
      </c>
      <c r="F127">
        <v>4240</v>
      </c>
      <c r="J127" t="s">
        <v>4</v>
      </c>
      <c r="K127">
        <v>1</v>
      </c>
      <c r="L127" t="s">
        <v>5</v>
      </c>
      <c r="M127">
        <v>1272</v>
      </c>
      <c r="N127">
        <v>1645</v>
      </c>
      <c r="O127">
        <v>7154</v>
      </c>
      <c r="P127">
        <v>12</v>
      </c>
      <c r="Q127">
        <v>3</v>
      </c>
      <c r="R127" t="s">
        <v>408</v>
      </c>
      <c r="S127" t="s">
        <v>409</v>
      </c>
      <c r="T127">
        <v>5</v>
      </c>
      <c r="U127" t="s">
        <v>410</v>
      </c>
      <c r="V127">
        <v>3</v>
      </c>
      <c r="W127">
        <v>2.1</v>
      </c>
      <c r="X127" t="s">
        <v>410</v>
      </c>
      <c r="Y127">
        <v>0.7</v>
      </c>
      <c r="Z127">
        <f t="shared" si="4"/>
        <v>0.7000000000000001</v>
      </c>
    </row>
    <row r="128" spans="1:26" s="3" customFormat="1" ht="12.75">
      <c r="A128" s="3">
        <v>44548</v>
      </c>
      <c r="B128" s="3" t="s">
        <v>121</v>
      </c>
      <c r="C128" s="3">
        <v>139</v>
      </c>
      <c r="D128" s="3">
        <v>322</v>
      </c>
      <c r="E128" s="3" t="s">
        <v>122</v>
      </c>
      <c r="F128" s="3">
        <v>4240</v>
      </c>
      <c r="J128" s="3" t="s">
        <v>4</v>
      </c>
      <c r="K128" s="3">
        <v>1</v>
      </c>
      <c r="L128" s="3" t="s">
        <v>5</v>
      </c>
      <c r="M128" s="3">
        <v>1272</v>
      </c>
      <c r="N128" s="3">
        <v>1645</v>
      </c>
      <c r="O128" s="3">
        <v>7154</v>
      </c>
      <c r="P128" s="3">
        <v>12</v>
      </c>
      <c r="Q128" s="3">
        <v>26</v>
      </c>
      <c r="R128" s="3" t="s">
        <v>408</v>
      </c>
      <c r="S128" s="3" t="s">
        <v>409</v>
      </c>
      <c r="T128" s="3">
        <v>5</v>
      </c>
      <c r="U128" s="3" t="s">
        <v>410</v>
      </c>
      <c r="V128" s="3">
        <v>1</v>
      </c>
      <c r="W128" s="3">
        <v>0.7</v>
      </c>
      <c r="X128" s="3" t="s">
        <v>410</v>
      </c>
      <c r="Y128" s="3">
        <v>0.7</v>
      </c>
      <c r="Z128" s="3">
        <f t="shared" si="4"/>
        <v>0.7</v>
      </c>
    </row>
    <row r="129" spans="1:26" ht="12.75">
      <c r="A129">
        <v>46338</v>
      </c>
      <c r="B129" t="s">
        <v>121</v>
      </c>
      <c r="C129">
        <v>139</v>
      </c>
      <c r="D129">
        <v>93</v>
      </c>
      <c r="E129" t="s">
        <v>122</v>
      </c>
      <c r="F129">
        <v>4240</v>
      </c>
      <c r="G129" t="s">
        <v>170</v>
      </c>
      <c r="J129" t="s">
        <v>4</v>
      </c>
      <c r="K129">
        <v>1</v>
      </c>
      <c r="L129" t="s">
        <v>5</v>
      </c>
      <c r="M129">
        <v>1272</v>
      </c>
      <c r="N129">
        <v>1646</v>
      </c>
      <c r="O129">
        <v>7154</v>
      </c>
      <c r="P129">
        <v>1</v>
      </c>
      <c r="Q129">
        <v>10</v>
      </c>
      <c r="R129" t="s">
        <v>408</v>
      </c>
      <c r="S129" t="s">
        <v>409</v>
      </c>
      <c r="T129">
        <v>5</v>
      </c>
      <c r="U129" t="s">
        <v>410</v>
      </c>
      <c r="V129">
        <v>1</v>
      </c>
      <c r="W129">
        <v>0.7</v>
      </c>
      <c r="X129" t="s">
        <v>410</v>
      </c>
      <c r="Y129">
        <v>0.7</v>
      </c>
      <c r="Z129">
        <f t="shared" si="4"/>
        <v>0.7</v>
      </c>
    </row>
    <row r="130" spans="1:26" ht="12.75">
      <c r="A130">
        <v>46422</v>
      </c>
      <c r="B130" t="s">
        <v>121</v>
      </c>
      <c r="C130">
        <v>139</v>
      </c>
      <c r="D130">
        <v>98</v>
      </c>
      <c r="E130" t="s">
        <v>122</v>
      </c>
      <c r="F130">
        <v>4240</v>
      </c>
      <c r="G130" t="s">
        <v>170</v>
      </c>
      <c r="J130" t="s">
        <v>4</v>
      </c>
      <c r="K130">
        <v>1</v>
      </c>
      <c r="L130" t="s">
        <v>5</v>
      </c>
      <c r="M130">
        <v>1272</v>
      </c>
      <c r="N130">
        <v>1646</v>
      </c>
      <c r="O130">
        <v>7154</v>
      </c>
      <c r="P130">
        <v>1</v>
      </c>
      <c r="Q130">
        <v>18</v>
      </c>
      <c r="R130" t="s">
        <v>408</v>
      </c>
      <c r="S130" t="s">
        <v>409</v>
      </c>
      <c r="T130">
        <v>5</v>
      </c>
      <c r="U130" t="s">
        <v>410</v>
      </c>
      <c r="V130">
        <v>30</v>
      </c>
      <c r="W130">
        <v>21</v>
      </c>
      <c r="X130" t="s">
        <v>410</v>
      </c>
      <c r="Y130">
        <v>0.7</v>
      </c>
      <c r="Z130">
        <f t="shared" si="4"/>
        <v>0.7</v>
      </c>
    </row>
    <row r="131" spans="1:26" ht="12.75">
      <c r="A131">
        <v>46425</v>
      </c>
      <c r="B131" t="s">
        <v>121</v>
      </c>
      <c r="C131">
        <v>139</v>
      </c>
      <c r="D131">
        <v>98</v>
      </c>
      <c r="E131" t="s">
        <v>122</v>
      </c>
      <c r="F131">
        <v>4240</v>
      </c>
      <c r="G131" t="s">
        <v>170</v>
      </c>
      <c r="J131" t="s">
        <v>4</v>
      </c>
      <c r="K131">
        <v>1</v>
      </c>
      <c r="L131" t="s">
        <v>5</v>
      </c>
      <c r="M131">
        <v>1272</v>
      </c>
      <c r="N131">
        <v>1646</v>
      </c>
      <c r="O131">
        <v>7154</v>
      </c>
      <c r="P131">
        <v>2</v>
      </c>
      <c r="Q131">
        <v>22</v>
      </c>
      <c r="R131" t="s">
        <v>408</v>
      </c>
      <c r="S131" t="s">
        <v>409</v>
      </c>
      <c r="T131">
        <v>5</v>
      </c>
      <c r="U131" t="s">
        <v>410</v>
      </c>
      <c r="V131">
        <v>20</v>
      </c>
      <c r="W131">
        <v>14.4</v>
      </c>
      <c r="X131" t="s">
        <v>410</v>
      </c>
      <c r="Y131">
        <v>0.72</v>
      </c>
      <c r="Z131">
        <f t="shared" si="4"/>
        <v>0.72</v>
      </c>
    </row>
    <row r="132" spans="1:26" ht="12.75">
      <c r="A132">
        <v>46426</v>
      </c>
      <c r="B132" t="s">
        <v>121</v>
      </c>
      <c r="C132">
        <v>139</v>
      </c>
      <c r="D132">
        <v>98</v>
      </c>
      <c r="E132" t="s">
        <v>122</v>
      </c>
      <c r="F132">
        <v>4240</v>
      </c>
      <c r="G132" t="s">
        <v>170</v>
      </c>
      <c r="J132" t="s">
        <v>4</v>
      </c>
      <c r="K132">
        <v>1</v>
      </c>
      <c r="L132" t="s">
        <v>5</v>
      </c>
      <c r="M132">
        <v>1272</v>
      </c>
      <c r="N132">
        <v>1646</v>
      </c>
      <c r="O132">
        <v>7154</v>
      </c>
      <c r="P132">
        <v>2</v>
      </c>
      <c r="Q132">
        <v>22</v>
      </c>
      <c r="R132" t="s">
        <v>408</v>
      </c>
      <c r="S132" t="s">
        <v>409</v>
      </c>
      <c r="T132">
        <v>5</v>
      </c>
      <c r="U132" t="s">
        <v>410</v>
      </c>
      <c r="V132">
        <v>10</v>
      </c>
      <c r="W132">
        <v>7</v>
      </c>
      <c r="X132" t="s">
        <v>410</v>
      </c>
      <c r="Y132">
        <v>0.7</v>
      </c>
      <c r="Z132">
        <f t="shared" si="4"/>
        <v>0.7</v>
      </c>
    </row>
    <row r="133" spans="1:26" ht="12.75">
      <c r="A133">
        <v>46433</v>
      </c>
      <c r="B133" t="s">
        <v>121</v>
      </c>
      <c r="C133">
        <v>139</v>
      </c>
      <c r="D133">
        <v>99</v>
      </c>
      <c r="E133" t="s">
        <v>122</v>
      </c>
      <c r="F133">
        <v>4240</v>
      </c>
      <c r="G133" t="s">
        <v>170</v>
      </c>
      <c r="J133" t="s">
        <v>4</v>
      </c>
      <c r="K133">
        <v>1</v>
      </c>
      <c r="L133" t="s">
        <v>5</v>
      </c>
      <c r="M133">
        <v>1272</v>
      </c>
      <c r="N133">
        <v>1646</v>
      </c>
      <c r="O133">
        <v>7154</v>
      </c>
      <c r="P133">
        <v>4</v>
      </c>
      <c r="Q133">
        <v>12</v>
      </c>
      <c r="R133" t="s">
        <v>408</v>
      </c>
      <c r="S133" t="s">
        <v>409</v>
      </c>
      <c r="T133">
        <v>5</v>
      </c>
      <c r="U133" t="s">
        <v>410</v>
      </c>
      <c r="V133">
        <v>7</v>
      </c>
      <c r="W133">
        <v>4.9</v>
      </c>
      <c r="X133" t="s">
        <v>410</v>
      </c>
      <c r="Y133">
        <v>0.7</v>
      </c>
      <c r="Z133">
        <f t="shared" si="4"/>
        <v>0.7000000000000001</v>
      </c>
    </row>
    <row r="134" spans="1:26" ht="12.75">
      <c r="A134">
        <v>46442</v>
      </c>
      <c r="B134" t="s">
        <v>121</v>
      </c>
      <c r="C134">
        <v>139</v>
      </c>
      <c r="D134">
        <v>322</v>
      </c>
      <c r="E134" t="s">
        <v>122</v>
      </c>
      <c r="F134">
        <v>4240</v>
      </c>
      <c r="J134" t="s">
        <v>4</v>
      </c>
      <c r="K134">
        <v>1</v>
      </c>
      <c r="L134" t="s">
        <v>5</v>
      </c>
      <c r="M134">
        <v>1272</v>
      </c>
      <c r="N134">
        <v>1646</v>
      </c>
      <c r="O134">
        <v>7154</v>
      </c>
      <c r="P134">
        <v>1</v>
      </c>
      <c r="Q134">
        <v>3</v>
      </c>
      <c r="R134" t="s">
        <v>408</v>
      </c>
      <c r="S134" t="s">
        <v>409</v>
      </c>
      <c r="T134">
        <v>5</v>
      </c>
      <c r="U134" t="s">
        <v>410</v>
      </c>
      <c r="V134">
        <v>3</v>
      </c>
      <c r="W134">
        <v>2.1</v>
      </c>
      <c r="X134" t="s">
        <v>410</v>
      </c>
      <c r="Y134">
        <v>0.7</v>
      </c>
      <c r="Z134">
        <f t="shared" si="4"/>
        <v>0.7000000000000001</v>
      </c>
    </row>
    <row r="135" spans="1:26" ht="12.75">
      <c r="A135">
        <v>46443</v>
      </c>
      <c r="B135" t="s">
        <v>121</v>
      </c>
      <c r="C135">
        <v>139</v>
      </c>
      <c r="D135">
        <v>322</v>
      </c>
      <c r="E135" t="s">
        <v>122</v>
      </c>
      <c r="F135">
        <v>4240</v>
      </c>
      <c r="J135" t="s">
        <v>4</v>
      </c>
      <c r="K135">
        <v>1</v>
      </c>
      <c r="L135" t="s">
        <v>5</v>
      </c>
      <c r="M135">
        <v>1272</v>
      </c>
      <c r="N135">
        <v>1646</v>
      </c>
      <c r="O135">
        <v>7154</v>
      </c>
      <c r="P135">
        <v>1</v>
      </c>
      <c r="Q135">
        <v>10</v>
      </c>
      <c r="R135" t="s">
        <v>408</v>
      </c>
      <c r="S135" t="s">
        <v>409</v>
      </c>
      <c r="T135">
        <v>5</v>
      </c>
      <c r="U135" t="s">
        <v>410</v>
      </c>
      <c r="V135">
        <v>1</v>
      </c>
      <c r="W135">
        <v>0.7</v>
      </c>
      <c r="X135" t="s">
        <v>410</v>
      </c>
      <c r="Y135">
        <v>0.7</v>
      </c>
      <c r="Z135">
        <f t="shared" si="4"/>
        <v>0.7</v>
      </c>
    </row>
    <row r="136" spans="1:26" ht="12.75">
      <c r="A136">
        <v>46444</v>
      </c>
      <c r="B136" t="s">
        <v>121</v>
      </c>
      <c r="C136">
        <v>139</v>
      </c>
      <c r="D136">
        <v>322</v>
      </c>
      <c r="E136" t="s">
        <v>122</v>
      </c>
      <c r="F136">
        <v>4240</v>
      </c>
      <c r="J136" t="s">
        <v>4</v>
      </c>
      <c r="K136">
        <v>1</v>
      </c>
      <c r="L136" t="s">
        <v>5</v>
      </c>
      <c r="M136">
        <v>1272</v>
      </c>
      <c r="N136">
        <v>1646</v>
      </c>
      <c r="O136">
        <v>7154</v>
      </c>
      <c r="P136">
        <v>1</v>
      </c>
      <c r="Q136">
        <v>18</v>
      </c>
      <c r="R136" t="s">
        <v>408</v>
      </c>
      <c r="S136" t="s">
        <v>409</v>
      </c>
      <c r="T136">
        <v>5</v>
      </c>
      <c r="U136" t="s">
        <v>410</v>
      </c>
      <c r="V136">
        <v>7</v>
      </c>
      <c r="W136">
        <v>5.25</v>
      </c>
      <c r="X136" t="s">
        <v>410</v>
      </c>
      <c r="Y136">
        <v>0.75</v>
      </c>
      <c r="Z136">
        <f t="shared" si="4"/>
        <v>0.75</v>
      </c>
    </row>
    <row r="137" spans="1:26" ht="12.75">
      <c r="A137">
        <v>46445</v>
      </c>
      <c r="B137" t="s">
        <v>121</v>
      </c>
      <c r="C137">
        <v>139</v>
      </c>
      <c r="D137">
        <v>322</v>
      </c>
      <c r="E137" t="s">
        <v>122</v>
      </c>
      <c r="F137">
        <v>4240</v>
      </c>
      <c r="J137" t="s">
        <v>4</v>
      </c>
      <c r="K137">
        <v>1</v>
      </c>
      <c r="L137" t="s">
        <v>5</v>
      </c>
      <c r="M137">
        <v>1272</v>
      </c>
      <c r="N137">
        <v>1646</v>
      </c>
      <c r="O137">
        <v>7154</v>
      </c>
      <c r="P137">
        <v>2</v>
      </c>
      <c r="Q137">
        <v>18</v>
      </c>
      <c r="R137" t="s">
        <v>408</v>
      </c>
      <c r="S137" t="s">
        <v>409</v>
      </c>
      <c r="T137">
        <v>5</v>
      </c>
      <c r="U137" t="s">
        <v>410</v>
      </c>
      <c r="V137">
        <v>30</v>
      </c>
      <c r="W137">
        <v>21</v>
      </c>
      <c r="X137" t="s">
        <v>410</v>
      </c>
      <c r="Y137">
        <v>0.7</v>
      </c>
      <c r="Z137">
        <f t="shared" si="4"/>
        <v>0.7</v>
      </c>
    </row>
    <row r="138" spans="1:26" ht="12.75">
      <c r="A138">
        <v>46446</v>
      </c>
      <c r="B138" t="s">
        <v>121</v>
      </c>
      <c r="C138">
        <v>139</v>
      </c>
      <c r="D138">
        <v>322</v>
      </c>
      <c r="E138" t="s">
        <v>122</v>
      </c>
      <c r="F138">
        <v>4240</v>
      </c>
      <c r="J138" t="s">
        <v>4</v>
      </c>
      <c r="K138">
        <v>1</v>
      </c>
      <c r="L138" t="s">
        <v>5</v>
      </c>
      <c r="M138">
        <v>1272</v>
      </c>
      <c r="N138">
        <v>1646</v>
      </c>
      <c r="O138">
        <v>7154</v>
      </c>
      <c r="P138">
        <v>2</v>
      </c>
      <c r="Q138">
        <v>22</v>
      </c>
      <c r="R138" t="s">
        <v>408</v>
      </c>
      <c r="S138" t="s">
        <v>409</v>
      </c>
      <c r="T138">
        <v>5</v>
      </c>
      <c r="U138" t="s">
        <v>410</v>
      </c>
      <c r="V138">
        <v>20</v>
      </c>
      <c r="W138">
        <v>14.4</v>
      </c>
      <c r="X138" t="s">
        <v>410</v>
      </c>
      <c r="Y138">
        <v>0.72</v>
      </c>
      <c r="Z138">
        <f t="shared" si="4"/>
        <v>0.72</v>
      </c>
    </row>
    <row r="139" spans="1:26" ht="12.75">
      <c r="A139">
        <v>46447</v>
      </c>
      <c r="B139" t="s">
        <v>121</v>
      </c>
      <c r="C139">
        <v>139</v>
      </c>
      <c r="D139">
        <v>322</v>
      </c>
      <c r="E139" t="s">
        <v>122</v>
      </c>
      <c r="F139">
        <v>4240</v>
      </c>
      <c r="J139" t="s">
        <v>4</v>
      </c>
      <c r="K139">
        <v>1</v>
      </c>
      <c r="L139" t="s">
        <v>5</v>
      </c>
      <c r="M139">
        <v>1272</v>
      </c>
      <c r="N139">
        <v>1646</v>
      </c>
      <c r="O139">
        <v>7154</v>
      </c>
      <c r="P139">
        <v>2</v>
      </c>
      <c r="Q139">
        <v>22</v>
      </c>
      <c r="R139" t="s">
        <v>408</v>
      </c>
      <c r="S139" t="s">
        <v>409</v>
      </c>
      <c r="T139">
        <v>5</v>
      </c>
      <c r="U139" t="s">
        <v>410</v>
      </c>
      <c r="V139">
        <v>10</v>
      </c>
      <c r="W139">
        <v>7</v>
      </c>
      <c r="X139" t="s">
        <v>410</v>
      </c>
      <c r="Y139">
        <v>0.7</v>
      </c>
      <c r="Z139">
        <f t="shared" si="4"/>
        <v>0.7</v>
      </c>
    </row>
    <row r="140" spans="1:26" ht="12.75">
      <c r="A140">
        <v>46448</v>
      </c>
      <c r="B140" t="s">
        <v>121</v>
      </c>
      <c r="C140">
        <v>139</v>
      </c>
      <c r="D140">
        <v>322</v>
      </c>
      <c r="E140" t="s">
        <v>122</v>
      </c>
      <c r="F140">
        <v>4240</v>
      </c>
      <c r="J140" t="s">
        <v>4</v>
      </c>
      <c r="K140">
        <v>1</v>
      </c>
      <c r="L140" t="s">
        <v>5</v>
      </c>
      <c r="M140">
        <v>1272</v>
      </c>
      <c r="N140">
        <v>1646</v>
      </c>
      <c r="O140">
        <v>7154</v>
      </c>
      <c r="P140">
        <v>3</v>
      </c>
      <c r="Q140">
        <v>13</v>
      </c>
      <c r="R140" t="s">
        <v>408</v>
      </c>
      <c r="S140" t="s">
        <v>409</v>
      </c>
      <c r="T140">
        <v>5</v>
      </c>
      <c r="U140" t="s">
        <v>410</v>
      </c>
      <c r="V140">
        <v>15</v>
      </c>
      <c r="W140">
        <v>10.5</v>
      </c>
      <c r="X140" t="s">
        <v>410</v>
      </c>
      <c r="Y140">
        <v>0.7</v>
      </c>
      <c r="Z140">
        <f t="shared" si="4"/>
        <v>0.7</v>
      </c>
    </row>
    <row r="141" spans="1:26" ht="12.75">
      <c r="A141">
        <v>46449</v>
      </c>
      <c r="B141" t="s">
        <v>121</v>
      </c>
      <c r="C141">
        <v>139</v>
      </c>
      <c r="D141">
        <v>322</v>
      </c>
      <c r="E141" t="s">
        <v>122</v>
      </c>
      <c r="F141">
        <v>4240</v>
      </c>
      <c r="J141" t="s">
        <v>4</v>
      </c>
      <c r="K141">
        <v>1</v>
      </c>
      <c r="L141" t="s">
        <v>5</v>
      </c>
      <c r="M141">
        <v>1272</v>
      </c>
      <c r="N141">
        <v>1646</v>
      </c>
      <c r="O141">
        <v>7154</v>
      </c>
      <c r="P141">
        <v>4</v>
      </c>
      <c r="Q141">
        <v>11</v>
      </c>
      <c r="R141" t="s">
        <v>408</v>
      </c>
      <c r="S141" t="s">
        <v>409</v>
      </c>
      <c r="T141">
        <v>5</v>
      </c>
      <c r="U141" t="s">
        <v>410</v>
      </c>
      <c r="V141">
        <v>1</v>
      </c>
      <c r="W141">
        <v>0.75</v>
      </c>
      <c r="X141" t="s">
        <v>410</v>
      </c>
      <c r="Y141">
        <v>0.75</v>
      </c>
      <c r="Z141">
        <f t="shared" si="4"/>
        <v>0.75</v>
      </c>
    </row>
    <row r="142" spans="1:26" ht="12.75">
      <c r="A142">
        <v>46450</v>
      </c>
      <c r="B142" t="s">
        <v>121</v>
      </c>
      <c r="C142">
        <v>139</v>
      </c>
      <c r="D142">
        <v>322</v>
      </c>
      <c r="E142" t="s">
        <v>122</v>
      </c>
      <c r="F142">
        <v>4240</v>
      </c>
      <c r="J142" t="s">
        <v>4</v>
      </c>
      <c r="K142">
        <v>1</v>
      </c>
      <c r="L142" t="s">
        <v>5</v>
      </c>
      <c r="M142">
        <v>1272</v>
      </c>
      <c r="N142">
        <v>1646</v>
      </c>
      <c r="O142">
        <v>7154</v>
      </c>
      <c r="P142">
        <v>4</v>
      </c>
      <c r="Q142">
        <v>12</v>
      </c>
      <c r="R142" t="s">
        <v>408</v>
      </c>
      <c r="S142" t="s">
        <v>409</v>
      </c>
      <c r="T142">
        <v>5</v>
      </c>
      <c r="U142" t="s">
        <v>410</v>
      </c>
      <c r="V142">
        <v>7</v>
      </c>
      <c r="W142">
        <v>4.9</v>
      </c>
      <c r="X142" t="s">
        <v>410</v>
      </c>
      <c r="Y142">
        <v>0.7</v>
      </c>
      <c r="Z142">
        <f t="shared" si="4"/>
        <v>0.7000000000000001</v>
      </c>
    </row>
    <row r="143" spans="1:26" ht="12.75">
      <c r="A143">
        <v>46451</v>
      </c>
      <c r="B143" t="s">
        <v>121</v>
      </c>
      <c r="C143">
        <v>139</v>
      </c>
      <c r="D143">
        <v>322</v>
      </c>
      <c r="E143" t="s">
        <v>122</v>
      </c>
      <c r="F143">
        <v>4240</v>
      </c>
      <c r="J143" t="s">
        <v>4</v>
      </c>
      <c r="K143">
        <v>1</v>
      </c>
      <c r="L143" t="s">
        <v>5</v>
      </c>
      <c r="M143">
        <v>1272</v>
      </c>
      <c r="N143">
        <v>1646</v>
      </c>
      <c r="O143">
        <v>7154</v>
      </c>
      <c r="P143">
        <v>5</v>
      </c>
      <c r="Q143">
        <v>6</v>
      </c>
      <c r="R143" t="s">
        <v>408</v>
      </c>
      <c r="S143" t="s">
        <v>409</v>
      </c>
      <c r="T143">
        <v>5</v>
      </c>
      <c r="U143" t="s">
        <v>410</v>
      </c>
      <c r="V143">
        <v>3</v>
      </c>
      <c r="W143">
        <v>2.4</v>
      </c>
      <c r="X143" t="s">
        <v>410</v>
      </c>
      <c r="Y143">
        <v>0.8</v>
      </c>
      <c r="Z143">
        <f t="shared" si="4"/>
        <v>0.7999999999999999</v>
      </c>
    </row>
    <row r="144" spans="1:26" ht="12.75">
      <c r="A144">
        <v>46452</v>
      </c>
      <c r="B144" t="s">
        <v>121</v>
      </c>
      <c r="C144">
        <v>139</v>
      </c>
      <c r="D144">
        <v>322</v>
      </c>
      <c r="E144" t="s">
        <v>122</v>
      </c>
      <c r="F144">
        <v>4240</v>
      </c>
      <c r="J144" t="s">
        <v>4</v>
      </c>
      <c r="K144">
        <v>1</v>
      </c>
      <c r="L144" t="s">
        <v>5</v>
      </c>
      <c r="M144">
        <v>1272</v>
      </c>
      <c r="N144">
        <v>1646</v>
      </c>
      <c r="O144">
        <v>7154</v>
      </c>
      <c r="P144">
        <v>5</v>
      </c>
      <c r="Q144">
        <v>31</v>
      </c>
      <c r="R144" t="s">
        <v>408</v>
      </c>
      <c r="S144" t="s">
        <v>409</v>
      </c>
      <c r="T144">
        <v>5</v>
      </c>
      <c r="U144" t="s">
        <v>410</v>
      </c>
      <c r="V144">
        <v>1</v>
      </c>
      <c r="W144">
        <v>0.75</v>
      </c>
      <c r="X144" t="s">
        <v>410</v>
      </c>
      <c r="Y144">
        <v>0.75</v>
      </c>
      <c r="Z144">
        <f t="shared" si="4"/>
        <v>0.75</v>
      </c>
    </row>
    <row r="145" spans="1:26" ht="12.75">
      <c r="A145">
        <v>46453</v>
      </c>
      <c r="B145" t="s">
        <v>121</v>
      </c>
      <c r="C145">
        <v>139</v>
      </c>
      <c r="D145">
        <v>322</v>
      </c>
      <c r="E145" t="s">
        <v>122</v>
      </c>
      <c r="F145">
        <v>4240</v>
      </c>
      <c r="J145" t="s">
        <v>4</v>
      </c>
      <c r="K145">
        <v>1</v>
      </c>
      <c r="L145" t="s">
        <v>5</v>
      </c>
      <c r="M145">
        <v>1272</v>
      </c>
      <c r="N145">
        <v>1646</v>
      </c>
      <c r="O145">
        <v>7154</v>
      </c>
      <c r="P145">
        <v>6</v>
      </c>
      <c r="Q145">
        <v>10</v>
      </c>
      <c r="R145" t="s">
        <v>408</v>
      </c>
      <c r="S145" t="s">
        <v>409</v>
      </c>
      <c r="T145">
        <v>5</v>
      </c>
      <c r="U145" t="s">
        <v>410</v>
      </c>
      <c r="V145">
        <v>1</v>
      </c>
      <c r="W145">
        <v>0.8</v>
      </c>
      <c r="X145" t="s">
        <v>410</v>
      </c>
      <c r="Y145">
        <v>0.8</v>
      </c>
      <c r="Z145">
        <f t="shared" si="4"/>
        <v>0.8</v>
      </c>
    </row>
    <row r="146" spans="1:26" ht="12.75">
      <c r="A146">
        <v>46454</v>
      </c>
      <c r="B146" t="s">
        <v>121</v>
      </c>
      <c r="C146">
        <v>139</v>
      </c>
      <c r="D146">
        <v>322</v>
      </c>
      <c r="E146" t="s">
        <v>122</v>
      </c>
      <c r="F146">
        <v>4240</v>
      </c>
      <c r="J146" t="s">
        <v>4</v>
      </c>
      <c r="K146">
        <v>1</v>
      </c>
      <c r="L146" t="s">
        <v>5</v>
      </c>
      <c r="M146">
        <v>1272</v>
      </c>
      <c r="N146">
        <v>1646</v>
      </c>
      <c r="O146">
        <v>7154</v>
      </c>
      <c r="P146">
        <v>6</v>
      </c>
      <c r="Q146">
        <v>10</v>
      </c>
      <c r="R146" t="s">
        <v>408</v>
      </c>
      <c r="S146" t="s">
        <v>409</v>
      </c>
      <c r="T146">
        <v>5</v>
      </c>
      <c r="U146" t="s">
        <v>410</v>
      </c>
      <c r="V146">
        <v>4</v>
      </c>
      <c r="W146">
        <v>2.8</v>
      </c>
      <c r="X146" t="s">
        <v>410</v>
      </c>
      <c r="Y146">
        <v>0.7</v>
      </c>
      <c r="Z146">
        <f t="shared" si="4"/>
        <v>0.7</v>
      </c>
    </row>
    <row r="147" spans="1:26" ht="12.75">
      <c r="A147">
        <v>46455</v>
      </c>
      <c r="B147" t="s">
        <v>121</v>
      </c>
      <c r="C147">
        <v>139</v>
      </c>
      <c r="D147">
        <v>322</v>
      </c>
      <c r="E147" t="s">
        <v>122</v>
      </c>
      <c r="F147">
        <v>4240</v>
      </c>
      <c r="J147" t="s">
        <v>4</v>
      </c>
      <c r="K147">
        <v>1</v>
      </c>
      <c r="L147" t="s">
        <v>5</v>
      </c>
      <c r="M147">
        <v>1272</v>
      </c>
      <c r="N147">
        <v>1646</v>
      </c>
      <c r="O147">
        <v>7154</v>
      </c>
      <c r="P147">
        <v>6</v>
      </c>
      <c r="Q147">
        <v>30</v>
      </c>
      <c r="R147" t="s">
        <v>408</v>
      </c>
      <c r="S147" t="s">
        <v>409</v>
      </c>
      <c r="T147">
        <v>5</v>
      </c>
      <c r="U147" t="s">
        <v>410</v>
      </c>
      <c r="V147">
        <v>4</v>
      </c>
      <c r="W147">
        <v>2.8</v>
      </c>
      <c r="X147" t="s">
        <v>410</v>
      </c>
      <c r="Y147">
        <v>0.7</v>
      </c>
      <c r="Z147">
        <f t="shared" si="4"/>
        <v>0.7</v>
      </c>
    </row>
    <row r="148" spans="1:26" ht="12.75">
      <c r="A148">
        <v>46456</v>
      </c>
      <c r="B148" t="s">
        <v>121</v>
      </c>
      <c r="C148">
        <v>139</v>
      </c>
      <c r="D148">
        <v>322</v>
      </c>
      <c r="E148" t="s">
        <v>122</v>
      </c>
      <c r="F148">
        <v>4240</v>
      </c>
      <c r="J148" t="s">
        <v>4</v>
      </c>
      <c r="K148">
        <v>1</v>
      </c>
      <c r="L148" t="s">
        <v>5</v>
      </c>
      <c r="M148">
        <v>1272</v>
      </c>
      <c r="N148">
        <v>1646</v>
      </c>
      <c r="O148">
        <v>7154</v>
      </c>
      <c r="P148">
        <v>7</v>
      </c>
      <c r="Q148">
        <v>20</v>
      </c>
      <c r="R148" t="s">
        <v>408</v>
      </c>
      <c r="S148" t="s">
        <v>409</v>
      </c>
      <c r="T148">
        <v>5</v>
      </c>
      <c r="U148" t="s">
        <v>410</v>
      </c>
      <c r="V148">
        <v>6</v>
      </c>
      <c r="W148">
        <v>4.2</v>
      </c>
      <c r="X148" t="s">
        <v>410</v>
      </c>
      <c r="Y148">
        <v>0.7</v>
      </c>
      <c r="Z148">
        <f t="shared" si="4"/>
        <v>0.7000000000000001</v>
      </c>
    </row>
    <row r="149" spans="1:26" ht="12.75">
      <c r="A149">
        <v>46457</v>
      </c>
      <c r="B149" t="s">
        <v>121</v>
      </c>
      <c r="C149">
        <v>139</v>
      </c>
      <c r="D149">
        <v>322</v>
      </c>
      <c r="E149" t="s">
        <v>122</v>
      </c>
      <c r="F149">
        <v>4240</v>
      </c>
      <c r="J149" t="s">
        <v>4</v>
      </c>
      <c r="K149">
        <v>1</v>
      </c>
      <c r="L149" t="s">
        <v>5</v>
      </c>
      <c r="M149">
        <v>1272</v>
      </c>
      <c r="N149">
        <v>1646</v>
      </c>
      <c r="O149">
        <v>7154</v>
      </c>
      <c r="P149">
        <v>8</v>
      </c>
      <c r="Q149">
        <v>15</v>
      </c>
      <c r="R149" t="s">
        <v>408</v>
      </c>
      <c r="S149" t="s">
        <v>409</v>
      </c>
      <c r="T149">
        <v>5</v>
      </c>
      <c r="U149" t="s">
        <v>410</v>
      </c>
      <c r="V149">
        <v>5</v>
      </c>
      <c r="W149">
        <v>3.5</v>
      </c>
      <c r="X149" t="s">
        <v>410</v>
      </c>
      <c r="Y149">
        <v>0.7</v>
      </c>
      <c r="Z149">
        <f t="shared" si="4"/>
        <v>0.7</v>
      </c>
    </row>
    <row r="150" spans="1:30" ht="12.75">
      <c r="A150">
        <v>46458</v>
      </c>
      <c r="B150" t="s">
        <v>121</v>
      </c>
      <c r="C150">
        <v>139</v>
      </c>
      <c r="D150">
        <v>322</v>
      </c>
      <c r="E150" t="s">
        <v>122</v>
      </c>
      <c r="F150">
        <v>4240</v>
      </c>
      <c r="J150" t="s">
        <v>4</v>
      </c>
      <c r="K150">
        <v>1</v>
      </c>
      <c r="L150" t="s">
        <v>5</v>
      </c>
      <c r="M150">
        <v>1272</v>
      </c>
      <c r="N150">
        <v>1646</v>
      </c>
      <c r="O150">
        <v>7155</v>
      </c>
      <c r="P150">
        <v>9</v>
      </c>
      <c r="Q150">
        <v>6</v>
      </c>
      <c r="R150" t="s">
        <v>408</v>
      </c>
      <c r="S150" t="s">
        <v>409</v>
      </c>
      <c r="T150">
        <v>5</v>
      </c>
      <c r="U150" t="s">
        <v>410</v>
      </c>
      <c r="V150">
        <v>10</v>
      </c>
      <c r="W150">
        <v>7</v>
      </c>
      <c r="X150" t="s">
        <v>410</v>
      </c>
      <c r="Y150">
        <v>0.7</v>
      </c>
      <c r="Z150">
        <f t="shared" si="4"/>
        <v>0.7</v>
      </c>
      <c r="AC150" t="s">
        <v>5</v>
      </c>
      <c r="AD150">
        <v>1272</v>
      </c>
    </row>
    <row r="151" spans="1:26" ht="12.75">
      <c r="A151">
        <v>46460</v>
      </c>
      <c r="B151" t="s">
        <v>121</v>
      </c>
      <c r="C151">
        <v>139</v>
      </c>
      <c r="D151">
        <v>322</v>
      </c>
      <c r="E151" t="s">
        <v>122</v>
      </c>
      <c r="F151">
        <v>4240</v>
      </c>
      <c r="J151" t="s">
        <v>4</v>
      </c>
      <c r="K151">
        <v>1</v>
      </c>
      <c r="L151" t="s">
        <v>5</v>
      </c>
      <c r="M151">
        <v>1272</v>
      </c>
      <c r="N151">
        <v>1646</v>
      </c>
      <c r="O151">
        <v>7155</v>
      </c>
      <c r="P151">
        <v>10</v>
      </c>
      <c r="Q151">
        <v>13</v>
      </c>
      <c r="R151" t="s">
        <v>408</v>
      </c>
      <c r="S151" t="s">
        <v>409</v>
      </c>
      <c r="T151">
        <v>5</v>
      </c>
      <c r="U151" t="s">
        <v>345</v>
      </c>
      <c r="V151">
        <v>4</v>
      </c>
      <c r="W151">
        <v>3.2</v>
      </c>
      <c r="X151" t="s">
        <v>410</v>
      </c>
      <c r="Y151">
        <v>0.8</v>
      </c>
      <c r="Z151">
        <f t="shared" si="4"/>
        <v>0.8</v>
      </c>
    </row>
    <row r="152" spans="1:26" ht="12.75">
      <c r="A152">
        <v>46461</v>
      </c>
      <c r="B152" t="s">
        <v>121</v>
      </c>
      <c r="C152">
        <v>139</v>
      </c>
      <c r="D152">
        <v>322</v>
      </c>
      <c r="E152" t="s">
        <v>122</v>
      </c>
      <c r="F152">
        <v>4240</v>
      </c>
      <c r="J152" t="s">
        <v>4</v>
      </c>
      <c r="K152">
        <v>1</v>
      </c>
      <c r="L152" t="s">
        <v>5</v>
      </c>
      <c r="M152">
        <v>1272</v>
      </c>
      <c r="N152">
        <v>1646</v>
      </c>
      <c r="O152">
        <v>7155</v>
      </c>
      <c r="P152">
        <v>11</v>
      </c>
      <c r="Q152">
        <v>12</v>
      </c>
      <c r="R152" t="s">
        <v>408</v>
      </c>
      <c r="S152" t="s">
        <v>409</v>
      </c>
      <c r="T152">
        <v>5</v>
      </c>
      <c r="U152" t="s">
        <v>410</v>
      </c>
      <c r="V152">
        <v>5</v>
      </c>
      <c r="W152">
        <v>3.5</v>
      </c>
      <c r="X152" t="s">
        <v>410</v>
      </c>
      <c r="Y152">
        <v>0.7</v>
      </c>
      <c r="Z152">
        <f t="shared" si="4"/>
        <v>0.7</v>
      </c>
    </row>
    <row r="153" spans="1:26" ht="12.75">
      <c r="A153">
        <v>46462</v>
      </c>
      <c r="B153" t="s">
        <v>121</v>
      </c>
      <c r="C153">
        <v>139</v>
      </c>
      <c r="D153">
        <v>322</v>
      </c>
      <c r="E153" t="s">
        <v>122</v>
      </c>
      <c r="F153">
        <v>4240</v>
      </c>
      <c r="J153" t="s">
        <v>4</v>
      </c>
      <c r="K153">
        <v>1</v>
      </c>
      <c r="L153" t="s">
        <v>5</v>
      </c>
      <c r="M153">
        <v>1272</v>
      </c>
      <c r="N153">
        <v>1646</v>
      </c>
      <c r="O153">
        <v>7155</v>
      </c>
      <c r="P153">
        <v>11</v>
      </c>
      <c r="Q153">
        <v>30</v>
      </c>
      <c r="R153" t="s">
        <v>408</v>
      </c>
      <c r="S153" t="s">
        <v>409</v>
      </c>
      <c r="T153">
        <v>5</v>
      </c>
      <c r="U153" t="s">
        <v>410</v>
      </c>
      <c r="V153">
        <v>5</v>
      </c>
      <c r="W153">
        <v>3.5</v>
      </c>
      <c r="X153" t="s">
        <v>410</v>
      </c>
      <c r="Y153">
        <v>0.7</v>
      </c>
      <c r="Z153">
        <f t="shared" si="4"/>
        <v>0.7</v>
      </c>
    </row>
    <row r="154" spans="1:26" ht="12.75">
      <c r="A154">
        <v>46463</v>
      </c>
      <c r="B154" t="s">
        <v>121</v>
      </c>
      <c r="C154">
        <v>139</v>
      </c>
      <c r="D154">
        <v>322</v>
      </c>
      <c r="E154" t="s">
        <v>122</v>
      </c>
      <c r="F154">
        <v>4240</v>
      </c>
      <c r="J154" t="s">
        <v>4</v>
      </c>
      <c r="K154">
        <v>1</v>
      </c>
      <c r="L154" t="s">
        <v>5</v>
      </c>
      <c r="M154">
        <v>1272</v>
      </c>
      <c r="N154">
        <v>1646</v>
      </c>
      <c r="O154">
        <v>7155</v>
      </c>
      <c r="P154">
        <v>12</v>
      </c>
      <c r="Q154">
        <v>20</v>
      </c>
      <c r="R154" t="s">
        <v>408</v>
      </c>
      <c r="S154" t="s">
        <v>409</v>
      </c>
      <c r="T154">
        <v>5</v>
      </c>
      <c r="U154" t="s">
        <v>410</v>
      </c>
      <c r="V154">
        <v>5</v>
      </c>
      <c r="W154">
        <v>3.5</v>
      </c>
      <c r="X154" t="s">
        <v>410</v>
      </c>
      <c r="Y154">
        <v>0.7</v>
      </c>
      <c r="Z154">
        <f t="shared" si="4"/>
        <v>0.7</v>
      </c>
    </row>
    <row r="155" spans="1:26" ht="12.75">
      <c r="A155">
        <v>46563</v>
      </c>
      <c r="B155" t="s">
        <v>121</v>
      </c>
      <c r="C155">
        <v>139</v>
      </c>
      <c r="D155">
        <v>102</v>
      </c>
      <c r="E155" t="s">
        <v>122</v>
      </c>
      <c r="F155">
        <v>4240</v>
      </c>
      <c r="I155" t="s">
        <v>179</v>
      </c>
      <c r="J155" t="s">
        <v>4</v>
      </c>
      <c r="K155">
        <v>1</v>
      </c>
      <c r="L155" t="s">
        <v>5</v>
      </c>
      <c r="M155">
        <v>1272</v>
      </c>
      <c r="N155">
        <v>1646</v>
      </c>
      <c r="O155">
        <v>7154</v>
      </c>
      <c r="P155">
        <v>5</v>
      </c>
      <c r="Q155">
        <v>26</v>
      </c>
      <c r="R155" t="s">
        <v>408</v>
      </c>
      <c r="S155" t="s">
        <v>409</v>
      </c>
      <c r="T155">
        <v>5</v>
      </c>
      <c r="U155" t="s">
        <v>410</v>
      </c>
      <c r="V155">
        <v>1</v>
      </c>
      <c r="W155">
        <v>0.75</v>
      </c>
      <c r="X155" t="s">
        <v>410</v>
      </c>
      <c r="Y155">
        <v>0.75</v>
      </c>
      <c r="Z155">
        <f t="shared" si="4"/>
        <v>0.75</v>
      </c>
    </row>
    <row r="156" spans="1:26" ht="12.75">
      <c r="A156">
        <v>46573</v>
      </c>
      <c r="B156" t="s">
        <v>121</v>
      </c>
      <c r="C156">
        <v>139</v>
      </c>
      <c r="D156">
        <v>103</v>
      </c>
      <c r="E156" t="s">
        <v>122</v>
      </c>
      <c r="F156">
        <v>4240</v>
      </c>
      <c r="J156" t="s">
        <v>4</v>
      </c>
      <c r="K156">
        <v>1</v>
      </c>
      <c r="L156" t="s">
        <v>5</v>
      </c>
      <c r="M156">
        <v>1272</v>
      </c>
      <c r="N156">
        <v>1646</v>
      </c>
      <c r="O156">
        <v>7154</v>
      </c>
      <c r="P156">
        <v>6</v>
      </c>
      <c r="Q156">
        <v>30</v>
      </c>
      <c r="R156" t="s">
        <v>408</v>
      </c>
      <c r="S156" t="s">
        <v>409</v>
      </c>
      <c r="T156">
        <v>5</v>
      </c>
      <c r="U156" t="s">
        <v>410</v>
      </c>
      <c r="V156">
        <v>4</v>
      </c>
      <c r="W156">
        <v>2.8</v>
      </c>
      <c r="X156" t="s">
        <v>410</v>
      </c>
      <c r="Y156">
        <v>0.7</v>
      </c>
      <c r="Z156">
        <f t="shared" si="4"/>
        <v>0.7</v>
      </c>
    </row>
    <row r="157" spans="1:26" ht="12.75">
      <c r="A157">
        <v>46594</v>
      </c>
      <c r="B157" t="s">
        <v>121</v>
      </c>
      <c r="C157">
        <v>139</v>
      </c>
      <c r="D157">
        <v>110</v>
      </c>
      <c r="E157" t="s">
        <v>122</v>
      </c>
      <c r="F157">
        <v>4240</v>
      </c>
      <c r="J157" t="s">
        <v>4</v>
      </c>
      <c r="K157">
        <v>1</v>
      </c>
      <c r="L157" t="s">
        <v>5</v>
      </c>
      <c r="M157">
        <v>1272</v>
      </c>
      <c r="N157">
        <v>1646</v>
      </c>
      <c r="O157">
        <v>7155</v>
      </c>
      <c r="P157">
        <v>9</v>
      </c>
      <c r="Q157">
        <v>6</v>
      </c>
      <c r="R157" t="s">
        <v>408</v>
      </c>
      <c r="S157" t="s">
        <v>409</v>
      </c>
      <c r="T157">
        <v>5</v>
      </c>
      <c r="U157" t="s">
        <v>410</v>
      </c>
      <c r="V157">
        <v>10</v>
      </c>
      <c r="W157">
        <v>7</v>
      </c>
      <c r="X157" t="s">
        <v>410</v>
      </c>
      <c r="Y157">
        <v>0.7</v>
      </c>
      <c r="Z157">
        <f t="shared" si="4"/>
        <v>0.7</v>
      </c>
    </row>
    <row r="158" spans="1:27" ht="12.75">
      <c r="A158">
        <v>46459</v>
      </c>
      <c r="B158" t="s">
        <v>121</v>
      </c>
      <c r="C158">
        <v>139</v>
      </c>
      <c r="D158">
        <v>322</v>
      </c>
      <c r="E158" t="s">
        <v>122</v>
      </c>
      <c r="F158">
        <v>4240</v>
      </c>
      <c r="J158" t="s">
        <v>4</v>
      </c>
      <c r="K158">
        <v>1</v>
      </c>
      <c r="L158" t="s">
        <v>5</v>
      </c>
      <c r="M158">
        <v>1272</v>
      </c>
      <c r="N158">
        <v>1646</v>
      </c>
      <c r="O158">
        <v>7155</v>
      </c>
      <c r="P158">
        <v>10</v>
      </c>
      <c r="Q158">
        <v>13</v>
      </c>
      <c r="R158" t="s">
        <v>408</v>
      </c>
      <c r="S158" t="s">
        <v>409</v>
      </c>
      <c r="T158">
        <v>5</v>
      </c>
      <c r="U158" t="s">
        <v>344</v>
      </c>
      <c r="V158">
        <v>5</v>
      </c>
      <c r="W158">
        <v>3.5</v>
      </c>
      <c r="X158" t="s">
        <v>410</v>
      </c>
      <c r="Y158">
        <v>0.7</v>
      </c>
      <c r="Z158">
        <v>0.7</v>
      </c>
      <c r="AA158" s="7" t="s">
        <v>335</v>
      </c>
    </row>
    <row r="159" spans="1:26" ht="12.75">
      <c r="A159">
        <v>47530</v>
      </c>
      <c r="B159" t="s">
        <v>121</v>
      </c>
      <c r="C159">
        <v>139</v>
      </c>
      <c r="D159">
        <v>322</v>
      </c>
      <c r="E159" t="s">
        <v>122</v>
      </c>
      <c r="F159">
        <v>4240</v>
      </c>
      <c r="J159" t="s">
        <v>4</v>
      </c>
      <c r="K159">
        <v>1</v>
      </c>
      <c r="L159" t="s">
        <v>5</v>
      </c>
      <c r="M159">
        <v>1272</v>
      </c>
      <c r="N159">
        <v>1647</v>
      </c>
      <c r="O159">
        <v>7155</v>
      </c>
      <c r="P159">
        <v>1</v>
      </c>
      <c r="Q159">
        <v>22</v>
      </c>
      <c r="R159" t="s">
        <v>408</v>
      </c>
      <c r="S159" t="s">
        <v>409</v>
      </c>
      <c r="T159">
        <v>5</v>
      </c>
      <c r="U159" t="s">
        <v>410</v>
      </c>
      <c r="V159">
        <v>5</v>
      </c>
      <c r="W159">
        <v>3.5</v>
      </c>
      <c r="X159" t="s">
        <v>410</v>
      </c>
      <c r="Y159">
        <v>0.7</v>
      </c>
      <c r="Z159">
        <f aca="true" t="shared" si="5" ref="Z159:Z174">W159/V159</f>
        <v>0.7</v>
      </c>
    </row>
    <row r="160" spans="1:26" ht="12.75">
      <c r="A160">
        <v>47531</v>
      </c>
      <c r="B160" t="s">
        <v>121</v>
      </c>
      <c r="C160">
        <v>139</v>
      </c>
      <c r="D160">
        <v>322</v>
      </c>
      <c r="E160" t="s">
        <v>122</v>
      </c>
      <c r="F160">
        <v>4240</v>
      </c>
      <c r="J160" t="s">
        <v>4</v>
      </c>
      <c r="K160">
        <v>1</v>
      </c>
      <c r="L160" t="s">
        <v>5</v>
      </c>
      <c r="M160">
        <v>1272</v>
      </c>
      <c r="N160">
        <v>1647</v>
      </c>
      <c r="O160">
        <v>7155</v>
      </c>
      <c r="P160">
        <v>1</v>
      </c>
      <c r="Q160">
        <v>31</v>
      </c>
      <c r="R160" t="s">
        <v>408</v>
      </c>
      <c r="S160" t="s">
        <v>409</v>
      </c>
      <c r="T160">
        <v>5</v>
      </c>
      <c r="U160" t="s">
        <v>410</v>
      </c>
      <c r="V160">
        <v>4</v>
      </c>
      <c r="W160">
        <v>2.8</v>
      </c>
      <c r="X160" t="s">
        <v>410</v>
      </c>
      <c r="Y160">
        <v>0.7</v>
      </c>
      <c r="Z160">
        <f t="shared" si="5"/>
        <v>0.7</v>
      </c>
    </row>
    <row r="161" spans="1:26" ht="12.75">
      <c r="A161">
        <v>47532</v>
      </c>
      <c r="B161" t="s">
        <v>121</v>
      </c>
      <c r="C161">
        <v>139</v>
      </c>
      <c r="D161">
        <v>322</v>
      </c>
      <c r="E161" t="s">
        <v>122</v>
      </c>
      <c r="F161">
        <v>4240</v>
      </c>
      <c r="J161" t="s">
        <v>4</v>
      </c>
      <c r="K161">
        <v>1</v>
      </c>
      <c r="L161" t="s">
        <v>5</v>
      </c>
      <c r="M161">
        <v>1272</v>
      </c>
      <c r="N161">
        <v>1647</v>
      </c>
      <c r="O161">
        <v>7155</v>
      </c>
      <c r="P161">
        <v>2</v>
      </c>
      <c r="Q161">
        <v>26</v>
      </c>
      <c r="R161" t="s">
        <v>408</v>
      </c>
      <c r="S161" t="s">
        <v>409</v>
      </c>
      <c r="T161">
        <v>5</v>
      </c>
      <c r="U161" t="s">
        <v>410</v>
      </c>
      <c r="V161">
        <v>10</v>
      </c>
      <c r="W161">
        <v>9.6</v>
      </c>
      <c r="X161" t="s">
        <v>410</v>
      </c>
      <c r="Y161">
        <v>0.96</v>
      </c>
      <c r="Z161">
        <f t="shared" si="5"/>
        <v>0.96</v>
      </c>
    </row>
    <row r="162" spans="1:26" ht="12.75">
      <c r="A162">
        <v>47533</v>
      </c>
      <c r="B162" t="s">
        <v>121</v>
      </c>
      <c r="C162">
        <v>139</v>
      </c>
      <c r="D162">
        <v>322</v>
      </c>
      <c r="E162" t="s">
        <v>122</v>
      </c>
      <c r="F162">
        <v>4240</v>
      </c>
      <c r="J162" t="s">
        <v>4</v>
      </c>
      <c r="K162">
        <v>1</v>
      </c>
      <c r="L162" t="s">
        <v>5</v>
      </c>
      <c r="M162">
        <v>1272</v>
      </c>
      <c r="N162">
        <v>1647</v>
      </c>
      <c r="O162">
        <v>7155</v>
      </c>
      <c r="P162">
        <v>3</v>
      </c>
      <c r="Q162">
        <v>3</v>
      </c>
      <c r="R162" t="s">
        <v>408</v>
      </c>
      <c r="S162" t="s">
        <v>409</v>
      </c>
      <c r="T162">
        <v>5</v>
      </c>
      <c r="U162" t="s">
        <v>410</v>
      </c>
      <c r="V162">
        <v>5</v>
      </c>
      <c r="W162">
        <v>4.75</v>
      </c>
      <c r="X162" t="s">
        <v>410</v>
      </c>
      <c r="Y162">
        <v>0.97</v>
      </c>
      <c r="Z162">
        <f t="shared" si="5"/>
        <v>0.95</v>
      </c>
    </row>
    <row r="163" spans="1:26" ht="12.75">
      <c r="A163">
        <v>47534</v>
      </c>
      <c r="B163" t="s">
        <v>121</v>
      </c>
      <c r="C163">
        <v>139</v>
      </c>
      <c r="D163">
        <v>322</v>
      </c>
      <c r="E163" t="s">
        <v>122</v>
      </c>
      <c r="F163">
        <v>4240</v>
      </c>
      <c r="J163" t="s">
        <v>4</v>
      </c>
      <c r="K163">
        <v>1</v>
      </c>
      <c r="L163" t="s">
        <v>5</v>
      </c>
      <c r="M163">
        <v>1272</v>
      </c>
      <c r="N163">
        <v>1647</v>
      </c>
      <c r="O163">
        <v>7155</v>
      </c>
      <c r="P163">
        <v>3</v>
      </c>
      <c r="Q163">
        <v>10</v>
      </c>
      <c r="R163" t="s">
        <v>408</v>
      </c>
      <c r="S163" t="s">
        <v>409</v>
      </c>
      <c r="T163">
        <v>5</v>
      </c>
      <c r="U163" t="s">
        <v>410</v>
      </c>
      <c r="V163">
        <v>2</v>
      </c>
      <c r="W163">
        <v>1.6</v>
      </c>
      <c r="X163" t="s">
        <v>410</v>
      </c>
      <c r="Y163">
        <v>0.8</v>
      </c>
      <c r="Z163">
        <f t="shared" si="5"/>
        <v>0.8</v>
      </c>
    </row>
    <row r="164" spans="1:26" ht="12.75">
      <c r="A164">
        <v>47535</v>
      </c>
      <c r="B164" t="s">
        <v>121</v>
      </c>
      <c r="C164">
        <v>139</v>
      </c>
      <c r="D164">
        <v>323</v>
      </c>
      <c r="E164" t="s">
        <v>122</v>
      </c>
      <c r="F164">
        <v>4240</v>
      </c>
      <c r="J164" t="s">
        <v>4</v>
      </c>
      <c r="K164">
        <v>1</v>
      </c>
      <c r="L164" t="s">
        <v>5</v>
      </c>
      <c r="M164">
        <v>1272</v>
      </c>
      <c r="N164">
        <v>1647</v>
      </c>
      <c r="O164">
        <v>7155</v>
      </c>
      <c r="P164">
        <v>3</v>
      </c>
      <c r="Q164">
        <v>26</v>
      </c>
      <c r="R164" t="s">
        <v>408</v>
      </c>
      <c r="S164" t="s">
        <v>409</v>
      </c>
      <c r="T164">
        <v>5</v>
      </c>
      <c r="U164" t="s">
        <v>410</v>
      </c>
      <c r="V164">
        <v>5</v>
      </c>
      <c r="W164">
        <v>3</v>
      </c>
      <c r="X164" t="s">
        <v>410</v>
      </c>
      <c r="Y164">
        <v>0.6</v>
      </c>
      <c r="Z164">
        <f t="shared" si="5"/>
        <v>0.6</v>
      </c>
    </row>
    <row r="165" spans="1:26" ht="12.75">
      <c r="A165">
        <v>47536</v>
      </c>
      <c r="B165" t="s">
        <v>121</v>
      </c>
      <c r="C165">
        <v>139</v>
      </c>
      <c r="D165">
        <v>323</v>
      </c>
      <c r="E165" t="s">
        <v>122</v>
      </c>
      <c r="F165">
        <v>4240</v>
      </c>
      <c r="G165" t="s">
        <v>170</v>
      </c>
      <c r="J165" t="s">
        <v>4</v>
      </c>
      <c r="K165">
        <v>1</v>
      </c>
      <c r="L165" t="s">
        <v>5</v>
      </c>
      <c r="M165">
        <v>1272</v>
      </c>
      <c r="N165">
        <v>1647</v>
      </c>
      <c r="O165">
        <v>7155</v>
      </c>
      <c r="P165">
        <v>5</v>
      </c>
      <c r="Q165">
        <v>17</v>
      </c>
      <c r="R165" t="s">
        <v>408</v>
      </c>
      <c r="S165" t="s">
        <v>409</v>
      </c>
      <c r="T165">
        <v>5</v>
      </c>
      <c r="U165" t="s">
        <v>410</v>
      </c>
      <c r="V165">
        <v>2</v>
      </c>
      <c r="W165">
        <v>2</v>
      </c>
      <c r="X165" t="s">
        <v>410</v>
      </c>
      <c r="Y165">
        <v>1</v>
      </c>
      <c r="Z165">
        <f t="shared" si="5"/>
        <v>1</v>
      </c>
    </row>
    <row r="166" spans="1:26" ht="12.75">
      <c r="A166">
        <v>47537</v>
      </c>
      <c r="B166" t="s">
        <v>121</v>
      </c>
      <c r="C166">
        <v>139</v>
      </c>
      <c r="D166">
        <v>323</v>
      </c>
      <c r="E166" t="s">
        <v>122</v>
      </c>
      <c r="F166">
        <v>4240</v>
      </c>
      <c r="J166" t="s">
        <v>4</v>
      </c>
      <c r="K166">
        <v>1</v>
      </c>
      <c r="L166" t="s">
        <v>5</v>
      </c>
      <c r="M166">
        <v>1272</v>
      </c>
      <c r="N166">
        <v>1647</v>
      </c>
      <c r="O166">
        <v>7155</v>
      </c>
      <c r="P166">
        <v>5</v>
      </c>
      <c r="Q166">
        <v>20</v>
      </c>
      <c r="R166" t="s">
        <v>408</v>
      </c>
      <c r="S166" t="s">
        <v>409</v>
      </c>
      <c r="T166">
        <v>5</v>
      </c>
      <c r="U166" t="s">
        <v>410</v>
      </c>
      <c r="V166">
        <v>3</v>
      </c>
      <c r="W166">
        <v>3</v>
      </c>
      <c r="X166" t="s">
        <v>410</v>
      </c>
      <c r="Y166">
        <v>1</v>
      </c>
      <c r="Z166">
        <f t="shared" si="5"/>
        <v>1</v>
      </c>
    </row>
    <row r="167" spans="1:26" ht="12.75">
      <c r="A167">
        <v>47543</v>
      </c>
      <c r="B167" t="s">
        <v>121</v>
      </c>
      <c r="C167">
        <v>139</v>
      </c>
      <c r="D167">
        <v>323</v>
      </c>
      <c r="E167" t="s">
        <v>122</v>
      </c>
      <c r="F167">
        <v>4240</v>
      </c>
      <c r="J167" t="s">
        <v>4</v>
      </c>
      <c r="K167">
        <v>1</v>
      </c>
      <c r="L167" t="s">
        <v>5</v>
      </c>
      <c r="M167">
        <v>1272</v>
      </c>
      <c r="N167">
        <v>1647</v>
      </c>
      <c r="O167">
        <v>7156</v>
      </c>
      <c r="P167">
        <v>10</v>
      </c>
      <c r="Q167">
        <v>9</v>
      </c>
      <c r="R167" t="s">
        <v>408</v>
      </c>
      <c r="S167" t="s">
        <v>409</v>
      </c>
      <c r="T167">
        <v>5</v>
      </c>
      <c r="U167" t="s">
        <v>410</v>
      </c>
      <c r="V167">
        <v>10</v>
      </c>
      <c r="W167">
        <v>7.5</v>
      </c>
      <c r="X167" t="s">
        <v>410</v>
      </c>
      <c r="Y167">
        <v>0.75</v>
      </c>
      <c r="Z167">
        <f t="shared" si="5"/>
        <v>0.75</v>
      </c>
    </row>
    <row r="168" spans="1:26" ht="12.75">
      <c r="A168">
        <v>47544</v>
      </c>
      <c r="B168" t="s">
        <v>121</v>
      </c>
      <c r="C168">
        <v>139</v>
      </c>
      <c r="D168">
        <v>323</v>
      </c>
      <c r="E168" t="s">
        <v>122</v>
      </c>
      <c r="F168">
        <v>4240</v>
      </c>
      <c r="J168" t="s">
        <v>4</v>
      </c>
      <c r="K168">
        <v>1</v>
      </c>
      <c r="L168" t="s">
        <v>5</v>
      </c>
      <c r="M168">
        <v>1272</v>
      </c>
      <c r="N168">
        <v>1647</v>
      </c>
      <c r="O168">
        <v>7156</v>
      </c>
      <c r="P168">
        <v>10</v>
      </c>
      <c r="Q168">
        <v>31</v>
      </c>
      <c r="R168" t="s">
        <v>408</v>
      </c>
      <c r="S168" t="s">
        <v>409</v>
      </c>
      <c r="T168">
        <v>5</v>
      </c>
      <c r="U168" t="s">
        <v>410</v>
      </c>
      <c r="V168">
        <v>10</v>
      </c>
      <c r="W168">
        <v>7.5</v>
      </c>
      <c r="X168" t="s">
        <v>410</v>
      </c>
      <c r="Y168">
        <v>0.75</v>
      </c>
      <c r="Z168">
        <f t="shared" si="5"/>
        <v>0.75</v>
      </c>
    </row>
    <row r="169" spans="1:26" ht="12.75">
      <c r="A169">
        <v>47545</v>
      </c>
      <c r="B169" t="s">
        <v>121</v>
      </c>
      <c r="C169">
        <v>139</v>
      </c>
      <c r="D169">
        <v>323</v>
      </c>
      <c r="E169" t="s">
        <v>122</v>
      </c>
      <c r="F169">
        <v>4240</v>
      </c>
      <c r="J169" t="s">
        <v>4</v>
      </c>
      <c r="K169">
        <v>1</v>
      </c>
      <c r="L169" t="s">
        <v>5</v>
      </c>
      <c r="M169">
        <v>1272</v>
      </c>
      <c r="N169">
        <v>1647</v>
      </c>
      <c r="O169">
        <v>7156</v>
      </c>
      <c r="P169">
        <v>11</v>
      </c>
      <c r="Q169">
        <v>6</v>
      </c>
      <c r="R169" t="s">
        <v>408</v>
      </c>
      <c r="S169" t="s">
        <v>409</v>
      </c>
      <c r="T169">
        <v>5</v>
      </c>
      <c r="U169" t="s">
        <v>410</v>
      </c>
      <c r="V169">
        <v>3</v>
      </c>
      <c r="W169">
        <v>3</v>
      </c>
      <c r="X169" t="s">
        <v>410</v>
      </c>
      <c r="Y169">
        <v>1</v>
      </c>
      <c r="Z169">
        <f t="shared" si="5"/>
        <v>1</v>
      </c>
    </row>
    <row r="170" spans="1:26" ht="12.75">
      <c r="A170">
        <v>47546</v>
      </c>
      <c r="B170" t="s">
        <v>121</v>
      </c>
      <c r="C170">
        <v>139</v>
      </c>
      <c r="D170">
        <v>323</v>
      </c>
      <c r="E170" t="s">
        <v>122</v>
      </c>
      <c r="F170">
        <v>4240</v>
      </c>
      <c r="J170" t="s">
        <v>4</v>
      </c>
      <c r="K170">
        <v>1</v>
      </c>
      <c r="L170" t="s">
        <v>5</v>
      </c>
      <c r="M170">
        <v>1272</v>
      </c>
      <c r="N170">
        <v>1647</v>
      </c>
      <c r="O170">
        <v>7156</v>
      </c>
      <c r="P170">
        <v>11</v>
      </c>
      <c r="Q170">
        <v>25</v>
      </c>
      <c r="R170" t="s">
        <v>408</v>
      </c>
      <c r="S170" t="s">
        <v>409</v>
      </c>
      <c r="T170">
        <v>5</v>
      </c>
      <c r="U170" t="s">
        <v>410</v>
      </c>
      <c r="V170">
        <v>2</v>
      </c>
      <c r="W170">
        <v>2</v>
      </c>
      <c r="X170" t="s">
        <v>410</v>
      </c>
      <c r="Y170">
        <v>1</v>
      </c>
      <c r="Z170">
        <f t="shared" si="5"/>
        <v>1</v>
      </c>
    </row>
    <row r="171" spans="1:26" ht="12.75">
      <c r="A171">
        <v>47547</v>
      </c>
      <c r="B171" t="s">
        <v>121</v>
      </c>
      <c r="C171">
        <v>139</v>
      </c>
      <c r="D171">
        <v>323</v>
      </c>
      <c r="E171" t="s">
        <v>122</v>
      </c>
      <c r="F171">
        <v>4240</v>
      </c>
      <c r="J171" t="s">
        <v>4</v>
      </c>
      <c r="K171">
        <v>1</v>
      </c>
      <c r="L171" t="s">
        <v>5</v>
      </c>
      <c r="M171">
        <v>1272</v>
      </c>
      <c r="N171">
        <v>1647</v>
      </c>
      <c r="O171">
        <v>7156</v>
      </c>
      <c r="P171">
        <v>12</v>
      </c>
      <c r="Q171">
        <v>4</v>
      </c>
      <c r="R171" t="s">
        <v>408</v>
      </c>
      <c r="S171" t="s">
        <v>409</v>
      </c>
      <c r="T171">
        <v>5</v>
      </c>
      <c r="U171" t="s">
        <v>410</v>
      </c>
      <c r="V171">
        <v>6</v>
      </c>
      <c r="W171">
        <v>4.5</v>
      </c>
      <c r="X171" t="s">
        <v>410</v>
      </c>
      <c r="Y171">
        <v>0.75</v>
      </c>
      <c r="Z171">
        <f t="shared" si="5"/>
        <v>0.75</v>
      </c>
    </row>
    <row r="172" spans="1:26" ht="12.75">
      <c r="A172">
        <v>47704</v>
      </c>
      <c r="B172" t="s">
        <v>121</v>
      </c>
      <c r="C172">
        <v>139</v>
      </c>
      <c r="D172">
        <v>119</v>
      </c>
      <c r="E172" t="s">
        <v>122</v>
      </c>
      <c r="F172">
        <v>4240</v>
      </c>
      <c r="G172" t="s">
        <v>170</v>
      </c>
      <c r="J172" t="s">
        <v>4</v>
      </c>
      <c r="K172">
        <v>1</v>
      </c>
      <c r="L172" t="s">
        <v>5</v>
      </c>
      <c r="M172">
        <v>1272</v>
      </c>
      <c r="N172">
        <v>1647</v>
      </c>
      <c r="O172">
        <v>7155</v>
      </c>
      <c r="P172">
        <v>8</v>
      </c>
      <c r="Q172">
        <v>29</v>
      </c>
      <c r="R172" t="s">
        <v>408</v>
      </c>
      <c r="S172" t="s">
        <v>409</v>
      </c>
      <c r="T172">
        <v>5</v>
      </c>
      <c r="U172" t="s">
        <v>410</v>
      </c>
      <c r="V172">
        <v>1</v>
      </c>
      <c r="W172">
        <v>1</v>
      </c>
      <c r="X172" t="s">
        <v>410</v>
      </c>
      <c r="Y172">
        <v>1</v>
      </c>
      <c r="Z172">
        <f t="shared" si="5"/>
        <v>1</v>
      </c>
    </row>
    <row r="173" spans="1:26" ht="12.75">
      <c r="A173">
        <v>47705</v>
      </c>
      <c r="B173" t="s">
        <v>121</v>
      </c>
      <c r="C173">
        <v>139</v>
      </c>
      <c r="D173">
        <v>120</v>
      </c>
      <c r="E173" t="s">
        <v>122</v>
      </c>
      <c r="F173">
        <v>4240</v>
      </c>
      <c r="G173" t="s">
        <v>170</v>
      </c>
      <c r="J173" t="s">
        <v>4</v>
      </c>
      <c r="K173">
        <v>1</v>
      </c>
      <c r="L173" t="s">
        <v>5</v>
      </c>
      <c r="M173">
        <v>1272</v>
      </c>
      <c r="N173">
        <v>1647</v>
      </c>
      <c r="O173">
        <v>7155</v>
      </c>
      <c r="P173">
        <v>8</v>
      </c>
      <c r="Q173">
        <v>31</v>
      </c>
      <c r="R173" t="s">
        <v>408</v>
      </c>
      <c r="S173" t="s">
        <v>409</v>
      </c>
      <c r="T173">
        <v>5</v>
      </c>
      <c r="U173" t="s">
        <v>410</v>
      </c>
      <c r="V173">
        <v>3</v>
      </c>
      <c r="W173">
        <v>3</v>
      </c>
      <c r="X173" t="s">
        <v>410</v>
      </c>
      <c r="Y173">
        <v>1</v>
      </c>
      <c r="Z173">
        <f t="shared" si="5"/>
        <v>1</v>
      </c>
    </row>
    <row r="174" spans="1:26" ht="12.75">
      <c r="A174">
        <v>47697</v>
      </c>
      <c r="B174" t="s">
        <v>121</v>
      </c>
      <c r="C174">
        <v>139</v>
      </c>
      <c r="D174">
        <v>118</v>
      </c>
      <c r="E174" t="s">
        <v>122</v>
      </c>
      <c r="F174">
        <v>4240</v>
      </c>
      <c r="G174" t="s">
        <v>170</v>
      </c>
      <c r="J174" t="s">
        <v>4</v>
      </c>
      <c r="K174">
        <v>1</v>
      </c>
      <c r="L174" t="s">
        <v>5</v>
      </c>
      <c r="M174">
        <v>1272</v>
      </c>
      <c r="N174">
        <v>1647</v>
      </c>
      <c r="O174">
        <v>7155</v>
      </c>
      <c r="P174">
        <v>6</v>
      </c>
      <c r="Q174">
        <v>27</v>
      </c>
      <c r="R174" t="s">
        <v>142</v>
      </c>
      <c r="S174" t="s">
        <v>143</v>
      </c>
      <c r="T174">
        <v>1961</v>
      </c>
      <c r="U174" t="s">
        <v>410</v>
      </c>
      <c r="V174">
        <v>7</v>
      </c>
      <c r="W174">
        <v>7</v>
      </c>
      <c r="X174" t="s">
        <v>410</v>
      </c>
      <c r="Y174">
        <v>1</v>
      </c>
      <c r="Z174">
        <f t="shared" si="5"/>
        <v>1</v>
      </c>
    </row>
    <row r="175" spans="1:27" ht="12.75">
      <c r="A175">
        <v>47539</v>
      </c>
      <c r="B175" t="s">
        <v>121</v>
      </c>
      <c r="C175">
        <v>139</v>
      </c>
      <c r="D175">
        <v>323</v>
      </c>
      <c r="E175" t="s">
        <v>122</v>
      </c>
      <c r="F175">
        <v>4240</v>
      </c>
      <c r="J175" t="s">
        <v>4</v>
      </c>
      <c r="K175">
        <v>1</v>
      </c>
      <c r="L175" t="s">
        <v>5</v>
      </c>
      <c r="M175">
        <v>1272</v>
      </c>
      <c r="N175">
        <v>1647</v>
      </c>
      <c r="O175">
        <v>7155</v>
      </c>
      <c r="P175">
        <v>7</v>
      </c>
      <c r="Q175">
        <v>6</v>
      </c>
      <c r="R175" t="s">
        <v>408</v>
      </c>
      <c r="S175" t="s">
        <v>409</v>
      </c>
      <c r="T175">
        <v>5</v>
      </c>
      <c r="U175" t="s">
        <v>417</v>
      </c>
      <c r="V175">
        <v>5</v>
      </c>
      <c r="W175">
        <v>3</v>
      </c>
      <c r="X175" t="s">
        <v>410</v>
      </c>
      <c r="Y175">
        <v>0.6</v>
      </c>
      <c r="Z175">
        <v>0.6</v>
      </c>
      <c r="AA175" s="7" t="s">
        <v>335</v>
      </c>
    </row>
    <row r="176" spans="1:27" ht="12.75">
      <c r="A176">
        <v>47538</v>
      </c>
      <c r="B176" t="s">
        <v>121</v>
      </c>
      <c r="C176">
        <v>139</v>
      </c>
      <c r="D176">
        <v>323</v>
      </c>
      <c r="E176" t="s">
        <v>122</v>
      </c>
      <c r="F176">
        <v>4240</v>
      </c>
      <c r="J176" t="s">
        <v>4</v>
      </c>
      <c r="K176">
        <v>1</v>
      </c>
      <c r="L176" t="s">
        <v>5</v>
      </c>
      <c r="M176">
        <v>1272</v>
      </c>
      <c r="N176">
        <v>1647</v>
      </c>
      <c r="O176">
        <v>7155</v>
      </c>
      <c r="P176">
        <v>6</v>
      </c>
      <c r="Q176">
        <v>27</v>
      </c>
      <c r="R176" t="s">
        <v>408</v>
      </c>
      <c r="S176" t="s">
        <v>409</v>
      </c>
      <c r="T176">
        <v>5</v>
      </c>
      <c r="U176" t="s">
        <v>344</v>
      </c>
      <c r="V176">
        <v>7</v>
      </c>
      <c r="W176">
        <v>7</v>
      </c>
      <c r="X176" t="s">
        <v>410</v>
      </c>
      <c r="Y176">
        <v>1</v>
      </c>
      <c r="Z176">
        <v>1</v>
      </c>
      <c r="AA176" s="7" t="s">
        <v>335</v>
      </c>
    </row>
    <row r="177" spans="1:27" ht="12.75">
      <c r="A177">
        <v>47540</v>
      </c>
      <c r="B177" t="s">
        <v>121</v>
      </c>
      <c r="C177">
        <v>139</v>
      </c>
      <c r="D177">
        <v>323</v>
      </c>
      <c r="E177" t="s">
        <v>122</v>
      </c>
      <c r="F177">
        <v>4240</v>
      </c>
      <c r="J177" t="s">
        <v>4</v>
      </c>
      <c r="K177">
        <v>1</v>
      </c>
      <c r="L177" t="s">
        <v>5</v>
      </c>
      <c r="M177">
        <v>1272</v>
      </c>
      <c r="N177">
        <v>1647</v>
      </c>
      <c r="O177">
        <v>7155</v>
      </c>
      <c r="P177">
        <v>7</v>
      </c>
      <c r="Q177">
        <v>25</v>
      </c>
      <c r="R177" t="s">
        <v>408</v>
      </c>
      <c r="S177" t="s">
        <v>409</v>
      </c>
      <c r="T177">
        <v>5</v>
      </c>
      <c r="U177" t="s">
        <v>344</v>
      </c>
      <c r="V177">
        <v>14</v>
      </c>
      <c r="W177">
        <v>14</v>
      </c>
      <c r="X177" t="s">
        <v>410</v>
      </c>
      <c r="Y177">
        <v>1</v>
      </c>
      <c r="Z177">
        <v>1</v>
      </c>
      <c r="AA177" s="7" t="s">
        <v>335</v>
      </c>
    </row>
    <row r="178" spans="1:27" ht="12.75">
      <c r="A178">
        <v>47541</v>
      </c>
      <c r="B178" t="s">
        <v>121</v>
      </c>
      <c r="C178">
        <v>139</v>
      </c>
      <c r="D178">
        <v>323</v>
      </c>
      <c r="E178" t="s">
        <v>122</v>
      </c>
      <c r="F178">
        <v>4240</v>
      </c>
      <c r="J178" t="s">
        <v>4</v>
      </c>
      <c r="K178">
        <v>1</v>
      </c>
      <c r="L178" t="s">
        <v>5</v>
      </c>
      <c r="M178">
        <v>1272</v>
      </c>
      <c r="N178">
        <v>1647</v>
      </c>
      <c r="O178">
        <v>7155</v>
      </c>
      <c r="P178">
        <v>8</v>
      </c>
      <c r="Q178">
        <v>29</v>
      </c>
      <c r="R178" t="s">
        <v>408</v>
      </c>
      <c r="S178" t="s">
        <v>409</v>
      </c>
      <c r="T178">
        <v>5</v>
      </c>
      <c r="U178" t="s">
        <v>344</v>
      </c>
      <c r="V178">
        <v>1</v>
      </c>
      <c r="W178">
        <v>1</v>
      </c>
      <c r="X178" t="s">
        <v>410</v>
      </c>
      <c r="Y178">
        <v>1</v>
      </c>
      <c r="Z178">
        <v>1</v>
      </c>
      <c r="AA178" s="7" t="s">
        <v>335</v>
      </c>
    </row>
    <row r="179" spans="1:27" ht="12.75">
      <c r="A179">
        <v>47542</v>
      </c>
      <c r="B179" t="s">
        <v>121</v>
      </c>
      <c r="C179">
        <v>139</v>
      </c>
      <c r="D179">
        <v>323</v>
      </c>
      <c r="E179" t="s">
        <v>122</v>
      </c>
      <c r="F179">
        <v>4240</v>
      </c>
      <c r="J179" t="s">
        <v>4</v>
      </c>
      <c r="K179">
        <v>1</v>
      </c>
      <c r="L179" t="s">
        <v>5</v>
      </c>
      <c r="M179">
        <v>1272</v>
      </c>
      <c r="N179">
        <v>1647</v>
      </c>
      <c r="O179">
        <v>7155</v>
      </c>
      <c r="P179">
        <v>8</v>
      </c>
      <c r="Q179">
        <v>31</v>
      </c>
      <c r="R179" t="s">
        <v>408</v>
      </c>
      <c r="S179" t="s">
        <v>409</v>
      </c>
      <c r="T179">
        <v>5</v>
      </c>
      <c r="U179" t="s">
        <v>344</v>
      </c>
      <c r="V179">
        <v>3</v>
      </c>
      <c r="W179">
        <v>3</v>
      </c>
      <c r="X179" t="s">
        <v>410</v>
      </c>
      <c r="Y179">
        <v>1</v>
      </c>
      <c r="Z179">
        <v>1</v>
      </c>
      <c r="AA179" s="7" t="s">
        <v>335</v>
      </c>
    </row>
    <row r="180" spans="1:26" ht="12.75">
      <c r="A180">
        <v>48482</v>
      </c>
      <c r="B180" t="s">
        <v>121</v>
      </c>
      <c r="C180">
        <v>139</v>
      </c>
      <c r="D180">
        <v>323</v>
      </c>
      <c r="E180" t="s">
        <v>122</v>
      </c>
      <c r="F180">
        <v>4240</v>
      </c>
      <c r="J180" t="s">
        <v>4</v>
      </c>
      <c r="K180">
        <v>1</v>
      </c>
      <c r="L180" t="s">
        <v>5</v>
      </c>
      <c r="M180">
        <v>1272</v>
      </c>
      <c r="N180">
        <v>1648</v>
      </c>
      <c r="O180">
        <v>7156</v>
      </c>
      <c r="P180">
        <v>3</v>
      </c>
      <c r="Q180">
        <v>1</v>
      </c>
      <c r="R180" t="s">
        <v>408</v>
      </c>
      <c r="S180" t="s">
        <v>409</v>
      </c>
      <c r="T180">
        <v>5</v>
      </c>
      <c r="U180" t="s">
        <v>410</v>
      </c>
      <c r="V180">
        <v>6</v>
      </c>
      <c r="W180">
        <v>5.4</v>
      </c>
      <c r="X180" t="s">
        <v>410</v>
      </c>
      <c r="Y180">
        <v>0.9</v>
      </c>
      <c r="Z180">
        <f aca="true" t="shared" si="6" ref="Z180:Z214">W180/V180</f>
        <v>0.9</v>
      </c>
    </row>
    <row r="181" spans="1:26" ht="12.75">
      <c r="A181">
        <v>48483</v>
      </c>
      <c r="B181" t="s">
        <v>121</v>
      </c>
      <c r="C181">
        <v>139</v>
      </c>
      <c r="D181">
        <v>323</v>
      </c>
      <c r="E181" t="s">
        <v>122</v>
      </c>
      <c r="F181">
        <v>4240</v>
      </c>
      <c r="J181" t="s">
        <v>4</v>
      </c>
      <c r="K181">
        <v>1</v>
      </c>
      <c r="L181" t="s">
        <v>5</v>
      </c>
      <c r="M181">
        <v>1272</v>
      </c>
      <c r="N181">
        <v>1648</v>
      </c>
      <c r="O181">
        <v>7156</v>
      </c>
      <c r="P181">
        <v>3</v>
      </c>
      <c r="Q181">
        <v>20</v>
      </c>
      <c r="R181" t="s">
        <v>408</v>
      </c>
      <c r="S181" t="s">
        <v>409</v>
      </c>
      <c r="T181">
        <v>5</v>
      </c>
      <c r="U181" t="s">
        <v>410</v>
      </c>
      <c r="V181">
        <v>6</v>
      </c>
      <c r="W181">
        <v>5.7</v>
      </c>
      <c r="X181" t="s">
        <v>410</v>
      </c>
      <c r="Y181">
        <v>0.95</v>
      </c>
      <c r="Z181">
        <f t="shared" si="6"/>
        <v>0.9500000000000001</v>
      </c>
    </row>
    <row r="182" spans="1:26" ht="12.75">
      <c r="A182">
        <v>48484</v>
      </c>
      <c r="B182" t="s">
        <v>121</v>
      </c>
      <c r="C182">
        <v>139</v>
      </c>
      <c r="D182">
        <v>323</v>
      </c>
      <c r="E182" t="s">
        <v>122</v>
      </c>
      <c r="F182">
        <v>4240</v>
      </c>
      <c r="J182" t="s">
        <v>4</v>
      </c>
      <c r="K182">
        <v>1</v>
      </c>
      <c r="L182" t="s">
        <v>5</v>
      </c>
      <c r="M182">
        <v>1272</v>
      </c>
      <c r="N182">
        <v>1648</v>
      </c>
      <c r="O182">
        <v>7156</v>
      </c>
      <c r="P182">
        <v>3</v>
      </c>
      <c r="Q182">
        <v>20</v>
      </c>
      <c r="R182" t="s">
        <v>408</v>
      </c>
      <c r="S182" t="s">
        <v>409</v>
      </c>
      <c r="T182">
        <v>5</v>
      </c>
      <c r="U182" t="s">
        <v>410</v>
      </c>
      <c r="V182">
        <v>1</v>
      </c>
      <c r="W182">
        <v>0.75</v>
      </c>
      <c r="X182" t="s">
        <v>410</v>
      </c>
      <c r="Y182">
        <v>0.75</v>
      </c>
      <c r="Z182">
        <f t="shared" si="6"/>
        <v>0.75</v>
      </c>
    </row>
    <row r="183" spans="1:26" ht="12.75">
      <c r="A183">
        <v>48485</v>
      </c>
      <c r="B183" t="s">
        <v>121</v>
      </c>
      <c r="C183">
        <v>139</v>
      </c>
      <c r="D183">
        <v>323</v>
      </c>
      <c r="E183" t="s">
        <v>122</v>
      </c>
      <c r="F183">
        <v>4240</v>
      </c>
      <c r="J183" t="s">
        <v>4</v>
      </c>
      <c r="K183">
        <v>1</v>
      </c>
      <c r="L183" t="s">
        <v>5</v>
      </c>
      <c r="M183">
        <v>1272</v>
      </c>
      <c r="N183">
        <v>1648</v>
      </c>
      <c r="O183">
        <v>7156</v>
      </c>
      <c r="P183">
        <v>3</v>
      </c>
      <c r="Q183">
        <v>21</v>
      </c>
      <c r="R183" t="s">
        <v>408</v>
      </c>
      <c r="S183" t="s">
        <v>409</v>
      </c>
      <c r="T183">
        <v>5</v>
      </c>
      <c r="U183" t="s">
        <v>410</v>
      </c>
      <c r="V183">
        <v>5</v>
      </c>
      <c r="W183">
        <v>3.75</v>
      </c>
      <c r="X183" t="s">
        <v>410</v>
      </c>
      <c r="Y183">
        <v>0.75</v>
      </c>
      <c r="Z183">
        <f t="shared" si="6"/>
        <v>0.75</v>
      </c>
    </row>
    <row r="184" spans="1:26" ht="12.75">
      <c r="A184">
        <v>48486</v>
      </c>
      <c r="B184" t="s">
        <v>121</v>
      </c>
      <c r="C184">
        <v>139</v>
      </c>
      <c r="D184">
        <v>323</v>
      </c>
      <c r="E184" t="s">
        <v>122</v>
      </c>
      <c r="F184">
        <v>4240</v>
      </c>
      <c r="J184" t="s">
        <v>4</v>
      </c>
      <c r="K184">
        <v>1</v>
      </c>
      <c r="L184" t="s">
        <v>5</v>
      </c>
      <c r="M184">
        <v>1272</v>
      </c>
      <c r="N184">
        <v>1648</v>
      </c>
      <c r="O184">
        <v>7156</v>
      </c>
      <c r="P184">
        <v>6</v>
      </c>
      <c r="Q184">
        <v>26</v>
      </c>
      <c r="R184" t="s">
        <v>408</v>
      </c>
      <c r="S184" t="s">
        <v>409</v>
      </c>
      <c r="T184">
        <v>5</v>
      </c>
      <c r="U184" t="s">
        <v>410</v>
      </c>
      <c r="V184">
        <v>2</v>
      </c>
      <c r="W184">
        <v>1.9</v>
      </c>
      <c r="X184" t="s">
        <v>410</v>
      </c>
      <c r="Y184">
        <v>0.95</v>
      </c>
      <c r="Z184">
        <f t="shared" si="6"/>
        <v>0.95</v>
      </c>
    </row>
    <row r="185" spans="1:26" ht="12.75">
      <c r="A185">
        <v>48487</v>
      </c>
      <c r="B185" t="s">
        <v>121</v>
      </c>
      <c r="C185">
        <v>139</v>
      </c>
      <c r="D185">
        <v>323</v>
      </c>
      <c r="E185" t="s">
        <v>122</v>
      </c>
      <c r="F185">
        <v>4240</v>
      </c>
      <c r="J185" t="s">
        <v>4</v>
      </c>
      <c r="K185">
        <v>1</v>
      </c>
      <c r="L185" t="s">
        <v>5</v>
      </c>
      <c r="M185">
        <v>1272</v>
      </c>
      <c r="N185">
        <v>1648</v>
      </c>
      <c r="O185">
        <v>7156</v>
      </c>
      <c r="P185">
        <v>6</v>
      </c>
      <c r="Q185">
        <v>26</v>
      </c>
      <c r="R185" t="s">
        <v>408</v>
      </c>
      <c r="S185" t="s">
        <v>409</v>
      </c>
      <c r="T185">
        <v>5</v>
      </c>
      <c r="U185" t="s">
        <v>410</v>
      </c>
      <c r="V185">
        <v>4</v>
      </c>
      <c r="W185">
        <v>3</v>
      </c>
      <c r="X185" t="s">
        <v>410</v>
      </c>
      <c r="Y185">
        <v>0.75</v>
      </c>
      <c r="Z185">
        <f t="shared" si="6"/>
        <v>0.75</v>
      </c>
    </row>
    <row r="186" spans="1:26" ht="12.75">
      <c r="A186">
        <v>48488</v>
      </c>
      <c r="B186" t="s">
        <v>121</v>
      </c>
      <c r="C186">
        <v>139</v>
      </c>
      <c r="D186">
        <v>323</v>
      </c>
      <c r="E186" t="s">
        <v>122</v>
      </c>
      <c r="F186">
        <v>4240</v>
      </c>
      <c r="J186" t="s">
        <v>4</v>
      </c>
      <c r="K186">
        <v>1</v>
      </c>
      <c r="L186" t="s">
        <v>5</v>
      </c>
      <c r="M186">
        <v>1272</v>
      </c>
      <c r="N186">
        <v>1648</v>
      </c>
      <c r="O186">
        <v>7156</v>
      </c>
      <c r="P186">
        <v>6</v>
      </c>
      <c r="Q186">
        <v>31</v>
      </c>
      <c r="R186" t="s">
        <v>408</v>
      </c>
      <c r="S186" t="s">
        <v>409</v>
      </c>
      <c r="T186">
        <v>5</v>
      </c>
      <c r="U186" t="s">
        <v>410</v>
      </c>
      <c r="V186">
        <v>10</v>
      </c>
      <c r="W186">
        <v>10</v>
      </c>
      <c r="X186" t="s">
        <v>410</v>
      </c>
      <c r="Y186">
        <v>1</v>
      </c>
      <c r="Z186">
        <f t="shared" si="6"/>
        <v>1</v>
      </c>
    </row>
    <row r="187" spans="1:26" ht="12.75">
      <c r="A187">
        <v>48489</v>
      </c>
      <c r="B187" t="s">
        <v>121</v>
      </c>
      <c r="C187">
        <v>139</v>
      </c>
      <c r="D187">
        <v>323</v>
      </c>
      <c r="E187" t="s">
        <v>122</v>
      </c>
      <c r="F187">
        <v>4240</v>
      </c>
      <c r="J187" t="s">
        <v>4</v>
      </c>
      <c r="K187">
        <v>1</v>
      </c>
      <c r="L187" t="s">
        <v>5</v>
      </c>
      <c r="M187">
        <v>1272</v>
      </c>
      <c r="N187">
        <v>1648</v>
      </c>
      <c r="O187">
        <v>7156</v>
      </c>
      <c r="P187">
        <v>8</v>
      </c>
      <c r="Q187">
        <v>26</v>
      </c>
      <c r="R187" t="s">
        <v>408</v>
      </c>
      <c r="S187" t="s">
        <v>409</v>
      </c>
      <c r="T187">
        <v>5</v>
      </c>
      <c r="U187" t="s">
        <v>410</v>
      </c>
      <c r="V187">
        <v>2</v>
      </c>
      <c r="W187">
        <v>1.6</v>
      </c>
      <c r="X187" t="s">
        <v>410</v>
      </c>
      <c r="Y187">
        <v>0.8</v>
      </c>
      <c r="Z187">
        <f t="shared" si="6"/>
        <v>0.8</v>
      </c>
    </row>
    <row r="188" spans="1:28" ht="12.75">
      <c r="A188">
        <v>48490</v>
      </c>
      <c r="B188" t="s">
        <v>121</v>
      </c>
      <c r="C188">
        <v>139</v>
      </c>
      <c r="D188">
        <v>323</v>
      </c>
      <c r="E188" t="s">
        <v>122</v>
      </c>
      <c r="F188">
        <v>4240</v>
      </c>
      <c r="J188" t="s">
        <v>4</v>
      </c>
      <c r="K188">
        <v>1</v>
      </c>
      <c r="L188" t="s">
        <v>5</v>
      </c>
      <c r="M188">
        <v>1272</v>
      </c>
      <c r="N188">
        <v>1648</v>
      </c>
      <c r="O188">
        <v>7157</v>
      </c>
      <c r="P188">
        <v>9</v>
      </c>
      <c r="Q188">
        <v>21</v>
      </c>
      <c r="R188" t="s">
        <v>408</v>
      </c>
      <c r="S188" t="s">
        <v>409</v>
      </c>
      <c r="T188">
        <v>5</v>
      </c>
      <c r="U188" t="s">
        <v>410</v>
      </c>
      <c r="V188">
        <v>5</v>
      </c>
      <c r="W188">
        <v>4.5</v>
      </c>
      <c r="X188" t="s">
        <v>410</v>
      </c>
      <c r="Y188">
        <v>0.9</v>
      </c>
      <c r="Z188">
        <f t="shared" si="6"/>
        <v>0.9</v>
      </c>
      <c r="AB188">
        <v>5436</v>
      </c>
    </row>
    <row r="189" spans="1:28" ht="12.75">
      <c r="A189">
        <v>48491</v>
      </c>
      <c r="B189" t="s">
        <v>121</v>
      </c>
      <c r="C189">
        <v>139</v>
      </c>
      <c r="D189">
        <v>323</v>
      </c>
      <c r="E189" t="s">
        <v>122</v>
      </c>
      <c r="F189">
        <v>4240</v>
      </c>
      <c r="J189" t="s">
        <v>4</v>
      </c>
      <c r="K189">
        <v>1</v>
      </c>
      <c r="L189" t="s">
        <v>5</v>
      </c>
      <c r="M189">
        <v>1272</v>
      </c>
      <c r="N189">
        <v>1648</v>
      </c>
      <c r="O189">
        <v>7157</v>
      </c>
      <c r="P189">
        <v>10</v>
      </c>
      <c r="Q189">
        <v>16</v>
      </c>
      <c r="R189" t="s">
        <v>408</v>
      </c>
      <c r="S189" t="s">
        <v>409</v>
      </c>
      <c r="T189">
        <v>5</v>
      </c>
      <c r="U189" t="s">
        <v>410</v>
      </c>
      <c r="V189">
        <v>5</v>
      </c>
      <c r="W189">
        <v>5</v>
      </c>
      <c r="X189" t="s">
        <v>410</v>
      </c>
      <c r="Y189">
        <v>1</v>
      </c>
      <c r="Z189">
        <f t="shared" si="6"/>
        <v>1</v>
      </c>
      <c r="AB189">
        <v>5436</v>
      </c>
    </row>
    <row r="190" spans="1:28" ht="12.75">
      <c r="A190">
        <v>48492</v>
      </c>
      <c r="B190" t="s">
        <v>121</v>
      </c>
      <c r="C190">
        <v>139</v>
      </c>
      <c r="D190">
        <v>323</v>
      </c>
      <c r="E190" t="s">
        <v>122</v>
      </c>
      <c r="F190">
        <v>4240</v>
      </c>
      <c r="J190" t="s">
        <v>4</v>
      </c>
      <c r="K190">
        <v>1</v>
      </c>
      <c r="L190" t="s">
        <v>5</v>
      </c>
      <c r="M190">
        <v>1272</v>
      </c>
      <c r="N190">
        <v>1648</v>
      </c>
      <c r="O190">
        <v>7157</v>
      </c>
      <c r="P190">
        <v>11</v>
      </c>
      <c r="Q190">
        <v>15</v>
      </c>
      <c r="R190" t="s">
        <v>408</v>
      </c>
      <c r="S190" t="s">
        <v>409</v>
      </c>
      <c r="T190">
        <v>5</v>
      </c>
      <c r="U190" t="s">
        <v>410</v>
      </c>
      <c r="V190">
        <v>5</v>
      </c>
      <c r="W190">
        <v>5</v>
      </c>
      <c r="X190" t="s">
        <v>410</v>
      </c>
      <c r="Y190">
        <v>1</v>
      </c>
      <c r="Z190">
        <f t="shared" si="6"/>
        <v>1</v>
      </c>
      <c r="AB190">
        <v>5436</v>
      </c>
    </row>
    <row r="191" spans="1:28" ht="12.75">
      <c r="A191">
        <v>48493</v>
      </c>
      <c r="B191" t="s">
        <v>121</v>
      </c>
      <c r="C191">
        <v>139</v>
      </c>
      <c r="D191">
        <v>323</v>
      </c>
      <c r="E191" t="s">
        <v>122</v>
      </c>
      <c r="F191">
        <v>4240</v>
      </c>
      <c r="J191" t="s">
        <v>4</v>
      </c>
      <c r="K191">
        <v>1</v>
      </c>
      <c r="L191" t="s">
        <v>5</v>
      </c>
      <c r="M191">
        <v>1272</v>
      </c>
      <c r="N191">
        <v>1648</v>
      </c>
      <c r="O191">
        <v>7157</v>
      </c>
      <c r="P191">
        <v>11</v>
      </c>
      <c r="Q191">
        <v>15</v>
      </c>
      <c r="R191" t="s">
        <v>408</v>
      </c>
      <c r="S191" t="s">
        <v>409</v>
      </c>
      <c r="T191">
        <v>5</v>
      </c>
      <c r="U191" t="s">
        <v>410</v>
      </c>
      <c r="V191">
        <v>2</v>
      </c>
      <c r="W191">
        <v>2.3</v>
      </c>
      <c r="X191" t="s">
        <v>410</v>
      </c>
      <c r="Y191">
        <v>1.15</v>
      </c>
      <c r="Z191">
        <f t="shared" si="6"/>
        <v>1.15</v>
      </c>
      <c r="AB191">
        <v>5436</v>
      </c>
    </row>
    <row r="192" spans="1:28" ht="12.75">
      <c r="A192">
        <v>48494</v>
      </c>
      <c r="B192" t="s">
        <v>121</v>
      </c>
      <c r="C192">
        <v>139</v>
      </c>
      <c r="D192">
        <v>323</v>
      </c>
      <c r="E192" t="s">
        <v>122</v>
      </c>
      <c r="F192">
        <v>4240</v>
      </c>
      <c r="J192" t="s">
        <v>4</v>
      </c>
      <c r="K192">
        <v>1</v>
      </c>
      <c r="L192" t="s">
        <v>5</v>
      </c>
      <c r="M192">
        <v>1272</v>
      </c>
      <c r="N192">
        <v>1648</v>
      </c>
      <c r="O192">
        <v>7157</v>
      </c>
      <c r="P192">
        <v>11</v>
      </c>
      <c r="Q192">
        <v>30</v>
      </c>
      <c r="R192" t="s">
        <v>408</v>
      </c>
      <c r="S192" t="s">
        <v>409</v>
      </c>
      <c r="T192">
        <v>5</v>
      </c>
      <c r="U192" t="s">
        <v>410</v>
      </c>
      <c r="V192">
        <v>5</v>
      </c>
      <c r="W192">
        <v>5</v>
      </c>
      <c r="X192" t="s">
        <v>410</v>
      </c>
      <c r="Y192">
        <v>1</v>
      </c>
      <c r="Z192">
        <f t="shared" si="6"/>
        <v>1</v>
      </c>
      <c r="AB192">
        <v>5436</v>
      </c>
    </row>
    <row r="193" spans="1:28" ht="12.75">
      <c r="A193">
        <v>48495</v>
      </c>
      <c r="B193" t="s">
        <v>121</v>
      </c>
      <c r="C193">
        <v>139</v>
      </c>
      <c r="D193">
        <v>323</v>
      </c>
      <c r="E193" t="s">
        <v>122</v>
      </c>
      <c r="F193">
        <v>4240</v>
      </c>
      <c r="J193" t="s">
        <v>4</v>
      </c>
      <c r="K193">
        <v>1</v>
      </c>
      <c r="L193" t="s">
        <v>5</v>
      </c>
      <c r="M193">
        <v>1272</v>
      </c>
      <c r="N193">
        <v>1648</v>
      </c>
      <c r="O193">
        <v>7157</v>
      </c>
      <c r="P193">
        <v>12</v>
      </c>
      <c r="Q193">
        <v>23</v>
      </c>
      <c r="R193" t="s">
        <v>408</v>
      </c>
      <c r="S193" t="s">
        <v>409</v>
      </c>
      <c r="T193">
        <v>5</v>
      </c>
      <c r="U193" t="s">
        <v>410</v>
      </c>
      <c r="V193">
        <v>12</v>
      </c>
      <c r="W193">
        <v>12</v>
      </c>
      <c r="X193" t="s">
        <v>410</v>
      </c>
      <c r="Y193">
        <v>1</v>
      </c>
      <c r="Z193">
        <f t="shared" si="6"/>
        <v>1</v>
      </c>
      <c r="AB193">
        <v>5436</v>
      </c>
    </row>
    <row r="194" spans="1:27" ht="12.75">
      <c r="A194">
        <v>48700</v>
      </c>
      <c r="B194" t="s">
        <v>121</v>
      </c>
      <c r="C194">
        <v>139</v>
      </c>
      <c r="D194">
        <v>133</v>
      </c>
      <c r="E194" t="s">
        <v>122</v>
      </c>
      <c r="F194">
        <v>4240</v>
      </c>
      <c r="J194" t="s">
        <v>4</v>
      </c>
      <c r="K194">
        <v>1</v>
      </c>
      <c r="L194" t="s">
        <v>5</v>
      </c>
      <c r="M194">
        <v>1272</v>
      </c>
      <c r="N194">
        <v>1648</v>
      </c>
      <c r="O194">
        <v>7156</v>
      </c>
      <c r="P194">
        <v>1</v>
      </c>
      <c r="Q194">
        <v>21</v>
      </c>
      <c r="R194" t="s">
        <v>408</v>
      </c>
      <c r="S194" t="s">
        <v>409</v>
      </c>
      <c r="T194">
        <v>5</v>
      </c>
      <c r="U194" t="s">
        <v>410</v>
      </c>
      <c r="V194">
        <v>2</v>
      </c>
      <c r="W194">
        <v>2</v>
      </c>
      <c r="X194" t="s">
        <v>410</v>
      </c>
      <c r="Y194">
        <v>1</v>
      </c>
      <c r="Z194">
        <f t="shared" si="6"/>
        <v>1</v>
      </c>
      <c r="AA194" t="s">
        <v>425</v>
      </c>
    </row>
    <row r="195" spans="1:27" ht="12.75">
      <c r="A195">
        <v>48731</v>
      </c>
      <c r="B195" t="s">
        <v>121</v>
      </c>
      <c r="C195">
        <v>139</v>
      </c>
      <c r="D195">
        <v>135</v>
      </c>
      <c r="E195" t="s">
        <v>122</v>
      </c>
      <c r="F195">
        <v>4240</v>
      </c>
      <c r="J195" t="s">
        <v>4</v>
      </c>
      <c r="K195">
        <v>1</v>
      </c>
      <c r="L195" t="s">
        <v>5</v>
      </c>
      <c r="M195">
        <v>1272</v>
      </c>
      <c r="N195">
        <v>1648</v>
      </c>
      <c r="O195">
        <v>7156</v>
      </c>
      <c r="P195">
        <v>7</v>
      </c>
      <c r="Q195">
        <v>31</v>
      </c>
      <c r="R195" t="s">
        <v>408</v>
      </c>
      <c r="S195" t="s">
        <v>409</v>
      </c>
      <c r="T195">
        <v>5</v>
      </c>
      <c r="U195" t="s">
        <v>410</v>
      </c>
      <c r="V195">
        <v>10</v>
      </c>
      <c r="W195">
        <v>10</v>
      </c>
      <c r="X195" t="s">
        <v>410</v>
      </c>
      <c r="Y195">
        <v>1</v>
      </c>
      <c r="Z195">
        <f t="shared" si="6"/>
        <v>1</v>
      </c>
      <c r="AA195" t="s">
        <v>425</v>
      </c>
    </row>
    <row r="196" spans="1:27" ht="12.75">
      <c r="A196">
        <v>48836</v>
      </c>
      <c r="B196" t="s">
        <v>121</v>
      </c>
      <c r="C196">
        <v>139</v>
      </c>
      <c r="D196">
        <v>141</v>
      </c>
      <c r="E196" t="s">
        <v>122</v>
      </c>
      <c r="F196">
        <v>4240</v>
      </c>
      <c r="J196" t="s">
        <v>4</v>
      </c>
      <c r="K196">
        <v>1</v>
      </c>
      <c r="L196" t="s">
        <v>5</v>
      </c>
      <c r="M196">
        <v>1272</v>
      </c>
      <c r="N196">
        <v>1648</v>
      </c>
      <c r="O196">
        <v>7157</v>
      </c>
      <c r="P196">
        <v>10</v>
      </c>
      <c r="Q196">
        <v>16</v>
      </c>
      <c r="R196" t="s">
        <v>408</v>
      </c>
      <c r="S196" t="s">
        <v>409</v>
      </c>
      <c r="T196">
        <v>5</v>
      </c>
      <c r="U196" t="s">
        <v>410</v>
      </c>
      <c r="V196">
        <v>5</v>
      </c>
      <c r="W196">
        <v>5</v>
      </c>
      <c r="X196" t="s">
        <v>410</v>
      </c>
      <c r="Y196">
        <v>1</v>
      </c>
      <c r="Z196">
        <f t="shared" si="6"/>
        <v>1</v>
      </c>
      <c r="AA196" t="s">
        <v>135</v>
      </c>
    </row>
    <row r="197" spans="1:27" ht="12.75">
      <c r="A197">
        <v>48837</v>
      </c>
      <c r="B197" t="s">
        <v>121</v>
      </c>
      <c r="C197">
        <v>139</v>
      </c>
      <c r="D197">
        <v>142</v>
      </c>
      <c r="E197" t="s">
        <v>122</v>
      </c>
      <c r="F197">
        <v>4240</v>
      </c>
      <c r="J197" t="s">
        <v>4</v>
      </c>
      <c r="K197">
        <v>1</v>
      </c>
      <c r="L197" t="s">
        <v>5</v>
      </c>
      <c r="M197">
        <v>1272</v>
      </c>
      <c r="N197">
        <v>1648</v>
      </c>
      <c r="O197">
        <v>7157</v>
      </c>
      <c r="P197">
        <v>11</v>
      </c>
      <c r="Q197">
        <v>15</v>
      </c>
      <c r="R197" t="s">
        <v>408</v>
      </c>
      <c r="S197" t="s">
        <v>409</v>
      </c>
      <c r="T197">
        <v>5</v>
      </c>
      <c r="U197" t="s">
        <v>410</v>
      </c>
      <c r="V197">
        <v>5</v>
      </c>
      <c r="W197">
        <v>5</v>
      </c>
      <c r="X197" t="s">
        <v>410</v>
      </c>
      <c r="Y197">
        <v>1</v>
      </c>
      <c r="Z197">
        <f t="shared" si="6"/>
        <v>1</v>
      </c>
      <c r="AA197" t="s">
        <v>135</v>
      </c>
    </row>
    <row r="198" spans="1:27" ht="12.75">
      <c r="A198">
        <v>48838</v>
      </c>
      <c r="B198" t="s">
        <v>121</v>
      </c>
      <c r="C198">
        <v>139</v>
      </c>
      <c r="D198">
        <v>142</v>
      </c>
      <c r="E198" t="s">
        <v>122</v>
      </c>
      <c r="F198">
        <v>4240</v>
      </c>
      <c r="J198" t="s">
        <v>4</v>
      </c>
      <c r="K198">
        <v>1</v>
      </c>
      <c r="L198" t="s">
        <v>5</v>
      </c>
      <c r="M198">
        <v>1272</v>
      </c>
      <c r="N198">
        <v>1648</v>
      </c>
      <c r="O198">
        <v>7157</v>
      </c>
      <c r="P198">
        <v>11</v>
      </c>
      <c r="Q198">
        <v>15</v>
      </c>
      <c r="R198" t="s">
        <v>408</v>
      </c>
      <c r="S198" t="s">
        <v>409</v>
      </c>
      <c r="T198">
        <v>5</v>
      </c>
      <c r="U198" t="s">
        <v>410</v>
      </c>
      <c r="V198">
        <v>2</v>
      </c>
      <c r="W198">
        <v>2.3</v>
      </c>
      <c r="X198" t="s">
        <v>410</v>
      </c>
      <c r="Y198">
        <v>1.15</v>
      </c>
      <c r="Z198">
        <f t="shared" si="6"/>
        <v>1.15</v>
      </c>
      <c r="AA198" t="s">
        <v>135</v>
      </c>
    </row>
    <row r="199" spans="1:27" ht="12.75">
      <c r="A199">
        <v>48846</v>
      </c>
      <c r="B199" t="s">
        <v>121</v>
      </c>
      <c r="C199">
        <v>139</v>
      </c>
      <c r="D199">
        <v>143</v>
      </c>
      <c r="E199" t="s">
        <v>122</v>
      </c>
      <c r="F199">
        <v>4240</v>
      </c>
      <c r="J199" t="s">
        <v>4</v>
      </c>
      <c r="K199">
        <v>1</v>
      </c>
      <c r="L199" t="s">
        <v>5</v>
      </c>
      <c r="M199">
        <v>1272</v>
      </c>
      <c r="N199">
        <v>1648</v>
      </c>
      <c r="O199">
        <v>7157</v>
      </c>
      <c r="P199">
        <v>12</v>
      </c>
      <c r="Q199">
        <v>23</v>
      </c>
      <c r="R199" t="s">
        <v>408</v>
      </c>
      <c r="S199" t="s">
        <v>409</v>
      </c>
      <c r="T199">
        <v>5</v>
      </c>
      <c r="U199" t="s">
        <v>410</v>
      </c>
      <c r="V199">
        <v>12</v>
      </c>
      <c r="W199">
        <v>12</v>
      </c>
      <c r="X199" t="s">
        <v>410</v>
      </c>
      <c r="Y199">
        <v>1</v>
      </c>
      <c r="Z199">
        <f t="shared" si="6"/>
        <v>1</v>
      </c>
      <c r="AA199" t="s">
        <v>135</v>
      </c>
    </row>
    <row r="200" spans="1:26" ht="12.75">
      <c r="A200">
        <v>50030</v>
      </c>
      <c r="B200" t="s">
        <v>121</v>
      </c>
      <c r="C200">
        <v>139</v>
      </c>
      <c r="D200">
        <v>323</v>
      </c>
      <c r="E200" t="s">
        <v>122</v>
      </c>
      <c r="F200">
        <v>4240</v>
      </c>
      <c r="J200" t="s">
        <v>4</v>
      </c>
      <c r="K200">
        <v>1</v>
      </c>
      <c r="L200" t="s">
        <v>5</v>
      </c>
      <c r="M200">
        <v>1272</v>
      </c>
      <c r="N200">
        <v>1649</v>
      </c>
      <c r="O200">
        <v>7157</v>
      </c>
      <c r="P200">
        <v>3</v>
      </c>
      <c r="Q200">
        <v>20</v>
      </c>
      <c r="R200" t="s">
        <v>408</v>
      </c>
      <c r="S200" t="s">
        <v>409</v>
      </c>
      <c r="T200">
        <v>5</v>
      </c>
      <c r="U200" t="s">
        <v>410</v>
      </c>
      <c r="V200">
        <v>1</v>
      </c>
      <c r="W200">
        <v>0.9</v>
      </c>
      <c r="X200" t="s">
        <v>410</v>
      </c>
      <c r="Y200">
        <v>0.9</v>
      </c>
      <c r="Z200">
        <f t="shared" si="6"/>
        <v>0.9</v>
      </c>
    </row>
    <row r="201" spans="1:26" ht="12.75">
      <c r="A201">
        <v>50031</v>
      </c>
      <c r="B201" t="s">
        <v>121</v>
      </c>
      <c r="C201">
        <v>139</v>
      </c>
      <c r="D201">
        <v>323</v>
      </c>
      <c r="E201" t="s">
        <v>122</v>
      </c>
      <c r="F201">
        <v>4240</v>
      </c>
      <c r="J201" t="s">
        <v>4</v>
      </c>
      <c r="K201">
        <v>1</v>
      </c>
      <c r="L201" t="s">
        <v>5</v>
      </c>
      <c r="M201">
        <v>1272</v>
      </c>
      <c r="N201">
        <v>1649</v>
      </c>
      <c r="O201">
        <v>7157</v>
      </c>
      <c r="P201">
        <v>3</v>
      </c>
      <c r="Q201">
        <v>20</v>
      </c>
      <c r="R201" t="s">
        <v>408</v>
      </c>
      <c r="S201" t="s">
        <v>409</v>
      </c>
      <c r="T201">
        <v>5</v>
      </c>
      <c r="U201" t="s">
        <v>410</v>
      </c>
      <c r="V201">
        <v>1</v>
      </c>
      <c r="W201">
        <v>1.2</v>
      </c>
      <c r="X201" t="s">
        <v>410</v>
      </c>
      <c r="Y201">
        <v>1.2</v>
      </c>
      <c r="Z201">
        <f t="shared" si="6"/>
        <v>1.2</v>
      </c>
    </row>
    <row r="202" spans="1:26" ht="12.75">
      <c r="A202">
        <v>50032</v>
      </c>
      <c r="B202" t="s">
        <v>121</v>
      </c>
      <c r="C202">
        <v>139</v>
      </c>
      <c r="D202">
        <v>323</v>
      </c>
      <c r="E202" t="s">
        <v>122</v>
      </c>
      <c r="F202">
        <v>4240</v>
      </c>
      <c r="J202" t="s">
        <v>4</v>
      </c>
      <c r="K202">
        <v>1</v>
      </c>
      <c r="L202" t="s">
        <v>5</v>
      </c>
      <c r="M202">
        <v>1272</v>
      </c>
      <c r="N202">
        <v>1649</v>
      </c>
      <c r="O202">
        <v>7157</v>
      </c>
      <c r="P202">
        <v>3</v>
      </c>
      <c r="Q202">
        <v>29</v>
      </c>
      <c r="R202" t="s">
        <v>408</v>
      </c>
      <c r="S202" t="s">
        <v>409</v>
      </c>
      <c r="T202">
        <v>5</v>
      </c>
      <c r="U202" t="s">
        <v>410</v>
      </c>
      <c r="V202">
        <v>3</v>
      </c>
      <c r="W202">
        <v>3</v>
      </c>
      <c r="X202" t="s">
        <v>410</v>
      </c>
      <c r="Y202">
        <v>1</v>
      </c>
      <c r="Z202">
        <f t="shared" si="6"/>
        <v>1</v>
      </c>
    </row>
    <row r="203" spans="1:26" ht="12.75">
      <c r="A203">
        <v>50033</v>
      </c>
      <c r="B203" t="s">
        <v>121</v>
      </c>
      <c r="C203">
        <v>139</v>
      </c>
      <c r="D203">
        <v>323</v>
      </c>
      <c r="E203" t="s">
        <v>122</v>
      </c>
      <c r="F203">
        <v>4240</v>
      </c>
      <c r="J203" t="s">
        <v>4</v>
      </c>
      <c r="K203">
        <v>1</v>
      </c>
      <c r="L203" t="s">
        <v>5</v>
      </c>
      <c r="M203">
        <v>1272</v>
      </c>
      <c r="N203">
        <v>1649</v>
      </c>
      <c r="O203">
        <v>7157</v>
      </c>
      <c r="P203">
        <v>3</v>
      </c>
      <c r="Q203">
        <v>29</v>
      </c>
      <c r="R203" t="s">
        <v>408</v>
      </c>
      <c r="S203" t="s">
        <v>409</v>
      </c>
      <c r="T203">
        <v>5</v>
      </c>
      <c r="U203" t="s">
        <v>410</v>
      </c>
      <c r="V203">
        <v>4</v>
      </c>
      <c r="W203">
        <v>3.2</v>
      </c>
      <c r="X203" t="s">
        <v>410</v>
      </c>
      <c r="Y203">
        <v>0.8</v>
      </c>
      <c r="Z203">
        <f t="shared" si="6"/>
        <v>0.8</v>
      </c>
    </row>
    <row r="204" spans="1:26" ht="12.75">
      <c r="A204">
        <v>50034</v>
      </c>
      <c r="B204" t="s">
        <v>121</v>
      </c>
      <c r="C204">
        <v>139</v>
      </c>
      <c r="D204">
        <v>323</v>
      </c>
      <c r="E204" t="s">
        <v>122</v>
      </c>
      <c r="F204">
        <v>4240</v>
      </c>
      <c r="J204" t="s">
        <v>4</v>
      </c>
      <c r="K204">
        <v>1</v>
      </c>
      <c r="L204" t="s">
        <v>5</v>
      </c>
      <c r="M204">
        <v>1272</v>
      </c>
      <c r="N204">
        <v>1649</v>
      </c>
      <c r="O204">
        <v>7157</v>
      </c>
      <c r="P204">
        <v>4</v>
      </c>
      <c r="Q204">
        <v>1</v>
      </c>
      <c r="R204" t="s">
        <v>408</v>
      </c>
      <c r="S204" t="s">
        <v>409</v>
      </c>
      <c r="T204">
        <v>5</v>
      </c>
      <c r="U204" t="s">
        <v>410</v>
      </c>
      <c r="V204">
        <v>4</v>
      </c>
      <c r="W204">
        <v>4</v>
      </c>
      <c r="X204" t="s">
        <v>410</v>
      </c>
      <c r="Y204">
        <v>1</v>
      </c>
      <c r="Z204">
        <f t="shared" si="6"/>
        <v>1</v>
      </c>
    </row>
    <row r="205" spans="1:26" ht="12.75">
      <c r="A205">
        <v>50035</v>
      </c>
      <c r="B205" t="s">
        <v>121</v>
      </c>
      <c r="C205">
        <v>139</v>
      </c>
      <c r="D205">
        <v>323</v>
      </c>
      <c r="E205" t="s">
        <v>122</v>
      </c>
      <c r="F205">
        <v>4240</v>
      </c>
      <c r="J205" t="s">
        <v>4</v>
      </c>
      <c r="K205">
        <v>1</v>
      </c>
      <c r="L205" t="s">
        <v>5</v>
      </c>
      <c r="M205">
        <v>1272</v>
      </c>
      <c r="N205">
        <v>1649</v>
      </c>
      <c r="O205">
        <v>7157</v>
      </c>
      <c r="P205">
        <v>5</v>
      </c>
      <c r="Q205">
        <v>4</v>
      </c>
      <c r="R205" t="s">
        <v>408</v>
      </c>
      <c r="S205" t="s">
        <v>409</v>
      </c>
      <c r="T205">
        <v>5</v>
      </c>
      <c r="U205" t="s">
        <v>410</v>
      </c>
      <c r="V205">
        <v>1</v>
      </c>
      <c r="W205">
        <v>1</v>
      </c>
      <c r="X205" t="s">
        <v>410</v>
      </c>
      <c r="Y205">
        <v>1</v>
      </c>
      <c r="Z205">
        <f t="shared" si="6"/>
        <v>1</v>
      </c>
    </row>
    <row r="206" spans="1:26" ht="12.75">
      <c r="A206">
        <v>50036</v>
      </c>
      <c r="B206" t="s">
        <v>121</v>
      </c>
      <c r="C206">
        <v>139</v>
      </c>
      <c r="D206">
        <v>323</v>
      </c>
      <c r="E206" t="s">
        <v>122</v>
      </c>
      <c r="F206">
        <v>4240</v>
      </c>
      <c r="J206" t="s">
        <v>4</v>
      </c>
      <c r="K206">
        <v>1</v>
      </c>
      <c r="L206" t="s">
        <v>5</v>
      </c>
      <c r="M206">
        <v>1272</v>
      </c>
      <c r="N206">
        <v>1649</v>
      </c>
      <c r="O206">
        <v>7157</v>
      </c>
      <c r="P206">
        <v>5</v>
      </c>
      <c r="Q206">
        <v>23</v>
      </c>
      <c r="R206" t="s">
        <v>408</v>
      </c>
      <c r="S206" t="s">
        <v>409</v>
      </c>
      <c r="T206">
        <v>5</v>
      </c>
      <c r="U206" t="s">
        <v>410</v>
      </c>
      <c r="V206">
        <v>1</v>
      </c>
      <c r="W206">
        <v>1</v>
      </c>
      <c r="X206" t="s">
        <v>410</v>
      </c>
      <c r="Y206">
        <v>1</v>
      </c>
      <c r="Z206">
        <f t="shared" si="6"/>
        <v>1</v>
      </c>
    </row>
    <row r="207" spans="1:26" ht="12.75">
      <c r="A207">
        <v>50037</v>
      </c>
      <c r="B207" t="s">
        <v>121</v>
      </c>
      <c r="C207">
        <v>139</v>
      </c>
      <c r="D207">
        <v>323</v>
      </c>
      <c r="E207" t="s">
        <v>122</v>
      </c>
      <c r="F207">
        <v>4240</v>
      </c>
      <c r="J207" t="s">
        <v>4</v>
      </c>
      <c r="K207">
        <v>1</v>
      </c>
      <c r="L207" t="s">
        <v>5</v>
      </c>
      <c r="M207">
        <v>1272</v>
      </c>
      <c r="N207">
        <v>1649</v>
      </c>
      <c r="O207">
        <v>7157</v>
      </c>
      <c r="P207">
        <v>6</v>
      </c>
      <c r="Q207">
        <v>20</v>
      </c>
      <c r="R207" t="s">
        <v>408</v>
      </c>
      <c r="S207" t="s">
        <v>409</v>
      </c>
      <c r="T207">
        <v>5</v>
      </c>
      <c r="U207" t="s">
        <v>410</v>
      </c>
      <c r="V207">
        <v>10</v>
      </c>
      <c r="W207">
        <v>10</v>
      </c>
      <c r="X207" t="s">
        <v>410</v>
      </c>
      <c r="Y207">
        <v>1</v>
      </c>
      <c r="Z207">
        <f t="shared" si="6"/>
        <v>1</v>
      </c>
    </row>
    <row r="208" spans="1:26" ht="12.75">
      <c r="A208">
        <v>50038</v>
      </c>
      <c r="B208" t="s">
        <v>121</v>
      </c>
      <c r="C208">
        <v>139</v>
      </c>
      <c r="D208">
        <v>323</v>
      </c>
      <c r="E208" t="s">
        <v>122</v>
      </c>
      <c r="F208">
        <v>4240</v>
      </c>
      <c r="J208" t="s">
        <v>4</v>
      </c>
      <c r="K208">
        <v>1</v>
      </c>
      <c r="L208" t="s">
        <v>5</v>
      </c>
      <c r="M208">
        <v>1272</v>
      </c>
      <c r="N208">
        <v>1649</v>
      </c>
      <c r="O208">
        <v>7157</v>
      </c>
      <c r="P208">
        <v>6</v>
      </c>
      <c r="Q208">
        <v>20</v>
      </c>
      <c r="R208" t="s">
        <v>408</v>
      </c>
      <c r="S208" t="s">
        <v>409</v>
      </c>
      <c r="T208">
        <v>5</v>
      </c>
      <c r="U208" t="s">
        <v>410</v>
      </c>
      <c r="V208">
        <v>2</v>
      </c>
      <c r="W208">
        <v>1.6</v>
      </c>
      <c r="X208" t="s">
        <v>410</v>
      </c>
      <c r="Y208">
        <v>0.8</v>
      </c>
      <c r="Z208">
        <f t="shared" si="6"/>
        <v>0.8</v>
      </c>
    </row>
    <row r="209" spans="1:30" ht="12.75">
      <c r="A209">
        <v>50039</v>
      </c>
      <c r="B209" t="s">
        <v>121</v>
      </c>
      <c r="C209">
        <v>139</v>
      </c>
      <c r="D209">
        <v>323</v>
      </c>
      <c r="E209" t="s">
        <v>122</v>
      </c>
      <c r="F209">
        <v>4240</v>
      </c>
      <c r="J209" t="s">
        <v>4</v>
      </c>
      <c r="K209">
        <v>1</v>
      </c>
      <c r="L209" t="s">
        <v>5</v>
      </c>
      <c r="M209">
        <v>1272</v>
      </c>
      <c r="N209">
        <v>1649</v>
      </c>
      <c r="O209">
        <v>7157</v>
      </c>
      <c r="P209">
        <v>8</v>
      </c>
      <c r="Q209">
        <v>23</v>
      </c>
      <c r="R209" t="s">
        <v>408</v>
      </c>
      <c r="S209" t="s">
        <v>409</v>
      </c>
      <c r="T209">
        <v>5</v>
      </c>
      <c r="U209" t="s">
        <v>410</v>
      </c>
      <c r="V209">
        <v>4</v>
      </c>
      <c r="W209">
        <v>4</v>
      </c>
      <c r="X209" t="s">
        <v>410</v>
      </c>
      <c r="Y209">
        <v>1</v>
      </c>
      <c r="Z209">
        <f t="shared" si="6"/>
        <v>1</v>
      </c>
      <c r="AB209">
        <v>1272</v>
      </c>
      <c r="AC209" t="s">
        <v>5</v>
      </c>
      <c r="AD209">
        <v>1272</v>
      </c>
    </row>
    <row r="210" spans="1:26" ht="12.75">
      <c r="A210">
        <v>50040</v>
      </c>
      <c r="B210" t="s">
        <v>121</v>
      </c>
      <c r="C210">
        <v>139</v>
      </c>
      <c r="D210">
        <v>323</v>
      </c>
      <c r="E210" t="s">
        <v>122</v>
      </c>
      <c r="F210">
        <v>4240</v>
      </c>
      <c r="J210" t="s">
        <v>4</v>
      </c>
      <c r="K210">
        <v>1</v>
      </c>
      <c r="L210" t="s">
        <v>5</v>
      </c>
      <c r="M210">
        <v>1272</v>
      </c>
      <c r="N210">
        <v>1649</v>
      </c>
      <c r="O210">
        <v>7157</v>
      </c>
      <c r="P210">
        <v>8</v>
      </c>
      <c r="Q210">
        <v>23</v>
      </c>
      <c r="R210" t="s">
        <v>408</v>
      </c>
      <c r="S210" t="s">
        <v>409</v>
      </c>
      <c r="T210">
        <v>5</v>
      </c>
      <c r="U210" t="s">
        <v>410</v>
      </c>
      <c r="V210">
        <v>2</v>
      </c>
      <c r="W210">
        <v>1.4</v>
      </c>
      <c r="X210" t="s">
        <v>410</v>
      </c>
      <c r="Y210">
        <v>0.7</v>
      </c>
      <c r="Z210">
        <f t="shared" si="6"/>
        <v>0.7</v>
      </c>
    </row>
    <row r="211" spans="1:26" ht="12.75">
      <c r="A211">
        <v>50041</v>
      </c>
      <c r="B211" t="s">
        <v>121</v>
      </c>
      <c r="C211">
        <v>139</v>
      </c>
      <c r="D211">
        <v>323</v>
      </c>
      <c r="E211" t="s">
        <v>122</v>
      </c>
      <c r="F211">
        <v>4240</v>
      </c>
      <c r="J211" t="s">
        <v>4</v>
      </c>
      <c r="K211">
        <v>1</v>
      </c>
      <c r="L211" t="s">
        <v>5</v>
      </c>
      <c r="M211">
        <v>1272</v>
      </c>
      <c r="N211">
        <v>1649</v>
      </c>
      <c r="O211">
        <v>7158</v>
      </c>
      <c r="P211">
        <v>9</v>
      </c>
      <c r="Q211">
        <v>30</v>
      </c>
      <c r="R211" t="s">
        <v>408</v>
      </c>
      <c r="S211" t="s">
        <v>409</v>
      </c>
      <c r="T211">
        <v>5</v>
      </c>
      <c r="U211" t="s">
        <v>410</v>
      </c>
      <c r="V211">
        <v>9</v>
      </c>
      <c r="W211">
        <v>9</v>
      </c>
      <c r="X211" t="s">
        <v>410</v>
      </c>
      <c r="Y211">
        <v>1</v>
      </c>
      <c r="Z211">
        <f t="shared" si="6"/>
        <v>1</v>
      </c>
    </row>
    <row r="212" spans="1:27" ht="12.75">
      <c r="A212">
        <v>50161</v>
      </c>
      <c r="B212" t="s">
        <v>121</v>
      </c>
      <c r="C212">
        <v>139</v>
      </c>
      <c r="D212">
        <v>157</v>
      </c>
      <c r="E212" t="s">
        <v>122</v>
      </c>
      <c r="F212">
        <v>4240</v>
      </c>
      <c r="J212" t="s">
        <v>4</v>
      </c>
      <c r="K212">
        <v>1</v>
      </c>
      <c r="L212" t="s">
        <v>5</v>
      </c>
      <c r="M212">
        <v>1272</v>
      </c>
      <c r="N212">
        <v>1649</v>
      </c>
      <c r="O212">
        <v>7158</v>
      </c>
      <c r="P212">
        <v>9</v>
      </c>
      <c r="Q212">
        <v>30</v>
      </c>
      <c r="R212" t="s">
        <v>408</v>
      </c>
      <c r="S212" t="s">
        <v>409</v>
      </c>
      <c r="T212">
        <v>5</v>
      </c>
      <c r="U212" t="s">
        <v>410</v>
      </c>
      <c r="V212">
        <v>11</v>
      </c>
      <c r="W212">
        <v>11.8</v>
      </c>
      <c r="X212" t="s">
        <v>410</v>
      </c>
      <c r="Y212">
        <v>1</v>
      </c>
      <c r="Z212">
        <f t="shared" si="6"/>
        <v>1.0727272727272728</v>
      </c>
      <c r="AA212" t="s">
        <v>5</v>
      </c>
    </row>
    <row r="213" spans="1:27" ht="12.75">
      <c r="A213">
        <v>50125</v>
      </c>
      <c r="B213" t="s">
        <v>121</v>
      </c>
      <c r="C213">
        <v>139</v>
      </c>
      <c r="D213">
        <v>151</v>
      </c>
      <c r="E213" t="s">
        <v>122</v>
      </c>
      <c r="F213">
        <v>4240</v>
      </c>
      <c r="J213" t="s">
        <v>4</v>
      </c>
      <c r="K213">
        <v>1</v>
      </c>
      <c r="L213" t="s">
        <v>5</v>
      </c>
      <c r="M213">
        <v>1272</v>
      </c>
      <c r="N213">
        <v>1649</v>
      </c>
      <c r="O213">
        <v>7157</v>
      </c>
      <c r="P213">
        <v>5</v>
      </c>
      <c r="Q213">
        <v>4</v>
      </c>
      <c r="R213" t="s">
        <v>142</v>
      </c>
      <c r="S213" t="s">
        <v>143</v>
      </c>
      <c r="T213">
        <v>1961</v>
      </c>
      <c r="U213" t="s">
        <v>410</v>
      </c>
      <c r="V213">
        <v>1</v>
      </c>
      <c r="W213">
        <v>1</v>
      </c>
      <c r="X213" t="s">
        <v>410</v>
      </c>
      <c r="Y213">
        <v>1</v>
      </c>
      <c r="Z213">
        <f t="shared" si="6"/>
        <v>1</v>
      </c>
      <c r="AA213" t="s">
        <v>365</v>
      </c>
    </row>
    <row r="214" spans="1:29" ht="12.75">
      <c r="A214">
        <v>50128</v>
      </c>
      <c r="B214" t="s">
        <v>121</v>
      </c>
      <c r="C214">
        <v>139</v>
      </c>
      <c r="D214">
        <v>151</v>
      </c>
      <c r="E214" t="s">
        <v>122</v>
      </c>
      <c r="F214">
        <v>4240</v>
      </c>
      <c r="J214" t="s">
        <v>4</v>
      </c>
      <c r="K214">
        <v>1</v>
      </c>
      <c r="L214" t="s">
        <v>5</v>
      </c>
      <c r="M214">
        <v>1272</v>
      </c>
      <c r="N214">
        <v>1649</v>
      </c>
      <c r="O214">
        <v>7157</v>
      </c>
      <c r="P214">
        <v>5</v>
      </c>
      <c r="Q214">
        <v>23</v>
      </c>
      <c r="R214" t="s">
        <v>142</v>
      </c>
      <c r="S214" t="s">
        <v>143</v>
      </c>
      <c r="T214">
        <v>1961</v>
      </c>
      <c r="U214" t="s">
        <v>410</v>
      </c>
      <c r="V214">
        <v>1</v>
      </c>
      <c r="W214">
        <v>1</v>
      </c>
      <c r="X214" t="s">
        <v>410</v>
      </c>
      <c r="Y214">
        <v>1</v>
      </c>
      <c r="Z214">
        <f t="shared" si="6"/>
        <v>1</v>
      </c>
      <c r="AA214" t="s">
        <v>5</v>
      </c>
      <c r="AC214" t="s">
        <v>383</v>
      </c>
    </row>
    <row r="215" spans="1:27" ht="12.75">
      <c r="A215">
        <v>50043</v>
      </c>
      <c r="B215" t="s">
        <v>121</v>
      </c>
      <c r="C215">
        <v>139</v>
      </c>
      <c r="D215">
        <v>323</v>
      </c>
      <c r="E215" t="s">
        <v>122</v>
      </c>
      <c r="F215">
        <v>4240</v>
      </c>
      <c r="J215" t="s">
        <v>4</v>
      </c>
      <c r="K215">
        <v>1</v>
      </c>
      <c r="L215" t="s">
        <v>5</v>
      </c>
      <c r="M215">
        <v>1272</v>
      </c>
      <c r="N215">
        <v>1649</v>
      </c>
      <c r="O215">
        <v>7158</v>
      </c>
      <c r="P215">
        <v>12</v>
      </c>
      <c r="Q215">
        <v>30</v>
      </c>
      <c r="R215" t="s">
        <v>408</v>
      </c>
      <c r="S215" t="s">
        <v>409</v>
      </c>
      <c r="T215">
        <v>5</v>
      </c>
      <c r="U215" t="s">
        <v>344</v>
      </c>
      <c r="V215">
        <v>3</v>
      </c>
      <c r="W215">
        <v>3</v>
      </c>
      <c r="X215" t="s">
        <v>410</v>
      </c>
      <c r="Y215">
        <v>1</v>
      </c>
      <c r="Z215">
        <v>1</v>
      </c>
      <c r="AA215" s="7" t="s">
        <v>335</v>
      </c>
    </row>
    <row r="216" spans="1:27" ht="12.75">
      <c r="A216">
        <v>50042</v>
      </c>
      <c r="B216" t="s">
        <v>121</v>
      </c>
      <c r="C216">
        <v>139</v>
      </c>
      <c r="D216">
        <v>323</v>
      </c>
      <c r="E216" t="s">
        <v>122</v>
      </c>
      <c r="F216">
        <v>4240</v>
      </c>
      <c r="J216" t="s">
        <v>4</v>
      </c>
      <c r="K216">
        <v>1</v>
      </c>
      <c r="L216" t="s">
        <v>5</v>
      </c>
      <c r="M216">
        <v>1272</v>
      </c>
      <c r="N216">
        <v>1649</v>
      </c>
      <c r="O216">
        <v>7158</v>
      </c>
      <c r="P216">
        <v>9</v>
      </c>
      <c r="Q216">
        <v>30</v>
      </c>
      <c r="R216" t="s">
        <v>408</v>
      </c>
      <c r="S216" t="s">
        <v>409</v>
      </c>
      <c r="T216">
        <v>5</v>
      </c>
      <c r="U216" t="s">
        <v>285</v>
      </c>
      <c r="V216">
        <v>4</v>
      </c>
      <c r="W216">
        <v>2.8</v>
      </c>
      <c r="X216" t="s">
        <v>410</v>
      </c>
      <c r="Y216">
        <v>0.7</v>
      </c>
      <c r="Z216">
        <v>0.7</v>
      </c>
      <c r="AA216" s="7" t="s">
        <v>335</v>
      </c>
    </row>
    <row r="217" spans="1:27" ht="12.75">
      <c r="A217">
        <v>50044</v>
      </c>
      <c r="B217" t="s">
        <v>121</v>
      </c>
      <c r="C217">
        <v>139</v>
      </c>
      <c r="D217">
        <v>323</v>
      </c>
      <c r="E217" t="s">
        <v>122</v>
      </c>
      <c r="F217">
        <v>4240</v>
      </c>
      <c r="J217" t="s">
        <v>4</v>
      </c>
      <c r="K217">
        <v>1</v>
      </c>
      <c r="L217" t="s">
        <v>5</v>
      </c>
      <c r="M217">
        <v>1272</v>
      </c>
      <c r="N217">
        <v>1649</v>
      </c>
      <c r="O217">
        <v>7158</v>
      </c>
      <c r="P217">
        <v>12</v>
      </c>
      <c r="Q217">
        <v>30</v>
      </c>
      <c r="R217" t="s">
        <v>408</v>
      </c>
      <c r="S217" t="s">
        <v>409</v>
      </c>
      <c r="T217">
        <v>5</v>
      </c>
      <c r="U217" t="s">
        <v>285</v>
      </c>
      <c r="V217">
        <v>1</v>
      </c>
      <c r="W217">
        <v>0.75</v>
      </c>
      <c r="X217" t="s">
        <v>410</v>
      </c>
      <c r="Y217">
        <v>0.75</v>
      </c>
      <c r="Z217">
        <v>0.75</v>
      </c>
      <c r="AA217" s="7" t="s">
        <v>335</v>
      </c>
    </row>
    <row r="218" spans="1:26" ht="12.75">
      <c r="A218">
        <v>50861</v>
      </c>
      <c r="B218" t="s">
        <v>121</v>
      </c>
      <c r="C218">
        <v>139</v>
      </c>
      <c r="D218">
        <v>324</v>
      </c>
      <c r="E218" t="s">
        <v>122</v>
      </c>
      <c r="F218">
        <v>4240</v>
      </c>
      <c r="J218" t="s">
        <v>4</v>
      </c>
      <c r="K218">
        <v>1</v>
      </c>
      <c r="L218" t="s">
        <v>5</v>
      </c>
      <c r="M218">
        <v>1272</v>
      </c>
      <c r="N218">
        <v>1650</v>
      </c>
      <c r="O218">
        <v>7158</v>
      </c>
      <c r="P218">
        <v>3</v>
      </c>
      <c r="Q218">
        <v>26</v>
      </c>
      <c r="R218" t="s">
        <v>408</v>
      </c>
      <c r="S218" t="s">
        <v>409</v>
      </c>
      <c r="T218">
        <v>5</v>
      </c>
      <c r="U218" t="s">
        <v>410</v>
      </c>
      <c r="V218">
        <v>2</v>
      </c>
      <c r="W218">
        <v>1.4</v>
      </c>
      <c r="X218" t="s">
        <v>410</v>
      </c>
      <c r="Y218">
        <v>0.7</v>
      </c>
      <c r="Z218">
        <f aca="true" t="shared" si="7" ref="Z218:Z226">W218/V218</f>
        <v>0.7</v>
      </c>
    </row>
    <row r="219" spans="1:26" ht="12.75">
      <c r="A219">
        <v>50862</v>
      </c>
      <c r="B219" t="s">
        <v>121</v>
      </c>
      <c r="C219">
        <v>139</v>
      </c>
      <c r="D219">
        <v>324</v>
      </c>
      <c r="E219" t="s">
        <v>122</v>
      </c>
      <c r="F219">
        <v>4240</v>
      </c>
      <c r="J219" t="s">
        <v>4</v>
      </c>
      <c r="K219">
        <v>1</v>
      </c>
      <c r="L219" t="s">
        <v>5</v>
      </c>
      <c r="M219">
        <v>1272</v>
      </c>
      <c r="N219">
        <v>1650</v>
      </c>
      <c r="O219">
        <v>7158</v>
      </c>
      <c r="P219">
        <v>5</v>
      </c>
      <c r="Q219">
        <v>3</v>
      </c>
      <c r="R219" t="s">
        <v>408</v>
      </c>
      <c r="S219" t="s">
        <v>409</v>
      </c>
      <c r="T219">
        <v>5</v>
      </c>
      <c r="U219" t="s">
        <v>410</v>
      </c>
      <c r="V219">
        <v>1</v>
      </c>
      <c r="W219">
        <v>0.75</v>
      </c>
      <c r="X219" t="s">
        <v>410</v>
      </c>
      <c r="Y219">
        <v>0.75</v>
      </c>
      <c r="Z219">
        <f t="shared" si="7"/>
        <v>0.75</v>
      </c>
    </row>
    <row r="220" spans="1:26" ht="12.75">
      <c r="A220">
        <v>50863</v>
      </c>
      <c r="B220" t="s">
        <v>121</v>
      </c>
      <c r="C220">
        <v>139</v>
      </c>
      <c r="D220">
        <v>324</v>
      </c>
      <c r="E220" t="s">
        <v>122</v>
      </c>
      <c r="F220">
        <v>4240</v>
      </c>
      <c r="J220" t="s">
        <v>4</v>
      </c>
      <c r="K220">
        <v>1</v>
      </c>
      <c r="L220" t="s">
        <v>5</v>
      </c>
      <c r="M220">
        <v>1272</v>
      </c>
      <c r="N220">
        <v>1650</v>
      </c>
      <c r="O220">
        <v>7158</v>
      </c>
      <c r="P220">
        <v>5</v>
      </c>
      <c r="Q220">
        <v>31</v>
      </c>
      <c r="R220" t="s">
        <v>408</v>
      </c>
      <c r="S220" t="s">
        <v>409</v>
      </c>
      <c r="T220">
        <v>5</v>
      </c>
      <c r="U220" t="s">
        <v>410</v>
      </c>
      <c r="V220">
        <v>1</v>
      </c>
      <c r="W220">
        <v>0.75</v>
      </c>
      <c r="X220" t="s">
        <v>410</v>
      </c>
      <c r="Y220">
        <v>0.75</v>
      </c>
      <c r="Z220">
        <f t="shared" si="7"/>
        <v>0.75</v>
      </c>
    </row>
    <row r="221" spans="1:26" ht="12.75">
      <c r="A221">
        <v>50864</v>
      </c>
      <c r="B221" t="s">
        <v>121</v>
      </c>
      <c r="C221">
        <v>139</v>
      </c>
      <c r="D221">
        <v>324</v>
      </c>
      <c r="E221" t="s">
        <v>122</v>
      </c>
      <c r="F221">
        <v>4240</v>
      </c>
      <c r="J221" t="s">
        <v>4</v>
      </c>
      <c r="K221">
        <v>1</v>
      </c>
      <c r="L221" t="s">
        <v>5</v>
      </c>
      <c r="M221">
        <v>1272</v>
      </c>
      <c r="N221">
        <v>1650</v>
      </c>
      <c r="O221">
        <v>7158</v>
      </c>
      <c r="P221">
        <v>6</v>
      </c>
      <c r="Q221">
        <v>27</v>
      </c>
      <c r="R221" t="s">
        <v>408</v>
      </c>
      <c r="S221" t="s">
        <v>409</v>
      </c>
      <c r="T221">
        <v>5</v>
      </c>
      <c r="U221" t="s">
        <v>410</v>
      </c>
      <c r="V221">
        <v>2</v>
      </c>
      <c r="W221">
        <v>1.5</v>
      </c>
      <c r="X221" t="s">
        <v>410</v>
      </c>
      <c r="Y221">
        <v>0.75</v>
      </c>
      <c r="Z221">
        <f t="shared" si="7"/>
        <v>0.75</v>
      </c>
    </row>
    <row r="222" spans="1:26" ht="12.75">
      <c r="A222">
        <v>50865</v>
      </c>
      <c r="B222" t="s">
        <v>121</v>
      </c>
      <c r="C222">
        <v>139</v>
      </c>
      <c r="D222">
        <v>324</v>
      </c>
      <c r="E222" t="s">
        <v>122</v>
      </c>
      <c r="F222">
        <v>4240</v>
      </c>
      <c r="J222" t="s">
        <v>4</v>
      </c>
      <c r="K222">
        <v>1</v>
      </c>
      <c r="L222" t="s">
        <v>5</v>
      </c>
      <c r="M222">
        <v>1272</v>
      </c>
      <c r="N222">
        <v>1650</v>
      </c>
      <c r="O222">
        <v>7158</v>
      </c>
      <c r="P222">
        <v>8</v>
      </c>
      <c r="Q222">
        <v>7</v>
      </c>
      <c r="R222" t="s">
        <v>408</v>
      </c>
      <c r="S222" t="s">
        <v>409</v>
      </c>
      <c r="T222">
        <v>5</v>
      </c>
      <c r="U222" t="s">
        <v>410</v>
      </c>
      <c r="V222">
        <v>2</v>
      </c>
      <c r="W222">
        <v>1.5</v>
      </c>
      <c r="X222" t="s">
        <v>410</v>
      </c>
      <c r="Y222">
        <v>0.75</v>
      </c>
      <c r="Z222">
        <f t="shared" si="7"/>
        <v>0.75</v>
      </c>
    </row>
    <row r="223" spans="1:26" ht="12.75">
      <c r="A223">
        <v>50866</v>
      </c>
      <c r="B223" t="s">
        <v>121</v>
      </c>
      <c r="C223">
        <v>139</v>
      </c>
      <c r="D223">
        <v>324</v>
      </c>
      <c r="E223" t="s">
        <v>122</v>
      </c>
      <c r="F223">
        <v>4240</v>
      </c>
      <c r="J223" t="s">
        <v>4</v>
      </c>
      <c r="K223">
        <v>1</v>
      </c>
      <c r="L223" t="s">
        <v>5</v>
      </c>
      <c r="M223">
        <v>1272</v>
      </c>
      <c r="N223">
        <v>1650</v>
      </c>
      <c r="O223">
        <v>7158</v>
      </c>
      <c r="P223">
        <v>8</v>
      </c>
      <c r="Q223">
        <v>24</v>
      </c>
      <c r="R223" t="s">
        <v>408</v>
      </c>
      <c r="S223" t="s">
        <v>409</v>
      </c>
      <c r="T223">
        <v>5</v>
      </c>
      <c r="U223" t="s">
        <v>410</v>
      </c>
      <c r="V223">
        <v>1</v>
      </c>
      <c r="W223">
        <v>0.75</v>
      </c>
      <c r="X223" t="s">
        <v>410</v>
      </c>
      <c r="Y223">
        <v>0.75</v>
      </c>
      <c r="Z223">
        <f t="shared" si="7"/>
        <v>0.75</v>
      </c>
    </row>
    <row r="224" spans="1:30" ht="12.75">
      <c r="A224">
        <v>50874</v>
      </c>
      <c r="B224" t="s">
        <v>121</v>
      </c>
      <c r="C224">
        <v>139</v>
      </c>
      <c r="D224">
        <v>324</v>
      </c>
      <c r="E224" t="s">
        <v>122</v>
      </c>
      <c r="F224">
        <v>4240</v>
      </c>
      <c r="J224" t="s">
        <v>4</v>
      </c>
      <c r="K224">
        <v>1</v>
      </c>
      <c r="L224" t="s">
        <v>5</v>
      </c>
      <c r="M224">
        <v>1272</v>
      </c>
      <c r="N224">
        <v>1650</v>
      </c>
      <c r="O224">
        <v>7159</v>
      </c>
      <c r="P224">
        <v>11</v>
      </c>
      <c r="Q224">
        <v>29</v>
      </c>
      <c r="R224" t="s">
        <v>408</v>
      </c>
      <c r="S224" t="s">
        <v>409</v>
      </c>
      <c r="T224">
        <v>5</v>
      </c>
      <c r="U224" t="s">
        <v>410</v>
      </c>
      <c r="V224">
        <v>1</v>
      </c>
      <c r="W224">
        <v>0.75</v>
      </c>
      <c r="X224" t="s">
        <v>410</v>
      </c>
      <c r="Y224">
        <v>0.75</v>
      </c>
      <c r="Z224">
        <f t="shared" si="7"/>
        <v>0.75</v>
      </c>
      <c r="AB224">
        <v>999</v>
      </c>
      <c r="AC224" t="s">
        <v>5</v>
      </c>
      <c r="AD224">
        <v>1272</v>
      </c>
    </row>
    <row r="225" spans="1:30" ht="12.75">
      <c r="A225">
        <v>50876</v>
      </c>
      <c r="B225" t="s">
        <v>121</v>
      </c>
      <c r="C225">
        <v>139</v>
      </c>
      <c r="D225">
        <v>324</v>
      </c>
      <c r="E225" t="s">
        <v>122</v>
      </c>
      <c r="F225">
        <v>4240</v>
      </c>
      <c r="J225" t="s">
        <v>4</v>
      </c>
      <c r="K225">
        <v>1</v>
      </c>
      <c r="L225" t="s">
        <v>5</v>
      </c>
      <c r="M225">
        <v>1272</v>
      </c>
      <c r="N225">
        <v>1650</v>
      </c>
      <c r="O225">
        <v>7159</v>
      </c>
      <c r="P225">
        <v>12</v>
      </c>
      <c r="Q225">
        <v>14</v>
      </c>
      <c r="R225" t="s">
        <v>408</v>
      </c>
      <c r="S225" t="s">
        <v>409</v>
      </c>
      <c r="T225">
        <v>5</v>
      </c>
      <c r="U225" t="s">
        <v>410</v>
      </c>
      <c r="V225">
        <v>1</v>
      </c>
      <c r="W225">
        <v>0.75</v>
      </c>
      <c r="X225" t="s">
        <v>410</v>
      </c>
      <c r="Y225">
        <v>0.75</v>
      </c>
      <c r="Z225">
        <f t="shared" si="7"/>
        <v>0.75</v>
      </c>
      <c r="AB225">
        <v>999</v>
      </c>
      <c r="AC225" t="s">
        <v>5</v>
      </c>
      <c r="AD225">
        <v>1272</v>
      </c>
    </row>
    <row r="226" spans="1:30" ht="12.75">
      <c r="A226">
        <v>50877</v>
      </c>
      <c r="B226" t="s">
        <v>121</v>
      </c>
      <c r="C226">
        <v>139</v>
      </c>
      <c r="D226">
        <v>324</v>
      </c>
      <c r="E226" t="s">
        <v>122</v>
      </c>
      <c r="F226">
        <v>4240</v>
      </c>
      <c r="J226" t="s">
        <v>4</v>
      </c>
      <c r="K226">
        <v>1</v>
      </c>
      <c r="L226" t="s">
        <v>5</v>
      </c>
      <c r="M226">
        <v>1272</v>
      </c>
      <c r="N226">
        <v>1650</v>
      </c>
      <c r="O226">
        <v>7159</v>
      </c>
      <c r="P226">
        <v>12</v>
      </c>
      <c r="Q226">
        <v>27</v>
      </c>
      <c r="R226" t="s">
        <v>408</v>
      </c>
      <c r="S226" t="s">
        <v>409</v>
      </c>
      <c r="T226">
        <v>5</v>
      </c>
      <c r="U226" t="s">
        <v>410</v>
      </c>
      <c r="V226">
        <v>3</v>
      </c>
      <c r="W226">
        <v>2.25</v>
      </c>
      <c r="X226" t="s">
        <v>410</v>
      </c>
      <c r="Y226">
        <v>0.75</v>
      </c>
      <c r="Z226">
        <f t="shared" si="7"/>
        <v>0.75</v>
      </c>
      <c r="AB226">
        <v>999</v>
      </c>
      <c r="AC226" t="s">
        <v>5</v>
      </c>
      <c r="AD226">
        <v>1272</v>
      </c>
    </row>
    <row r="227" spans="1:27" ht="12.75">
      <c r="A227">
        <v>50855</v>
      </c>
      <c r="B227" t="s">
        <v>121</v>
      </c>
      <c r="C227">
        <v>139</v>
      </c>
      <c r="D227">
        <v>324</v>
      </c>
      <c r="E227" t="s">
        <v>122</v>
      </c>
      <c r="F227">
        <v>4240</v>
      </c>
      <c r="J227" t="s">
        <v>4</v>
      </c>
      <c r="K227">
        <v>1</v>
      </c>
      <c r="L227" t="s">
        <v>5</v>
      </c>
      <c r="M227">
        <v>1272</v>
      </c>
      <c r="N227">
        <v>1650</v>
      </c>
      <c r="O227">
        <v>7158</v>
      </c>
      <c r="P227">
        <v>1</v>
      </c>
      <c r="Q227">
        <v>6</v>
      </c>
      <c r="R227" t="s">
        <v>408</v>
      </c>
      <c r="S227" t="s">
        <v>409</v>
      </c>
      <c r="T227">
        <v>5</v>
      </c>
      <c r="U227" t="s">
        <v>344</v>
      </c>
      <c r="V227">
        <v>3</v>
      </c>
      <c r="W227">
        <v>3</v>
      </c>
      <c r="X227" t="s">
        <v>410</v>
      </c>
      <c r="Y227">
        <v>1</v>
      </c>
      <c r="Z227">
        <v>1</v>
      </c>
      <c r="AA227" s="7" t="s">
        <v>335</v>
      </c>
    </row>
    <row r="228" spans="1:27" ht="12.75">
      <c r="A228">
        <v>50857</v>
      </c>
      <c r="B228" t="s">
        <v>121</v>
      </c>
      <c r="C228">
        <v>139</v>
      </c>
      <c r="D228">
        <v>324</v>
      </c>
      <c r="E228" t="s">
        <v>122</v>
      </c>
      <c r="F228">
        <v>4240</v>
      </c>
      <c r="J228" t="s">
        <v>4</v>
      </c>
      <c r="K228">
        <v>1</v>
      </c>
      <c r="L228" t="s">
        <v>5</v>
      </c>
      <c r="M228">
        <v>1272</v>
      </c>
      <c r="N228">
        <v>1650</v>
      </c>
      <c r="O228">
        <v>7158</v>
      </c>
      <c r="P228">
        <v>1</v>
      </c>
      <c r="Q228">
        <v>18</v>
      </c>
      <c r="R228" t="s">
        <v>408</v>
      </c>
      <c r="S228" t="s">
        <v>409</v>
      </c>
      <c r="T228">
        <v>5</v>
      </c>
      <c r="U228" t="s">
        <v>344</v>
      </c>
      <c r="V228">
        <v>2</v>
      </c>
      <c r="W228">
        <v>2</v>
      </c>
      <c r="X228" t="s">
        <v>410</v>
      </c>
      <c r="Y228">
        <v>1</v>
      </c>
      <c r="Z228">
        <v>1</v>
      </c>
      <c r="AA228" s="7" t="s">
        <v>335</v>
      </c>
    </row>
    <row r="229" spans="1:27" ht="12.75">
      <c r="A229">
        <v>50859</v>
      </c>
      <c r="B229" t="s">
        <v>121</v>
      </c>
      <c r="C229">
        <v>139</v>
      </c>
      <c r="D229">
        <v>324</v>
      </c>
      <c r="E229" t="s">
        <v>122</v>
      </c>
      <c r="F229">
        <v>4240</v>
      </c>
      <c r="J229" t="s">
        <v>4</v>
      </c>
      <c r="K229">
        <v>1</v>
      </c>
      <c r="L229" t="s">
        <v>5</v>
      </c>
      <c r="M229">
        <v>1272</v>
      </c>
      <c r="N229">
        <v>1650</v>
      </c>
      <c r="O229">
        <v>7158</v>
      </c>
      <c r="P229">
        <v>2</v>
      </c>
      <c r="Q229">
        <v>13</v>
      </c>
      <c r="R229" t="s">
        <v>408</v>
      </c>
      <c r="S229" t="s">
        <v>409</v>
      </c>
      <c r="T229">
        <v>5</v>
      </c>
      <c r="U229" t="s">
        <v>344</v>
      </c>
      <c r="V229">
        <v>2</v>
      </c>
      <c r="W229">
        <v>2</v>
      </c>
      <c r="X229" t="s">
        <v>410</v>
      </c>
      <c r="Y229">
        <v>1</v>
      </c>
      <c r="Z229">
        <v>1</v>
      </c>
      <c r="AA229" s="7" t="s">
        <v>335</v>
      </c>
    </row>
    <row r="230" spans="1:27" ht="12.75">
      <c r="A230">
        <v>50867</v>
      </c>
      <c r="B230" t="s">
        <v>121</v>
      </c>
      <c r="C230">
        <v>139</v>
      </c>
      <c r="D230">
        <v>324</v>
      </c>
      <c r="E230" t="s">
        <v>122</v>
      </c>
      <c r="F230">
        <v>4240</v>
      </c>
      <c r="J230" t="s">
        <v>4</v>
      </c>
      <c r="K230">
        <v>1</v>
      </c>
      <c r="L230" t="s">
        <v>5</v>
      </c>
      <c r="M230">
        <v>1272</v>
      </c>
      <c r="N230">
        <v>1650</v>
      </c>
      <c r="O230">
        <v>7158</v>
      </c>
      <c r="P230">
        <v>8</v>
      </c>
      <c r="Q230">
        <v>27</v>
      </c>
      <c r="R230" t="s">
        <v>408</v>
      </c>
      <c r="S230" t="s">
        <v>409</v>
      </c>
      <c r="T230">
        <v>5</v>
      </c>
      <c r="U230" t="s">
        <v>344</v>
      </c>
      <c r="V230">
        <v>1</v>
      </c>
      <c r="W230">
        <v>1</v>
      </c>
      <c r="X230" t="s">
        <v>410</v>
      </c>
      <c r="Y230">
        <v>1</v>
      </c>
      <c r="Z230">
        <v>1</v>
      </c>
      <c r="AA230" s="7" t="s">
        <v>335</v>
      </c>
    </row>
    <row r="231" spans="1:30" ht="12.75">
      <c r="A231">
        <v>50872</v>
      </c>
      <c r="B231" t="s">
        <v>121</v>
      </c>
      <c r="C231">
        <v>139</v>
      </c>
      <c r="D231">
        <v>324</v>
      </c>
      <c r="E231" t="s">
        <v>122</v>
      </c>
      <c r="F231">
        <v>4240</v>
      </c>
      <c r="J231" t="s">
        <v>4</v>
      </c>
      <c r="K231">
        <v>1</v>
      </c>
      <c r="L231" t="s">
        <v>5</v>
      </c>
      <c r="M231">
        <v>1272</v>
      </c>
      <c r="N231">
        <v>1650</v>
      </c>
      <c r="O231">
        <v>7159</v>
      </c>
      <c r="P231">
        <v>11</v>
      </c>
      <c r="Q231">
        <v>18</v>
      </c>
      <c r="R231" t="s">
        <v>408</v>
      </c>
      <c r="S231" t="s">
        <v>409</v>
      </c>
      <c r="T231">
        <v>5</v>
      </c>
      <c r="U231" t="s">
        <v>344</v>
      </c>
      <c r="V231">
        <v>1</v>
      </c>
      <c r="W231">
        <v>1</v>
      </c>
      <c r="X231" t="s">
        <v>410</v>
      </c>
      <c r="Y231">
        <v>1</v>
      </c>
      <c r="Z231">
        <v>1</v>
      </c>
      <c r="AA231" s="7" t="s">
        <v>335</v>
      </c>
      <c r="AB231">
        <v>999</v>
      </c>
      <c r="AC231" t="s">
        <v>5</v>
      </c>
      <c r="AD231">
        <v>1272</v>
      </c>
    </row>
    <row r="232" spans="1:27" ht="12.75">
      <c r="A232">
        <v>50856</v>
      </c>
      <c r="B232" t="s">
        <v>121</v>
      </c>
      <c r="C232">
        <v>139</v>
      </c>
      <c r="D232">
        <v>324</v>
      </c>
      <c r="E232" t="s">
        <v>122</v>
      </c>
      <c r="F232">
        <v>4240</v>
      </c>
      <c r="J232" t="s">
        <v>4</v>
      </c>
      <c r="K232">
        <v>1</v>
      </c>
      <c r="L232" t="s">
        <v>5</v>
      </c>
      <c r="M232">
        <v>1272</v>
      </c>
      <c r="N232">
        <v>1650</v>
      </c>
      <c r="O232">
        <v>7158</v>
      </c>
      <c r="P232">
        <v>1</v>
      </c>
      <c r="Q232">
        <v>6</v>
      </c>
      <c r="R232" t="s">
        <v>408</v>
      </c>
      <c r="S232" t="s">
        <v>409</v>
      </c>
      <c r="T232">
        <v>5</v>
      </c>
      <c r="U232" t="s">
        <v>285</v>
      </c>
      <c r="V232">
        <v>2</v>
      </c>
      <c r="W232">
        <v>1.6</v>
      </c>
      <c r="X232" t="s">
        <v>410</v>
      </c>
      <c r="Y232">
        <v>0.8</v>
      </c>
      <c r="Z232">
        <v>0.8</v>
      </c>
      <c r="AA232" s="7" t="s">
        <v>335</v>
      </c>
    </row>
    <row r="233" spans="1:27" ht="12.75">
      <c r="A233">
        <v>50858</v>
      </c>
      <c r="B233" t="s">
        <v>121</v>
      </c>
      <c r="C233">
        <v>139</v>
      </c>
      <c r="D233">
        <v>324</v>
      </c>
      <c r="E233" t="s">
        <v>122</v>
      </c>
      <c r="F233">
        <v>4240</v>
      </c>
      <c r="J233" t="s">
        <v>4</v>
      </c>
      <c r="K233">
        <v>1</v>
      </c>
      <c r="L233" t="s">
        <v>5</v>
      </c>
      <c r="M233">
        <v>1272</v>
      </c>
      <c r="N233">
        <v>1650</v>
      </c>
      <c r="O233">
        <v>7158</v>
      </c>
      <c r="P233">
        <v>1</v>
      </c>
      <c r="Q233">
        <v>18</v>
      </c>
      <c r="R233" t="s">
        <v>408</v>
      </c>
      <c r="S233" t="s">
        <v>409</v>
      </c>
      <c r="T233">
        <v>5</v>
      </c>
      <c r="U233" t="s">
        <v>285</v>
      </c>
      <c r="V233">
        <v>1</v>
      </c>
      <c r="W233">
        <v>0.8</v>
      </c>
      <c r="X233" t="s">
        <v>410</v>
      </c>
      <c r="Y233">
        <v>0.8</v>
      </c>
      <c r="Z233">
        <v>0.8</v>
      </c>
      <c r="AA233" s="7" t="s">
        <v>335</v>
      </c>
    </row>
    <row r="234" spans="1:27" ht="12.75">
      <c r="A234">
        <v>50860</v>
      </c>
      <c r="B234" t="s">
        <v>121</v>
      </c>
      <c r="C234">
        <v>139</v>
      </c>
      <c r="D234">
        <v>324</v>
      </c>
      <c r="E234" t="s">
        <v>122</v>
      </c>
      <c r="F234">
        <v>4240</v>
      </c>
      <c r="J234" t="s">
        <v>4</v>
      </c>
      <c r="K234">
        <v>1</v>
      </c>
      <c r="L234" t="s">
        <v>5</v>
      </c>
      <c r="M234">
        <v>1272</v>
      </c>
      <c r="N234">
        <v>1650</v>
      </c>
      <c r="O234">
        <v>7158</v>
      </c>
      <c r="P234">
        <v>2</v>
      </c>
      <c r="Q234">
        <v>13</v>
      </c>
      <c r="R234" t="s">
        <v>408</v>
      </c>
      <c r="S234" t="s">
        <v>409</v>
      </c>
      <c r="T234">
        <v>5</v>
      </c>
      <c r="U234" t="s">
        <v>285</v>
      </c>
      <c r="V234">
        <v>1</v>
      </c>
      <c r="W234">
        <v>0.72</v>
      </c>
      <c r="X234" t="s">
        <v>410</v>
      </c>
      <c r="Y234">
        <v>0.72</v>
      </c>
      <c r="Z234">
        <v>0.72</v>
      </c>
      <c r="AA234" s="7" t="s">
        <v>335</v>
      </c>
    </row>
    <row r="235" spans="1:27" ht="12.75">
      <c r="A235">
        <v>50868</v>
      </c>
      <c r="B235" t="s">
        <v>121</v>
      </c>
      <c r="C235">
        <v>139</v>
      </c>
      <c r="D235">
        <v>324</v>
      </c>
      <c r="E235" t="s">
        <v>122</v>
      </c>
      <c r="F235">
        <v>4240</v>
      </c>
      <c r="J235" t="s">
        <v>4</v>
      </c>
      <c r="K235">
        <v>1</v>
      </c>
      <c r="L235" t="s">
        <v>5</v>
      </c>
      <c r="M235">
        <v>1272</v>
      </c>
      <c r="N235">
        <v>1650</v>
      </c>
      <c r="O235">
        <v>7158</v>
      </c>
      <c r="P235">
        <v>8</v>
      </c>
      <c r="Q235">
        <v>27</v>
      </c>
      <c r="R235" t="s">
        <v>408</v>
      </c>
      <c r="S235" t="s">
        <v>409</v>
      </c>
      <c r="T235">
        <v>5</v>
      </c>
      <c r="U235" t="s">
        <v>285</v>
      </c>
      <c r="V235">
        <v>2</v>
      </c>
      <c r="W235">
        <v>1.5</v>
      </c>
      <c r="X235" t="s">
        <v>410</v>
      </c>
      <c r="Y235">
        <v>0.75</v>
      </c>
      <c r="Z235">
        <v>0.75</v>
      </c>
      <c r="AA235" s="7" t="s">
        <v>335</v>
      </c>
    </row>
    <row r="236" spans="1:27" ht="12.75">
      <c r="A236">
        <v>50869</v>
      </c>
      <c r="B236" t="s">
        <v>121</v>
      </c>
      <c r="C236">
        <v>139</v>
      </c>
      <c r="D236">
        <v>324</v>
      </c>
      <c r="E236" t="s">
        <v>122</v>
      </c>
      <c r="F236">
        <v>4240</v>
      </c>
      <c r="J236" t="s">
        <v>4</v>
      </c>
      <c r="K236">
        <v>1</v>
      </c>
      <c r="L236" t="s">
        <v>5</v>
      </c>
      <c r="M236">
        <v>1272</v>
      </c>
      <c r="N236">
        <v>1650</v>
      </c>
      <c r="O236">
        <v>7159</v>
      </c>
      <c r="P236">
        <v>9</v>
      </c>
      <c r="Q236">
        <v>9</v>
      </c>
      <c r="R236" t="s">
        <v>408</v>
      </c>
      <c r="S236" t="s">
        <v>409</v>
      </c>
      <c r="T236">
        <v>5</v>
      </c>
      <c r="U236" t="s">
        <v>285</v>
      </c>
      <c r="V236">
        <v>2</v>
      </c>
      <c r="W236">
        <v>1.5</v>
      </c>
      <c r="X236" t="s">
        <v>410</v>
      </c>
      <c r="Y236">
        <v>0.75</v>
      </c>
      <c r="Z236">
        <v>0.75</v>
      </c>
      <c r="AA236" s="7" t="s">
        <v>335</v>
      </c>
    </row>
    <row r="237" spans="1:27" ht="12.75">
      <c r="A237">
        <v>50870</v>
      </c>
      <c r="B237" t="s">
        <v>121</v>
      </c>
      <c r="C237">
        <v>139</v>
      </c>
      <c r="D237">
        <v>324</v>
      </c>
      <c r="E237" t="s">
        <v>122</v>
      </c>
      <c r="F237">
        <v>4240</v>
      </c>
      <c r="J237" t="s">
        <v>4</v>
      </c>
      <c r="K237">
        <v>1</v>
      </c>
      <c r="L237" t="s">
        <v>5</v>
      </c>
      <c r="M237">
        <v>1272</v>
      </c>
      <c r="N237">
        <v>1650</v>
      </c>
      <c r="O237">
        <v>7159</v>
      </c>
      <c r="P237">
        <v>10</v>
      </c>
      <c r="Q237">
        <v>16</v>
      </c>
      <c r="R237" t="s">
        <v>408</v>
      </c>
      <c r="S237" t="s">
        <v>409</v>
      </c>
      <c r="T237">
        <v>5</v>
      </c>
      <c r="U237" t="s">
        <v>285</v>
      </c>
      <c r="V237">
        <v>4</v>
      </c>
      <c r="W237">
        <v>3</v>
      </c>
      <c r="X237" t="s">
        <v>410</v>
      </c>
      <c r="Y237">
        <v>0.75</v>
      </c>
      <c r="Z237">
        <v>0.75</v>
      </c>
      <c r="AA237" s="7" t="s">
        <v>335</v>
      </c>
    </row>
    <row r="238" spans="1:27" ht="12.75">
      <c r="A238">
        <v>50871</v>
      </c>
      <c r="B238" t="s">
        <v>121</v>
      </c>
      <c r="C238">
        <v>139</v>
      </c>
      <c r="D238">
        <v>324</v>
      </c>
      <c r="E238" t="s">
        <v>122</v>
      </c>
      <c r="F238">
        <v>4240</v>
      </c>
      <c r="J238" t="s">
        <v>4</v>
      </c>
      <c r="K238">
        <v>1</v>
      </c>
      <c r="L238" t="s">
        <v>5</v>
      </c>
      <c r="M238">
        <v>1272</v>
      </c>
      <c r="N238">
        <v>1650</v>
      </c>
      <c r="O238">
        <v>7159</v>
      </c>
      <c r="P238">
        <v>11</v>
      </c>
      <c r="Q238">
        <v>6</v>
      </c>
      <c r="R238" t="s">
        <v>408</v>
      </c>
      <c r="S238" t="s">
        <v>409</v>
      </c>
      <c r="T238">
        <v>5</v>
      </c>
      <c r="U238" t="s">
        <v>285</v>
      </c>
      <c r="V238">
        <v>1</v>
      </c>
      <c r="W238">
        <v>0.75</v>
      </c>
      <c r="X238" t="s">
        <v>410</v>
      </c>
      <c r="Y238">
        <v>0.75</v>
      </c>
      <c r="Z238">
        <v>0.75</v>
      </c>
      <c r="AA238" s="7" t="s">
        <v>335</v>
      </c>
    </row>
    <row r="239" spans="1:27" ht="12.75">
      <c r="A239">
        <v>50873</v>
      </c>
      <c r="B239" t="s">
        <v>121</v>
      </c>
      <c r="C239">
        <v>139</v>
      </c>
      <c r="D239">
        <v>324</v>
      </c>
      <c r="E239" t="s">
        <v>122</v>
      </c>
      <c r="F239">
        <v>4240</v>
      </c>
      <c r="J239" t="s">
        <v>4</v>
      </c>
      <c r="K239">
        <v>1</v>
      </c>
      <c r="L239" t="s">
        <v>5</v>
      </c>
      <c r="M239">
        <v>1272</v>
      </c>
      <c r="N239">
        <v>1650</v>
      </c>
      <c r="O239">
        <v>7159</v>
      </c>
      <c r="P239">
        <v>11</v>
      </c>
      <c r="Q239">
        <v>18</v>
      </c>
      <c r="R239" t="s">
        <v>408</v>
      </c>
      <c r="S239" t="s">
        <v>409</v>
      </c>
      <c r="T239">
        <v>5</v>
      </c>
      <c r="U239" t="s">
        <v>285</v>
      </c>
      <c r="V239">
        <v>2</v>
      </c>
      <c r="W239">
        <v>1.5</v>
      </c>
      <c r="X239" t="s">
        <v>410</v>
      </c>
      <c r="Y239">
        <v>0.75</v>
      </c>
      <c r="Z239">
        <v>0.75</v>
      </c>
      <c r="AA239" s="7" t="s">
        <v>335</v>
      </c>
    </row>
    <row r="240" spans="1:30" ht="12.75">
      <c r="A240">
        <v>51828</v>
      </c>
      <c r="B240" t="s">
        <v>121</v>
      </c>
      <c r="C240">
        <v>139</v>
      </c>
      <c r="D240">
        <v>324</v>
      </c>
      <c r="E240" t="s">
        <v>122</v>
      </c>
      <c r="F240">
        <v>4240</v>
      </c>
      <c r="J240" t="s">
        <v>4</v>
      </c>
      <c r="K240">
        <v>1</v>
      </c>
      <c r="L240" t="s">
        <v>5</v>
      </c>
      <c r="M240">
        <v>1272</v>
      </c>
      <c r="N240">
        <v>1651</v>
      </c>
      <c r="O240">
        <v>7159</v>
      </c>
      <c r="P240">
        <v>1</v>
      </c>
      <c r="Q240">
        <v>25</v>
      </c>
      <c r="R240" t="s">
        <v>408</v>
      </c>
      <c r="S240" t="s">
        <v>409</v>
      </c>
      <c r="T240">
        <v>5</v>
      </c>
      <c r="U240" t="s">
        <v>410</v>
      </c>
      <c r="V240">
        <v>3</v>
      </c>
      <c r="W240">
        <v>2.7</v>
      </c>
      <c r="X240" t="s">
        <v>410</v>
      </c>
      <c r="Y240">
        <v>0.9</v>
      </c>
      <c r="Z240">
        <f aca="true" t="shared" si="8" ref="Z240:Z270">W240/V240</f>
        <v>0.9</v>
      </c>
      <c r="AB240">
        <v>999</v>
      </c>
      <c r="AC240" t="s">
        <v>5</v>
      </c>
      <c r="AD240">
        <v>1272</v>
      </c>
    </row>
    <row r="241" spans="1:30" ht="12.75">
      <c r="A241">
        <v>51829</v>
      </c>
      <c r="B241" t="s">
        <v>121</v>
      </c>
      <c r="C241">
        <v>139</v>
      </c>
      <c r="D241">
        <v>324</v>
      </c>
      <c r="E241" t="s">
        <v>122</v>
      </c>
      <c r="F241">
        <v>4240</v>
      </c>
      <c r="J241" t="s">
        <v>4</v>
      </c>
      <c r="K241">
        <v>1</v>
      </c>
      <c r="L241" t="s">
        <v>5</v>
      </c>
      <c r="M241">
        <v>1272</v>
      </c>
      <c r="N241">
        <v>1651</v>
      </c>
      <c r="O241">
        <v>7159</v>
      </c>
      <c r="P241">
        <v>1</v>
      </c>
      <c r="Q241">
        <v>26</v>
      </c>
      <c r="R241" t="s">
        <v>408</v>
      </c>
      <c r="S241" t="s">
        <v>409</v>
      </c>
      <c r="T241">
        <v>5</v>
      </c>
      <c r="U241" t="s">
        <v>410</v>
      </c>
      <c r="V241">
        <v>1</v>
      </c>
      <c r="W241">
        <v>0.78</v>
      </c>
      <c r="X241" t="s">
        <v>410</v>
      </c>
      <c r="Y241">
        <v>0.78</v>
      </c>
      <c r="Z241">
        <f t="shared" si="8"/>
        <v>0.78</v>
      </c>
      <c r="AA241" t="s">
        <v>170</v>
      </c>
      <c r="AB241">
        <v>999</v>
      </c>
      <c r="AC241" t="s">
        <v>5</v>
      </c>
      <c r="AD241">
        <v>1272</v>
      </c>
    </row>
    <row r="242" spans="1:30" ht="12.75">
      <c r="A242">
        <v>51830</v>
      </c>
      <c r="B242" t="s">
        <v>121</v>
      </c>
      <c r="C242">
        <v>139</v>
      </c>
      <c r="D242">
        <v>324</v>
      </c>
      <c r="E242" t="s">
        <v>122</v>
      </c>
      <c r="F242">
        <v>4240</v>
      </c>
      <c r="G242" t="s">
        <v>170</v>
      </c>
      <c r="J242" t="s">
        <v>4</v>
      </c>
      <c r="K242">
        <v>1</v>
      </c>
      <c r="L242" t="s">
        <v>5</v>
      </c>
      <c r="M242">
        <v>1272</v>
      </c>
      <c r="N242">
        <v>1651</v>
      </c>
      <c r="O242">
        <v>7159</v>
      </c>
      <c r="P242">
        <v>2</v>
      </c>
      <c r="Q242">
        <v>14</v>
      </c>
      <c r="R242" t="s">
        <v>408</v>
      </c>
      <c r="S242" t="s">
        <v>409</v>
      </c>
      <c r="T242">
        <v>5</v>
      </c>
      <c r="U242" t="s">
        <v>410</v>
      </c>
      <c r="V242">
        <v>1</v>
      </c>
      <c r="W242">
        <v>0.9</v>
      </c>
      <c r="X242" t="s">
        <v>410</v>
      </c>
      <c r="Y242">
        <v>0.9</v>
      </c>
      <c r="Z242">
        <f t="shared" si="8"/>
        <v>0.9</v>
      </c>
      <c r="AB242">
        <v>999</v>
      </c>
      <c r="AC242" t="s">
        <v>5</v>
      </c>
      <c r="AD242">
        <v>1272</v>
      </c>
    </row>
    <row r="243" spans="1:30" ht="12.75">
      <c r="A243">
        <v>51831</v>
      </c>
      <c r="B243" t="s">
        <v>121</v>
      </c>
      <c r="C243">
        <v>139</v>
      </c>
      <c r="D243">
        <v>324</v>
      </c>
      <c r="E243" t="s">
        <v>122</v>
      </c>
      <c r="F243">
        <v>4240</v>
      </c>
      <c r="J243" t="s">
        <v>4</v>
      </c>
      <c r="K243">
        <v>1</v>
      </c>
      <c r="L243" t="s">
        <v>5</v>
      </c>
      <c r="M243">
        <v>1272</v>
      </c>
      <c r="N243">
        <v>1651</v>
      </c>
      <c r="O243">
        <v>7159</v>
      </c>
      <c r="P243">
        <v>2</v>
      </c>
      <c r="Q243">
        <v>14</v>
      </c>
      <c r="R243" t="s">
        <v>408</v>
      </c>
      <c r="S243" t="s">
        <v>409</v>
      </c>
      <c r="T243">
        <v>5</v>
      </c>
      <c r="U243" t="s">
        <v>410</v>
      </c>
      <c r="V243">
        <v>1</v>
      </c>
      <c r="W243">
        <v>0.7</v>
      </c>
      <c r="X243" t="s">
        <v>410</v>
      </c>
      <c r="Y243">
        <v>0.7</v>
      </c>
      <c r="Z243">
        <f t="shared" si="8"/>
        <v>0.7</v>
      </c>
      <c r="AA243" t="s">
        <v>170</v>
      </c>
      <c r="AB243">
        <v>999</v>
      </c>
      <c r="AC243" t="s">
        <v>5</v>
      </c>
      <c r="AD243">
        <v>1272</v>
      </c>
    </row>
    <row r="244" spans="1:27" ht="12.75">
      <c r="A244">
        <v>51832</v>
      </c>
      <c r="B244" t="s">
        <v>121</v>
      </c>
      <c r="C244">
        <v>139</v>
      </c>
      <c r="D244">
        <v>324</v>
      </c>
      <c r="E244" t="s">
        <v>122</v>
      </c>
      <c r="F244">
        <v>4240</v>
      </c>
      <c r="G244" t="s">
        <v>170</v>
      </c>
      <c r="J244" t="s">
        <v>4</v>
      </c>
      <c r="K244">
        <v>1</v>
      </c>
      <c r="L244" t="s">
        <v>5</v>
      </c>
      <c r="M244">
        <v>1272</v>
      </c>
      <c r="N244">
        <v>1651</v>
      </c>
      <c r="O244">
        <v>7159</v>
      </c>
      <c r="P244">
        <v>2</v>
      </c>
      <c r="Q244">
        <v>22</v>
      </c>
      <c r="R244" t="s">
        <v>408</v>
      </c>
      <c r="S244" t="s">
        <v>409</v>
      </c>
      <c r="T244">
        <v>5</v>
      </c>
      <c r="U244" t="s">
        <v>410</v>
      </c>
      <c r="V244">
        <v>1</v>
      </c>
      <c r="W244">
        <v>0.75</v>
      </c>
      <c r="X244" t="s">
        <v>410</v>
      </c>
      <c r="Y244">
        <v>0.75</v>
      </c>
      <c r="Z244">
        <f t="shared" si="8"/>
        <v>0.75</v>
      </c>
      <c r="AA244" t="s">
        <v>170</v>
      </c>
    </row>
    <row r="245" spans="1:27" ht="12.75">
      <c r="A245">
        <v>51833</v>
      </c>
      <c r="B245" t="s">
        <v>121</v>
      </c>
      <c r="C245">
        <v>139</v>
      </c>
      <c r="D245">
        <v>324</v>
      </c>
      <c r="E245" t="s">
        <v>122</v>
      </c>
      <c r="F245">
        <v>4240</v>
      </c>
      <c r="G245" t="s">
        <v>170</v>
      </c>
      <c r="J245" t="s">
        <v>4</v>
      </c>
      <c r="K245">
        <v>1</v>
      </c>
      <c r="L245" t="s">
        <v>5</v>
      </c>
      <c r="M245">
        <v>1272</v>
      </c>
      <c r="N245">
        <v>1651</v>
      </c>
      <c r="O245">
        <v>7159</v>
      </c>
      <c r="P245">
        <v>2</v>
      </c>
      <c r="Q245">
        <v>27</v>
      </c>
      <c r="R245" t="s">
        <v>408</v>
      </c>
      <c r="S245" t="s">
        <v>409</v>
      </c>
      <c r="T245">
        <v>5</v>
      </c>
      <c r="U245" t="s">
        <v>410</v>
      </c>
      <c r="V245">
        <v>1</v>
      </c>
      <c r="W245">
        <v>0.75</v>
      </c>
      <c r="X245" t="s">
        <v>410</v>
      </c>
      <c r="Y245">
        <v>0.75</v>
      </c>
      <c r="Z245">
        <f t="shared" si="8"/>
        <v>0.75</v>
      </c>
      <c r="AA245" t="s">
        <v>170</v>
      </c>
    </row>
    <row r="246" spans="1:27" ht="12.75">
      <c r="A246">
        <v>51834</v>
      </c>
      <c r="B246" t="s">
        <v>121</v>
      </c>
      <c r="C246">
        <v>139</v>
      </c>
      <c r="D246">
        <v>324</v>
      </c>
      <c r="E246" t="s">
        <v>122</v>
      </c>
      <c r="F246">
        <v>4240</v>
      </c>
      <c r="G246" t="s">
        <v>170</v>
      </c>
      <c r="J246" t="s">
        <v>4</v>
      </c>
      <c r="K246">
        <v>1</v>
      </c>
      <c r="L246" t="s">
        <v>5</v>
      </c>
      <c r="M246">
        <v>1272</v>
      </c>
      <c r="N246">
        <v>1651</v>
      </c>
      <c r="O246">
        <v>7159</v>
      </c>
      <c r="P246">
        <v>3</v>
      </c>
      <c r="Q246">
        <v>1</v>
      </c>
      <c r="R246" t="s">
        <v>408</v>
      </c>
      <c r="S246" t="s">
        <v>409</v>
      </c>
      <c r="T246">
        <v>5</v>
      </c>
      <c r="U246" t="s">
        <v>410</v>
      </c>
      <c r="V246">
        <v>1</v>
      </c>
      <c r="W246">
        <v>0.7</v>
      </c>
      <c r="X246" t="s">
        <v>410</v>
      </c>
      <c r="Y246">
        <v>0.7</v>
      </c>
      <c r="Z246">
        <f t="shared" si="8"/>
        <v>0.7</v>
      </c>
      <c r="AA246" t="s">
        <v>170</v>
      </c>
    </row>
    <row r="247" spans="1:27" ht="12.75">
      <c r="A247">
        <v>51835</v>
      </c>
      <c r="B247" t="s">
        <v>121</v>
      </c>
      <c r="C247">
        <v>139</v>
      </c>
      <c r="D247">
        <v>324</v>
      </c>
      <c r="E247" t="s">
        <v>122</v>
      </c>
      <c r="F247">
        <v>4240</v>
      </c>
      <c r="G247" t="s">
        <v>170</v>
      </c>
      <c r="J247" t="s">
        <v>4</v>
      </c>
      <c r="K247">
        <v>1</v>
      </c>
      <c r="L247" t="s">
        <v>5</v>
      </c>
      <c r="M247">
        <v>1272</v>
      </c>
      <c r="N247">
        <v>1651</v>
      </c>
      <c r="O247">
        <v>7159</v>
      </c>
      <c r="P247">
        <v>3</v>
      </c>
      <c r="Q247">
        <v>7</v>
      </c>
      <c r="R247" t="s">
        <v>408</v>
      </c>
      <c r="S247" t="s">
        <v>409</v>
      </c>
      <c r="T247">
        <v>5</v>
      </c>
      <c r="U247" t="s">
        <v>410</v>
      </c>
      <c r="V247">
        <v>1</v>
      </c>
      <c r="W247">
        <v>0.9</v>
      </c>
      <c r="X247" t="s">
        <v>410</v>
      </c>
      <c r="Y247">
        <v>0.9</v>
      </c>
      <c r="Z247">
        <f t="shared" si="8"/>
        <v>0.9</v>
      </c>
      <c r="AA247" t="s">
        <v>170</v>
      </c>
    </row>
    <row r="248" spans="1:27" ht="12.75">
      <c r="A248">
        <v>51836</v>
      </c>
      <c r="B248" t="s">
        <v>121</v>
      </c>
      <c r="C248">
        <v>139</v>
      </c>
      <c r="D248">
        <v>324</v>
      </c>
      <c r="E248" t="s">
        <v>122</v>
      </c>
      <c r="F248">
        <v>4240</v>
      </c>
      <c r="G248" t="s">
        <v>170</v>
      </c>
      <c r="J248" t="s">
        <v>4</v>
      </c>
      <c r="K248">
        <v>1</v>
      </c>
      <c r="L248" t="s">
        <v>5</v>
      </c>
      <c r="M248">
        <v>1272</v>
      </c>
      <c r="N248">
        <v>1651</v>
      </c>
      <c r="O248">
        <v>7159</v>
      </c>
      <c r="P248">
        <v>3</v>
      </c>
      <c r="Q248">
        <v>7</v>
      </c>
      <c r="R248" t="s">
        <v>408</v>
      </c>
      <c r="S248" t="s">
        <v>409</v>
      </c>
      <c r="T248">
        <v>5</v>
      </c>
      <c r="U248" t="s">
        <v>410</v>
      </c>
      <c r="V248">
        <v>1</v>
      </c>
      <c r="W248">
        <v>0.7</v>
      </c>
      <c r="X248" t="s">
        <v>410</v>
      </c>
      <c r="Y248">
        <v>0.7</v>
      </c>
      <c r="Z248">
        <f t="shared" si="8"/>
        <v>0.7</v>
      </c>
      <c r="AA248" t="s">
        <v>170</v>
      </c>
    </row>
    <row r="249" spans="1:27" ht="12.75">
      <c r="A249">
        <v>51837</v>
      </c>
      <c r="B249" t="s">
        <v>121</v>
      </c>
      <c r="C249">
        <v>139</v>
      </c>
      <c r="D249">
        <v>324</v>
      </c>
      <c r="E249" t="s">
        <v>122</v>
      </c>
      <c r="F249">
        <v>4240</v>
      </c>
      <c r="G249" t="s">
        <v>170</v>
      </c>
      <c r="J249" t="s">
        <v>4</v>
      </c>
      <c r="K249">
        <v>1</v>
      </c>
      <c r="L249" t="s">
        <v>5</v>
      </c>
      <c r="M249">
        <v>1272</v>
      </c>
      <c r="N249">
        <v>1651</v>
      </c>
      <c r="O249">
        <v>7159</v>
      </c>
      <c r="P249">
        <v>3</v>
      </c>
      <c r="Q249">
        <v>19</v>
      </c>
      <c r="R249" t="s">
        <v>408</v>
      </c>
      <c r="S249" t="s">
        <v>409</v>
      </c>
      <c r="T249">
        <v>5</v>
      </c>
      <c r="U249" t="s">
        <v>410</v>
      </c>
      <c r="V249">
        <v>1</v>
      </c>
      <c r="W249">
        <v>0.75</v>
      </c>
      <c r="X249" t="s">
        <v>410</v>
      </c>
      <c r="Y249">
        <v>0.75</v>
      </c>
      <c r="Z249">
        <f t="shared" si="8"/>
        <v>0.75</v>
      </c>
      <c r="AA249" t="s">
        <v>170</v>
      </c>
    </row>
    <row r="250" spans="1:26" ht="12.75">
      <c r="A250">
        <v>51838</v>
      </c>
      <c r="B250" t="s">
        <v>121</v>
      </c>
      <c r="C250">
        <v>139</v>
      </c>
      <c r="D250">
        <v>324</v>
      </c>
      <c r="E250" t="s">
        <v>122</v>
      </c>
      <c r="F250">
        <v>4240</v>
      </c>
      <c r="J250" t="s">
        <v>4</v>
      </c>
      <c r="K250">
        <v>1</v>
      </c>
      <c r="L250" t="s">
        <v>5</v>
      </c>
      <c r="M250">
        <v>1272</v>
      </c>
      <c r="N250">
        <v>1651</v>
      </c>
      <c r="O250">
        <v>7159</v>
      </c>
      <c r="P250">
        <v>3</v>
      </c>
      <c r="Q250">
        <v>27</v>
      </c>
      <c r="R250" t="s">
        <v>408</v>
      </c>
      <c r="S250" t="s">
        <v>409</v>
      </c>
      <c r="T250">
        <v>5</v>
      </c>
      <c r="U250" t="s">
        <v>410</v>
      </c>
      <c r="V250">
        <v>1</v>
      </c>
      <c r="W250">
        <v>0.75</v>
      </c>
      <c r="X250" t="s">
        <v>410</v>
      </c>
      <c r="Y250">
        <v>0.75</v>
      </c>
      <c r="Z250">
        <f t="shared" si="8"/>
        <v>0.75</v>
      </c>
    </row>
    <row r="251" spans="1:26" ht="12.75">
      <c r="A251">
        <v>51839</v>
      </c>
      <c r="B251" t="s">
        <v>121</v>
      </c>
      <c r="C251">
        <v>139</v>
      </c>
      <c r="D251">
        <v>324</v>
      </c>
      <c r="E251" t="s">
        <v>122</v>
      </c>
      <c r="F251">
        <v>4240</v>
      </c>
      <c r="J251" t="s">
        <v>4</v>
      </c>
      <c r="K251">
        <v>1</v>
      </c>
      <c r="L251" t="s">
        <v>5</v>
      </c>
      <c r="M251">
        <v>1272</v>
      </c>
      <c r="N251">
        <v>1651</v>
      </c>
      <c r="O251">
        <v>7159</v>
      </c>
      <c r="P251">
        <v>4</v>
      </c>
      <c r="Q251">
        <v>18</v>
      </c>
      <c r="R251" t="s">
        <v>408</v>
      </c>
      <c r="S251" t="s">
        <v>409</v>
      </c>
      <c r="T251">
        <v>5</v>
      </c>
      <c r="U251" t="s">
        <v>410</v>
      </c>
      <c r="V251">
        <v>2</v>
      </c>
      <c r="W251">
        <v>1.5</v>
      </c>
      <c r="X251" t="s">
        <v>410</v>
      </c>
      <c r="Y251">
        <v>0.75</v>
      </c>
      <c r="Z251">
        <f t="shared" si="8"/>
        <v>0.75</v>
      </c>
    </row>
    <row r="252" spans="1:26" ht="12.75">
      <c r="A252">
        <v>51840</v>
      </c>
      <c r="B252" t="s">
        <v>121</v>
      </c>
      <c r="C252">
        <v>139</v>
      </c>
      <c r="D252">
        <v>324</v>
      </c>
      <c r="E252" t="s">
        <v>122</v>
      </c>
      <c r="F252">
        <v>4240</v>
      </c>
      <c r="J252" t="s">
        <v>4</v>
      </c>
      <c r="K252">
        <v>1</v>
      </c>
      <c r="L252" t="s">
        <v>5</v>
      </c>
      <c r="M252">
        <v>1272</v>
      </c>
      <c r="N252">
        <v>1651</v>
      </c>
      <c r="O252">
        <v>7159</v>
      </c>
      <c r="P252">
        <v>4</v>
      </c>
      <c r="Q252">
        <v>25</v>
      </c>
      <c r="R252" t="s">
        <v>408</v>
      </c>
      <c r="S252" t="s">
        <v>409</v>
      </c>
      <c r="T252">
        <v>5</v>
      </c>
      <c r="U252" t="s">
        <v>410</v>
      </c>
      <c r="V252">
        <v>3</v>
      </c>
      <c r="W252">
        <v>2.25</v>
      </c>
      <c r="X252" t="s">
        <v>410</v>
      </c>
      <c r="Y252">
        <v>0.75</v>
      </c>
      <c r="Z252">
        <f t="shared" si="8"/>
        <v>0.75</v>
      </c>
    </row>
    <row r="253" spans="1:26" ht="12.75">
      <c r="A253">
        <v>51841</v>
      </c>
      <c r="B253" t="s">
        <v>121</v>
      </c>
      <c r="C253">
        <v>139</v>
      </c>
      <c r="D253">
        <v>324</v>
      </c>
      <c r="E253" t="s">
        <v>122</v>
      </c>
      <c r="F253">
        <v>4240</v>
      </c>
      <c r="G253" t="s">
        <v>170</v>
      </c>
      <c r="J253" t="s">
        <v>4</v>
      </c>
      <c r="K253">
        <v>1</v>
      </c>
      <c r="L253" t="s">
        <v>5</v>
      </c>
      <c r="M253">
        <v>1272</v>
      </c>
      <c r="N253">
        <v>1651</v>
      </c>
      <c r="O253">
        <v>7159</v>
      </c>
      <c r="P253">
        <v>5</v>
      </c>
      <c r="Q253">
        <v>6</v>
      </c>
      <c r="R253" t="s">
        <v>408</v>
      </c>
      <c r="S253" t="s">
        <v>409</v>
      </c>
      <c r="T253">
        <v>5</v>
      </c>
      <c r="U253" t="s">
        <v>410</v>
      </c>
      <c r="V253">
        <v>1</v>
      </c>
      <c r="W253">
        <v>0.75</v>
      </c>
      <c r="X253" t="s">
        <v>410</v>
      </c>
      <c r="Y253">
        <v>0.75</v>
      </c>
      <c r="Z253">
        <f t="shared" si="8"/>
        <v>0.75</v>
      </c>
    </row>
    <row r="254" spans="1:26" ht="12.75">
      <c r="A254">
        <v>51842</v>
      </c>
      <c r="B254" t="s">
        <v>121</v>
      </c>
      <c r="C254">
        <v>139</v>
      </c>
      <c r="D254">
        <v>324</v>
      </c>
      <c r="E254" t="s">
        <v>122</v>
      </c>
      <c r="F254">
        <v>4240</v>
      </c>
      <c r="G254" t="s">
        <v>170</v>
      </c>
      <c r="J254" t="s">
        <v>4</v>
      </c>
      <c r="K254">
        <v>1</v>
      </c>
      <c r="L254" t="s">
        <v>5</v>
      </c>
      <c r="M254">
        <v>1272</v>
      </c>
      <c r="N254">
        <v>1651</v>
      </c>
      <c r="O254">
        <v>7159</v>
      </c>
      <c r="P254">
        <v>5</v>
      </c>
      <c r="Q254">
        <v>13</v>
      </c>
      <c r="R254" t="s">
        <v>408</v>
      </c>
      <c r="S254" t="s">
        <v>409</v>
      </c>
      <c r="T254">
        <v>5</v>
      </c>
      <c r="U254" t="s">
        <v>410</v>
      </c>
      <c r="V254">
        <v>1</v>
      </c>
      <c r="W254">
        <v>0.81</v>
      </c>
      <c r="X254" t="s">
        <v>410</v>
      </c>
      <c r="Y254">
        <v>0.81</v>
      </c>
      <c r="Z254">
        <f t="shared" si="8"/>
        <v>0.81</v>
      </c>
    </row>
    <row r="255" spans="1:26" ht="12.75">
      <c r="A255">
        <v>51850</v>
      </c>
      <c r="B255" t="s">
        <v>121</v>
      </c>
      <c r="C255">
        <v>139</v>
      </c>
      <c r="D255">
        <v>324</v>
      </c>
      <c r="E255" t="s">
        <v>122</v>
      </c>
      <c r="F255">
        <v>4240</v>
      </c>
      <c r="G255" t="s">
        <v>170</v>
      </c>
      <c r="J255" t="s">
        <v>4</v>
      </c>
      <c r="K255">
        <v>1</v>
      </c>
      <c r="L255" t="s">
        <v>5</v>
      </c>
      <c r="M255">
        <v>1272</v>
      </c>
      <c r="N255">
        <v>1651</v>
      </c>
      <c r="O255">
        <v>7159</v>
      </c>
      <c r="P255">
        <v>6</v>
      </c>
      <c r="Q255">
        <v>14</v>
      </c>
      <c r="R255" t="s">
        <v>408</v>
      </c>
      <c r="S255" t="s">
        <v>409</v>
      </c>
      <c r="T255">
        <v>5</v>
      </c>
      <c r="U255" t="s">
        <v>410</v>
      </c>
      <c r="V255">
        <v>2</v>
      </c>
      <c r="W255">
        <v>1.6</v>
      </c>
      <c r="X255" t="s">
        <v>410</v>
      </c>
      <c r="Y255">
        <v>0.8</v>
      </c>
      <c r="Z255">
        <f t="shared" si="8"/>
        <v>0.8</v>
      </c>
    </row>
    <row r="256" spans="1:26" ht="12.75">
      <c r="A256">
        <v>51851</v>
      </c>
      <c r="B256" t="s">
        <v>121</v>
      </c>
      <c r="C256">
        <v>139</v>
      </c>
      <c r="D256">
        <v>324</v>
      </c>
      <c r="E256" t="s">
        <v>122</v>
      </c>
      <c r="F256">
        <v>4240</v>
      </c>
      <c r="G256" t="s">
        <v>170</v>
      </c>
      <c r="J256" t="s">
        <v>4</v>
      </c>
      <c r="K256">
        <v>1</v>
      </c>
      <c r="L256" t="s">
        <v>5</v>
      </c>
      <c r="M256">
        <v>1272</v>
      </c>
      <c r="N256">
        <v>1651</v>
      </c>
      <c r="O256">
        <v>7159</v>
      </c>
      <c r="P256">
        <v>6</v>
      </c>
      <c r="Q256">
        <v>28</v>
      </c>
      <c r="R256" t="s">
        <v>408</v>
      </c>
      <c r="S256" t="s">
        <v>409</v>
      </c>
      <c r="T256">
        <v>5</v>
      </c>
      <c r="U256" t="s">
        <v>410</v>
      </c>
      <c r="V256">
        <v>3</v>
      </c>
      <c r="W256">
        <v>2.25</v>
      </c>
      <c r="X256" t="s">
        <v>410</v>
      </c>
      <c r="Y256">
        <v>0.75</v>
      </c>
      <c r="Z256">
        <f t="shared" si="8"/>
        <v>0.75</v>
      </c>
    </row>
    <row r="257" spans="1:26" ht="12.75">
      <c r="A257">
        <v>51852</v>
      </c>
      <c r="B257" t="s">
        <v>121</v>
      </c>
      <c r="C257">
        <v>139</v>
      </c>
      <c r="D257">
        <v>325</v>
      </c>
      <c r="E257" t="s">
        <v>122</v>
      </c>
      <c r="F257">
        <v>4240</v>
      </c>
      <c r="G257" t="s">
        <v>170</v>
      </c>
      <c r="J257" t="s">
        <v>4</v>
      </c>
      <c r="K257">
        <v>1</v>
      </c>
      <c r="L257" t="s">
        <v>5</v>
      </c>
      <c r="M257">
        <v>1272</v>
      </c>
      <c r="N257">
        <v>1651</v>
      </c>
      <c r="O257">
        <v>7159</v>
      </c>
      <c r="P257">
        <v>7</v>
      </c>
      <c r="Q257">
        <v>3</v>
      </c>
      <c r="R257" t="s">
        <v>408</v>
      </c>
      <c r="S257" t="s">
        <v>409</v>
      </c>
      <c r="T257">
        <v>5</v>
      </c>
      <c r="U257" t="s">
        <v>410</v>
      </c>
      <c r="V257">
        <v>4</v>
      </c>
      <c r="W257">
        <v>3.2</v>
      </c>
      <c r="X257" t="s">
        <v>410</v>
      </c>
      <c r="Y257">
        <v>0.8</v>
      </c>
      <c r="Z257">
        <f t="shared" si="8"/>
        <v>0.8</v>
      </c>
    </row>
    <row r="258" spans="1:26" ht="12.75">
      <c r="A258">
        <v>51853</v>
      </c>
      <c r="B258" t="s">
        <v>121</v>
      </c>
      <c r="C258">
        <v>139</v>
      </c>
      <c r="D258">
        <v>325</v>
      </c>
      <c r="E258" t="s">
        <v>122</v>
      </c>
      <c r="F258">
        <v>4240</v>
      </c>
      <c r="G258" t="s">
        <v>170</v>
      </c>
      <c r="J258" t="s">
        <v>4</v>
      </c>
      <c r="K258">
        <v>1</v>
      </c>
      <c r="L258" t="s">
        <v>5</v>
      </c>
      <c r="M258">
        <v>1272</v>
      </c>
      <c r="N258">
        <v>1651</v>
      </c>
      <c r="O258">
        <v>7159</v>
      </c>
      <c r="P258">
        <v>7</v>
      </c>
      <c r="Q258">
        <v>3</v>
      </c>
      <c r="R258" t="s">
        <v>408</v>
      </c>
      <c r="S258" t="s">
        <v>409</v>
      </c>
      <c r="T258">
        <v>5</v>
      </c>
      <c r="U258" t="s">
        <v>410</v>
      </c>
      <c r="V258">
        <v>2</v>
      </c>
      <c r="W258">
        <v>1.5</v>
      </c>
      <c r="X258" t="s">
        <v>410</v>
      </c>
      <c r="Y258">
        <v>0.75</v>
      </c>
      <c r="Z258">
        <f t="shared" si="8"/>
        <v>0.75</v>
      </c>
    </row>
    <row r="259" spans="1:26" ht="12.75">
      <c r="A259">
        <v>51854</v>
      </c>
      <c r="B259" t="s">
        <v>121</v>
      </c>
      <c r="C259">
        <v>139</v>
      </c>
      <c r="D259">
        <v>325</v>
      </c>
      <c r="E259" t="s">
        <v>122</v>
      </c>
      <c r="F259">
        <v>4240</v>
      </c>
      <c r="G259" t="s">
        <v>170</v>
      </c>
      <c r="J259" t="s">
        <v>4</v>
      </c>
      <c r="K259">
        <v>1</v>
      </c>
      <c r="L259" t="s">
        <v>5</v>
      </c>
      <c r="M259">
        <v>1272</v>
      </c>
      <c r="N259">
        <v>1651</v>
      </c>
      <c r="O259">
        <v>7159</v>
      </c>
      <c r="P259">
        <v>7</v>
      </c>
      <c r="Q259">
        <v>16</v>
      </c>
      <c r="R259" t="s">
        <v>408</v>
      </c>
      <c r="S259" t="s">
        <v>409</v>
      </c>
      <c r="T259">
        <v>5</v>
      </c>
      <c r="U259" t="s">
        <v>410</v>
      </c>
      <c r="V259">
        <v>2</v>
      </c>
      <c r="W259">
        <v>1.5</v>
      </c>
      <c r="X259" t="s">
        <v>410</v>
      </c>
      <c r="Y259">
        <v>0.75</v>
      </c>
      <c r="Z259">
        <f t="shared" si="8"/>
        <v>0.75</v>
      </c>
    </row>
    <row r="260" spans="1:26" ht="12.75">
      <c r="A260">
        <v>51855</v>
      </c>
      <c r="B260" t="s">
        <v>121</v>
      </c>
      <c r="C260">
        <v>139</v>
      </c>
      <c r="D260">
        <v>325</v>
      </c>
      <c r="E260" t="s">
        <v>122</v>
      </c>
      <c r="F260">
        <v>4240</v>
      </c>
      <c r="G260" t="s">
        <v>170</v>
      </c>
      <c r="J260" t="s">
        <v>4</v>
      </c>
      <c r="K260">
        <v>1</v>
      </c>
      <c r="L260" t="s">
        <v>5</v>
      </c>
      <c r="M260">
        <v>1272</v>
      </c>
      <c r="N260">
        <v>1651</v>
      </c>
      <c r="O260">
        <v>7159</v>
      </c>
      <c r="P260">
        <v>7</v>
      </c>
      <c r="Q260">
        <v>19</v>
      </c>
      <c r="R260" t="s">
        <v>408</v>
      </c>
      <c r="S260" t="s">
        <v>409</v>
      </c>
      <c r="T260">
        <v>5</v>
      </c>
      <c r="U260" t="s">
        <v>410</v>
      </c>
      <c r="V260">
        <v>2</v>
      </c>
      <c r="W260">
        <v>1.8</v>
      </c>
      <c r="X260" t="s">
        <v>410</v>
      </c>
      <c r="Y260">
        <v>0.9</v>
      </c>
      <c r="Z260">
        <f t="shared" si="8"/>
        <v>0.9</v>
      </c>
    </row>
    <row r="261" spans="1:26" ht="12.75">
      <c r="A261">
        <v>51856</v>
      </c>
      <c r="B261" t="s">
        <v>121</v>
      </c>
      <c r="C261">
        <v>139</v>
      </c>
      <c r="D261">
        <v>325</v>
      </c>
      <c r="E261" t="s">
        <v>122</v>
      </c>
      <c r="F261">
        <v>4240</v>
      </c>
      <c r="G261" t="s">
        <v>170</v>
      </c>
      <c r="J261" t="s">
        <v>4</v>
      </c>
      <c r="K261">
        <v>1</v>
      </c>
      <c r="L261" t="s">
        <v>5</v>
      </c>
      <c r="M261">
        <v>1272</v>
      </c>
      <c r="N261">
        <v>1651</v>
      </c>
      <c r="O261">
        <v>7159</v>
      </c>
      <c r="P261">
        <v>7</v>
      </c>
      <c r="Q261">
        <v>19</v>
      </c>
      <c r="R261" t="s">
        <v>408</v>
      </c>
      <c r="S261" t="s">
        <v>409</v>
      </c>
      <c r="T261">
        <v>5</v>
      </c>
      <c r="U261" t="s">
        <v>410</v>
      </c>
      <c r="V261">
        <v>3</v>
      </c>
      <c r="W261">
        <v>2.25</v>
      </c>
      <c r="X261" t="s">
        <v>410</v>
      </c>
      <c r="Y261">
        <v>0.75</v>
      </c>
      <c r="Z261">
        <f t="shared" si="8"/>
        <v>0.75</v>
      </c>
    </row>
    <row r="262" spans="1:26" ht="12.75">
      <c r="A262">
        <v>51857</v>
      </c>
      <c r="B262" t="s">
        <v>121</v>
      </c>
      <c r="C262">
        <v>139</v>
      </c>
      <c r="D262">
        <v>325</v>
      </c>
      <c r="E262" t="s">
        <v>122</v>
      </c>
      <c r="F262">
        <v>4240</v>
      </c>
      <c r="G262" t="s">
        <v>170</v>
      </c>
      <c r="J262" t="s">
        <v>4</v>
      </c>
      <c r="K262">
        <v>1</v>
      </c>
      <c r="L262" t="s">
        <v>5</v>
      </c>
      <c r="M262">
        <v>1272</v>
      </c>
      <c r="N262">
        <v>1651</v>
      </c>
      <c r="O262">
        <v>7159</v>
      </c>
      <c r="P262">
        <v>8</v>
      </c>
      <c r="Q262">
        <v>3</v>
      </c>
      <c r="R262" t="s">
        <v>408</v>
      </c>
      <c r="S262" t="s">
        <v>409</v>
      </c>
      <c r="T262">
        <v>5</v>
      </c>
      <c r="U262" t="s">
        <v>410</v>
      </c>
      <c r="V262">
        <v>2</v>
      </c>
      <c r="W262">
        <v>1.5</v>
      </c>
      <c r="X262" t="s">
        <v>410</v>
      </c>
      <c r="Y262">
        <v>0.75</v>
      </c>
      <c r="Z262">
        <f t="shared" si="8"/>
        <v>0.75</v>
      </c>
    </row>
    <row r="263" spans="1:26" ht="12.75">
      <c r="A263">
        <v>51858</v>
      </c>
      <c r="B263" t="s">
        <v>121</v>
      </c>
      <c r="C263">
        <v>139</v>
      </c>
      <c r="D263">
        <v>325</v>
      </c>
      <c r="E263" t="s">
        <v>122</v>
      </c>
      <c r="F263">
        <v>4240</v>
      </c>
      <c r="G263" t="s">
        <v>170</v>
      </c>
      <c r="J263" t="s">
        <v>4</v>
      </c>
      <c r="K263">
        <v>1</v>
      </c>
      <c r="L263" t="s">
        <v>5</v>
      </c>
      <c r="M263">
        <v>1272</v>
      </c>
      <c r="N263">
        <v>1651</v>
      </c>
      <c r="O263">
        <v>7159</v>
      </c>
      <c r="P263">
        <v>8</v>
      </c>
      <c r="Q263">
        <v>3</v>
      </c>
      <c r="R263" t="s">
        <v>408</v>
      </c>
      <c r="S263" t="s">
        <v>409</v>
      </c>
      <c r="T263">
        <v>5</v>
      </c>
      <c r="U263" t="s">
        <v>410</v>
      </c>
      <c r="V263">
        <v>1</v>
      </c>
      <c r="W263">
        <v>0.75</v>
      </c>
      <c r="X263" t="s">
        <v>410</v>
      </c>
      <c r="Y263">
        <v>0.75</v>
      </c>
      <c r="Z263">
        <f t="shared" si="8"/>
        <v>0.75</v>
      </c>
    </row>
    <row r="264" spans="1:26" ht="12.75">
      <c r="A264">
        <v>51859</v>
      </c>
      <c r="B264" t="s">
        <v>121</v>
      </c>
      <c r="C264">
        <v>139</v>
      </c>
      <c r="D264">
        <v>325</v>
      </c>
      <c r="E264" t="s">
        <v>122</v>
      </c>
      <c r="F264">
        <v>4240</v>
      </c>
      <c r="G264" t="s">
        <v>170</v>
      </c>
      <c r="J264" t="s">
        <v>4</v>
      </c>
      <c r="K264">
        <v>1</v>
      </c>
      <c r="L264" t="s">
        <v>5</v>
      </c>
      <c r="M264">
        <v>1272</v>
      </c>
      <c r="N264">
        <v>1651</v>
      </c>
      <c r="O264">
        <v>7159</v>
      </c>
      <c r="P264">
        <v>8</v>
      </c>
      <c r="Q264">
        <v>10</v>
      </c>
      <c r="R264" t="s">
        <v>408</v>
      </c>
      <c r="S264" t="s">
        <v>409</v>
      </c>
      <c r="T264">
        <v>5</v>
      </c>
      <c r="U264" t="s">
        <v>410</v>
      </c>
      <c r="V264">
        <v>2</v>
      </c>
      <c r="W264">
        <v>1.5</v>
      </c>
      <c r="X264" t="s">
        <v>410</v>
      </c>
      <c r="Y264">
        <v>0.75</v>
      </c>
      <c r="Z264">
        <f t="shared" si="8"/>
        <v>0.75</v>
      </c>
    </row>
    <row r="265" spans="1:26" ht="12.75">
      <c r="A265">
        <v>51860</v>
      </c>
      <c r="B265" t="s">
        <v>121</v>
      </c>
      <c r="C265">
        <v>139</v>
      </c>
      <c r="D265">
        <v>325</v>
      </c>
      <c r="E265" t="s">
        <v>122</v>
      </c>
      <c r="F265">
        <v>4240</v>
      </c>
      <c r="G265" t="s">
        <v>170</v>
      </c>
      <c r="J265" t="s">
        <v>4</v>
      </c>
      <c r="K265">
        <v>1</v>
      </c>
      <c r="L265" t="s">
        <v>5</v>
      </c>
      <c r="M265">
        <v>1272</v>
      </c>
      <c r="N265">
        <v>1651</v>
      </c>
      <c r="O265">
        <v>7159</v>
      </c>
      <c r="P265">
        <v>8</v>
      </c>
      <c r="Q265">
        <v>23</v>
      </c>
      <c r="R265" t="s">
        <v>408</v>
      </c>
      <c r="S265" t="s">
        <v>409</v>
      </c>
      <c r="T265">
        <v>5</v>
      </c>
      <c r="U265" t="s">
        <v>410</v>
      </c>
      <c r="V265">
        <v>1</v>
      </c>
      <c r="W265">
        <v>0.9</v>
      </c>
      <c r="X265" t="s">
        <v>410</v>
      </c>
      <c r="Y265">
        <v>0.9</v>
      </c>
      <c r="Z265">
        <f t="shared" si="8"/>
        <v>0.9</v>
      </c>
    </row>
    <row r="266" spans="1:26" ht="12.75">
      <c r="A266">
        <v>51862</v>
      </c>
      <c r="B266" t="s">
        <v>121</v>
      </c>
      <c r="C266">
        <v>139</v>
      </c>
      <c r="D266">
        <v>325</v>
      </c>
      <c r="E266" t="s">
        <v>122</v>
      </c>
      <c r="F266">
        <v>4240</v>
      </c>
      <c r="G266" t="s">
        <v>170</v>
      </c>
      <c r="J266" t="s">
        <v>4</v>
      </c>
      <c r="K266">
        <v>1</v>
      </c>
      <c r="L266" t="s">
        <v>5</v>
      </c>
      <c r="M266">
        <v>1272</v>
      </c>
      <c r="N266">
        <v>1651</v>
      </c>
      <c r="O266">
        <v>7159</v>
      </c>
      <c r="P266">
        <v>8</v>
      </c>
      <c r="Q266">
        <v>23</v>
      </c>
      <c r="R266" t="s">
        <v>408</v>
      </c>
      <c r="S266" t="s">
        <v>409</v>
      </c>
      <c r="T266">
        <v>5</v>
      </c>
      <c r="U266" t="s">
        <v>410</v>
      </c>
      <c r="V266">
        <v>3</v>
      </c>
      <c r="W266">
        <v>2.25</v>
      </c>
      <c r="X266" t="s">
        <v>410</v>
      </c>
      <c r="Y266">
        <v>0.75</v>
      </c>
      <c r="Z266">
        <f t="shared" si="8"/>
        <v>0.75</v>
      </c>
    </row>
    <row r="267" spans="1:26" ht="12.75">
      <c r="A267">
        <v>51863</v>
      </c>
      <c r="B267" t="s">
        <v>121</v>
      </c>
      <c r="C267">
        <v>139</v>
      </c>
      <c r="D267">
        <v>325</v>
      </c>
      <c r="E267" t="s">
        <v>122</v>
      </c>
      <c r="F267">
        <v>4240</v>
      </c>
      <c r="G267" t="s">
        <v>170</v>
      </c>
      <c r="J267" t="s">
        <v>4</v>
      </c>
      <c r="K267">
        <v>1</v>
      </c>
      <c r="L267" t="s">
        <v>5</v>
      </c>
      <c r="M267">
        <v>1272</v>
      </c>
      <c r="N267">
        <v>1651</v>
      </c>
      <c r="O267">
        <v>7160</v>
      </c>
      <c r="P267">
        <v>9</v>
      </c>
      <c r="Q267">
        <v>15</v>
      </c>
      <c r="R267" t="s">
        <v>408</v>
      </c>
      <c r="S267" t="s">
        <v>409</v>
      </c>
      <c r="T267">
        <v>5</v>
      </c>
      <c r="U267" t="s">
        <v>410</v>
      </c>
      <c r="V267">
        <v>4</v>
      </c>
      <c r="W267">
        <v>3</v>
      </c>
      <c r="X267" t="s">
        <v>410</v>
      </c>
      <c r="Y267">
        <v>0.75</v>
      </c>
      <c r="Z267">
        <f t="shared" si="8"/>
        <v>0.75</v>
      </c>
    </row>
    <row r="268" spans="1:26" ht="12.75">
      <c r="A268">
        <v>51864</v>
      </c>
      <c r="B268" t="s">
        <v>121</v>
      </c>
      <c r="C268">
        <v>139</v>
      </c>
      <c r="D268">
        <v>325</v>
      </c>
      <c r="E268" t="s">
        <v>122</v>
      </c>
      <c r="F268">
        <v>4240</v>
      </c>
      <c r="G268" t="s">
        <v>170</v>
      </c>
      <c r="J268" t="s">
        <v>4</v>
      </c>
      <c r="K268">
        <v>1</v>
      </c>
      <c r="L268" t="s">
        <v>5</v>
      </c>
      <c r="M268">
        <v>1272</v>
      </c>
      <c r="N268">
        <v>1651</v>
      </c>
      <c r="O268">
        <v>7160</v>
      </c>
      <c r="P268">
        <v>10</v>
      </c>
      <c r="Q268">
        <v>7</v>
      </c>
      <c r="R268" t="s">
        <v>408</v>
      </c>
      <c r="S268" t="s">
        <v>409</v>
      </c>
      <c r="T268">
        <v>5</v>
      </c>
      <c r="U268" t="s">
        <v>410</v>
      </c>
      <c r="V268">
        <v>3</v>
      </c>
      <c r="W268">
        <v>2.25</v>
      </c>
      <c r="X268" t="s">
        <v>410</v>
      </c>
      <c r="Y268">
        <v>0.75</v>
      </c>
      <c r="Z268">
        <f t="shared" si="8"/>
        <v>0.75</v>
      </c>
    </row>
    <row r="269" spans="1:26" ht="12.75">
      <c r="A269">
        <v>51865</v>
      </c>
      <c r="B269" t="s">
        <v>121</v>
      </c>
      <c r="C269">
        <v>139</v>
      </c>
      <c r="D269">
        <v>325</v>
      </c>
      <c r="E269" t="s">
        <v>122</v>
      </c>
      <c r="F269">
        <v>4240</v>
      </c>
      <c r="G269" t="s">
        <v>170</v>
      </c>
      <c r="J269" t="s">
        <v>4</v>
      </c>
      <c r="K269">
        <v>1</v>
      </c>
      <c r="L269" t="s">
        <v>5</v>
      </c>
      <c r="M269">
        <v>1272</v>
      </c>
      <c r="N269">
        <v>1651</v>
      </c>
      <c r="O269">
        <v>7160</v>
      </c>
      <c r="P269">
        <v>10</v>
      </c>
      <c r="Q269">
        <v>16</v>
      </c>
      <c r="R269" t="s">
        <v>408</v>
      </c>
      <c r="S269" t="s">
        <v>409</v>
      </c>
      <c r="T269">
        <v>5</v>
      </c>
      <c r="U269" t="s">
        <v>410</v>
      </c>
      <c r="V269">
        <v>1</v>
      </c>
      <c r="W269">
        <v>0.75</v>
      </c>
      <c r="X269" t="s">
        <v>410</v>
      </c>
      <c r="Y269">
        <v>0.75</v>
      </c>
      <c r="Z269">
        <f t="shared" si="8"/>
        <v>0.75</v>
      </c>
    </row>
    <row r="270" spans="1:26" ht="12.75">
      <c r="A270">
        <v>51867</v>
      </c>
      <c r="B270" t="s">
        <v>121</v>
      </c>
      <c r="C270">
        <v>139</v>
      </c>
      <c r="D270">
        <v>325</v>
      </c>
      <c r="E270" t="s">
        <v>122</v>
      </c>
      <c r="F270">
        <v>4240</v>
      </c>
      <c r="G270" t="s">
        <v>170</v>
      </c>
      <c r="J270" t="s">
        <v>4</v>
      </c>
      <c r="K270">
        <v>1</v>
      </c>
      <c r="L270" t="s">
        <v>5</v>
      </c>
      <c r="M270">
        <v>1272</v>
      </c>
      <c r="N270">
        <v>1651</v>
      </c>
      <c r="O270">
        <v>7160</v>
      </c>
      <c r="P270">
        <v>11</v>
      </c>
      <c r="Q270">
        <v>9</v>
      </c>
      <c r="R270" t="s">
        <v>408</v>
      </c>
      <c r="S270" t="s">
        <v>409</v>
      </c>
      <c r="T270">
        <v>5</v>
      </c>
      <c r="U270" t="s">
        <v>410</v>
      </c>
      <c r="V270">
        <v>5</v>
      </c>
      <c r="W270">
        <v>3.75</v>
      </c>
      <c r="X270" t="s">
        <v>410</v>
      </c>
      <c r="Y270">
        <v>0.75</v>
      </c>
      <c r="Z270">
        <f t="shared" si="8"/>
        <v>0.75</v>
      </c>
    </row>
    <row r="271" spans="1:27" ht="12.75">
      <c r="A271">
        <v>51843</v>
      </c>
      <c r="B271" t="s">
        <v>121</v>
      </c>
      <c r="C271">
        <v>139</v>
      </c>
      <c r="D271">
        <v>324</v>
      </c>
      <c r="E271" t="s">
        <v>122</v>
      </c>
      <c r="F271">
        <v>4240</v>
      </c>
      <c r="G271" t="s">
        <v>170</v>
      </c>
      <c r="J271" t="s">
        <v>4</v>
      </c>
      <c r="K271">
        <v>1</v>
      </c>
      <c r="L271" t="s">
        <v>5</v>
      </c>
      <c r="M271">
        <v>1272</v>
      </c>
      <c r="N271">
        <v>1651</v>
      </c>
      <c r="O271">
        <v>7159</v>
      </c>
      <c r="P271">
        <v>5</v>
      </c>
      <c r="Q271">
        <v>20</v>
      </c>
      <c r="R271" t="s">
        <v>408</v>
      </c>
      <c r="S271" t="s">
        <v>409</v>
      </c>
      <c r="T271">
        <v>5</v>
      </c>
      <c r="U271" t="s">
        <v>344</v>
      </c>
      <c r="V271">
        <v>2</v>
      </c>
      <c r="W271">
        <v>1.8</v>
      </c>
      <c r="X271" t="s">
        <v>410</v>
      </c>
      <c r="Y271">
        <v>0.9</v>
      </c>
      <c r="Z271">
        <v>0.9</v>
      </c>
      <c r="AA271" s="7" t="s">
        <v>335</v>
      </c>
    </row>
    <row r="272" spans="1:27" ht="12.75">
      <c r="A272">
        <v>51845</v>
      </c>
      <c r="B272" t="s">
        <v>121</v>
      </c>
      <c r="C272">
        <v>139</v>
      </c>
      <c r="D272">
        <v>324</v>
      </c>
      <c r="E272" t="s">
        <v>122</v>
      </c>
      <c r="F272">
        <v>4240</v>
      </c>
      <c r="G272" t="s">
        <v>170</v>
      </c>
      <c r="J272" t="s">
        <v>4</v>
      </c>
      <c r="K272">
        <v>1</v>
      </c>
      <c r="L272" t="s">
        <v>5</v>
      </c>
      <c r="M272">
        <v>1272</v>
      </c>
      <c r="N272">
        <v>1651</v>
      </c>
      <c r="O272">
        <v>7159</v>
      </c>
      <c r="P272">
        <v>5</v>
      </c>
      <c r="Q272">
        <v>26</v>
      </c>
      <c r="R272" t="s">
        <v>408</v>
      </c>
      <c r="S272" t="s">
        <v>409</v>
      </c>
      <c r="T272">
        <v>5</v>
      </c>
      <c r="U272" t="s">
        <v>344</v>
      </c>
      <c r="V272">
        <v>3</v>
      </c>
      <c r="W272">
        <v>2.7</v>
      </c>
      <c r="X272" t="s">
        <v>410</v>
      </c>
      <c r="Y272">
        <v>0.9</v>
      </c>
      <c r="Z272">
        <v>0.9</v>
      </c>
      <c r="AA272" s="7" t="s">
        <v>335</v>
      </c>
    </row>
    <row r="273" spans="1:27" ht="12.75">
      <c r="A273">
        <v>51847</v>
      </c>
      <c r="B273" t="s">
        <v>121</v>
      </c>
      <c r="C273">
        <v>139</v>
      </c>
      <c r="D273">
        <v>324</v>
      </c>
      <c r="E273" t="s">
        <v>122</v>
      </c>
      <c r="F273">
        <v>4240</v>
      </c>
      <c r="G273" t="s">
        <v>170</v>
      </c>
      <c r="J273" t="s">
        <v>4</v>
      </c>
      <c r="K273">
        <v>1</v>
      </c>
      <c r="L273" t="s">
        <v>5</v>
      </c>
      <c r="M273">
        <v>1272</v>
      </c>
      <c r="N273">
        <v>1651</v>
      </c>
      <c r="O273">
        <v>7159</v>
      </c>
      <c r="P273">
        <v>5</v>
      </c>
      <c r="Q273">
        <v>29</v>
      </c>
      <c r="R273" t="s">
        <v>408</v>
      </c>
      <c r="S273" t="s">
        <v>409</v>
      </c>
      <c r="T273">
        <v>5</v>
      </c>
      <c r="U273" t="s">
        <v>344</v>
      </c>
      <c r="V273">
        <v>2</v>
      </c>
      <c r="W273">
        <v>1.8</v>
      </c>
      <c r="X273" t="s">
        <v>410</v>
      </c>
      <c r="Y273">
        <v>0.9</v>
      </c>
      <c r="Z273">
        <v>0.9</v>
      </c>
      <c r="AA273" s="7" t="s">
        <v>335</v>
      </c>
    </row>
    <row r="274" spans="1:27" ht="12.75">
      <c r="A274">
        <v>51848</v>
      </c>
      <c r="B274" t="s">
        <v>121</v>
      </c>
      <c r="C274">
        <v>139</v>
      </c>
      <c r="D274">
        <v>324</v>
      </c>
      <c r="E274" t="s">
        <v>122</v>
      </c>
      <c r="F274">
        <v>4240</v>
      </c>
      <c r="G274" t="s">
        <v>170</v>
      </c>
      <c r="J274" t="s">
        <v>4</v>
      </c>
      <c r="K274">
        <v>1</v>
      </c>
      <c r="L274" t="s">
        <v>5</v>
      </c>
      <c r="M274">
        <v>1272</v>
      </c>
      <c r="N274">
        <v>1651</v>
      </c>
      <c r="O274">
        <v>7159</v>
      </c>
      <c r="P274">
        <v>6</v>
      </c>
      <c r="Q274">
        <v>6</v>
      </c>
      <c r="R274" t="s">
        <v>408</v>
      </c>
      <c r="S274" t="s">
        <v>409</v>
      </c>
      <c r="T274">
        <v>5</v>
      </c>
      <c r="U274" t="s">
        <v>344</v>
      </c>
      <c r="V274">
        <v>2</v>
      </c>
      <c r="W274">
        <v>1.8</v>
      </c>
      <c r="X274" t="s">
        <v>410</v>
      </c>
      <c r="Y274">
        <v>0.9</v>
      </c>
      <c r="Z274">
        <v>0.9</v>
      </c>
      <c r="AA274" s="7" t="s">
        <v>335</v>
      </c>
    </row>
    <row r="275" spans="1:27" ht="12.75">
      <c r="A275">
        <v>51844</v>
      </c>
      <c r="B275" t="s">
        <v>121</v>
      </c>
      <c r="C275">
        <v>139</v>
      </c>
      <c r="D275">
        <v>324</v>
      </c>
      <c r="E275" t="s">
        <v>122</v>
      </c>
      <c r="F275">
        <v>4240</v>
      </c>
      <c r="G275" t="s">
        <v>170</v>
      </c>
      <c r="J275" t="s">
        <v>4</v>
      </c>
      <c r="K275">
        <v>1</v>
      </c>
      <c r="L275" t="s">
        <v>5</v>
      </c>
      <c r="M275">
        <v>1272</v>
      </c>
      <c r="N275">
        <v>1651</v>
      </c>
      <c r="O275">
        <v>7159</v>
      </c>
      <c r="P275">
        <v>5</v>
      </c>
      <c r="Q275">
        <v>20</v>
      </c>
      <c r="R275" t="s">
        <v>408</v>
      </c>
      <c r="S275" t="s">
        <v>409</v>
      </c>
      <c r="T275">
        <v>5</v>
      </c>
      <c r="U275" t="s">
        <v>285</v>
      </c>
      <c r="V275">
        <v>1</v>
      </c>
      <c r="W275">
        <v>0.7</v>
      </c>
      <c r="X275" t="s">
        <v>410</v>
      </c>
      <c r="Y275">
        <v>0.7</v>
      </c>
      <c r="Z275">
        <v>0.7</v>
      </c>
      <c r="AA275" s="7" t="s">
        <v>335</v>
      </c>
    </row>
    <row r="276" spans="1:27" ht="12.75">
      <c r="A276">
        <v>51846</v>
      </c>
      <c r="B276" t="s">
        <v>121</v>
      </c>
      <c r="C276">
        <v>139</v>
      </c>
      <c r="D276">
        <v>324</v>
      </c>
      <c r="E276" t="s">
        <v>122</v>
      </c>
      <c r="F276">
        <v>4240</v>
      </c>
      <c r="G276" t="s">
        <v>170</v>
      </c>
      <c r="J276" t="s">
        <v>4</v>
      </c>
      <c r="K276">
        <v>1</v>
      </c>
      <c r="L276" t="s">
        <v>5</v>
      </c>
      <c r="M276">
        <v>1272</v>
      </c>
      <c r="N276">
        <v>1651</v>
      </c>
      <c r="O276">
        <v>7159</v>
      </c>
      <c r="P276">
        <v>5</v>
      </c>
      <c r="Q276">
        <v>26</v>
      </c>
      <c r="R276" t="s">
        <v>408</v>
      </c>
      <c r="S276" t="s">
        <v>409</v>
      </c>
      <c r="T276">
        <v>5</v>
      </c>
      <c r="U276" t="s">
        <v>285</v>
      </c>
      <c r="V276">
        <v>5</v>
      </c>
      <c r="W276">
        <v>3.5</v>
      </c>
      <c r="X276" t="s">
        <v>410</v>
      </c>
      <c r="Y276">
        <v>0.7</v>
      </c>
      <c r="Z276">
        <v>0.7</v>
      </c>
      <c r="AA276" s="7" t="s">
        <v>335</v>
      </c>
    </row>
    <row r="277" spans="1:27" ht="12.75">
      <c r="A277">
        <v>51849</v>
      </c>
      <c r="B277" t="s">
        <v>121</v>
      </c>
      <c r="C277">
        <v>139</v>
      </c>
      <c r="D277">
        <v>324</v>
      </c>
      <c r="E277" t="s">
        <v>122</v>
      </c>
      <c r="F277">
        <v>4240</v>
      </c>
      <c r="G277" t="s">
        <v>170</v>
      </c>
      <c r="J277" t="s">
        <v>4</v>
      </c>
      <c r="K277">
        <v>1</v>
      </c>
      <c r="L277" t="s">
        <v>5</v>
      </c>
      <c r="M277">
        <v>1272</v>
      </c>
      <c r="N277">
        <v>1651</v>
      </c>
      <c r="O277">
        <v>7159</v>
      </c>
      <c r="P277">
        <v>6</v>
      </c>
      <c r="Q277">
        <v>6</v>
      </c>
      <c r="R277" t="s">
        <v>408</v>
      </c>
      <c r="S277" t="s">
        <v>409</v>
      </c>
      <c r="T277">
        <v>5</v>
      </c>
      <c r="U277" t="s">
        <v>285</v>
      </c>
      <c r="V277">
        <v>2</v>
      </c>
      <c r="W277">
        <v>1.4</v>
      </c>
      <c r="X277" t="s">
        <v>410</v>
      </c>
      <c r="Y277">
        <v>0.7</v>
      </c>
      <c r="Z277">
        <v>0.7</v>
      </c>
      <c r="AA277" s="7" t="s">
        <v>335</v>
      </c>
    </row>
    <row r="278" spans="1:26" ht="12.75">
      <c r="A278">
        <v>52442</v>
      </c>
      <c r="B278" t="s">
        <v>289</v>
      </c>
      <c r="C278">
        <v>140</v>
      </c>
      <c r="D278">
        <v>10</v>
      </c>
      <c r="E278" t="s">
        <v>290</v>
      </c>
      <c r="F278">
        <v>4591</v>
      </c>
      <c r="G278" t="s">
        <v>291</v>
      </c>
      <c r="H278">
        <v>27</v>
      </c>
      <c r="I278" t="s">
        <v>179</v>
      </c>
      <c r="J278" t="s">
        <v>4</v>
      </c>
      <c r="K278">
        <v>1</v>
      </c>
      <c r="L278" t="s">
        <v>5</v>
      </c>
      <c r="M278">
        <v>1272</v>
      </c>
      <c r="N278">
        <v>1652</v>
      </c>
      <c r="O278">
        <v>7160</v>
      </c>
      <c r="P278">
        <v>1</v>
      </c>
      <c r="Q278">
        <v>1</v>
      </c>
      <c r="R278" t="s">
        <v>408</v>
      </c>
      <c r="S278" t="s">
        <v>409</v>
      </c>
      <c r="T278">
        <v>5</v>
      </c>
      <c r="U278" t="s">
        <v>9</v>
      </c>
      <c r="V278">
        <v>2</v>
      </c>
      <c r="W278">
        <v>0.08</v>
      </c>
      <c r="X278" t="s">
        <v>410</v>
      </c>
      <c r="Y278">
        <v>0.8</v>
      </c>
      <c r="Z278">
        <f aca="true" t="shared" si="9" ref="Z278:Z284">20*W278/V278</f>
        <v>0.8</v>
      </c>
    </row>
    <row r="279" spans="1:26" ht="12.75">
      <c r="A279">
        <v>52484</v>
      </c>
      <c r="B279" t="s">
        <v>289</v>
      </c>
      <c r="C279">
        <v>140</v>
      </c>
      <c r="D279">
        <v>14</v>
      </c>
      <c r="E279" t="s">
        <v>290</v>
      </c>
      <c r="F279">
        <v>4591</v>
      </c>
      <c r="G279" t="s">
        <v>291</v>
      </c>
      <c r="H279">
        <v>27</v>
      </c>
      <c r="I279" t="s">
        <v>179</v>
      </c>
      <c r="J279" t="s">
        <v>4</v>
      </c>
      <c r="K279">
        <v>1</v>
      </c>
      <c r="L279" t="s">
        <v>5</v>
      </c>
      <c r="M279">
        <v>1272</v>
      </c>
      <c r="N279">
        <v>1652</v>
      </c>
      <c r="O279">
        <v>7160</v>
      </c>
      <c r="P279">
        <v>1</v>
      </c>
      <c r="Q279">
        <v>10</v>
      </c>
      <c r="R279" t="s">
        <v>408</v>
      </c>
      <c r="S279" t="s">
        <v>409</v>
      </c>
      <c r="T279">
        <v>5</v>
      </c>
      <c r="U279" t="s">
        <v>9</v>
      </c>
      <c r="V279">
        <v>1</v>
      </c>
      <c r="W279">
        <v>0.04</v>
      </c>
      <c r="X279" t="s">
        <v>410</v>
      </c>
      <c r="Y279">
        <v>0.8</v>
      </c>
      <c r="Z279">
        <f t="shared" si="9"/>
        <v>0.8</v>
      </c>
    </row>
    <row r="280" spans="1:30" ht="12.75">
      <c r="A280">
        <v>52596</v>
      </c>
      <c r="B280" t="s">
        <v>289</v>
      </c>
      <c r="C280">
        <v>140</v>
      </c>
      <c r="D280">
        <v>25</v>
      </c>
      <c r="E280" t="s">
        <v>290</v>
      </c>
      <c r="F280">
        <v>4591</v>
      </c>
      <c r="G280" t="s">
        <v>291</v>
      </c>
      <c r="H280">
        <v>27</v>
      </c>
      <c r="I280" t="s">
        <v>179</v>
      </c>
      <c r="J280" t="s">
        <v>4</v>
      </c>
      <c r="K280">
        <v>1</v>
      </c>
      <c r="L280" t="s">
        <v>5</v>
      </c>
      <c r="M280">
        <v>1272</v>
      </c>
      <c r="N280">
        <v>1652</v>
      </c>
      <c r="O280">
        <v>7160</v>
      </c>
      <c r="P280">
        <v>2</v>
      </c>
      <c r="Q280">
        <v>11</v>
      </c>
      <c r="R280" t="s">
        <v>408</v>
      </c>
      <c r="S280" t="s">
        <v>409</v>
      </c>
      <c r="T280">
        <v>5</v>
      </c>
      <c r="U280" t="s">
        <v>9</v>
      </c>
      <c r="V280">
        <v>1</v>
      </c>
      <c r="W280">
        <v>0.04</v>
      </c>
      <c r="X280" t="s">
        <v>410</v>
      </c>
      <c r="Y280">
        <v>0.8</v>
      </c>
      <c r="Z280">
        <f t="shared" si="9"/>
        <v>0.8</v>
      </c>
      <c r="AC280" t="s">
        <v>5</v>
      </c>
      <c r="AD280">
        <v>1272</v>
      </c>
    </row>
    <row r="281" spans="1:30" ht="12.75">
      <c r="A281">
        <v>52603</v>
      </c>
      <c r="B281" t="s">
        <v>289</v>
      </c>
      <c r="C281">
        <v>140</v>
      </c>
      <c r="D281">
        <v>25</v>
      </c>
      <c r="E281" t="s">
        <v>290</v>
      </c>
      <c r="F281">
        <v>4591</v>
      </c>
      <c r="G281" t="s">
        <v>291</v>
      </c>
      <c r="H281">
        <v>27</v>
      </c>
      <c r="I281" t="s">
        <v>179</v>
      </c>
      <c r="J281" t="s">
        <v>4</v>
      </c>
      <c r="K281">
        <v>1</v>
      </c>
      <c r="L281" t="s">
        <v>5</v>
      </c>
      <c r="M281">
        <v>1272</v>
      </c>
      <c r="N281">
        <v>1652</v>
      </c>
      <c r="O281">
        <v>7160</v>
      </c>
      <c r="P281">
        <v>2</v>
      </c>
      <c r="Q281">
        <v>12</v>
      </c>
      <c r="R281" t="s">
        <v>408</v>
      </c>
      <c r="S281" t="s">
        <v>409</v>
      </c>
      <c r="T281">
        <v>5</v>
      </c>
      <c r="U281" t="s">
        <v>9</v>
      </c>
      <c r="V281">
        <v>2</v>
      </c>
      <c r="W281">
        <v>0.08</v>
      </c>
      <c r="X281" t="s">
        <v>410</v>
      </c>
      <c r="Y281">
        <v>0.8</v>
      </c>
      <c r="Z281">
        <f t="shared" si="9"/>
        <v>0.8</v>
      </c>
      <c r="AC281" t="s">
        <v>5</v>
      </c>
      <c r="AD281">
        <v>1272</v>
      </c>
    </row>
    <row r="282" spans="1:30" ht="12.75">
      <c r="A282">
        <v>53049</v>
      </c>
      <c r="B282" t="s">
        <v>289</v>
      </c>
      <c r="C282">
        <v>140</v>
      </c>
      <c r="D282">
        <v>56</v>
      </c>
      <c r="E282" t="s">
        <v>290</v>
      </c>
      <c r="F282">
        <v>4591</v>
      </c>
      <c r="G282" t="s">
        <v>291</v>
      </c>
      <c r="H282">
        <v>27</v>
      </c>
      <c r="I282" t="s">
        <v>179</v>
      </c>
      <c r="J282" t="s">
        <v>4</v>
      </c>
      <c r="K282">
        <v>1</v>
      </c>
      <c r="L282" t="s">
        <v>5</v>
      </c>
      <c r="M282">
        <v>1272</v>
      </c>
      <c r="N282">
        <v>1652</v>
      </c>
      <c r="O282">
        <v>7160</v>
      </c>
      <c r="P282">
        <v>7</v>
      </c>
      <c r="Q282">
        <v>7</v>
      </c>
      <c r="R282" t="s">
        <v>408</v>
      </c>
      <c r="S282" t="s">
        <v>409</v>
      </c>
      <c r="T282">
        <v>5</v>
      </c>
      <c r="U282" t="s">
        <v>9</v>
      </c>
      <c r="V282">
        <v>2</v>
      </c>
      <c r="W282">
        <v>0.08</v>
      </c>
      <c r="X282" t="s">
        <v>410</v>
      </c>
      <c r="Y282">
        <v>0.8</v>
      </c>
      <c r="Z282">
        <f t="shared" si="9"/>
        <v>0.8</v>
      </c>
      <c r="AC282" t="s">
        <v>5</v>
      </c>
      <c r="AD282">
        <v>1272</v>
      </c>
    </row>
    <row r="283" spans="1:30" ht="12.75">
      <c r="A283">
        <v>53060</v>
      </c>
      <c r="B283" t="s">
        <v>289</v>
      </c>
      <c r="C283">
        <v>140</v>
      </c>
      <c r="D283">
        <v>57</v>
      </c>
      <c r="E283" t="s">
        <v>290</v>
      </c>
      <c r="F283">
        <v>4591</v>
      </c>
      <c r="G283" t="s">
        <v>291</v>
      </c>
      <c r="H283">
        <v>27</v>
      </c>
      <c r="I283" t="s">
        <v>179</v>
      </c>
      <c r="J283" t="s">
        <v>4</v>
      </c>
      <c r="K283">
        <v>1</v>
      </c>
      <c r="L283" t="s">
        <v>5</v>
      </c>
      <c r="M283">
        <v>1272</v>
      </c>
      <c r="N283">
        <v>1652</v>
      </c>
      <c r="O283">
        <v>7160</v>
      </c>
      <c r="P283">
        <v>7</v>
      </c>
      <c r="Q283">
        <v>12</v>
      </c>
      <c r="R283" t="s">
        <v>408</v>
      </c>
      <c r="S283" t="s">
        <v>409</v>
      </c>
      <c r="T283">
        <v>5</v>
      </c>
      <c r="U283" t="s">
        <v>9</v>
      </c>
      <c r="V283">
        <v>2</v>
      </c>
      <c r="W283">
        <v>0.08</v>
      </c>
      <c r="X283" t="s">
        <v>410</v>
      </c>
      <c r="Y283">
        <v>0.8</v>
      </c>
      <c r="Z283">
        <f t="shared" si="9"/>
        <v>0.8</v>
      </c>
      <c r="AC283" t="s">
        <v>5</v>
      </c>
      <c r="AD283">
        <v>1272</v>
      </c>
    </row>
    <row r="284" spans="1:30" ht="12.75">
      <c r="A284">
        <v>53062</v>
      </c>
      <c r="B284" t="s">
        <v>289</v>
      </c>
      <c r="C284">
        <v>140</v>
      </c>
      <c r="D284">
        <v>57</v>
      </c>
      <c r="E284" t="s">
        <v>290</v>
      </c>
      <c r="F284">
        <v>4591</v>
      </c>
      <c r="G284" t="s">
        <v>291</v>
      </c>
      <c r="H284">
        <v>27</v>
      </c>
      <c r="I284" t="s">
        <v>179</v>
      </c>
      <c r="J284" t="s">
        <v>4</v>
      </c>
      <c r="K284">
        <v>1</v>
      </c>
      <c r="L284" t="s">
        <v>5</v>
      </c>
      <c r="M284">
        <v>1272</v>
      </c>
      <c r="N284">
        <v>1652</v>
      </c>
      <c r="O284">
        <v>7160</v>
      </c>
      <c r="P284">
        <v>7</v>
      </c>
      <c r="Q284">
        <v>14</v>
      </c>
      <c r="R284" t="s">
        <v>408</v>
      </c>
      <c r="S284" t="s">
        <v>409</v>
      </c>
      <c r="T284">
        <v>5</v>
      </c>
      <c r="U284" t="s">
        <v>9</v>
      </c>
      <c r="V284">
        <v>10</v>
      </c>
      <c r="W284">
        <v>0.48</v>
      </c>
      <c r="X284" t="s">
        <v>410</v>
      </c>
      <c r="Y284">
        <v>0.96</v>
      </c>
      <c r="Z284">
        <f t="shared" si="9"/>
        <v>0.96</v>
      </c>
      <c r="AC284" t="s">
        <v>5</v>
      </c>
      <c r="AD284">
        <v>1272</v>
      </c>
    </row>
    <row r="285" spans="1:30" ht="12.75">
      <c r="A285">
        <v>52498</v>
      </c>
      <c r="B285" t="s">
        <v>289</v>
      </c>
      <c r="C285">
        <v>140</v>
      </c>
      <c r="D285">
        <v>15</v>
      </c>
      <c r="E285" t="s">
        <v>290</v>
      </c>
      <c r="F285">
        <v>4591</v>
      </c>
      <c r="G285" t="s">
        <v>291</v>
      </c>
      <c r="H285">
        <v>27</v>
      </c>
      <c r="I285" t="s">
        <v>179</v>
      </c>
      <c r="J285" t="s">
        <v>4</v>
      </c>
      <c r="K285">
        <v>1</v>
      </c>
      <c r="L285" t="s">
        <v>5</v>
      </c>
      <c r="M285">
        <v>1272</v>
      </c>
      <c r="N285">
        <v>1652</v>
      </c>
      <c r="O285">
        <v>7160</v>
      </c>
      <c r="P285">
        <v>1</v>
      </c>
      <c r="Q285">
        <v>14</v>
      </c>
      <c r="R285" t="s">
        <v>408</v>
      </c>
      <c r="S285" t="s">
        <v>409</v>
      </c>
      <c r="T285">
        <v>5</v>
      </c>
      <c r="U285" t="s">
        <v>410</v>
      </c>
      <c r="V285">
        <v>1</v>
      </c>
      <c r="W285">
        <v>0.75</v>
      </c>
      <c r="X285" t="s">
        <v>410</v>
      </c>
      <c r="Y285">
        <v>0.75</v>
      </c>
      <c r="Z285">
        <f aca="true" t="shared" si="10" ref="Z285:Z291">W285/V285</f>
        <v>0.75</v>
      </c>
      <c r="AC285" t="s">
        <v>5</v>
      </c>
      <c r="AD285">
        <v>1272</v>
      </c>
    </row>
    <row r="286" spans="1:26" ht="12.75">
      <c r="A286">
        <v>53411</v>
      </c>
      <c r="B286" t="s">
        <v>121</v>
      </c>
      <c r="C286">
        <v>139</v>
      </c>
      <c r="D286">
        <v>325</v>
      </c>
      <c r="E286" t="s">
        <v>122</v>
      </c>
      <c r="F286">
        <v>4240</v>
      </c>
      <c r="J286" t="s">
        <v>4</v>
      </c>
      <c r="K286">
        <v>1</v>
      </c>
      <c r="L286" t="s">
        <v>5</v>
      </c>
      <c r="M286">
        <v>1272</v>
      </c>
      <c r="N286">
        <v>1652</v>
      </c>
      <c r="O286">
        <v>7160</v>
      </c>
      <c r="P286">
        <v>2</v>
      </c>
      <c r="Q286">
        <v>4</v>
      </c>
      <c r="R286" t="s">
        <v>408</v>
      </c>
      <c r="S286" t="s">
        <v>409</v>
      </c>
      <c r="T286">
        <v>5</v>
      </c>
      <c r="U286" t="s">
        <v>410</v>
      </c>
      <c r="V286">
        <v>1</v>
      </c>
      <c r="W286">
        <v>0.75</v>
      </c>
      <c r="X286" t="s">
        <v>410</v>
      </c>
      <c r="Y286">
        <v>0.75</v>
      </c>
      <c r="Z286">
        <f t="shared" si="10"/>
        <v>0.75</v>
      </c>
    </row>
    <row r="287" spans="1:30" ht="12.75">
      <c r="A287">
        <v>53415</v>
      </c>
      <c r="B287" t="s">
        <v>121</v>
      </c>
      <c r="C287">
        <v>139</v>
      </c>
      <c r="D287">
        <v>325</v>
      </c>
      <c r="E287" t="s">
        <v>122</v>
      </c>
      <c r="F287">
        <v>4240</v>
      </c>
      <c r="J287" t="s">
        <v>4</v>
      </c>
      <c r="K287">
        <v>1</v>
      </c>
      <c r="L287" t="s">
        <v>5</v>
      </c>
      <c r="M287">
        <v>1272</v>
      </c>
      <c r="N287">
        <v>1652</v>
      </c>
      <c r="O287">
        <v>7160</v>
      </c>
      <c r="P287">
        <v>3</v>
      </c>
      <c r="Q287">
        <v>14</v>
      </c>
      <c r="R287" t="s">
        <v>408</v>
      </c>
      <c r="S287" t="s">
        <v>409</v>
      </c>
      <c r="T287">
        <v>5</v>
      </c>
      <c r="U287" t="s">
        <v>410</v>
      </c>
      <c r="V287">
        <v>2</v>
      </c>
      <c r="W287">
        <v>1.4</v>
      </c>
      <c r="X287" t="s">
        <v>410</v>
      </c>
      <c r="Y287">
        <v>0.7</v>
      </c>
      <c r="Z287">
        <f t="shared" si="10"/>
        <v>0.7</v>
      </c>
      <c r="AC287" t="s">
        <v>5</v>
      </c>
      <c r="AD287">
        <v>1272</v>
      </c>
    </row>
    <row r="288" spans="1:30" ht="12.75">
      <c r="A288">
        <v>53416</v>
      </c>
      <c r="B288" t="s">
        <v>121</v>
      </c>
      <c r="C288">
        <v>139</v>
      </c>
      <c r="D288">
        <v>325</v>
      </c>
      <c r="E288" t="s">
        <v>122</v>
      </c>
      <c r="F288">
        <v>4240</v>
      </c>
      <c r="J288" t="s">
        <v>4</v>
      </c>
      <c r="K288">
        <v>1</v>
      </c>
      <c r="L288" t="s">
        <v>5</v>
      </c>
      <c r="M288">
        <v>1272</v>
      </c>
      <c r="N288">
        <v>1652</v>
      </c>
      <c r="O288">
        <v>7160</v>
      </c>
      <c r="P288">
        <v>5</v>
      </c>
      <c r="Q288">
        <v>1</v>
      </c>
      <c r="R288" t="s">
        <v>408</v>
      </c>
      <c r="S288" t="s">
        <v>409</v>
      </c>
      <c r="T288">
        <v>5</v>
      </c>
      <c r="U288" t="s">
        <v>410</v>
      </c>
      <c r="V288">
        <v>1</v>
      </c>
      <c r="W288">
        <v>0.75</v>
      </c>
      <c r="X288" t="s">
        <v>410</v>
      </c>
      <c r="Y288">
        <v>0.75</v>
      </c>
      <c r="Z288">
        <f t="shared" si="10"/>
        <v>0.75</v>
      </c>
      <c r="AC288" t="s">
        <v>5</v>
      </c>
      <c r="AD288">
        <v>1272</v>
      </c>
    </row>
    <row r="289" spans="1:30" ht="12.75">
      <c r="A289">
        <v>53417</v>
      </c>
      <c r="B289" t="s">
        <v>121</v>
      </c>
      <c r="C289">
        <v>139</v>
      </c>
      <c r="D289">
        <v>325</v>
      </c>
      <c r="E289" t="s">
        <v>122</v>
      </c>
      <c r="F289">
        <v>4240</v>
      </c>
      <c r="J289" t="s">
        <v>4</v>
      </c>
      <c r="K289">
        <v>1</v>
      </c>
      <c r="L289" t="s">
        <v>5</v>
      </c>
      <c r="M289">
        <v>1272</v>
      </c>
      <c r="N289">
        <v>1652</v>
      </c>
      <c r="O289">
        <v>7160</v>
      </c>
      <c r="P289">
        <v>5</v>
      </c>
      <c r="Q289">
        <v>7</v>
      </c>
      <c r="R289" t="s">
        <v>408</v>
      </c>
      <c r="S289" t="s">
        <v>409</v>
      </c>
      <c r="T289">
        <v>5</v>
      </c>
      <c r="U289" t="s">
        <v>410</v>
      </c>
      <c r="V289">
        <v>2</v>
      </c>
      <c r="W289">
        <v>0.72</v>
      </c>
      <c r="X289" t="s">
        <v>410</v>
      </c>
      <c r="Y289">
        <v>1.44</v>
      </c>
      <c r="Z289">
        <f t="shared" si="10"/>
        <v>0.36</v>
      </c>
      <c r="AC289" t="s">
        <v>5</v>
      </c>
      <c r="AD289">
        <v>1272</v>
      </c>
    </row>
    <row r="290" spans="1:30" ht="12.75">
      <c r="A290">
        <v>53418</v>
      </c>
      <c r="B290" t="s">
        <v>121</v>
      </c>
      <c r="C290">
        <v>139</v>
      </c>
      <c r="D290">
        <v>325</v>
      </c>
      <c r="E290" t="s">
        <v>122</v>
      </c>
      <c r="F290">
        <v>4240</v>
      </c>
      <c r="J290" t="s">
        <v>4</v>
      </c>
      <c r="K290">
        <v>1</v>
      </c>
      <c r="L290" t="s">
        <v>5</v>
      </c>
      <c r="M290">
        <v>1272</v>
      </c>
      <c r="N290">
        <v>1652</v>
      </c>
      <c r="O290">
        <v>7160</v>
      </c>
      <c r="P290">
        <v>5</v>
      </c>
      <c r="Q290">
        <v>17</v>
      </c>
      <c r="R290" t="s">
        <v>408</v>
      </c>
      <c r="S290" t="s">
        <v>409</v>
      </c>
      <c r="T290">
        <v>5</v>
      </c>
      <c r="U290" t="s">
        <v>410</v>
      </c>
      <c r="V290">
        <v>30</v>
      </c>
      <c r="W290">
        <v>24</v>
      </c>
      <c r="X290" t="s">
        <v>410</v>
      </c>
      <c r="Y290">
        <v>0.8</v>
      </c>
      <c r="Z290">
        <f t="shared" si="10"/>
        <v>0.8</v>
      </c>
      <c r="AC290" t="s">
        <v>5</v>
      </c>
      <c r="AD290">
        <v>1272</v>
      </c>
    </row>
    <row r="291" spans="1:30" ht="12.75">
      <c r="A291">
        <v>53419</v>
      </c>
      <c r="B291" t="s">
        <v>121</v>
      </c>
      <c r="C291">
        <v>139</v>
      </c>
      <c r="D291">
        <v>325</v>
      </c>
      <c r="E291" t="s">
        <v>122</v>
      </c>
      <c r="F291">
        <v>4240</v>
      </c>
      <c r="J291" t="s">
        <v>4</v>
      </c>
      <c r="K291">
        <v>1</v>
      </c>
      <c r="L291" t="s">
        <v>5</v>
      </c>
      <c r="M291">
        <v>1272</v>
      </c>
      <c r="N291">
        <v>1652</v>
      </c>
      <c r="O291">
        <v>7161</v>
      </c>
      <c r="P291">
        <v>10</v>
      </c>
      <c r="Q291">
        <v>28</v>
      </c>
      <c r="R291" t="s">
        <v>408</v>
      </c>
      <c r="S291" t="s">
        <v>409</v>
      </c>
      <c r="T291">
        <v>5</v>
      </c>
      <c r="U291" t="s">
        <v>410</v>
      </c>
      <c r="V291">
        <v>20</v>
      </c>
      <c r="W291">
        <v>16</v>
      </c>
      <c r="X291" t="s">
        <v>410</v>
      </c>
      <c r="Y291">
        <v>0.8</v>
      </c>
      <c r="Z291">
        <f t="shared" si="10"/>
        <v>0.8</v>
      </c>
      <c r="AC291" t="s">
        <v>5</v>
      </c>
      <c r="AD291">
        <v>1272</v>
      </c>
    </row>
    <row r="292" spans="1:30" ht="12.75">
      <c r="A292">
        <v>53414</v>
      </c>
      <c r="B292" t="s">
        <v>121</v>
      </c>
      <c r="C292">
        <v>139</v>
      </c>
      <c r="D292">
        <v>325</v>
      </c>
      <c r="E292" t="s">
        <v>122</v>
      </c>
      <c r="F292">
        <v>4240</v>
      </c>
      <c r="J292" t="s">
        <v>4</v>
      </c>
      <c r="K292">
        <v>1</v>
      </c>
      <c r="L292" t="s">
        <v>5</v>
      </c>
      <c r="M292">
        <v>1272</v>
      </c>
      <c r="N292">
        <v>1652</v>
      </c>
      <c r="O292">
        <v>7160</v>
      </c>
      <c r="P292">
        <v>3</v>
      </c>
      <c r="Q292">
        <v>5</v>
      </c>
      <c r="R292" t="s">
        <v>408</v>
      </c>
      <c r="S292" t="s">
        <v>409</v>
      </c>
      <c r="T292">
        <v>5</v>
      </c>
      <c r="U292" t="s">
        <v>417</v>
      </c>
      <c r="V292">
        <v>3</v>
      </c>
      <c r="W292">
        <v>2.25</v>
      </c>
      <c r="X292" t="s">
        <v>410</v>
      </c>
      <c r="Y292">
        <v>0.75</v>
      </c>
      <c r="Z292">
        <v>0.75</v>
      </c>
      <c r="AA292" s="7" t="s">
        <v>335</v>
      </c>
      <c r="AC292" t="s">
        <v>5</v>
      </c>
      <c r="AD292">
        <v>1272</v>
      </c>
    </row>
    <row r="293" spans="1:30" ht="12.75">
      <c r="A293">
        <v>53412</v>
      </c>
      <c r="B293" t="s">
        <v>121</v>
      </c>
      <c r="C293">
        <v>139</v>
      </c>
      <c r="D293">
        <v>325</v>
      </c>
      <c r="E293" t="s">
        <v>122</v>
      </c>
      <c r="F293">
        <v>4240</v>
      </c>
      <c r="J293" t="s">
        <v>4</v>
      </c>
      <c r="K293">
        <v>1</v>
      </c>
      <c r="L293" t="s">
        <v>5</v>
      </c>
      <c r="M293">
        <v>1272</v>
      </c>
      <c r="N293">
        <v>1652</v>
      </c>
      <c r="O293">
        <v>7160</v>
      </c>
      <c r="P293">
        <v>2</v>
      </c>
      <c r="Q293">
        <v>20</v>
      </c>
      <c r="R293" t="s">
        <v>408</v>
      </c>
      <c r="S293" t="s">
        <v>409</v>
      </c>
      <c r="T293">
        <v>5</v>
      </c>
      <c r="U293" t="s">
        <v>344</v>
      </c>
      <c r="V293">
        <v>1</v>
      </c>
      <c r="W293">
        <v>0.9</v>
      </c>
      <c r="X293" t="s">
        <v>410</v>
      </c>
      <c r="Y293">
        <v>0.9</v>
      </c>
      <c r="Z293">
        <v>0.9</v>
      </c>
      <c r="AA293" s="7" t="s">
        <v>335</v>
      </c>
      <c r="AC293" t="s">
        <v>5</v>
      </c>
      <c r="AD293">
        <v>1272</v>
      </c>
    </row>
    <row r="294" spans="1:30" ht="12.75">
      <c r="A294">
        <v>53413</v>
      </c>
      <c r="B294" t="s">
        <v>121</v>
      </c>
      <c r="C294">
        <v>139</v>
      </c>
      <c r="D294">
        <v>325</v>
      </c>
      <c r="E294" t="s">
        <v>122</v>
      </c>
      <c r="F294">
        <v>4240</v>
      </c>
      <c r="J294" t="s">
        <v>4</v>
      </c>
      <c r="K294">
        <v>1</v>
      </c>
      <c r="L294" t="s">
        <v>5</v>
      </c>
      <c r="M294">
        <v>1272</v>
      </c>
      <c r="N294">
        <v>1652</v>
      </c>
      <c r="O294">
        <v>7160</v>
      </c>
      <c r="P294">
        <v>3</v>
      </c>
      <c r="Q294">
        <v>5</v>
      </c>
      <c r="R294" t="s">
        <v>408</v>
      </c>
      <c r="S294" t="s">
        <v>409</v>
      </c>
      <c r="T294">
        <v>5</v>
      </c>
      <c r="U294" t="s">
        <v>344</v>
      </c>
      <c r="V294">
        <v>2</v>
      </c>
      <c r="W294">
        <v>1.8</v>
      </c>
      <c r="X294" t="s">
        <v>410</v>
      </c>
      <c r="Y294">
        <v>0.9</v>
      </c>
      <c r="Z294">
        <v>0.9</v>
      </c>
      <c r="AA294" s="7" t="s">
        <v>335</v>
      </c>
      <c r="AC294" t="s">
        <v>5</v>
      </c>
      <c r="AD294">
        <v>1272</v>
      </c>
    </row>
    <row r="295" spans="1:30" ht="12.75">
      <c r="A295">
        <v>54416</v>
      </c>
      <c r="B295" t="s">
        <v>121</v>
      </c>
      <c r="C295">
        <v>139</v>
      </c>
      <c r="D295">
        <v>325</v>
      </c>
      <c r="E295" t="s">
        <v>122</v>
      </c>
      <c r="F295">
        <v>4240</v>
      </c>
      <c r="J295" t="s">
        <v>4</v>
      </c>
      <c r="K295">
        <v>1</v>
      </c>
      <c r="L295" t="s">
        <v>5</v>
      </c>
      <c r="M295">
        <v>1272</v>
      </c>
      <c r="N295">
        <v>1653</v>
      </c>
      <c r="O295">
        <v>7161</v>
      </c>
      <c r="P295">
        <v>3</v>
      </c>
      <c r="Q295">
        <v>22</v>
      </c>
      <c r="R295" t="s">
        <v>408</v>
      </c>
      <c r="S295" t="s">
        <v>409</v>
      </c>
      <c r="T295">
        <v>5</v>
      </c>
      <c r="U295" t="s">
        <v>410</v>
      </c>
      <c r="V295">
        <v>2</v>
      </c>
      <c r="W295">
        <v>2</v>
      </c>
      <c r="X295" t="s">
        <v>410</v>
      </c>
      <c r="Y295">
        <v>1</v>
      </c>
      <c r="Z295">
        <f aca="true" t="shared" si="11" ref="Z295:Z302">W295/V295</f>
        <v>1</v>
      </c>
      <c r="AC295" t="s">
        <v>5</v>
      </c>
      <c r="AD295">
        <v>1272</v>
      </c>
    </row>
    <row r="296" spans="1:30" ht="12.75">
      <c r="A296">
        <v>54417</v>
      </c>
      <c r="B296" t="s">
        <v>121</v>
      </c>
      <c r="C296">
        <v>139</v>
      </c>
      <c r="D296">
        <v>325</v>
      </c>
      <c r="E296" t="s">
        <v>122</v>
      </c>
      <c r="F296">
        <v>4240</v>
      </c>
      <c r="J296" t="s">
        <v>4</v>
      </c>
      <c r="K296">
        <v>1</v>
      </c>
      <c r="L296" t="s">
        <v>5</v>
      </c>
      <c r="M296">
        <v>1272</v>
      </c>
      <c r="N296">
        <v>1653</v>
      </c>
      <c r="O296">
        <v>7161</v>
      </c>
      <c r="P296">
        <v>4</v>
      </c>
      <c r="Q296">
        <v>5</v>
      </c>
      <c r="R296" t="s">
        <v>408</v>
      </c>
      <c r="S296" t="s">
        <v>409</v>
      </c>
      <c r="T296">
        <v>5</v>
      </c>
      <c r="U296" t="s">
        <v>410</v>
      </c>
      <c r="V296">
        <v>31</v>
      </c>
      <c r="W296">
        <v>31</v>
      </c>
      <c r="X296" t="s">
        <v>410</v>
      </c>
      <c r="Y296">
        <v>1</v>
      </c>
      <c r="Z296">
        <f t="shared" si="11"/>
        <v>1</v>
      </c>
      <c r="AC296" t="s">
        <v>5</v>
      </c>
      <c r="AD296">
        <v>1272</v>
      </c>
    </row>
    <row r="297" spans="1:30" ht="12.75">
      <c r="A297">
        <v>54418</v>
      </c>
      <c r="B297" t="s">
        <v>121</v>
      </c>
      <c r="C297">
        <v>139</v>
      </c>
      <c r="D297">
        <v>325</v>
      </c>
      <c r="E297" t="s">
        <v>122</v>
      </c>
      <c r="F297">
        <v>4240</v>
      </c>
      <c r="J297" t="s">
        <v>4</v>
      </c>
      <c r="K297">
        <v>1</v>
      </c>
      <c r="L297" t="s">
        <v>5</v>
      </c>
      <c r="M297">
        <v>1272</v>
      </c>
      <c r="N297">
        <v>1653</v>
      </c>
      <c r="O297">
        <v>7161</v>
      </c>
      <c r="P297">
        <v>4</v>
      </c>
      <c r="Q297">
        <v>20</v>
      </c>
      <c r="R297" t="s">
        <v>408</v>
      </c>
      <c r="S297" t="s">
        <v>409</v>
      </c>
      <c r="T297">
        <v>5</v>
      </c>
      <c r="U297" t="s">
        <v>410</v>
      </c>
      <c r="V297">
        <v>31</v>
      </c>
      <c r="W297">
        <v>31</v>
      </c>
      <c r="X297" t="s">
        <v>410</v>
      </c>
      <c r="Y297">
        <v>1</v>
      </c>
      <c r="Z297">
        <f t="shared" si="11"/>
        <v>1</v>
      </c>
      <c r="AC297" t="s">
        <v>5</v>
      </c>
      <c r="AD297">
        <v>1272</v>
      </c>
    </row>
    <row r="298" spans="1:30" ht="12.75">
      <c r="A298">
        <v>54419</v>
      </c>
      <c r="B298" t="s">
        <v>121</v>
      </c>
      <c r="C298">
        <v>139</v>
      </c>
      <c r="D298">
        <v>325</v>
      </c>
      <c r="E298" t="s">
        <v>122</v>
      </c>
      <c r="F298">
        <v>4240</v>
      </c>
      <c r="J298" t="s">
        <v>4</v>
      </c>
      <c r="K298">
        <v>1</v>
      </c>
      <c r="L298" t="s">
        <v>5</v>
      </c>
      <c r="M298">
        <v>1272</v>
      </c>
      <c r="N298">
        <v>1653</v>
      </c>
      <c r="O298">
        <v>7161</v>
      </c>
      <c r="P298">
        <v>5</v>
      </c>
      <c r="Q298">
        <v>31</v>
      </c>
      <c r="R298" t="s">
        <v>408</v>
      </c>
      <c r="S298" t="s">
        <v>409</v>
      </c>
      <c r="T298">
        <v>5</v>
      </c>
      <c r="U298" t="s">
        <v>410</v>
      </c>
      <c r="V298">
        <v>1</v>
      </c>
      <c r="W298">
        <v>1</v>
      </c>
      <c r="X298" t="s">
        <v>410</v>
      </c>
      <c r="Y298">
        <v>1</v>
      </c>
      <c r="Z298">
        <f t="shared" si="11"/>
        <v>1</v>
      </c>
      <c r="AC298" t="s">
        <v>5</v>
      </c>
      <c r="AD298">
        <v>1272</v>
      </c>
    </row>
    <row r="299" spans="1:30" ht="12.75">
      <c r="A299">
        <v>54421</v>
      </c>
      <c r="B299" t="s">
        <v>121</v>
      </c>
      <c r="C299">
        <v>139</v>
      </c>
      <c r="D299">
        <v>325</v>
      </c>
      <c r="E299" t="s">
        <v>122</v>
      </c>
      <c r="F299">
        <v>4240</v>
      </c>
      <c r="J299" t="s">
        <v>4</v>
      </c>
      <c r="K299">
        <v>1</v>
      </c>
      <c r="L299" t="s">
        <v>5</v>
      </c>
      <c r="M299">
        <v>1272</v>
      </c>
      <c r="N299">
        <v>1653</v>
      </c>
      <c r="O299">
        <v>7161</v>
      </c>
      <c r="P299">
        <v>6</v>
      </c>
      <c r="Q299">
        <v>19</v>
      </c>
      <c r="R299" t="s">
        <v>408</v>
      </c>
      <c r="S299" t="s">
        <v>409</v>
      </c>
      <c r="T299">
        <v>5</v>
      </c>
      <c r="U299" t="s">
        <v>410</v>
      </c>
      <c r="V299">
        <v>26</v>
      </c>
      <c r="W299">
        <v>26</v>
      </c>
      <c r="X299" t="s">
        <v>410</v>
      </c>
      <c r="Y299">
        <v>1</v>
      </c>
      <c r="Z299">
        <f t="shared" si="11"/>
        <v>1</v>
      </c>
      <c r="AC299" t="s">
        <v>5</v>
      </c>
      <c r="AD299">
        <v>1272</v>
      </c>
    </row>
    <row r="300" spans="1:30" ht="12.75">
      <c r="A300">
        <v>54422</v>
      </c>
      <c r="B300" t="s">
        <v>121</v>
      </c>
      <c r="C300">
        <v>139</v>
      </c>
      <c r="D300">
        <v>325</v>
      </c>
      <c r="E300" t="s">
        <v>122</v>
      </c>
      <c r="F300">
        <v>4240</v>
      </c>
      <c r="J300" t="s">
        <v>4</v>
      </c>
      <c r="K300">
        <v>1</v>
      </c>
      <c r="L300" t="s">
        <v>5</v>
      </c>
      <c r="M300">
        <v>1272</v>
      </c>
      <c r="N300">
        <v>1653</v>
      </c>
      <c r="O300">
        <v>7162</v>
      </c>
      <c r="P300">
        <v>10</v>
      </c>
      <c r="Q300">
        <v>25</v>
      </c>
      <c r="R300" t="s">
        <v>408</v>
      </c>
      <c r="S300" t="s">
        <v>409</v>
      </c>
      <c r="T300">
        <v>5</v>
      </c>
      <c r="U300" t="s">
        <v>410</v>
      </c>
      <c r="V300">
        <v>10</v>
      </c>
      <c r="W300">
        <v>16</v>
      </c>
      <c r="X300" t="s">
        <v>410</v>
      </c>
      <c r="Y300">
        <v>1.6</v>
      </c>
      <c r="Z300">
        <f t="shared" si="11"/>
        <v>1.6</v>
      </c>
      <c r="AC300" t="s">
        <v>5</v>
      </c>
      <c r="AD300">
        <v>1272</v>
      </c>
    </row>
    <row r="301" spans="1:30" ht="12.75">
      <c r="A301">
        <v>54423</v>
      </c>
      <c r="B301" t="s">
        <v>121</v>
      </c>
      <c r="C301">
        <v>139</v>
      </c>
      <c r="D301">
        <v>325</v>
      </c>
      <c r="E301" t="s">
        <v>122</v>
      </c>
      <c r="F301">
        <v>4240</v>
      </c>
      <c r="J301" t="s">
        <v>4</v>
      </c>
      <c r="K301">
        <v>1</v>
      </c>
      <c r="L301" t="s">
        <v>5</v>
      </c>
      <c r="M301">
        <v>1272</v>
      </c>
      <c r="N301">
        <v>1653</v>
      </c>
      <c r="O301">
        <v>7162</v>
      </c>
      <c r="P301">
        <v>11</v>
      </c>
      <c r="Q301">
        <v>20</v>
      </c>
      <c r="R301" t="s">
        <v>408</v>
      </c>
      <c r="S301" t="s">
        <v>409</v>
      </c>
      <c r="T301">
        <v>5</v>
      </c>
      <c r="U301" t="s">
        <v>410</v>
      </c>
      <c r="V301">
        <v>4</v>
      </c>
      <c r="W301">
        <v>6</v>
      </c>
      <c r="X301" t="s">
        <v>410</v>
      </c>
      <c r="Y301">
        <v>1.5</v>
      </c>
      <c r="Z301">
        <f t="shared" si="11"/>
        <v>1.5</v>
      </c>
      <c r="AC301" t="s">
        <v>5</v>
      </c>
      <c r="AD301">
        <v>1272</v>
      </c>
    </row>
    <row r="302" spans="1:30" ht="12.75">
      <c r="A302">
        <v>54424</v>
      </c>
      <c r="B302" t="s">
        <v>121</v>
      </c>
      <c r="C302">
        <v>139</v>
      </c>
      <c r="D302">
        <v>325</v>
      </c>
      <c r="E302" t="s">
        <v>122</v>
      </c>
      <c r="F302">
        <v>4240</v>
      </c>
      <c r="J302" t="s">
        <v>4</v>
      </c>
      <c r="K302">
        <v>1</v>
      </c>
      <c r="L302" t="s">
        <v>5</v>
      </c>
      <c r="M302">
        <v>1272</v>
      </c>
      <c r="N302">
        <v>1653</v>
      </c>
      <c r="O302">
        <v>7162</v>
      </c>
      <c r="P302">
        <v>12</v>
      </c>
      <c r="Q302">
        <v>5</v>
      </c>
      <c r="R302" t="s">
        <v>408</v>
      </c>
      <c r="S302" t="s">
        <v>409</v>
      </c>
      <c r="T302">
        <v>5</v>
      </c>
      <c r="U302" t="s">
        <v>410</v>
      </c>
      <c r="V302">
        <v>13</v>
      </c>
      <c r="W302">
        <v>24.7</v>
      </c>
      <c r="X302" t="s">
        <v>410</v>
      </c>
      <c r="Y302">
        <v>1.9</v>
      </c>
      <c r="Z302">
        <f t="shared" si="11"/>
        <v>1.9</v>
      </c>
      <c r="AC302" t="s">
        <v>5</v>
      </c>
      <c r="AD302">
        <v>1272</v>
      </c>
    </row>
    <row r="303" spans="1:30" ht="12.75">
      <c r="A303">
        <v>54420</v>
      </c>
      <c r="B303" t="s">
        <v>121</v>
      </c>
      <c r="C303">
        <v>139</v>
      </c>
      <c r="D303">
        <v>325</v>
      </c>
      <c r="E303" t="s">
        <v>122</v>
      </c>
      <c r="F303">
        <v>4240</v>
      </c>
      <c r="J303" t="s">
        <v>4</v>
      </c>
      <c r="K303">
        <v>1</v>
      </c>
      <c r="L303" t="s">
        <v>5</v>
      </c>
      <c r="M303">
        <v>1272</v>
      </c>
      <c r="N303">
        <v>1653</v>
      </c>
      <c r="O303">
        <v>7161</v>
      </c>
      <c r="P303">
        <v>4</v>
      </c>
      <c r="Q303">
        <v>20</v>
      </c>
      <c r="R303" t="s">
        <v>408</v>
      </c>
      <c r="S303" t="s">
        <v>409</v>
      </c>
      <c r="T303">
        <v>5</v>
      </c>
      <c r="U303" t="s">
        <v>344</v>
      </c>
      <c r="V303">
        <v>1</v>
      </c>
      <c r="W303">
        <v>1.5</v>
      </c>
      <c r="X303" t="s">
        <v>410</v>
      </c>
      <c r="Y303">
        <v>1.5</v>
      </c>
      <c r="Z303">
        <v>1.5</v>
      </c>
      <c r="AA303" s="7" t="s">
        <v>335</v>
      </c>
      <c r="AC303" t="s">
        <v>5</v>
      </c>
      <c r="AD303">
        <v>1272</v>
      </c>
    </row>
    <row r="304" spans="1:30" ht="12.75">
      <c r="A304">
        <v>55256</v>
      </c>
      <c r="B304" t="s">
        <v>121</v>
      </c>
      <c r="C304">
        <v>139</v>
      </c>
      <c r="D304">
        <v>325</v>
      </c>
      <c r="E304" t="s">
        <v>122</v>
      </c>
      <c r="F304">
        <v>4240</v>
      </c>
      <c r="J304" t="s">
        <v>4</v>
      </c>
      <c r="K304">
        <v>1</v>
      </c>
      <c r="L304" t="s">
        <v>5</v>
      </c>
      <c r="M304">
        <v>1272</v>
      </c>
      <c r="N304">
        <v>1654</v>
      </c>
      <c r="O304">
        <v>7162</v>
      </c>
      <c r="P304">
        <v>1</v>
      </c>
      <c r="Q304">
        <v>23</v>
      </c>
      <c r="R304" t="s">
        <v>408</v>
      </c>
      <c r="S304" t="s">
        <v>409</v>
      </c>
      <c r="T304">
        <v>5</v>
      </c>
      <c r="U304" t="s">
        <v>410</v>
      </c>
      <c r="V304">
        <v>8</v>
      </c>
      <c r="W304">
        <v>20</v>
      </c>
      <c r="X304" t="s">
        <v>410</v>
      </c>
      <c r="Y304">
        <v>2.5</v>
      </c>
      <c r="Z304">
        <f aca="true" t="shared" si="12" ref="Z304:Z310">W304/V304</f>
        <v>2.5</v>
      </c>
      <c r="AC304" t="s">
        <v>5</v>
      </c>
      <c r="AD304">
        <v>1272</v>
      </c>
    </row>
    <row r="305" spans="1:30" ht="12.75">
      <c r="A305">
        <v>55257</v>
      </c>
      <c r="B305" t="s">
        <v>121</v>
      </c>
      <c r="C305">
        <v>139</v>
      </c>
      <c r="D305">
        <v>325</v>
      </c>
      <c r="E305" t="s">
        <v>122</v>
      </c>
      <c r="F305">
        <v>4240</v>
      </c>
      <c r="J305" t="s">
        <v>4</v>
      </c>
      <c r="K305">
        <v>1</v>
      </c>
      <c r="L305" t="s">
        <v>5</v>
      </c>
      <c r="M305">
        <v>1272</v>
      </c>
      <c r="N305">
        <v>1654</v>
      </c>
      <c r="O305">
        <v>7162</v>
      </c>
      <c r="P305">
        <v>2</v>
      </c>
      <c r="Q305">
        <v>18</v>
      </c>
      <c r="R305" t="s">
        <v>408</v>
      </c>
      <c r="S305" t="s">
        <v>409</v>
      </c>
      <c r="T305">
        <v>5</v>
      </c>
      <c r="U305" t="s">
        <v>410</v>
      </c>
      <c r="V305">
        <v>4</v>
      </c>
      <c r="W305">
        <v>11.6</v>
      </c>
      <c r="X305" t="s">
        <v>410</v>
      </c>
      <c r="Y305">
        <v>2.9</v>
      </c>
      <c r="Z305">
        <f t="shared" si="12"/>
        <v>2.9</v>
      </c>
      <c r="AC305" t="s">
        <v>5</v>
      </c>
      <c r="AD305">
        <v>1272</v>
      </c>
    </row>
    <row r="306" spans="1:30" s="3" customFormat="1" ht="12.75">
      <c r="A306" s="3">
        <v>55258</v>
      </c>
      <c r="B306" s="3" t="s">
        <v>121</v>
      </c>
      <c r="C306" s="3">
        <v>139</v>
      </c>
      <c r="D306" s="3">
        <v>325</v>
      </c>
      <c r="E306" s="3" t="s">
        <v>122</v>
      </c>
      <c r="F306" s="3">
        <v>4240</v>
      </c>
      <c r="J306" s="3" t="s">
        <v>4</v>
      </c>
      <c r="K306" s="3">
        <v>1</v>
      </c>
      <c r="L306" s="3" t="s">
        <v>5</v>
      </c>
      <c r="M306" s="3">
        <v>1272</v>
      </c>
      <c r="N306" s="3">
        <v>1654</v>
      </c>
      <c r="O306" s="3">
        <v>7162</v>
      </c>
      <c r="P306" s="3">
        <v>3</v>
      </c>
      <c r="Q306" s="3">
        <v>15</v>
      </c>
      <c r="R306" s="3" t="s">
        <v>408</v>
      </c>
      <c r="S306" s="3" t="s">
        <v>409</v>
      </c>
      <c r="T306" s="3">
        <v>5</v>
      </c>
      <c r="U306" s="3" t="s">
        <v>410</v>
      </c>
      <c r="V306" s="3">
        <v>1</v>
      </c>
      <c r="W306" s="3">
        <v>2.25</v>
      </c>
      <c r="X306" s="3" t="s">
        <v>410</v>
      </c>
      <c r="Y306" s="3">
        <v>2.25</v>
      </c>
      <c r="Z306" s="3">
        <f t="shared" si="12"/>
        <v>2.25</v>
      </c>
      <c r="AC306" s="3" t="s">
        <v>5</v>
      </c>
      <c r="AD306" s="3">
        <v>1272</v>
      </c>
    </row>
    <row r="307" spans="1:30" ht="12.75">
      <c r="A307">
        <v>56013</v>
      </c>
      <c r="B307" t="s">
        <v>121</v>
      </c>
      <c r="C307">
        <v>139</v>
      </c>
      <c r="D307">
        <v>325</v>
      </c>
      <c r="E307" t="s">
        <v>122</v>
      </c>
      <c r="F307">
        <v>4240</v>
      </c>
      <c r="J307" t="s">
        <v>4</v>
      </c>
      <c r="K307">
        <v>1</v>
      </c>
      <c r="L307" t="s">
        <v>5</v>
      </c>
      <c r="M307">
        <v>1272</v>
      </c>
      <c r="N307">
        <v>1655</v>
      </c>
      <c r="O307">
        <v>7163</v>
      </c>
      <c r="P307">
        <v>3</v>
      </c>
      <c r="Q307">
        <v>1</v>
      </c>
      <c r="R307" t="s">
        <v>408</v>
      </c>
      <c r="S307" t="s">
        <v>409</v>
      </c>
      <c r="T307">
        <v>5</v>
      </c>
      <c r="U307" t="s">
        <v>410</v>
      </c>
      <c r="V307">
        <v>2</v>
      </c>
      <c r="W307">
        <v>2.6</v>
      </c>
      <c r="X307" t="s">
        <v>410</v>
      </c>
      <c r="Y307">
        <v>1.3</v>
      </c>
      <c r="Z307">
        <f t="shared" si="12"/>
        <v>1.3</v>
      </c>
      <c r="AC307" t="s">
        <v>5</v>
      </c>
      <c r="AD307">
        <v>1272</v>
      </c>
    </row>
    <row r="308" spans="1:30" ht="12.75">
      <c r="A308">
        <v>56014</v>
      </c>
      <c r="B308" t="s">
        <v>121</v>
      </c>
      <c r="C308">
        <v>139</v>
      </c>
      <c r="D308">
        <v>325</v>
      </c>
      <c r="E308" t="s">
        <v>122</v>
      </c>
      <c r="F308">
        <v>4240</v>
      </c>
      <c r="J308" t="s">
        <v>4</v>
      </c>
      <c r="K308">
        <v>1</v>
      </c>
      <c r="L308" t="s">
        <v>5</v>
      </c>
      <c r="M308">
        <v>1272</v>
      </c>
      <c r="N308">
        <v>1655</v>
      </c>
      <c r="O308">
        <v>7163</v>
      </c>
      <c r="P308">
        <v>6</v>
      </c>
      <c r="Q308">
        <v>8</v>
      </c>
      <c r="R308" t="s">
        <v>408</v>
      </c>
      <c r="S308" t="s">
        <v>409</v>
      </c>
      <c r="T308">
        <v>5</v>
      </c>
      <c r="U308" t="s">
        <v>410</v>
      </c>
      <c r="V308">
        <v>2</v>
      </c>
      <c r="W308">
        <v>2.6</v>
      </c>
      <c r="X308" t="s">
        <v>410</v>
      </c>
      <c r="Y308">
        <v>1.3</v>
      </c>
      <c r="Z308">
        <f t="shared" si="12"/>
        <v>1.3</v>
      </c>
      <c r="AC308" t="s">
        <v>5</v>
      </c>
      <c r="AD308">
        <v>1272</v>
      </c>
    </row>
    <row r="309" spans="1:26" ht="12.75">
      <c r="A309">
        <v>56015</v>
      </c>
      <c r="B309" t="s">
        <v>121</v>
      </c>
      <c r="C309">
        <v>139</v>
      </c>
      <c r="D309">
        <v>326</v>
      </c>
      <c r="E309" t="s">
        <v>122</v>
      </c>
      <c r="F309">
        <v>4240</v>
      </c>
      <c r="J309" t="s">
        <v>4</v>
      </c>
      <c r="K309">
        <v>1</v>
      </c>
      <c r="L309" t="s">
        <v>5</v>
      </c>
      <c r="M309">
        <v>1272</v>
      </c>
      <c r="N309">
        <v>1655</v>
      </c>
      <c r="O309">
        <v>7164</v>
      </c>
      <c r="P309">
        <v>11</v>
      </c>
      <c r="Q309">
        <v>8</v>
      </c>
      <c r="R309" t="s">
        <v>408</v>
      </c>
      <c r="S309" t="s">
        <v>409</v>
      </c>
      <c r="T309">
        <v>5</v>
      </c>
      <c r="U309" t="s">
        <v>410</v>
      </c>
      <c r="V309">
        <v>1</v>
      </c>
      <c r="W309">
        <v>1.1</v>
      </c>
      <c r="X309" t="s">
        <v>410</v>
      </c>
      <c r="Y309">
        <v>1.1</v>
      </c>
      <c r="Z309">
        <f t="shared" si="12"/>
        <v>1.1</v>
      </c>
    </row>
    <row r="310" spans="1:30" ht="12.75">
      <c r="A310">
        <v>56019</v>
      </c>
      <c r="B310" t="s">
        <v>121</v>
      </c>
      <c r="C310">
        <v>139</v>
      </c>
      <c r="D310">
        <v>326</v>
      </c>
      <c r="E310" t="s">
        <v>122</v>
      </c>
      <c r="F310">
        <v>4240</v>
      </c>
      <c r="J310" t="s">
        <v>4</v>
      </c>
      <c r="K310">
        <v>1</v>
      </c>
      <c r="L310" t="s">
        <v>5</v>
      </c>
      <c r="M310">
        <v>1272</v>
      </c>
      <c r="N310">
        <v>1655</v>
      </c>
      <c r="O310">
        <v>7164</v>
      </c>
      <c r="P310">
        <v>12</v>
      </c>
      <c r="Q310">
        <v>23</v>
      </c>
      <c r="R310" t="s">
        <v>408</v>
      </c>
      <c r="S310" t="s">
        <v>409</v>
      </c>
      <c r="T310">
        <v>5</v>
      </c>
      <c r="U310" t="s">
        <v>410</v>
      </c>
      <c r="V310">
        <v>1</v>
      </c>
      <c r="W310">
        <v>1</v>
      </c>
      <c r="X310" t="s">
        <v>410</v>
      </c>
      <c r="Y310">
        <v>1.1</v>
      </c>
      <c r="Z310">
        <f t="shared" si="12"/>
        <v>1</v>
      </c>
      <c r="AC310" t="s">
        <v>5</v>
      </c>
      <c r="AD310">
        <v>1272</v>
      </c>
    </row>
    <row r="311" spans="1:30" ht="12.75">
      <c r="A311">
        <v>56020</v>
      </c>
      <c r="B311" t="s">
        <v>121</v>
      </c>
      <c r="C311">
        <v>139</v>
      </c>
      <c r="D311">
        <v>326</v>
      </c>
      <c r="E311" t="s">
        <v>122</v>
      </c>
      <c r="F311">
        <v>4240</v>
      </c>
      <c r="J311" t="s">
        <v>4</v>
      </c>
      <c r="K311">
        <v>1</v>
      </c>
      <c r="L311" t="s">
        <v>5</v>
      </c>
      <c r="M311">
        <v>1272</v>
      </c>
      <c r="N311">
        <v>1655</v>
      </c>
      <c r="O311">
        <v>7164</v>
      </c>
      <c r="P311">
        <v>12</v>
      </c>
      <c r="Q311">
        <v>31</v>
      </c>
      <c r="R311" t="s">
        <v>408</v>
      </c>
      <c r="S311" t="s">
        <v>409</v>
      </c>
      <c r="T311">
        <v>5</v>
      </c>
      <c r="U311" t="s">
        <v>410</v>
      </c>
      <c r="W311">
        <v>2</v>
      </c>
      <c r="X311" t="s">
        <v>410</v>
      </c>
      <c r="Y311">
        <v>1</v>
      </c>
      <c r="Z311">
        <v>1</v>
      </c>
      <c r="AC311" t="s">
        <v>5</v>
      </c>
      <c r="AD311">
        <v>1272</v>
      </c>
    </row>
    <row r="312" spans="1:30" ht="12.75">
      <c r="A312">
        <v>56021</v>
      </c>
      <c r="B312" t="s">
        <v>121</v>
      </c>
      <c r="C312">
        <v>139</v>
      </c>
      <c r="D312">
        <v>326</v>
      </c>
      <c r="E312" t="s">
        <v>122</v>
      </c>
      <c r="F312">
        <v>4240</v>
      </c>
      <c r="J312" t="s">
        <v>4</v>
      </c>
      <c r="K312">
        <v>1</v>
      </c>
      <c r="L312" t="s">
        <v>5</v>
      </c>
      <c r="M312">
        <v>1272</v>
      </c>
      <c r="N312">
        <v>1655</v>
      </c>
      <c r="O312">
        <v>7164</v>
      </c>
      <c r="P312">
        <v>5</v>
      </c>
      <c r="Q312">
        <v>7</v>
      </c>
      <c r="R312" t="s">
        <v>408</v>
      </c>
      <c r="S312" t="s">
        <v>409</v>
      </c>
      <c r="T312">
        <v>5</v>
      </c>
      <c r="U312" t="s">
        <v>410</v>
      </c>
      <c r="V312">
        <v>5</v>
      </c>
      <c r="W312">
        <v>5.25</v>
      </c>
      <c r="X312" t="s">
        <v>410</v>
      </c>
      <c r="Y312">
        <v>1.05</v>
      </c>
      <c r="Z312">
        <f>W312/V312</f>
        <v>1.05</v>
      </c>
      <c r="AC312" t="s">
        <v>5</v>
      </c>
      <c r="AD312">
        <v>1272</v>
      </c>
    </row>
    <row r="313" spans="1:30" ht="12.75">
      <c r="A313">
        <v>56405</v>
      </c>
      <c r="B313" t="s">
        <v>70</v>
      </c>
      <c r="C313">
        <v>306</v>
      </c>
      <c r="D313">
        <v>355</v>
      </c>
      <c r="E313" t="s">
        <v>71</v>
      </c>
      <c r="J313" t="s">
        <v>4</v>
      </c>
      <c r="K313">
        <v>1</v>
      </c>
      <c r="L313" t="s">
        <v>5</v>
      </c>
      <c r="M313">
        <v>1272</v>
      </c>
      <c r="N313">
        <v>1655</v>
      </c>
      <c r="O313">
        <v>7163</v>
      </c>
      <c r="P313">
        <v>13</v>
      </c>
      <c r="Q313">
        <v>13</v>
      </c>
      <c r="R313" t="s">
        <v>408</v>
      </c>
      <c r="S313" t="s">
        <v>409</v>
      </c>
      <c r="T313">
        <v>5</v>
      </c>
      <c r="U313" t="s">
        <v>410</v>
      </c>
      <c r="V313">
        <v>1</v>
      </c>
      <c r="W313">
        <v>1</v>
      </c>
      <c r="X313" t="s">
        <v>410</v>
      </c>
      <c r="Y313">
        <v>1</v>
      </c>
      <c r="Z313">
        <f>W313/V313</f>
        <v>1</v>
      </c>
      <c r="AC313" t="s">
        <v>5</v>
      </c>
      <c r="AD313">
        <v>1272</v>
      </c>
    </row>
    <row r="314" spans="1:30" ht="12.75">
      <c r="A314">
        <v>56018</v>
      </c>
      <c r="B314" t="s">
        <v>121</v>
      </c>
      <c r="C314">
        <v>139</v>
      </c>
      <c r="D314">
        <v>326</v>
      </c>
      <c r="E314" t="s">
        <v>122</v>
      </c>
      <c r="F314">
        <v>4240</v>
      </c>
      <c r="J314" t="s">
        <v>4</v>
      </c>
      <c r="K314">
        <v>1</v>
      </c>
      <c r="L314" t="s">
        <v>5</v>
      </c>
      <c r="M314">
        <v>1272</v>
      </c>
      <c r="N314">
        <v>1655</v>
      </c>
      <c r="O314">
        <v>7164</v>
      </c>
      <c r="P314">
        <v>12</v>
      </c>
      <c r="Q314">
        <v>19</v>
      </c>
      <c r="R314" t="s">
        <v>408</v>
      </c>
      <c r="S314" t="s">
        <v>409</v>
      </c>
      <c r="T314">
        <v>5</v>
      </c>
      <c r="U314" t="s">
        <v>69</v>
      </c>
      <c r="V314">
        <v>1</v>
      </c>
      <c r="W314">
        <v>1.1</v>
      </c>
      <c r="X314" t="s">
        <v>410</v>
      </c>
      <c r="Y314">
        <v>1.1</v>
      </c>
      <c r="Z314">
        <v>1.1</v>
      </c>
      <c r="AA314" s="7" t="s">
        <v>335</v>
      </c>
      <c r="AC314" t="s">
        <v>5</v>
      </c>
      <c r="AD314">
        <v>1272</v>
      </c>
    </row>
    <row r="315" spans="1:30" ht="12.75">
      <c r="A315">
        <v>56017</v>
      </c>
      <c r="B315" t="s">
        <v>121</v>
      </c>
      <c r="C315">
        <v>139</v>
      </c>
      <c r="D315">
        <v>326</v>
      </c>
      <c r="E315" t="s">
        <v>122</v>
      </c>
      <c r="F315">
        <v>4240</v>
      </c>
      <c r="J315" t="s">
        <v>4</v>
      </c>
      <c r="K315">
        <v>1</v>
      </c>
      <c r="L315" t="s">
        <v>5</v>
      </c>
      <c r="M315">
        <v>1272</v>
      </c>
      <c r="N315">
        <v>1655</v>
      </c>
      <c r="O315">
        <v>7164</v>
      </c>
      <c r="P315">
        <v>12</v>
      </c>
      <c r="Q315">
        <v>19</v>
      </c>
      <c r="R315" t="s">
        <v>408</v>
      </c>
      <c r="S315" t="s">
        <v>409</v>
      </c>
      <c r="T315">
        <v>5</v>
      </c>
      <c r="U315" t="s">
        <v>68</v>
      </c>
      <c r="V315">
        <v>1</v>
      </c>
      <c r="W315">
        <v>1</v>
      </c>
      <c r="X315" t="s">
        <v>410</v>
      </c>
      <c r="Y315">
        <v>1</v>
      </c>
      <c r="Z315">
        <v>1</v>
      </c>
      <c r="AA315" s="7" t="s">
        <v>335</v>
      </c>
      <c r="AC315" t="s">
        <v>5</v>
      </c>
      <c r="AD315">
        <v>1272</v>
      </c>
    </row>
    <row r="316" spans="1:30" ht="12.75">
      <c r="A316">
        <v>56864</v>
      </c>
      <c r="B316" t="s">
        <v>121</v>
      </c>
      <c r="C316">
        <v>139</v>
      </c>
      <c r="D316">
        <v>326</v>
      </c>
      <c r="E316" t="s">
        <v>122</v>
      </c>
      <c r="F316">
        <v>4240</v>
      </c>
      <c r="J316" t="s">
        <v>4</v>
      </c>
      <c r="K316">
        <v>1</v>
      </c>
      <c r="L316" t="s">
        <v>5</v>
      </c>
      <c r="M316">
        <v>1272</v>
      </c>
      <c r="N316">
        <v>1656</v>
      </c>
      <c r="O316">
        <v>7164</v>
      </c>
      <c r="P316">
        <v>5</v>
      </c>
      <c r="Q316">
        <v>19</v>
      </c>
      <c r="R316" t="s">
        <v>408</v>
      </c>
      <c r="S316" t="s">
        <v>409</v>
      </c>
      <c r="T316">
        <v>5</v>
      </c>
      <c r="U316" t="s">
        <v>410</v>
      </c>
      <c r="V316">
        <v>1</v>
      </c>
      <c r="W316">
        <v>1.3</v>
      </c>
      <c r="X316" t="s">
        <v>410</v>
      </c>
      <c r="Y316">
        <v>1.3</v>
      </c>
      <c r="Z316">
        <f aca="true" t="shared" si="13" ref="Z316:Z325">W316/V316</f>
        <v>1.3</v>
      </c>
      <c r="AC316" t="s">
        <v>5</v>
      </c>
      <c r="AD316">
        <v>1272</v>
      </c>
    </row>
    <row r="317" spans="1:30" ht="12.75">
      <c r="A317">
        <v>56865</v>
      </c>
      <c r="B317" t="s">
        <v>121</v>
      </c>
      <c r="C317">
        <v>139</v>
      </c>
      <c r="D317">
        <v>326</v>
      </c>
      <c r="E317" t="s">
        <v>122</v>
      </c>
      <c r="F317">
        <v>4240</v>
      </c>
      <c r="J317" t="s">
        <v>4</v>
      </c>
      <c r="K317">
        <v>1</v>
      </c>
      <c r="L317" t="s">
        <v>5</v>
      </c>
      <c r="M317">
        <v>1272</v>
      </c>
      <c r="N317">
        <v>1656</v>
      </c>
      <c r="O317">
        <v>7164</v>
      </c>
      <c r="P317">
        <v>5</v>
      </c>
      <c r="Q317">
        <v>19</v>
      </c>
      <c r="R317" t="s">
        <v>408</v>
      </c>
      <c r="S317" t="s">
        <v>409</v>
      </c>
      <c r="T317">
        <v>5</v>
      </c>
      <c r="U317" t="s">
        <v>410</v>
      </c>
      <c r="V317">
        <v>1</v>
      </c>
      <c r="W317">
        <v>1.1</v>
      </c>
      <c r="X317" t="s">
        <v>410</v>
      </c>
      <c r="Y317">
        <v>1.1</v>
      </c>
      <c r="Z317">
        <f t="shared" si="13"/>
        <v>1.1</v>
      </c>
      <c r="AC317" t="s">
        <v>5</v>
      </c>
      <c r="AD317">
        <v>1272</v>
      </c>
    </row>
    <row r="318" spans="1:30" ht="12.75">
      <c r="A318">
        <v>56866</v>
      </c>
      <c r="B318" t="s">
        <v>121</v>
      </c>
      <c r="C318">
        <v>139</v>
      </c>
      <c r="D318">
        <v>326</v>
      </c>
      <c r="E318" t="s">
        <v>122</v>
      </c>
      <c r="F318">
        <v>4240</v>
      </c>
      <c r="J318" t="s">
        <v>4</v>
      </c>
      <c r="K318">
        <v>1</v>
      </c>
      <c r="L318" t="s">
        <v>5</v>
      </c>
      <c r="M318">
        <v>1272</v>
      </c>
      <c r="N318">
        <v>1656</v>
      </c>
      <c r="O318">
        <v>7164</v>
      </c>
      <c r="P318">
        <v>6</v>
      </c>
      <c r="Q318">
        <v>7</v>
      </c>
      <c r="R318" t="s">
        <v>408</v>
      </c>
      <c r="S318" t="s">
        <v>409</v>
      </c>
      <c r="T318">
        <v>5</v>
      </c>
      <c r="U318" t="s">
        <v>410</v>
      </c>
      <c r="V318">
        <v>2</v>
      </c>
      <c r="W318">
        <v>2.2</v>
      </c>
      <c r="X318" t="s">
        <v>410</v>
      </c>
      <c r="Y318">
        <v>1.1</v>
      </c>
      <c r="Z318">
        <f t="shared" si="13"/>
        <v>1.1</v>
      </c>
      <c r="AC318" t="s">
        <v>5</v>
      </c>
      <c r="AD318">
        <v>1272</v>
      </c>
    </row>
    <row r="319" spans="1:30" ht="12.75">
      <c r="A319">
        <v>56869</v>
      </c>
      <c r="B319" t="s">
        <v>121</v>
      </c>
      <c r="C319">
        <v>139</v>
      </c>
      <c r="D319">
        <v>326</v>
      </c>
      <c r="E319" t="s">
        <v>122</v>
      </c>
      <c r="F319">
        <v>4240</v>
      </c>
      <c r="J319" t="s">
        <v>4</v>
      </c>
      <c r="K319">
        <v>1</v>
      </c>
      <c r="L319" t="s">
        <v>5</v>
      </c>
      <c r="M319">
        <v>1272</v>
      </c>
      <c r="N319">
        <v>1656</v>
      </c>
      <c r="O319">
        <v>7164</v>
      </c>
      <c r="P319">
        <v>8</v>
      </c>
      <c r="Q319">
        <v>22</v>
      </c>
      <c r="R319" t="s">
        <v>408</v>
      </c>
      <c r="S319" t="s">
        <v>409</v>
      </c>
      <c r="T319">
        <v>5</v>
      </c>
      <c r="U319" t="s">
        <v>410</v>
      </c>
      <c r="V319">
        <v>1</v>
      </c>
      <c r="W319">
        <v>1</v>
      </c>
      <c r="X319" t="s">
        <v>410</v>
      </c>
      <c r="Y319">
        <v>1</v>
      </c>
      <c r="Z319">
        <f t="shared" si="13"/>
        <v>1</v>
      </c>
      <c r="AC319" t="s">
        <v>5</v>
      </c>
      <c r="AD319">
        <v>1272</v>
      </c>
    </row>
    <row r="320" spans="1:26" ht="12.75">
      <c r="A320">
        <v>56870</v>
      </c>
      <c r="B320" t="s">
        <v>121</v>
      </c>
      <c r="C320">
        <v>139</v>
      </c>
      <c r="D320">
        <v>326</v>
      </c>
      <c r="E320" t="s">
        <v>122</v>
      </c>
      <c r="F320">
        <v>4240</v>
      </c>
      <c r="J320" t="s">
        <v>4</v>
      </c>
      <c r="K320">
        <v>1</v>
      </c>
      <c r="L320" t="s">
        <v>5</v>
      </c>
      <c r="M320">
        <v>1272</v>
      </c>
      <c r="N320">
        <v>1656</v>
      </c>
      <c r="O320">
        <v>7164</v>
      </c>
      <c r="P320">
        <v>8</v>
      </c>
      <c r="Q320">
        <v>26</v>
      </c>
      <c r="R320" t="s">
        <v>408</v>
      </c>
      <c r="S320" t="s">
        <v>409</v>
      </c>
      <c r="T320">
        <v>5</v>
      </c>
      <c r="U320" t="s">
        <v>410</v>
      </c>
      <c r="V320">
        <v>2</v>
      </c>
      <c r="W320">
        <v>2</v>
      </c>
      <c r="X320" t="s">
        <v>410</v>
      </c>
      <c r="Y320">
        <v>1</v>
      </c>
      <c r="Z320">
        <f t="shared" si="13"/>
        <v>1</v>
      </c>
    </row>
    <row r="321" spans="1:30" ht="12.75">
      <c r="A321">
        <v>56871</v>
      </c>
      <c r="B321" t="s">
        <v>121</v>
      </c>
      <c r="C321">
        <v>139</v>
      </c>
      <c r="D321">
        <v>326</v>
      </c>
      <c r="E321" t="s">
        <v>122</v>
      </c>
      <c r="F321">
        <v>4240</v>
      </c>
      <c r="J321" t="s">
        <v>4</v>
      </c>
      <c r="K321">
        <v>1</v>
      </c>
      <c r="L321" t="s">
        <v>5</v>
      </c>
      <c r="M321">
        <v>1272</v>
      </c>
      <c r="N321">
        <v>1656</v>
      </c>
      <c r="O321">
        <v>7164</v>
      </c>
      <c r="P321">
        <v>8</v>
      </c>
      <c r="Q321">
        <v>29</v>
      </c>
      <c r="R321" t="s">
        <v>408</v>
      </c>
      <c r="S321" t="s">
        <v>409</v>
      </c>
      <c r="T321">
        <v>5</v>
      </c>
      <c r="U321" t="s">
        <v>410</v>
      </c>
      <c r="V321">
        <v>1</v>
      </c>
      <c r="W321">
        <v>1</v>
      </c>
      <c r="X321" t="s">
        <v>410</v>
      </c>
      <c r="Y321">
        <v>1</v>
      </c>
      <c r="Z321">
        <f t="shared" si="13"/>
        <v>1</v>
      </c>
      <c r="AC321" t="s">
        <v>5</v>
      </c>
      <c r="AD321">
        <v>1272</v>
      </c>
    </row>
    <row r="322" spans="1:30" ht="12.75">
      <c r="A322">
        <v>56873</v>
      </c>
      <c r="B322" t="s">
        <v>121</v>
      </c>
      <c r="C322">
        <v>139</v>
      </c>
      <c r="D322">
        <v>326</v>
      </c>
      <c r="E322" t="s">
        <v>122</v>
      </c>
      <c r="F322">
        <v>4240</v>
      </c>
      <c r="J322" t="s">
        <v>4</v>
      </c>
      <c r="K322">
        <v>1</v>
      </c>
      <c r="L322" t="s">
        <v>5</v>
      </c>
      <c r="M322">
        <v>1272</v>
      </c>
      <c r="N322">
        <v>1656</v>
      </c>
      <c r="O322">
        <v>7165</v>
      </c>
      <c r="P322">
        <v>10</v>
      </c>
      <c r="Q322">
        <v>19</v>
      </c>
      <c r="R322" t="s">
        <v>408</v>
      </c>
      <c r="S322" t="s">
        <v>409</v>
      </c>
      <c r="T322">
        <v>5</v>
      </c>
      <c r="U322" t="s">
        <v>410</v>
      </c>
      <c r="V322">
        <v>1</v>
      </c>
      <c r="W322">
        <v>1</v>
      </c>
      <c r="X322" t="s">
        <v>410</v>
      </c>
      <c r="Y322">
        <v>1</v>
      </c>
      <c r="Z322">
        <f t="shared" si="13"/>
        <v>1</v>
      </c>
      <c r="AC322" t="s">
        <v>5</v>
      </c>
      <c r="AD322">
        <v>1272</v>
      </c>
    </row>
    <row r="323" spans="1:30" ht="12.75">
      <c r="A323">
        <v>56874</v>
      </c>
      <c r="B323" t="s">
        <v>121</v>
      </c>
      <c r="C323">
        <v>139</v>
      </c>
      <c r="D323">
        <v>325</v>
      </c>
      <c r="E323" t="s">
        <v>122</v>
      </c>
      <c r="F323">
        <v>4240</v>
      </c>
      <c r="J323" t="s">
        <v>4</v>
      </c>
      <c r="K323">
        <v>1</v>
      </c>
      <c r="L323" t="s">
        <v>5</v>
      </c>
      <c r="M323">
        <v>1272</v>
      </c>
      <c r="N323">
        <v>1656</v>
      </c>
      <c r="O323">
        <v>7165</v>
      </c>
      <c r="P323">
        <v>10</v>
      </c>
      <c r="Q323">
        <v>19</v>
      </c>
      <c r="R323" t="s">
        <v>408</v>
      </c>
      <c r="S323" t="s">
        <v>409</v>
      </c>
      <c r="T323">
        <v>5</v>
      </c>
      <c r="U323" t="s">
        <v>410</v>
      </c>
      <c r="V323">
        <v>1</v>
      </c>
      <c r="W323">
        <v>1</v>
      </c>
      <c r="X323" t="s">
        <v>410</v>
      </c>
      <c r="Y323">
        <v>1</v>
      </c>
      <c r="Z323">
        <f t="shared" si="13"/>
        <v>1</v>
      </c>
      <c r="AC323" t="s">
        <v>5</v>
      </c>
      <c r="AD323">
        <v>1272</v>
      </c>
    </row>
    <row r="324" spans="1:30" ht="12.75">
      <c r="A324">
        <v>56875</v>
      </c>
      <c r="B324" t="s">
        <v>121</v>
      </c>
      <c r="C324">
        <v>139</v>
      </c>
      <c r="D324">
        <v>325</v>
      </c>
      <c r="E324" t="s">
        <v>122</v>
      </c>
      <c r="F324">
        <v>4240</v>
      </c>
      <c r="J324" t="s">
        <v>4</v>
      </c>
      <c r="K324">
        <v>1</v>
      </c>
      <c r="L324" t="s">
        <v>5</v>
      </c>
      <c r="M324">
        <v>1272</v>
      </c>
      <c r="N324">
        <v>1656</v>
      </c>
      <c r="O324">
        <v>7165</v>
      </c>
      <c r="P324">
        <v>12</v>
      </c>
      <c r="Q324">
        <v>22</v>
      </c>
      <c r="R324" t="s">
        <v>408</v>
      </c>
      <c r="S324" t="s">
        <v>409</v>
      </c>
      <c r="T324">
        <v>5</v>
      </c>
      <c r="U324" t="s">
        <v>410</v>
      </c>
      <c r="V324">
        <v>1</v>
      </c>
      <c r="W324">
        <v>1</v>
      </c>
      <c r="X324" t="s">
        <v>410</v>
      </c>
      <c r="Y324">
        <v>1</v>
      </c>
      <c r="Z324">
        <f t="shared" si="13"/>
        <v>1</v>
      </c>
      <c r="AC324" t="s">
        <v>5</v>
      </c>
      <c r="AD324">
        <v>1272</v>
      </c>
    </row>
    <row r="325" spans="1:30" ht="12.75">
      <c r="A325">
        <v>57423</v>
      </c>
      <c r="B325" t="s">
        <v>121</v>
      </c>
      <c r="C325">
        <v>139</v>
      </c>
      <c r="D325">
        <v>243</v>
      </c>
      <c r="E325" t="s">
        <v>122</v>
      </c>
      <c r="F325">
        <v>4240</v>
      </c>
      <c r="J325" t="s">
        <v>4</v>
      </c>
      <c r="K325">
        <v>1</v>
      </c>
      <c r="L325" t="s">
        <v>5</v>
      </c>
      <c r="M325">
        <v>1272</v>
      </c>
      <c r="N325">
        <v>1656</v>
      </c>
      <c r="O325">
        <v>7164</v>
      </c>
      <c r="P325">
        <v>4</v>
      </c>
      <c r="Q325">
        <v>18</v>
      </c>
      <c r="R325" t="s">
        <v>408</v>
      </c>
      <c r="S325" t="s">
        <v>409</v>
      </c>
      <c r="T325">
        <v>5</v>
      </c>
      <c r="U325" t="s">
        <v>410</v>
      </c>
      <c r="V325">
        <v>5</v>
      </c>
      <c r="W325">
        <v>5.25</v>
      </c>
      <c r="X325" t="s">
        <v>410</v>
      </c>
      <c r="Y325">
        <v>1.05</v>
      </c>
      <c r="Z325">
        <f t="shared" si="13"/>
        <v>1.05</v>
      </c>
      <c r="AC325" t="s">
        <v>5</v>
      </c>
      <c r="AD325">
        <v>1272</v>
      </c>
    </row>
    <row r="326" spans="1:30" ht="12.75">
      <c r="A326">
        <v>56872</v>
      </c>
      <c r="B326" t="s">
        <v>121</v>
      </c>
      <c r="C326">
        <v>139</v>
      </c>
      <c r="D326">
        <v>326</v>
      </c>
      <c r="E326" t="s">
        <v>122</v>
      </c>
      <c r="F326">
        <v>4240</v>
      </c>
      <c r="J326" t="s">
        <v>4</v>
      </c>
      <c r="K326">
        <v>1</v>
      </c>
      <c r="L326" t="s">
        <v>5</v>
      </c>
      <c r="M326">
        <v>1272</v>
      </c>
      <c r="N326">
        <v>1656</v>
      </c>
      <c r="O326">
        <v>7164</v>
      </c>
      <c r="P326">
        <v>8</v>
      </c>
      <c r="Q326">
        <v>31</v>
      </c>
      <c r="R326" t="s">
        <v>408</v>
      </c>
      <c r="S326" t="s">
        <v>409</v>
      </c>
      <c r="T326">
        <v>5</v>
      </c>
      <c r="U326" t="s">
        <v>69</v>
      </c>
      <c r="V326">
        <v>1</v>
      </c>
      <c r="W326">
        <v>1.3</v>
      </c>
      <c r="X326" t="s">
        <v>410</v>
      </c>
      <c r="Y326">
        <v>1.3</v>
      </c>
      <c r="Z326">
        <v>1.3</v>
      </c>
      <c r="AA326" s="7" t="s">
        <v>335</v>
      </c>
      <c r="AC326" t="s">
        <v>5</v>
      </c>
      <c r="AD326">
        <v>1272</v>
      </c>
    </row>
    <row r="327" spans="1:30" ht="12.75">
      <c r="A327">
        <v>56867</v>
      </c>
      <c r="B327" t="s">
        <v>121</v>
      </c>
      <c r="C327">
        <v>139</v>
      </c>
      <c r="D327">
        <v>326</v>
      </c>
      <c r="E327" t="s">
        <v>122</v>
      </c>
      <c r="F327">
        <v>4240</v>
      </c>
      <c r="J327" t="s">
        <v>4</v>
      </c>
      <c r="K327">
        <v>1</v>
      </c>
      <c r="L327" t="s">
        <v>5</v>
      </c>
      <c r="M327">
        <v>1272</v>
      </c>
      <c r="N327">
        <v>1656</v>
      </c>
      <c r="O327">
        <v>7164</v>
      </c>
      <c r="P327">
        <v>8</v>
      </c>
      <c r="Q327">
        <v>7</v>
      </c>
      <c r="R327" t="s">
        <v>408</v>
      </c>
      <c r="S327" t="s">
        <v>409</v>
      </c>
      <c r="T327">
        <v>5</v>
      </c>
      <c r="U327" t="s">
        <v>343</v>
      </c>
      <c r="V327">
        <v>1</v>
      </c>
      <c r="W327">
        <v>1</v>
      </c>
      <c r="X327" t="s">
        <v>410</v>
      </c>
      <c r="Y327">
        <v>1</v>
      </c>
      <c r="Z327">
        <v>1</v>
      </c>
      <c r="AA327" s="7" t="s">
        <v>335</v>
      </c>
      <c r="AC327" t="s">
        <v>5</v>
      </c>
      <c r="AD327">
        <v>1272</v>
      </c>
    </row>
    <row r="328" spans="1:30" ht="12.75">
      <c r="A328">
        <v>56868</v>
      </c>
      <c r="B328" t="s">
        <v>121</v>
      </c>
      <c r="C328">
        <v>139</v>
      </c>
      <c r="D328">
        <v>326</v>
      </c>
      <c r="E328" t="s">
        <v>122</v>
      </c>
      <c r="F328">
        <v>4240</v>
      </c>
      <c r="J328" t="s">
        <v>4</v>
      </c>
      <c r="K328">
        <v>1</v>
      </c>
      <c r="L328" t="s">
        <v>5</v>
      </c>
      <c r="M328">
        <v>1272</v>
      </c>
      <c r="N328">
        <v>1656</v>
      </c>
      <c r="O328">
        <v>7164</v>
      </c>
      <c r="P328">
        <v>8</v>
      </c>
      <c r="Q328">
        <v>12</v>
      </c>
      <c r="R328" t="s">
        <v>408</v>
      </c>
      <c r="S328" t="s">
        <v>409</v>
      </c>
      <c r="T328">
        <v>5</v>
      </c>
      <c r="U328" t="s">
        <v>343</v>
      </c>
      <c r="V328">
        <v>1</v>
      </c>
      <c r="W328">
        <v>1</v>
      </c>
      <c r="X328" t="s">
        <v>410</v>
      </c>
      <c r="Y328">
        <v>1</v>
      </c>
      <c r="Z328">
        <v>1</v>
      </c>
      <c r="AA328" s="7" t="s">
        <v>335</v>
      </c>
      <c r="AC328" t="s">
        <v>5</v>
      </c>
      <c r="AD328">
        <v>1272</v>
      </c>
    </row>
    <row r="329" spans="1:30" ht="12.75">
      <c r="A329">
        <v>57747</v>
      </c>
      <c r="B329" t="s">
        <v>121</v>
      </c>
      <c r="C329">
        <v>139</v>
      </c>
      <c r="D329">
        <v>326</v>
      </c>
      <c r="E329" t="s">
        <v>122</v>
      </c>
      <c r="F329">
        <v>4240</v>
      </c>
      <c r="J329" t="s">
        <v>4</v>
      </c>
      <c r="K329">
        <v>1</v>
      </c>
      <c r="L329" t="s">
        <v>5</v>
      </c>
      <c r="M329">
        <v>1272</v>
      </c>
      <c r="N329">
        <v>1657</v>
      </c>
      <c r="O329">
        <v>7165</v>
      </c>
      <c r="P329">
        <v>5</v>
      </c>
      <c r="Q329">
        <v>11</v>
      </c>
      <c r="R329" t="s">
        <v>408</v>
      </c>
      <c r="S329" t="s">
        <v>409</v>
      </c>
      <c r="T329">
        <v>5</v>
      </c>
      <c r="U329" t="s">
        <v>410</v>
      </c>
      <c r="V329">
        <v>1</v>
      </c>
      <c r="W329">
        <v>1</v>
      </c>
      <c r="X329" t="s">
        <v>410</v>
      </c>
      <c r="Y329">
        <v>1</v>
      </c>
      <c r="Z329">
        <f aca="true" t="shared" si="14" ref="Z329:Z343">W329/V329</f>
        <v>1</v>
      </c>
      <c r="AC329" t="s">
        <v>5</v>
      </c>
      <c r="AD329">
        <v>1272</v>
      </c>
    </row>
    <row r="330" spans="1:30" ht="12.75">
      <c r="A330">
        <v>57751</v>
      </c>
      <c r="B330" t="s">
        <v>121</v>
      </c>
      <c r="C330">
        <v>139</v>
      </c>
      <c r="D330">
        <v>326</v>
      </c>
      <c r="E330" t="s">
        <v>122</v>
      </c>
      <c r="F330">
        <v>4240</v>
      </c>
      <c r="J330" t="s">
        <v>4</v>
      </c>
      <c r="K330">
        <v>1</v>
      </c>
      <c r="L330" t="s">
        <v>5</v>
      </c>
      <c r="M330">
        <v>1272</v>
      </c>
      <c r="N330">
        <v>1657</v>
      </c>
      <c r="O330">
        <v>7165</v>
      </c>
      <c r="P330">
        <v>5</v>
      </c>
      <c r="Q330">
        <v>6</v>
      </c>
      <c r="R330" t="s">
        <v>408</v>
      </c>
      <c r="S330" t="s">
        <v>409</v>
      </c>
      <c r="T330">
        <v>5</v>
      </c>
      <c r="U330" t="s">
        <v>410</v>
      </c>
      <c r="V330">
        <v>1</v>
      </c>
      <c r="W330">
        <v>1</v>
      </c>
      <c r="X330" t="s">
        <v>410</v>
      </c>
      <c r="Y330">
        <v>1</v>
      </c>
      <c r="Z330">
        <f t="shared" si="14"/>
        <v>1</v>
      </c>
      <c r="AC330" t="s">
        <v>5</v>
      </c>
      <c r="AD330">
        <v>1272</v>
      </c>
    </row>
    <row r="331" spans="1:30" ht="12.75">
      <c r="A331">
        <v>57752</v>
      </c>
      <c r="B331" t="s">
        <v>121</v>
      </c>
      <c r="C331">
        <v>139</v>
      </c>
      <c r="D331">
        <v>326</v>
      </c>
      <c r="E331" t="s">
        <v>122</v>
      </c>
      <c r="F331">
        <v>4240</v>
      </c>
      <c r="J331" t="s">
        <v>4</v>
      </c>
      <c r="K331">
        <v>1</v>
      </c>
      <c r="L331" t="s">
        <v>5</v>
      </c>
      <c r="M331">
        <v>1272</v>
      </c>
      <c r="N331">
        <v>1657</v>
      </c>
      <c r="O331">
        <v>7165</v>
      </c>
      <c r="P331">
        <v>5</v>
      </c>
      <c r="Q331">
        <v>11</v>
      </c>
      <c r="R331" t="s">
        <v>408</v>
      </c>
      <c r="S331" t="s">
        <v>409</v>
      </c>
      <c r="T331">
        <v>5</v>
      </c>
      <c r="U331" t="s">
        <v>410</v>
      </c>
      <c r="V331">
        <v>1</v>
      </c>
      <c r="W331">
        <v>0.9</v>
      </c>
      <c r="X331" t="s">
        <v>410</v>
      </c>
      <c r="Y331">
        <v>0.9</v>
      </c>
      <c r="Z331">
        <f t="shared" si="14"/>
        <v>0.9</v>
      </c>
      <c r="AC331" t="s">
        <v>5</v>
      </c>
      <c r="AD331">
        <v>1272</v>
      </c>
    </row>
    <row r="332" spans="1:30" ht="12.75">
      <c r="A332">
        <v>57756</v>
      </c>
      <c r="B332" t="s">
        <v>121</v>
      </c>
      <c r="C332">
        <v>139</v>
      </c>
      <c r="D332">
        <v>326</v>
      </c>
      <c r="E332" t="s">
        <v>122</v>
      </c>
      <c r="F332">
        <v>4240</v>
      </c>
      <c r="J332" t="s">
        <v>4</v>
      </c>
      <c r="K332">
        <v>1</v>
      </c>
      <c r="L332" t="s">
        <v>5</v>
      </c>
      <c r="M332">
        <v>1272</v>
      </c>
      <c r="N332">
        <v>1657</v>
      </c>
      <c r="O332">
        <v>7165</v>
      </c>
      <c r="P332">
        <v>6</v>
      </c>
      <c r="Q332">
        <v>8</v>
      </c>
      <c r="R332" t="s">
        <v>408</v>
      </c>
      <c r="S332" t="s">
        <v>409</v>
      </c>
      <c r="T332">
        <v>5</v>
      </c>
      <c r="U332" t="s">
        <v>410</v>
      </c>
      <c r="V332">
        <v>0.95</v>
      </c>
      <c r="W332">
        <v>1</v>
      </c>
      <c r="X332" t="s">
        <v>410</v>
      </c>
      <c r="Y332">
        <v>0.95</v>
      </c>
      <c r="Z332">
        <f t="shared" si="14"/>
        <v>1.0526315789473684</v>
      </c>
      <c r="AC332" t="s">
        <v>5</v>
      </c>
      <c r="AD332">
        <v>1272</v>
      </c>
    </row>
    <row r="333" spans="1:30" ht="12.75">
      <c r="A333">
        <v>57757</v>
      </c>
      <c r="B333" t="s">
        <v>121</v>
      </c>
      <c r="C333">
        <v>139</v>
      </c>
      <c r="D333">
        <v>326</v>
      </c>
      <c r="E333" t="s">
        <v>122</v>
      </c>
      <c r="F333">
        <v>4240</v>
      </c>
      <c r="J333" t="s">
        <v>4</v>
      </c>
      <c r="K333">
        <v>1</v>
      </c>
      <c r="L333" t="s">
        <v>5</v>
      </c>
      <c r="M333">
        <v>1272</v>
      </c>
      <c r="N333">
        <v>1657</v>
      </c>
      <c r="O333">
        <v>7165</v>
      </c>
      <c r="P333">
        <v>6</v>
      </c>
      <c r="Q333">
        <v>13</v>
      </c>
      <c r="R333" t="s">
        <v>408</v>
      </c>
      <c r="S333" t="s">
        <v>409</v>
      </c>
      <c r="T333">
        <v>5</v>
      </c>
      <c r="U333" t="s">
        <v>410</v>
      </c>
      <c r="V333">
        <v>2</v>
      </c>
      <c r="W333">
        <v>2</v>
      </c>
      <c r="X333" t="s">
        <v>410</v>
      </c>
      <c r="Y333">
        <v>1</v>
      </c>
      <c r="Z333">
        <f t="shared" si="14"/>
        <v>1</v>
      </c>
      <c r="AC333" t="s">
        <v>5</v>
      </c>
      <c r="AD333">
        <v>1272</v>
      </c>
    </row>
    <row r="334" spans="1:30" ht="12.75">
      <c r="A334">
        <v>57759</v>
      </c>
      <c r="B334" t="s">
        <v>121</v>
      </c>
      <c r="C334">
        <v>139</v>
      </c>
      <c r="D334">
        <v>326</v>
      </c>
      <c r="E334" t="s">
        <v>122</v>
      </c>
      <c r="F334">
        <v>4240</v>
      </c>
      <c r="J334" t="s">
        <v>4</v>
      </c>
      <c r="K334">
        <v>1</v>
      </c>
      <c r="L334" t="s">
        <v>5</v>
      </c>
      <c r="M334">
        <v>1272</v>
      </c>
      <c r="N334">
        <v>1657</v>
      </c>
      <c r="O334">
        <v>7165</v>
      </c>
      <c r="P334">
        <v>6</v>
      </c>
      <c r="Q334">
        <v>29</v>
      </c>
      <c r="R334" t="s">
        <v>408</v>
      </c>
      <c r="S334" t="s">
        <v>409</v>
      </c>
      <c r="T334">
        <v>5</v>
      </c>
      <c r="U334" t="s">
        <v>410</v>
      </c>
      <c r="V334">
        <v>1</v>
      </c>
      <c r="W334">
        <v>1</v>
      </c>
      <c r="X334" t="s">
        <v>410</v>
      </c>
      <c r="Y334">
        <v>1</v>
      </c>
      <c r="Z334">
        <f t="shared" si="14"/>
        <v>1</v>
      </c>
      <c r="AC334" t="s">
        <v>5</v>
      </c>
      <c r="AD334">
        <v>1272</v>
      </c>
    </row>
    <row r="335" spans="1:30" ht="12.75">
      <c r="A335">
        <v>57760</v>
      </c>
      <c r="B335" t="s">
        <v>121</v>
      </c>
      <c r="C335">
        <v>139</v>
      </c>
      <c r="D335">
        <v>326</v>
      </c>
      <c r="E335" t="s">
        <v>122</v>
      </c>
      <c r="F335">
        <v>4240</v>
      </c>
      <c r="J335" t="s">
        <v>4</v>
      </c>
      <c r="K335">
        <v>1</v>
      </c>
      <c r="L335" t="s">
        <v>5</v>
      </c>
      <c r="M335">
        <v>1272</v>
      </c>
      <c r="N335">
        <v>1657</v>
      </c>
      <c r="O335">
        <v>7165</v>
      </c>
      <c r="P335">
        <v>7</v>
      </c>
      <c r="Q335">
        <v>4</v>
      </c>
      <c r="R335" t="s">
        <v>408</v>
      </c>
      <c r="S335" t="s">
        <v>409</v>
      </c>
      <c r="T335">
        <v>5</v>
      </c>
      <c r="U335" t="s">
        <v>410</v>
      </c>
      <c r="V335">
        <v>1</v>
      </c>
      <c r="W335">
        <v>1</v>
      </c>
      <c r="X335" t="s">
        <v>410</v>
      </c>
      <c r="Y335">
        <v>1</v>
      </c>
      <c r="Z335">
        <f t="shared" si="14"/>
        <v>1</v>
      </c>
      <c r="AC335" t="s">
        <v>5</v>
      </c>
      <c r="AD335">
        <v>1272</v>
      </c>
    </row>
    <row r="336" spans="1:30" ht="12.75">
      <c r="A336">
        <v>57761</v>
      </c>
      <c r="B336" t="s">
        <v>121</v>
      </c>
      <c r="C336">
        <v>139</v>
      </c>
      <c r="D336">
        <v>326</v>
      </c>
      <c r="E336" t="s">
        <v>122</v>
      </c>
      <c r="F336">
        <v>4240</v>
      </c>
      <c r="J336" t="s">
        <v>4</v>
      </c>
      <c r="K336">
        <v>1</v>
      </c>
      <c r="L336" t="s">
        <v>5</v>
      </c>
      <c r="M336">
        <v>1272</v>
      </c>
      <c r="N336">
        <v>1657</v>
      </c>
      <c r="O336">
        <v>7165</v>
      </c>
      <c r="P336">
        <v>7</v>
      </c>
      <c r="Q336">
        <v>4</v>
      </c>
      <c r="R336" t="s">
        <v>408</v>
      </c>
      <c r="S336" t="s">
        <v>409</v>
      </c>
      <c r="T336">
        <v>5</v>
      </c>
      <c r="U336" t="s">
        <v>410</v>
      </c>
      <c r="V336">
        <v>1</v>
      </c>
      <c r="W336">
        <v>1.1</v>
      </c>
      <c r="X336" t="s">
        <v>410</v>
      </c>
      <c r="Y336">
        <v>1.1</v>
      </c>
      <c r="Z336">
        <f t="shared" si="14"/>
        <v>1.1</v>
      </c>
      <c r="AC336" t="s">
        <v>5</v>
      </c>
      <c r="AD336">
        <v>1272</v>
      </c>
    </row>
    <row r="337" spans="1:30" ht="12.75">
      <c r="A337">
        <v>57762</v>
      </c>
      <c r="B337" t="s">
        <v>121</v>
      </c>
      <c r="C337">
        <v>139</v>
      </c>
      <c r="D337">
        <v>326</v>
      </c>
      <c r="E337" t="s">
        <v>122</v>
      </c>
      <c r="F337">
        <v>4240</v>
      </c>
      <c r="J337" t="s">
        <v>4</v>
      </c>
      <c r="K337">
        <v>1</v>
      </c>
      <c r="L337" t="s">
        <v>5</v>
      </c>
      <c r="M337">
        <v>1272</v>
      </c>
      <c r="N337">
        <v>1657</v>
      </c>
      <c r="O337">
        <v>7165</v>
      </c>
      <c r="P337">
        <v>7</v>
      </c>
      <c r="Q337">
        <v>16</v>
      </c>
      <c r="R337" t="s">
        <v>408</v>
      </c>
      <c r="S337" t="s">
        <v>409</v>
      </c>
      <c r="T337">
        <v>5</v>
      </c>
      <c r="U337" t="s">
        <v>410</v>
      </c>
      <c r="V337">
        <v>1</v>
      </c>
      <c r="W337">
        <v>1</v>
      </c>
      <c r="X337" t="s">
        <v>410</v>
      </c>
      <c r="Y337">
        <v>1</v>
      </c>
      <c r="Z337">
        <f t="shared" si="14"/>
        <v>1</v>
      </c>
      <c r="AC337" t="s">
        <v>5</v>
      </c>
      <c r="AD337">
        <v>1272</v>
      </c>
    </row>
    <row r="338" spans="1:30" ht="12.75">
      <c r="A338">
        <v>57763</v>
      </c>
      <c r="B338" t="s">
        <v>121</v>
      </c>
      <c r="C338">
        <v>139</v>
      </c>
      <c r="D338">
        <v>326</v>
      </c>
      <c r="E338" t="s">
        <v>122</v>
      </c>
      <c r="F338">
        <v>4240</v>
      </c>
      <c r="J338" t="s">
        <v>4</v>
      </c>
      <c r="K338">
        <v>1</v>
      </c>
      <c r="L338" t="s">
        <v>5</v>
      </c>
      <c r="M338">
        <v>1272</v>
      </c>
      <c r="N338">
        <v>1657</v>
      </c>
      <c r="O338">
        <v>7165</v>
      </c>
      <c r="P338">
        <v>7</v>
      </c>
      <c r="Q338">
        <v>22</v>
      </c>
      <c r="R338" t="s">
        <v>408</v>
      </c>
      <c r="S338" t="s">
        <v>409</v>
      </c>
      <c r="T338">
        <v>5</v>
      </c>
      <c r="U338" t="s">
        <v>410</v>
      </c>
      <c r="V338">
        <v>1</v>
      </c>
      <c r="W338">
        <v>1</v>
      </c>
      <c r="X338" t="s">
        <v>410</v>
      </c>
      <c r="Y338">
        <v>1</v>
      </c>
      <c r="Z338">
        <f t="shared" si="14"/>
        <v>1</v>
      </c>
      <c r="AC338" t="s">
        <v>5</v>
      </c>
      <c r="AD338">
        <v>1272</v>
      </c>
    </row>
    <row r="339" spans="1:30" ht="12.75">
      <c r="A339">
        <v>57769</v>
      </c>
      <c r="B339" t="s">
        <v>121</v>
      </c>
      <c r="C339">
        <v>139</v>
      </c>
      <c r="D339">
        <v>327</v>
      </c>
      <c r="E339" t="s">
        <v>122</v>
      </c>
      <c r="F339">
        <v>4240</v>
      </c>
      <c r="J339" t="s">
        <v>4</v>
      </c>
      <c r="K339">
        <v>1</v>
      </c>
      <c r="L339" t="s">
        <v>5</v>
      </c>
      <c r="M339">
        <v>1272</v>
      </c>
      <c r="N339">
        <v>1657</v>
      </c>
      <c r="O339">
        <v>7165</v>
      </c>
      <c r="P339">
        <v>8</v>
      </c>
      <c r="Q339">
        <v>24</v>
      </c>
      <c r="R339" t="s">
        <v>408</v>
      </c>
      <c r="S339" t="s">
        <v>409</v>
      </c>
      <c r="T339">
        <v>5</v>
      </c>
      <c r="U339" t="s">
        <v>410</v>
      </c>
      <c r="V339">
        <v>1</v>
      </c>
      <c r="W339">
        <v>1</v>
      </c>
      <c r="X339" t="s">
        <v>410</v>
      </c>
      <c r="Y339">
        <v>1</v>
      </c>
      <c r="Z339">
        <f t="shared" si="14"/>
        <v>1</v>
      </c>
      <c r="AC339" t="s">
        <v>5</v>
      </c>
      <c r="AD339">
        <v>1272</v>
      </c>
    </row>
    <row r="340" spans="1:30" ht="12.75">
      <c r="A340">
        <v>57770</v>
      </c>
      <c r="B340" t="s">
        <v>121</v>
      </c>
      <c r="C340">
        <v>139</v>
      </c>
      <c r="D340">
        <v>327</v>
      </c>
      <c r="E340" t="s">
        <v>122</v>
      </c>
      <c r="F340">
        <v>4240</v>
      </c>
      <c r="J340" t="s">
        <v>4</v>
      </c>
      <c r="K340">
        <v>1</v>
      </c>
      <c r="L340" t="s">
        <v>5</v>
      </c>
      <c r="M340">
        <v>1272</v>
      </c>
      <c r="N340">
        <v>1657</v>
      </c>
      <c r="O340">
        <v>7165</v>
      </c>
      <c r="P340">
        <v>8</v>
      </c>
      <c r="Q340">
        <v>29</v>
      </c>
      <c r="R340" t="s">
        <v>408</v>
      </c>
      <c r="S340" t="s">
        <v>409</v>
      </c>
      <c r="T340">
        <v>5</v>
      </c>
      <c r="U340" t="s">
        <v>410</v>
      </c>
      <c r="V340">
        <v>1</v>
      </c>
      <c r="W340">
        <v>1</v>
      </c>
      <c r="X340" t="s">
        <v>410</v>
      </c>
      <c r="Y340">
        <v>1</v>
      </c>
      <c r="Z340">
        <f t="shared" si="14"/>
        <v>1</v>
      </c>
      <c r="AC340" t="s">
        <v>5</v>
      </c>
      <c r="AD340">
        <v>1272</v>
      </c>
    </row>
    <row r="341" spans="1:30" ht="12.75">
      <c r="A341">
        <v>57771</v>
      </c>
      <c r="B341" t="s">
        <v>121</v>
      </c>
      <c r="C341">
        <v>139</v>
      </c>
      <c r="D341">
        <v>327</v>
      </c>
      <c r="E341" t="s">
        <v>122</v>
      </c>
      <c r="F341">
        <v>4240</v>
      </c>
      <c r="J341" t="s">
        <v>4</v>
      </c>
      <c r="K341">
        <v>1</v>
      </c>
      <c r="L341" t="s">
        <v>5</v>
      </c>
      <c r="M341">
        <v>1272</v>
      </c>
      <c r="N341">
        <v>1657</v>
      </c>
      <c r="O341">
        <v>7165</v>
      </c>
      <c r="P341">
        <v>8</v>
      </c>
      <c r="Q341">
        <v>31</v>
      </c>
      <c r="R341" t="s">
        <v>408</v>
      </c>
      <c r="S341" t="s">
        <v>409</v>
      </c>
      <c r="T341">
        <v>5</v>
      </c>
      <c r="U341" t="s">
        <v>410</v>
      </c>
      <c r="V341">
        <v>1</v>
      </c>
      <c r="W341">
        <v>1</v>
      </c>
      <c r="X341" t="s">
        <v>410</v>
      </c>
      <c r="Y341">
        <v>1</v>
      </c>
      <c r="Z341">
        <f t="shared" si="14"/>
        <v>1</v>
      </c>
      <c r="AB341">
        <v>1272</v>
      </c>
      <c r="AC341" t="s">
        <v>5</v>
      </c>
      <c r="AD341">
        <v>1272</v>
      </c>
    </row>
    <row r="342" spans="1:30" ht="12.75">
      <c r="A342">
        <v>57772</v>
      </c>
      <c r="B342" t="s">
        <v>121</v>
      </c>
      <c r="C342">
        <v>139</v>
      </c>
      <c r="D342">
        <v>327</v>
      </c>
      <c r="E342" t="s">
        <v>122</v>
      </c>
      <c r="F342">
        <v>4240</v>
      </c>
      <c r="J342" t="s">
        <v>4</v>
      </c>
      <c r="K342">
        <v>1</v>
      </c>
      <c r="L342" t="s">
        <v>5</v>
      </c>
      <c r="M342">
        <v>1272</v>
      </c>
      <c r="N342">
        <v>1657</v>
      </c>
      <c r="O342">
        <v>7166</v>
      </c>
      <c r="P342">
        <v>9</v>
      </c>
      <c r="Q342">
        <v>24</v>
      </c>
      <c r="R342" t="s">
        <v>408</v>
      </c>
      <c r="S342" t="s">
        <v>409</v>
      </c>
      <c r="T342">
        <v>5</v>
      </c>
      <c r="U342" t="s">
        <v>410</v>
      </c>
      <c r="V342">
        <v>6</v>
      </c>
      <c r="W342">
        <v>4.8</v>
      </c>
      <c r="X342" t="s">
        <v>410</v>
      </c>
      <c r="Y342">
        <v>0.8</v>
      </c>
      <c r="Z342">
        <f t="shared" si="14"/>
        <v>0.7999999999999999</v>
      </c>
      <c r="AC342" t="s">
        <v>5</v>
      </c>
      <c r="AD342">
        <v>1272</v>
      </c>
    </row>
    <row r="343" spans="1:30" ht="12.75">
      <c r="A343">
        <v>57774</v>
      </c>
      <c r="B343" t="s">
        <v>121</v>
      </c>
      <c r="C343">
        <v>139</v>
      </c>
      <c r="D343">
        <v>327</v>
      </c>
      <c r="E343" t="s">
        <v>122</v>
      </c>
      <c r="F343">
        <v>4240</v>
      </c>
      <c r="J343" t="s">
        <v>4</v>
      </c>
      <c r="K343">
        <v>1</v>
      </c>
      <c r="L343" t="s">
        <v>5</v>
      </c>
      <c r="M343">
        <v>1272</v>
      </c>
      <c r="N343">
        <v>1657</v>
      </c>
      <c r="O343">
        <v>7166</v>
      </c>
      <c r="P343">
        <v>11</v>
      </c>
      <c r="Q343">
        <v>27</v>
      </c>
      <c r="R343" t="s">
        <v>408</v>
      </c>
      <c r="S343" t="s">
        <v>409</v>
      </c>
      <c r="T343">
        <v>5</v>
      </c>
      <c r="U343" t="s">
        <v>410</v>
      </c>
      <c r="V343">
        <v>4</v>
      </c>
      <c r="W343">
        <v>3.2</v>
      </c>
      <c r="X343" t="s">
        <v>410</v>
      </c>
      <c r="Y343">
        <v>0.8</v>
      </c>
      <c r="Z343">
        <f t="shared" si="14"/>
        <v>0.8</v>
      </c>
      <c r="AC343" t="s">
        <v>5</v>
      </c>
      <c r="AD343">
        <v>1272</v>
      </c>
    </row>
    <row r="344" spans="1:30" ht="12.75">
      <c r="A344">
        <v>57768</v>
      </c>
      <c r="B344" t="s">
        <v>121</v>
      </c>
      <c r="C344">
        <v>139</v>
      </c>
      <c r="D344">
        <v>327</v>
      </c>
      <c r="E344" t="s">
        <v>122</v>
      </c>
      <c r="F344">
        <v>4240</v>
      </c>
      <c r="J344" t="s">
        <v>4</v>
      </c>
      <c r="K344">
        <v>1</v>
      </c>
      <c r="L344" t="s">
        <v>5</v>
      </c>
      <c r="M344">
        <v>1272</v>
      </c>
      <c r="N344">
        <v>1657</v>
      </c>
      <c r="O344">
        <v>7165</v>
      </c>
      <c r="P344">
        <v>8</v>
      </c>
      <c r="Q344">
        <v>21</v>
      </c>
      <c r="R344" t="s">
        <v>408</v>
      </c>
      <c r="S344" t="s">
        <v>409</v>
      </c>
      <c r="T344">
        <v>5</v>
      </c>
      <c r="U344" t="s">
        <v>344</v>
      </c>
      <c r="V344">
        <v>1</v>
      </c>
      <c r="W344">
        <v>1.2</v>
      </c>
      <c r="X344" t="s">
        <v>410</v>
      </c>
      <c r="Y344">
        <v>1.2</v>
      </c>
      <c r="Z344">
        <v>1.2</v>
      </c>
      <c r="AA344" s="7" t="s">
        <v>335</v>
      </c>
      <c r="AC344" t="s">
        <v>5</v>
      </c>
      <c r="AD344">
        <v>1272</v>
      </c>
    </row>
    <row r="345" spans="1:30" ht="12.75">
      <c r="A345">
        <v>57742</v>
      </c>
      <c r="B345" t="s">
        <v>121</v>
      </c>
      <c r="C345">
        <v>139</v>
      </c>
      <c r="D345">
        <v>325</v>
      </c>
      <c r="E345" t="s">
        <v>122</v>
      </c>
      <c r="F345">
        <v>4240</v>
      </c>
      <c r="J345" t="s">
        <v>4</v>
      </c>
      <c r="K345">
        <v>1</v>
      </c>
      <c r="L345" t="s">
        <v>5</v>
      </c>
      <c r="M345">
        <v>1272</v>
      </c>
      <c r="N345">
        <v>1657</v>
      </c>
      <c r="O345">
        <v>7165</v>
      </c>
      <c r="P345">
        <v>2</v>
      </c>
      <c r="Q345">
        <v>11</v>
      </c>
      <c r="R345" t="s">
        <v>408</v>
      </c>
      <c r="S345" t="s">
        <v>409</v>
      </c>
      <c r="T345">
        <v>5</v>
      </c>
      <c r="U345" t="s">
        <v>69</v>
      </c>
      <c r="V345">
        <v>1</v>
      </c>
      <c r="W345">
        <v>1.2</v>
      </c>
      <c r="X345" t="s">
        <v>410</v>
      </c>
      <c r="Y345">
        <v>1.2</v>
      </c>
      <c r="Z345">
        <v>1.2</v>
      </c>
      <c r="AA345" s="7" t="s">
        <v>335</v>
      </c>
      <c r="AC345" t="s">
        <v>5</v>
      </c>
      <c r="AD345">
        <v>1272</v>
      </c>
    </row>
    <row r="346" spans="1:30" ht="12.75">
      <c r="A346">
        <v>57748</v>
      </c>
      <c r="B346" t="s">
        <v>121</v>
      </c>
      <c r="C346">
        <v>139</v>
      </c>
      <c r="D346">
        <v>326</v>
      </c>
      <c r="E346" t="s">
        <v>122</v>
      </c>
      <c r="F346">
        <v>4240</v>
      </c>
      <c r="J346" t="s">
        <v>4</v>
      </c>
      <c r="K346">
        <v>1</v>
      </c>
      <c r="L346" t="s">
        <v>5</v>
      </c>
      <c r="M346">
        <v>1272</v>
      </c>
      <c r="N346">
        <v>1657</v>
      </c>
      <c r="O346">
        <v>7165</v>
      </c>
      <c r="P346">
        <v>3</v>
      </c>
      <c r="Q346">
        <v>23</v>
      </c>
      <c r="R346" t="s">
        <v>408</v>
      </c>
      <c r="S346" t="s">
        <v>409</v>
      </c>
      <c r="T346">
        <v>5</v>
      </c>
      <c r="U346" t="s">
        <v>69</v>
      </c>
      <c r="V346">
        <v>1</v>
      </c>
      <c r="W346">
        <v>1.2</v>
      </c>
      <c r="X346" t="s">
        <v>410</v>
      </c>
      <c r="Y346">
        <v>1.2</v>
      </c>
      <c r="Z346">
        <v>1.2</v>
      </c>
      <c r="AA346" s="7" t="s">
        <v>335</v>
      </c>
      <c r="AC346" t="s">
        <v>5</v>
      </c>
      <c r="AD346">
        <v>1272</v>
      </c>
    </row>
    <row r="347" spans="1:30" ht="12.75">
      <c r="A347">
        <v>57741</v>
      </c>
      <c r="B347" t="s">
        <v>121</v>
      </c>
      <c r="C347">
        <v>139</v>
      </c>
      <c r="D347">
        <v>325</v>
      </c>
      <c r="E347" t="s">
        <v>122</v>
      </c>
      <c r="F347">
        <v>4240</v>
      </c>
      <c r="J347" t="s">
        <v>4</v>
      </c>
      <c r="K347">
        <v>1</v>
      </c>
      <c r="L347" t="s">
        <v>5</v>
      </c>
      <c r="M347">
        <v>1272</v>
      </c>
      <c r="N347">
        <v>1657</v>
      </c>
      <c r="O347">
        <v>7165</v>
      </c>
      <c r="P347">
        <v>2</v>
      </c>
      <c r="Q347">
        <v>11</v>
      </c>
      <c r="R347" t="s">
        <v>408</v>
      </c>
      <c r="S347" t="s">
        <v>409</v>
      </c>
      <c r="T347">
        <v>5</v>
      </c>
      <c r="U347" t="s">
        <v>343</v>
      </c>
      <c r="V347">
        <v>1</v>
      </c>
      <c r="W347">
        <v>1</v>
      </c>
      <c r="X347" t="s">
        <v>410</v>
      </c>
      <c r="Y347">
        <v>1</v>
      </c>
      <c r="Z347">
        <v>1</v>
      </c>
      <c r="AA347" s="7" t="s">
        <v>335</v>
      </c>
      <c r="AC347" t="s">
        <v>5</v>
      </c>
      <c r="AD347">
        <v>1272</v>
      </c>
    </row>
    <row r="348" spans="1:30" ht="12.75">
      <c r="A348">
        <v>57743</v>
      </c>
      <c r="B348" t="s">
        <v>121</v>
      </c>
      <c r="C348">
        <v>139</v>
      </c>
      <c r="D348">
        <v>325</v>
      </c>
      <c r="E348" t="s">
        <v>122</v>
      </c>
      <c r="F348">
        <v>4240</v>
      </c>
      <c r="J348" t="s">
        <v>4</v>
      </c>
      <c r="K348">
        <v>1</v>
      </c>
      <c r="L348" t="s">
        <v>5</v>
      </c>
      <c r="M348">
        <v>1272</v>
      </c>
      <c r="N348">
        <v>1657</v>
      </c>
      <c r="O348">
        <v>7165</v>
      </c>
      <c r="P348">
        <v>2</v>
      </c>
      <c r="Q348">
        <v>26</v>
      </c>
      <c r="R348" t="s">
        <v>408</v>
      </c>
      <c r="S348" t="s">
        <v>409</v>
      </c>
      <c r="T348">
        <v>5</v>
      </c>
      <c r="U348" t="s">
        <v>343</v>
      </c>
      <c r="V348">
        <v>2</v>
      </c>
      <c r="W348">
        <v>2</v>
      </c>
      <c r="X348" t="s">
        <v>410</v>
      </c>
      <c r="Y348">
        <v>1</v>
      </c>
      <c r="Z348">
        <v>1</v>
      </c>
      <c r="AA348" s="7" t="s">
        <v>335</v>
      </c>
      <c r="AC348" t="s">
        <v>5</v>
      </c>
      <c r="AD348">
        <v>1272</v>
      </c>
    </row>
    <row r="349" spans="1:30" ht="12.75">
      <c r="A349">
        <v>57744</v>
      </c>
      <c r="B349" t="s">
        <v>121</v>
      </c>
      <c r="C349">
        <v>139</v>
      </c>
      <c r="D349">
        <v>325</v>
      </c>
      <c r="E349" t="s">
        <v>122</v>
      </c>
      <c r="F349">
        <v>4240</v>
      </c>
      <c r="J349" t="s">
        <v>4</v>
      </c>
      <c r="K349">
        <v>1</v>
      </c>
      <c r="L349" t="s">
        <v>5</v>
      </c>
      <c r="M349">
        <v>1272</v>
      </c>
      <c r="N349">
        <v>1657</v>
      </c>
      <c r="O349">
        <v>7165</v>
      </c>
      <c r="P349">
        <v>3</v>
      </c>
      <c r="Q349">
        <v>9</v>
      </c>
      <c r="R349" t="s">
        <v>408</v>
      </c>
      <c r="S349" t="s">
        <v>409</v>
      </c>
      <c r="T349">
        <v>5</v>
      </c>
      <c r="U349" t="s">
        <v>343</v>
      </c>
      <c r="V349">
        <v>1</v>
      </c>
      <c r="W349">
        <v>1</v>
      </c>
      <c r="X349" t="s">
        <v>410</v>
      </c>
      <c r="Y349">
        <v>1</v>
      </c>
      <c r="Z349">
        <v>1</v>
      </c>
      <c r="AA349" s="7" t="s">
        <v>335</v>
      </c>
      <c r="AC349" t="s">
        <v>5</v>
      </c>
      <c r="AD349">
        <v>1272</v>
      </c>
    </row>
    <row r="350" spans="1:30" ht="12.75">
      <c r="A350">
        <v>57745</v>
      </c>
      <c r="B350" t="s">
        <v>121</v>
      </c>
      <c r="C350">
        <v>139</v>
      </c>
      <c r="D350">
        <v>325</v>
      </c>
      <c r="E350" t="s">
        <v>122</v>
      </c>
      <c r="F350">
        <v>4240</v>
      </c>
      <c r="J350" t="s">
        <v>4</v>
      </c>
      <c r="K350">
        <v>1</v>
      </c>
      <c r="L350" t="s">
        <v>5</v>
      </c>
      <c r="M350">
        <v>1272</v>
      </c>
      <c r="N350">
        <v>1657</v>
      </c>
      <c r="O350">
        <v>7165</v>
      </c>
      <c r="P350">
        <v>3</v>
      </c>
      <c r="Q350">
        <v>13</v>
      </c>
      <c r="R350" t="s">
        <v>408</v>
      </c>
      <c r="S350" t="s">
        <v>409</v>
      </c>
      <c r="T350">
        <v>5</v>
      </c>
      <c r="U350" t="s">
        <v>343</v>
      </c>
      <c r="V350">
        <v>1</v>
      </c>
      <c r="W350">
        <v>0.9</v>
      </c>
      <c r="X350" t="s">
        <v>410</v>
      </c>
      <c r="Y350">
        <v>0.9</v>
      </c>
      <c r="Z350">
        <v>0.9</v>
      </c>
      <c r="AA350" s="7" t="s">
        <v>335</v>
      </c>
      <c r="AC350" t="s">
        <v>5</v>
      </c>
      <c r="AD350">
        <v>1272</v>
      </c>
    </row>
    <row r="351" spans="1:30" ht="12.75">
      <c r="A351">
        <v>57746</v>
      </c>
      <c r="B351" t="s">
        <v>121</v>
      </c>
      <c r="C351">
        <v>139</v>
      </c>
      <c r="D351">
        <v>326</v>
      </c>
      <c r="E351" t="s">
        <v>122</v>
      </c>
      <c r="F351">
        <v>4240</v>
      </c>
      <c r="J351" t="s">
        <v>4</v>
      </c>
      <c r="K351">
        <v>1</v>
      </c>
      <c r="L351" t="s">
        <v>5</v>
      </c>
      <c r="M351">
        <v>1272</v>
      </c>
      <c r="N351">
        <v>1657</v>
      </c>
      <c r="O351">
        <v>7165</v>
      </c>
      <c r="P351">
        <v>3</v>
      </c>
      <c r="Q351">
        <v>22</v>
      </c>
      <c r="R351" t="s">
        <v>408</v>
      </c>
      <c r="S351" t="s">
        <v>409</v>
      </c>
      <c r="T351">
        <v>5</v>
      </c>
      <c r="U351" t="s">
        <v>343</v>
      </c>
      <c r="V351">
        <v>1</v>
      </c>
      <c r="W351">
        <v>0.9</v>
      </c>
      <c r="X351" t="s">
        <v>410</v>
      </c>
      <c r="Y351">
        <v>0.9</v>
      </c>
      <c r="Z351">
        <v>0.9</v>
      </c>
      <c r="AA351" s="7" t="s">
        <v>335</v>
      </c>
      <c r="AC351" t="s">
        <v>5</v>
      </c>
      <c r="AD351">
        <v>1272</v>
      </c>
    </row>
    <row r="352" spans="1:30" ht="12.75">
      <c r="A352">
        <v>57749</v>
      </c>
      <c r="B352" t="s">
        <v>121</v>
      </c>
      <c r="C352">
        <v>139</v>
      </c>
      <c r="D352">
        <v>326</v>
      </c>
      <c r="E352" t="s">
        <v>122</v>
      </c>
      <c r="F352">
        <v>4240</v>
      </c>
      <c r="J352" t="s">
        <v>4</v>
      </c>
      <c r="K352">
        <v>1</v>
      </c>
      <c r="L352" t="s">
        <v>5</v>
      </c>
      <c r="M352">
        <v>1272</v>
      </c>
      <c r="N352">
        <v>1657</v>
      </c>
      <c r="O352">
        <v>7165</v>
      </c>
      <c r="P352">
        <v>4</v>
      </c>
      <c r="Q352">
        <v>13</v>
      </c>
      <c r="R352" t="s">
        <v>408</v>
      </c>
      <c r="S352" t="s">
        <v>409</v>
      </c>
      <c r="T352">
        <v>5</v>
      </c>
      <c r="U352" t="s">
        <v>343</v>
      </c>
      <c r="V352">
        <v>1</v>
      </c>
      <c r="W352">
        <v>0.95</v>
      </c>
      <c r="X352" t="s">
        <v>410</v>
      </c>
      <c r="Y352">
        <v>0.95</v>
      </c>
      <c r="Z352">
        <v>0.95</v>
      </c>
      <c r="AA352" s="7" t="s">
        <v>335</v>
      </c>
      <c r="AC352" t="s">
        <v>5</v>
      </c>
      <c r="AD352">
        <v>1272</v>
      </c>
    </row>
    <row r="353" spans="1:30" ht="12.75">
      <c r="A353">
        <v>57750</v>
      </c>
      <c r="B353" t="s">
        <v>121</v>
      </c>
      <c r="C353">
        <v>139</v>
      </c>
      <c r="D353">
        <v>326</v>
      </c>
      <c r="E353" t="s">
        <v>122</v>
      </c>
      <c r="F353">
        <v>4240</v>
      </c>
      <c r="J353" t="s">
        <v>4</v>
      </c>
      <c r="K353">
        <v>1</v>
      </c>
      <c r="L353" t="s">
        <v>5</v>
      </c>
      <c r="M353">
        <v>1272</v>
      </c>
      <c r="N353">
        <v>1657</v>
      </c>
      <c r="O353">
        <v>7165</v>
      </c>
      <c r="P353">
        <v>4</v>
      </c>
      <c r="Q353">
        <v>23</v>
      </c>
      <c r="R353" t="s">
        <v>408</v>
      </c>
      <c r="S353" t="s">
        <v>409</v>
      </c>
      <c r="T353">
        <v>5</v>
      </c>
      <c r="U353" t="s">
        <v>343</v>
      </c>
      <c r="V353">
        <v>1</v>
      </c>
      <c r="W353">
        <v>1</v>
      </c>
      <c r="X353" t="s">
        <v>410</v>
      </c>
      <c r="Y353">
        <v>1</v>
      </c>
      <c r="Z353">
        <v>1</v>
      </c>
      <c r="AA353" s="7" t="s">
        <v>335</v>
      </c>
      <c r="AC353" t="s">
        <v>5</v>
      </c>
      <c r="AD353">
        <v>1272</v>
      </c>
    </row>
    <row r="354" spans="1:30" ht="12.75">
      <c r="A354">
        <v>57753</v>
      </c>
      <c r="B354" t="s">
        <v>121</v>
      </c>
      <c r="C354">
        <v>139</v>
      </c>
      <c r="D354">
        <v>326</v>
      </c>
      <c r="E354" t="s">
        <v>122</v>
      </c>
      <c r="F354">
        <v>4240</v>
      </c>
      <c r="J354" t="s">
        <v>4</v>
      </c>
      <c r="K354">
        <v>1</v>
      </c>
      <c r="L354" t="s">
        <v>5</v>
      </c>
      <c r="M354">
        <v>1272</v>
      </c>
      <c r="N354">
        <v>1657</v>
      </c>
      <c r="O354">
        <v>7165</v>
      </c>
      <c r="P354">
        <v>5</v>
      </c>
      <c r="Q354">
        <v>29</v>
      </c>
      <c r="R354" t="s">
        <v>408</v>
      </c>
      <c r="S354" t="s">
        <v>409</v>
      </c>
      <c r="T354">
        <v>5</v>
      </c>
      <c r="U354" t="s">
        <v>343</v>
      </c>
      <c r="V354">
        <v>1</v>
      </c>
      <c r="W354">
        <v>1</v>
      </c>
      <c r="X354" t="s">
        <v>410</v>
      </c>
      <c r="Y354">
        <v>1</v>
      </c>
      <c r="Z354">
        <v>1</v>
      </c>
      <c r="AA354" s="7" t="s">
        <v>335</v>
      </c>
      <c r="AC354" t="s">
        <v>5</v>
      </c>
      <c r="AD354">
        <v>1272</v>
      </c>
    </row>
    <row r="355" spans="1:30" ht="12.75">
      <c r="A355">
        <v>57754</v>
      </c>
      <c r="B355" t="s">
        <v>121</v>
      </c>
      <c r="C355">
        <v>139</v>
      </c>
      <c r="D355">
        <v>326</v>
      </c>
      <c r="E355" t="s">
        <v>122</v>
      </c>
      <c r="F355">
        <v>4240</v>
      </c>
      <c r="J355" t="s">
        <v>4</v>
      </c>
      <c r="K355">
        <v>1</v>
      </c>
      <c r="L355" t="s">
        <v>5</v>
      </c>
      <c r="M355">
        <v>1272</v>
      </c>
      <c r="N355">
        <v>1657</v>
      </c>
      <c r="O355">
        <v>7165</v>
      </c>
      <c r="P355">
        <v>5</v>
      </c>
      <c r="Q355">
        <v>11</v>
      </c>
      <c r="R355" t="s">
        <v>408</v>
      </c>
      <c r="S355" t="s">
        <v>409</v>
      </c>
      <c r="T355">
        <v>5</v>
      </c>
      <c r="U355" t="s">
        <v>343</v>
      </c>
      <c r="V355">
        <v>1</v>
      </c>
      <c r="W355">
        <v>1</v>
      </c>
      <c r="X355" t="s">
        <v>410</v>
      </c>
      <c r="Y355">
        <v>1</v>
      </c>
      <c r="Z355">
        <v>1</v>
      </c>
      <c r="AA355" s="7" t="s">
        <v>335</v>
      </c>
      <c r="AC355" t="s">
        <v>5</v>
      </c>
      <c r="AD355">
        <v>1272</v>
      </c>
    </row>
    <row r="356" spans="1:30" ht="12.75">
      <c r="A356">
        <v>57755</v>
      </c>
      <c r="B356" t="s">
        <v>121</v>
      </c>
      <c r="C356">
        <v>139</v>
      </c>
      <c r="D356">
        <v>326</v>
      </c>
      <c r="E356" t="s">
        <v>122</v>
      </c>
      <c r="F356">
        <v>4240</v>
      </c>
      <c r="J356" t="s">
        <v>4</v>
      </c>
      <c r="K356">
        <v>1</v>
      </c>
      <c r="L356" t="s">
        <v>5</v>
      </c>
      <c r="M356">
        <v>1272</v>
      </c>
      <c r="N356">
        <v>1657</v>
      </c>
      <c r="O356">
        <v>7165</v>
      </c>
      <c r="P356">
        <v>6</v>
      </c>
      <c r="Q356">
        <v>8</v>
      </c>
      <c r="R356" t="s">
        <v>408</v>
      </c>
      <c r="S356" t="s">
        <v>409</v>
      </c>
      <c r="T356">
        <v>5</v>
      </c>
      <c r="U356" t="s">
        <v>343</v>
      </c>
      <c r="V356">
        <v>1</v>
      </c>
      <c r="W356">
        <v>1</v>
      </c>
      <c r="X356" t="s">
        <v>410</v>
      </c>
      <c r="Y356">
        <v>1</v>
      </c>
      <c r="Z356">
        <v>1</v>
      </c>
      <c r="AA356" s="7" t="s">
        <v>335</v>
      </c>
      <c r="AC356" t="s">
        <v>5</v>
      </c>
      <c r="AD356">
        <v>1272</v>
      </c>
    </row>
    <row r="357" spans="1:30" ht="12.75">
      <c r="A357">
        <v>57758</v>
      </c>
      <c r="B357" t="s">
        <v>121</v>
      </c>
      <c r="C357">
        <v>139</v>
      </c>
      <c r="D357">
        <v>326</v>
      </c>
      <c r="E357" t="s">
        <v>122</v>
      </c>
      <c r="F357">
        <v>4240</v>
      </c>
      <c r="J357" t="s">
        <v>4</v>
      </c>
      <c r="K357">
        <v>1</v>
      </c>
      <c r="L357" t="s">
        <v>5</v>
      </c>
      <c r="M357">
        <v>1272</v>
      </c>
      <c r="N357">
        <v>1657</v>
      </c>
      <c r="O357">
        <v>7165</v>
      </c>
      <c r="P357">
        <v>6</v>
      </c>
      <c r="Q357">
        <v>26</v>
      </c>
      <c r="R357" t="s">
        <v>408</v>
      </c>
      <c r="S357" t="s">
        <v>409</v>
      </c>
      <c r="T357">
        <v>5</v>
      </c>
      <c r="U357" t="s">
        <v>343</v>
      </c>
      <c r="V357">
        <v>2</v>
      </c>
      <c r="W357">
        <v>2</v>
      </c>
      <c r="X357" t="s">
        <v>410</v>
      </c>
      <c r="Y357">
        <v>1</v>
      </c>
      <c r="Z357">
        <v>1</v>
      </c>
      <c r="AA357" s="7" t="s">
        <v>335</v>
      </c>
      <c r="AC357" t="s">
        <v>5</v>
      </c>
      <c r="AD357">
        <v>1272</v>
      </c>
    </row>
    <row r="358" spans="1:30" ht="12.75">
      <c r="A358">
        <v>57764</v>
      </c>
      <c r="B358" t="s">
        <v>121</v>
      </c>
      <c r="C358">
        <v>139</v>
      </c>
      <c r="D358">
        <v>326</v>
      </c>
      <c r="E358" t="s">
        <v>122</v>
      </c>
      <c r="F358">
        <v>4240</v>
      </c>
      <c r="J358" t="s">
        <v>4</v>
      </c>
      <c r="K358">
        <v>1</v>
      </c>
      <c r="L358" t="s">
        <v>5</v>
      </c>
      <c r="M358">
        <v>1272</v>
      </c>
      <c r="N358">
        <v>1657</v>
      </c>
      <c r="O358">
        <v>7165</v>
      </c>
      <c r="P358">
        <v>8</v>
      </c>
      <c r="Q358">
        <v>3</v>
      </c>
      <c r="R358" t="s">
        <v>408</v>
      </c>
      <c r="S358" t="s">
        <v>409</v>
      </c>
      <c r="T358">
        <v>5</v>
      </c>
      <c r="U358" t="s">
        <v>343</v>
      </c>
      <c r="V358">
        <v>1</v>
      </c>
      <c r="W358">
        <v>1.05</v>
      </c>
      <c r="X358" t="s">
        <v>410</v>
      </c>
      <c r="Y358">
        <v>1.05</v>
      </c>
      <c r="Z358">
        <v>1.05</v>
      </c>
      <c r="AA358" s="7" t="s">
        <v>335</v>
      </c>
      <c r="AC358" t="s">
        <v>5</v>
      </c>
      <c r="AD358">
        <v>1272</v>
      </c>
    </row>
    <row r="359" spans="1:30" ht="12.75">
      <c r="A359">
        <v>57765</v>
      </c>
      <c r="B359" t="s">
        <v>121</v>
      </c>
      <c r="C359">
        <v>139</v>
      </c>
      <c r="D359">
        <v>326</v>
      </c>
      <c r="E359" t="s">
        <v>122</v>
      </c>
      <c r="F359">
        <v>4240</v>
      </c>
      <c r="J359" t="s">
        <v>4</v>
      </c>
      <c r="K359">
        <v>1</v>
      </c>
      <c r="L359" t="s">
        <v>5</v>
      </c>
      <c r="M359">
        <v>1272</v>
      </c>
      <c r="N359">
        <v>1657</v>
      </c>
      <c r="O359">
        <v>7165</v>
      </c>
      <c r="P359">
        <v>8</v>
      </c>
      <c r="Q359">
        <v>5</v>
      </c>
      <c r="R359" t="s">
        <v>408</v>
      </c>
      <c r="S359" t="s">
        <v>409</v>
      </c>
      <c r="T359">
        <v>5</v>
      </c>
      <c r="U359" t="s">
        <v>343</v>
      </c>
      <c r="V359">
        <v>1</v>
      </c>
      <c r="W359">
        <v>1</v>
      </c>
      <c r="X359" t="s">
        <v>410</v>
      </c>
      <c r="Y359">
        <v>1</v>
      </c>
      <c r="Z359">
        <v>1</v>
      </c>
      <c r="AA359" s="7" t="s">
        <v>335</v>
      </c>
      <c r="AC359" t="s">
        <v>5</v>
      </c>
      <c r="AD359">
        <v>1272</v>
      </c>
    </row>
    <row r="360" spans="1:30" ht="12.75">
      <c r="A360">
        <v>57766</v>
      </c>
      <c r="B360" t="s">
        <v>121</v>
      </c>
      <c r="C360">
        <v>139</v>
      </c>
      <c r="D360">
        <v>326</v>
      </c>
      <c r="E360" t="s">
        <v>122</v>
      </c>
      <c r="F360">
        <v>4240</v>
      </c>
      <c r="J360" t="s">
        <v>4</v>
      </c>
      <c r="K360">
        <v>1</v>
      </c>
      <c r="L360" t="s">
        <v>5</v>
      </c>
      <c r="M360">
        <v>1272</v>
      </c>
      <c r="N360">
        <v>1657</v>
      </c>
      <c r="O360">
        <v>7165</v>
      </c>
      <c r="P360">
        <v>8</v>
      </c>
      <c r="Q360">
        <v>12</v>
      </c>
      <c r="R360" t="s">
        <v>408</v>
      </c>
      <c r="S360" t="s">
        <v>409</v>
      </c>
      <c r="T360">
        <v>5</v>
      </c>
      <c r="U360" t="s">
        <v>343</v>
      </c>
      <c r="V360">
        <v>2</v>
      </c>
      <c r="W360">
        <v>2</v>
      </c>
      <c r="X360" t="s">
        <v>410</v>
      </c>
      <c r="Y360">
        <v>1</v>
      </c>
      <c r="Z360">
        <v>1</v>
      </c>
      <c r="AA360" s="7" t="s">
        <v>335</v>
      </c>
      <c r="AC360" t="s">
        <v>5</v>
      </c>
      <c r="AD360">
        <v>1272</v>
      </c>
    </row>
    <row r="361" spans="1:30" ht="12.75">
      <c r="A361">
        <v>57767</v>
      </c>
      <c r="B361" t="s">
        <v>121</v>
      </c>
      <c r="C361">
        <v>139</v>
      </c>
      <c r="D361">
        <v>326</v>
      </c>
      <c r="E361" t="s">
        <v>122</v>
      </c>
      <c r="F361">
        <v>4240</v>
      </c>
      <c r="J361" t="s">
        <v>4</v>
      </c>
      <c r="K361">
        <v>1</v>
      </c>
      <c r="L361" t="s">
        <v>5</v>
      </c>
      <c r="M361">
        <v>1272</v>
      </c>
      <c r="N361">
        <v>1657</v>
      </c>
      <c r="O361">
        <v>7165</v>
      </c>
      <c r="P361">
        <v>8</v>
      </c>
      <c r="Q361">
        <v>20</v>
      </c>
      <c r="R361" t="s">
        <v>408</v>
      </c>
      <c r="S361" t="s">
        <v>409</v>
      </c>
      <c r="T361">
        <v>5</v>
      </c>
      <c r="U361" t="s">
        <v>343</v>
      </c>
      <c r="V361">
        <v>1</v>
      </c>
      <c r="W361">
        <v>1</v>
      </c>
      <c r="X361" t="s">
        <v>410</v>
      </c>
      <c r="Y361">
        <v>1</v>
      </c>
      <c r="Z361">
        <v>1</v>
      </c>
      <c r="AA361" s="7" t="s">
        <v>335</v>
      </c>
      <c r="AC361" t="s">
        <v>5</v>
      </c>
      <c r="AD361">
        <v>1272</v>
      </c>
    </row>
    <row r="362" spans="1:30" ht="12.75">
      <c r="A362">
        <v>58372</v>
      </c>
      <c r="B362" t="s">
        <v>121</v>
      </c>
      <c r="C362">
        <v>139</v>
      </c>
      <c r="D362">
        <v>327</v>
      </c>
      <c r="E362" t="s">
        <v>122</v>
      </c>
      <c r="F362">
        <v>4240</v>
      </c>
      <c r="J362" t="s">
        <v>4</v>
      </c>
      <c r="K362">
        <v>1</v>
      </c>
      <c r="L362" t="s">
        <v>5</v>
      </c>
      <c r="M362">
        <v>1272</v>
      </c>
      <c r="N362">
        <v>1658</v>
      </c>
      <c r="O362">
        <v>7166</v>
      </c>
      <c r="P362">
        <v>4</v>
      </c>
      <c r="Q362">
        <v>24</v>
      </c>
      <c r="R362" t="s">
        <v>408</v>
      </c>
      <c r="S362" t="s">
        <v>409</v>
      </c>
      <c r="T362">
        <v>5</v>
      </c>
      <c r="U362" t="s">
        <v>410</v>
      </c>
      <c r="V362">
        <v>8</v>
      </c>
      <c r="W362">
        <v>7.2</v>
      </c>
      <c r="X362" t="s">
        <v>410</v>
      </c>
      <c r="Y362">
        <v>0.9</v>
      </c>
      <c r="Z362">
        <f>W362/V362</f>
        <v>0.9</v>
      </c>
      <c r="AC362" t="s">
        <v>5</v>
      </c>
      <c r="AD362">
        <v>1272</v>
      </c>
    </row>
    <row r="363" spans="1:30" ht="12.75">
      <c r="A363">
        <v>58373</v>
      </c>
      <c r="B363" t="s">
        <v>121</v>
      </c>
      <c r="C363">
        <v>139</v>
      </c>
      <c r="D363">
        <v>327</v>
      </c>
      <c r="E363" t="s">
        <v>122</v>
      </c>
      <c r="F363">
        <v>4240</v>
      </c>
      <c r="J363" t="s">
        <v>4</v>
      </c>
      <c r="K363">
        <v>1</v>
      </c>
      <c r="L363" t="s">
        <v>5</v>
      </c>
      <c r="M363">
        <v>1272</v>
      </c>
      <c r="N363">
        <v>1658</v>
      </c>
      <c r="O363">
        <v>7166</v>
      </c>
      <c r="P363">
        <v>6</v>
      </c>
      <c r="Q363">
        <v>14</v>
      </c>
      <c r="R363" t="s">
        <v>408</v>
      </c>
      <c r="S363" t="s">
        <v>409</v>
      </c>
      <c r="T363">
        <v>5</v>
      </c>
      <c r="U363" t="s">
        <v>410</v>
      </c>
      <c r="V363">
        <v>20</v>
      </c>
      <c r="W363">
        <v>10</v>
      </c>
      <c r="X363" t="s">
        <v>410</v>
      </c>
      <c r="Y363">
        <v>0.5</v>
      </c>
      <c r="Z363">
        <f>W363/V363</f>
        <v>0.5</v>
      </c>
      <c r="AC363" t="s">
        <v>5</v>
      </c>
      <c r="AD363">
        <v>1272</v>
      </c>
    </row>
    <row r="364" spans="1:30" ht="12.75">
      <c r="A364">
        <v>58374</v>
      </c>
      <c r="B364" t="s">
        <v>121</v>
      </c>
      <c r="C364">
        <v>139</v>
      </c>
      <c r="D364">
        <v>327</v>
      </c>
      <c r="E364" t="s">
        <v>122</v>
      </c>
      <c r="F364">
        <v>4240</v>
      </c>
      <c r="J364" t="s">
        <v>4</v>
      </c>
      <c r="K364">
        <v>1</v>
      </c>
      <c r="L364" t="s">
        <v>5</v>
      </c>
      <c r="M364">
        <v>1272</v>
      </c>
      <c r="N364">
        <v>1658</v>
      </c>
      <c r="O364">
        <v>7167</v>
      </c>
      <c r="P364">
        <v>11</v>
      </c>
      <c r="Q364">
        <v>9</v>
      </c>
      <c r="R364" t="s">
        <v>408</v>
      </c>
      <c r="S364" t="s">
        <v>409</v>
      </c>
      <c r="T364">
        <v>5</v>
      </c>
      <c r="U364" t="s">
        <v>410</v>
      </c>
      <c r="V364">
        <v>1</v>
      </c>
      <c r="W364">
        <v>1.25</v>
      </c>
      <c r="X364" t="s">
        <v>410</v>
      </c>
      <c r="Y364">
        <v>1.25</v>
      </c>
      <c r="Z364">
        <f>W364/V364</f>
        <v>1.25</v>
      </c>
      <c r="AC364" t="s">
        <v>5</v>
      </c>
      <c r="AD364">
        <v>1272</v>
      </c>
    </row>
    <row r="365" spans="1:27" ht="12.75">
      <c r="A365">
        <v>58727</v>
      </c>
      <c r="B365" t="s">
        <v>121</v>
      </c>
      <c r="C365">
        <v>139</v>
      </c>
      <c r="D365">
        <v>169</v>
      </c>
      <c r="E365" t="s">
        <v>122</v>
      </c>
      <c r="F365">
        <v>4240</v>
      </c>
      <c r="J365" t="s">
        <v>4</v>
      </c>
      <c r="K365">
        <v>1</v>
      </c>
      <c r="L365" t="s">
        <v>5</v>
      </c>
      <c r="M365">
        <v>1272</v>
      </c>
      <c r="N365">
        <v>1658</v>
      </c>
      <c r="O365">
        <v>7166</v>
      </c>
      <c r="P365">
        <v>8</v>
      </c>
      <c r="Q365">
        <v>24</v>
      </c>
      <c r="R365" t="s">
        <v>408</v>
      </c>
      <c r="S365" t="s">
        <v>409</v>
      </c>
      <c r="T365">
        <v>5</v>
      </c>
      <c r="U365" t="s">
        <v>410</v>
      </c>
      <c r="V365">
        <v>1</v>
      </c>
      <c r="W365">
        <v>0.75</v>
      </c>
      <c r="X365" t="s">
        <v>410</v>
      </c>
      <c r="Y365">
        <v>0.75</v>
      </c>
      <c r="Z365">
        <f>W365/V365</f>
        <v>0.75</v>
      </c>
      <c r="AA365" t="s">
        <v>5</v>
      </c>
    </row>
    <row r="366" spans="1:26" ht="12.75">
      <c r="A366">
        <v>59443</v>
      </c>
      <c r="B366" t="s">
        <v>121</v>
      </c>
      <c r="C366">
        <v>139</v>
      </c>
      <c r="D366">
        <v>327</v>
      </c>
      <c r="E366" t="s">
        <v>122</v>
      </c>
      <c r="F366">
        <v>4240</v>
      </c>
      <c r="J366" t="s">
        <v>4</v>
      </c>
      <c r="K366">
        <v>1</v>
      </c>
      <c r="L366" t="s">
        <v>5</v>
      </c>
      <c r="M366">
        <v>1272</v>
      </c>
      <c r="N366">
        <v>1659</v>
      </c>
      <c r="O366">
        <v>7167</v>
      </c>
      <c r="P366">
        <v>6</v>
      </c>
      <c r="Q366">
        <v>21</v>
      </c>
      <c r="R366" t="s">
        <v>408</v>
      </c>
      <c r="S366" t="s">
        <v>409</v>
      </c>
      <c r="T366">
        <v>5</v>
      </c>
      <c r="U366" t="s">
        <v>9</v>
      </c>
      <c r="V366">
        <v>18</v>
      </c>
      <c r="W366">
        <v>0.63</v>
      </c>
      <c r="X366" t="s">
        <v>410</v>
      </c>
      <c r="Y366">
        <v>0.7</v>
      </c>
      <c r="Z366">
        <f>20*W366/V366</f>
        <v>0.7</v>
      </c>
    </row>
    <row r="367" spans="1:26" ht="12.75">
      <c r="A367">
        <v>59439</v>
      </c>
      <c r="B367" t="s">
        <v>121</v>
      </c>
      <c r="C367">
        <v>139</v>
      </c>
      <c r="D367">
        <v>327</v>
      </c>
      <c r="E367" t="s">
        <v>122</v>
      </c>
      <c r="F367">
        <v>4240</v>
      </c>
      <c r="J367" t="s">
        <v>4</v>
      </c>
      <c r="K367">
        <v>1</v>
      </c>
      <c r="L367" t="s">
        <v>5</v>
      </c>
      <c r="M367">
        <v>1272</v>
      </c>
      <c r="N367">
        <v>1659</v>
      </c>
      <c r="O367">
        <v>7167</v>
      </c>
      <c r="P367">
        <v>1</v>
      </c>
      <c r="Q367">
        <v>8</v>
      </c>
      <c r="R367" t="s">
        <v>408</v>
      </c>
      <c r="S367" t="s">
        <v>409</v>
      </c>
      <c r="T367">
        <v>5</v>
      </c>
      <c r="U367" t="s">
        <v>410</v>
      </c>
      <c r="V367">
        <v>10</v>
      </c>
      <c r="W367">
        <v>8</v>
      </c>
      <c r="X367" t="s">
        <v>410</v>
      </c>
      <c r="Y367">
        <v>0.8</v>
      </c>
      <c r="Z367">
        <f>W367/V367</f>
        <v>0.8</v>
      </c>
    </row>
    <row r="368" spans="1:30" ht="12.75">
      <c r="A368">
        <v>59442</v>
      </c>
      <c r="B368" t="s">
        <v>121</v>
      </c>
      <c r="C368">
        <v>139</v>
      </c>
      <c r="D368">
        <v>327</v>
      </c>
      <c r="E368" t="s">
        <v>122</v>
      </c>
      <c r="F368">
        <v>4240</v>
      </c>
      <c r="J368" t="s">
        <v>4</v>
      </c>
      <c r="K368">
        <v>1</v>
      </c>
      <c r="L368" t="s">
        <v>5</v>
      </c>
      <c r="M368">
        <v>1272</v>
      </c>
      <c r="N368">
        <v>1659</v>
      </c>
      <c r="O368">
        <v>7167</v>
      </c>
      <c r="P368">
        <v>3</v>
      </c>
      <c r="Q368">
        <v>28</v>
      </c>
      <c r="R368" t="s">
        <v>408</v>
      </c>
      <c r="S368" t="s">
        <v>409</v>
      </c>
      <c r="T368">
        <v>5</v>
      </c>
      <c r="U368" t="s">
        <v>410</v>
      </c>
      <c r="V368">
        <v>15</v>
      </c>
      <c r="W368">
        <v>11.7</v>
      </c>
      <c r="X368" t="s">
        <v>410</v>
      </c>
      <c r="Y368">
        <v>0.78</v>
      </c>
      <c r="Z368">
        <f>W368/V368</f>
        <v>0.7799999999999999</v>
      </c>
      <c r="AB368">
        <v>1272</v>
      </c>
      <c r="AC368" t="s">
        <v>5</v>
      </c>
      <c r="AD368">
        <v>1272</v>
      </c>
    </row>
    <row r="369" spans="1:27" ht="12.75">
      <c r="A369">
        <v>59440</v>
      </c>
      <c r="B369" t="s">
        <v>121</v>
      </c>
      <c r="C369">
        <v>139</v>
      </c>
      <c r="D369">
        <v>327</v>
      </c>
      <c r="E369" t="s">
        <v>122</v>
      </c>
      <c r="F369">
        <v>4240</v>
      </c>
      <c r="J369" t="s">
        <v>4</v>
      </c>
      <c r="K369">
        <v>1</v>
      </c>
      <c r="L369" t="s">
        <v>5</v>
      </c>
      <c r="M369">
        <v>1272</v>
      </c>
      <c r="N369">
        <v>1659</v>
      </c>
      <c r="O369">
        <v>7167</v>
      </c>
      <c r="P369">
        <v>1</v>
      </c>
      <c r="Q369">
        <v>8</v>
      </c>
      <c r="R369" t="s">
        <v>408</v>
      </c>
      <c r="S369" t="s">
        <v>409</v>
      </c>
      <c r="T369">
        <v>5</v>
      </c>
      <c r="U369" t="s">
        <v>344</v>
      </c>
      <c r="V369">
        <v>1</v>
      </c>
      <c r="W369">
        <v>1</v>
      </c>
      <c r="X369" t="s">
        <v>410</v>
      </c>
      <c r="Y369">
        <v>1</v>
      </c>
      <c r="Z369">
        <v>1</v>
      </c>
      <c r="AA369" s="7" t="s">
        <v>335</v>
      </c>
    </row>
    <row r="370" spans="1:30" ht="12.75">
      <c r="A370">
        <v>59441</v>
      </c>
      <c r="B370" t="s">
        <v>121</v>
      </c>
      <c r="C370">
        <v>139</v>
      </c>
      <c r="D370">
        <v>327</v>
      </c>
      <c r="E370" t="s">
        <v>122</v>
      </c>
      <c r="F370">
        <v>4240</v>
      </c>
      <c r="J370" t="s">
        <v>4</v>
      </c>
      <c r="K370">
        <v>1</v>
      </c>
      <c r="L370" t="s">
        <v>5</v>
      </c>
      <c r="M370">
        <v>1272</v>
      </c>
      <c r="N370">
        <v>1659</v>
      </c>
      <c r="O370">
        <v>7167</v>
      </c>
      <c r="P370">
        <v>3</v>
      </c>
      <c r="Q370">
        <v>28</v>
      </c>
      <c r="R370" t="s">
        <v>408</v>
      </c>
      <c r="S370" t="s">
        <v>409</v>
      </c>
      <c r="T370">
        <v>5</v>
      </c>
      <c r="U370" t="s">
        <v>344</v>
      </c>
      <c r="V370">
        <v>5</v>
      </c>
      <c r="W370">
        <v>4.5</v>
      </c>
      <c r="X370" t="s">
        <v>410</v>
      </c>
      <c r="Y370">
        <v>0.9</v>
      </c>
      <c r="Z370">
        <v>0.9</v>
      </c>
      <c r="AA370" s="7" t="s">
        <v>335</v>
      </c>
      <c r="AB370">
        <v>5709</v>
      </c>
      <c r="AC370" t="s">
        <v>5</v>
      </c>
      <c r="AD370">
        <v>1272</v>
      </c>
    </row>
    <row r="371" spans="1:27" ht="12.75">
      <c r="A371">
        <v>64907</v>
      </c>
      <c r="B371" t="s">
        <v>104</v>
      </c>
      <c r="C371">
        <v>134</v>
      </c>
      <c r="D371">
        <v>685</v>
      </c>
      <c r="E371" t="s">
        <v>105</v>
      </c>
      <c r="F371">
        <v>2168</v>
      </c>
      <c r="J371" t="s">
        <v>4</v>
      </c>
      <c r="K371">
        <v>1</v>
      </c>
      <c r="L371" t="s">
        <v>5</v>
      </c>
      <c r="M371">
        <v>1272</v>
      </c>
      <c r="N371">
        <v>1665</v>
      </c>
      <c r="O371">
        <v>7174</v>
      </c>
      <c r="P371">
        <v>10</v>
      </c>
      <c r="Q371">
        <v>19</v>
      </c>
      <c r="R371" t="s">
        <v>408</v>
      </c>
      <c r="S371" t="s">
        <v>409</v>
      </c>
      <c r="T371">
        <v>5</v>
      </c>
      <c r="U371" t="s">
        <v>9</v>
      </c>
      <c r="V371">
        <v>1</v>
      </c>
      <c r="W371">
        <v>0.2</v>
      </c>
      <c r="X371" t="s">
        <v>410</v>
      </c>
      <c r="Y371">
        <v>4</v>
      </c>
      <c r="Z371">
        <f>20*W371/V371</f>
        <v>4</v>
      </c>
      <c r="AA371" t="s">
        <v>106</v>
      </c>
    </row>
    <row r="372" spans="1:29" ht="12.75">
      <c r="A372">
        <v>72627</v>
      </c>
      <c r="B372" t="s">
        <v>104</v>
      </c>
      <c r="C372">
        <v>134</v>
      </c>
      <c r="D372">
        <v>5</v>
      </c>
      <c r="E372" t="s">
        <v>105</v>
      </c>
      <c r="F372">
        <v>2168</v>
      </c>
      <c r="G372" t="s">
        <v>170</v>
      </c>
      <c r="J372" t="s">
        <v>4</v>
      </c>
      <c r="K372">
        <v>1</v>
      </c>
      <c r="L372" t="s">
        <v>5</v>
      </c>
      <c r="M372">
        <v>1272</v>
      </c>
      <c r="N372">
        <v>1669</v>
      </c>
      <c r="O372">
        <v>7177</v>
      </c>
      <c r="P372">
        <v>4</v>
      </c>
      <c r="Q372">
        <v>10</v>
      </c>
      <c r="R372" t="s">
        <v>408</v>
      </c>
      <c r="S372" t="s">
        <v>409</v>
      </c>
      <c r="T372">
        <v>5</v>
      </c>
      <c r="U372" t="s">
        <v>9</v>
      </c>
      <c r="V372">
        <v>1</v>
      </c>
      <c r="W372">
        <v>0.07</v>
      </c>
      <c r="X372" t="s">
        <v>410</v>
      </c>
      <c r="Y372">
        <v>1.4</v>
      </c>
      <c r="Z372">
        <f>20*W372/V372</f>
        <v>1.4000000000000001</v>
      </c>
      <c r="AA372" t="s">
        <v>368</v>
      </c>
      <c r="AC372" t="s">
        <v>383</v>
      </c>
    </row>
    <row r="373" spans="1:29" ht="12.75">
      <c r="A373">
        <v>79661</v>
      </c>
      <c r="B373" t="s">
        <v>376</v>
      </c>
      <c r="C373">
        <v>203</v>
      </c>
      <c r="D373">
        <v>117</v>
      </c>
      <c r="J373" t="s">
        <v>406</v>
      </c>
      <c r="K373">
        <v>81</v>
      </c>
      <c r="L373" t="s">
        <v>5</v>
      </c>
      <c r="M373">
        <v>1272</v>
      </c>
      <c r="N373">
        <v>1674</v>
      </c>
      <c r="O373">
        <v>7182</v>
      </c>
      <c r="P373">
        <v>5</v>
      </c>
      <c r="Q373">
        <v>30</v>
      </c>
      <c r="R373" t="s">
        <v>408</v>
      </c>
      <c r="S373" t="s">
        <v>409</v>
      </c>
      <c r="T373">
        <v>5</v>
      </c>
      <c r="U373" t="s">
        <v>410</v>
      </c>
      <c r="V373">
        <v>1</v>
      </c>
      <c r="W373">
        <v>1</v>
      </c>
      <c r="X373" t="s">
        <v>410</v>
      </c>
      <c r="Y373">
        <v>1</v>
      </c>
      <c r="Z373">
        <f>W373/V373</f>
        <v>1</v>
      </c>
      <c r="AC373" t="s">
        <v>385</v>
      </c>
    </row>
    <row r="374" spans="1:29" ht="12.75">
      <c r="A374">
        <v>79728</v>
      </c>
      <c r="B374" t="s">
        <v>376</v>
      </c>
      <c r="C374">
        <v>203</v>
      </c>
      <c r="D374">
        <v>143</v>
      </c>
      <c r="J374" t="s">
        <v>406</v>
      </c>
      <c r="K374">
        <v>81</v>
      </c>
      <c r="L374" t="s">
        <v>5</v>
      </c>
      <c r="M374">
        <v>1272</v>
      </c>
      <c r="N374">
        <v>1674</v>
      </c>
      <c r="O374">
        <v>7182</v>
      </c>
      <c r="P374">
        <v>5</v>
      </c>
      <c r="Q374">
        <v>30</v>
      </c>
      <c r="R374" t="s">
        <v>408</v>
      </c>
      <c r="S374" t="s">
        <v>409</v>
      </c>
      <c r="T374">
        <v>5</v>
      </c>
      <c r="U374" t="s">
        <v>410</v>
      </c>
      <c r="V374">
        <v>1</v>
      </c>
      <c r="W374">
        <v>0.9</v>
      </c>
      <c r="X374" t="s">
        <v>410</v>
      </c>
      <c r="Y374">
        <v>0.9</v>
      </c>
      <c r="Z374">
        <f>W374/V374</f>
        <v>0.9</v>
      </c>
      <c r="AC374" t="s">
        <v>385</v>
      </c>
    </row>
    <row r="375" spans="1:29" ht="12.75">
      <c r="A375">
        <v>79729</v>
      </c>
      <c r="B375" t="s">
        <v>376</v>
      </c>
      <c r="C375">
        <v>203</v>
      </c>
      <c r="D375">
        <v>143</v>
      </c>
      <c r="J375" t="s">
        <v>406</v>
      </c>
      <c r="K375">
        <v>81</v>
      </c>
      <c r="L375" t="s">
        <v>5</v>
      </c>
      <c r="M375">
        <v>1272</v>
      </c>
      <c r="N375">
        <v>1674</v>
      </c>
      <c r="O375">
        <v>7182</v>
      </c>
      <c r="P375">
        <v>5</v>
      </c>
      <c r="Q375">
        <v>30</v>
      </c>
      <c r="R375" t="s">
        <v>408</v>
      </c>
      <c r="S375" t="s">
        <v>409</v>
      </c>
      <c r="T375">
        <v>5</v>
      </c>
      <c r="U375" t="s">
        <v>410</v>
      </c>
      <c r="V375">
        <v>1</v>
      </c>
      <c r="W375">
        <v>0.7</v>
      </c>
      <c r="X375" t="s">
        <v>410</v>
      </c>
      <c r="Y375">
        <v>0.7</v>
      </c>
      <c r="Z375">
        <f>W375/V375</f>
        <v>0.7</v>
      </c>
      <c r="AC375" t="s">
        <v>385</v>
      </c>
    </row>
    <row r="376" spans="1:26" ht="12.75">
      <c r="A376">
        <v>79730</v>
      </c>
      <c r="B376" t="s">
        <v>376</v>
      </c>
      <c r="C376">
        <v>203</v>
      </c>
      <c r="D376">
        <v>143</v>
      </c>
      <c r="J376" t="s">
        <v>406</v>
      </c>
      <c r="K376">
        <v>81</v>
      </c>
      <c r="L376" t="s">
        <v>5</v>
      </c>
      <c r="M376">
        <v>1272</v>
      </c>
      <c r="N376">
        <v>1674</v>
      </c>
      <c r="O376">
        <v>7182</v>
      </c>
      <c r="P376">
        <v>5</v>
      </c>
      <c r="Q376">
        <v>30</v>
      </c>
      <c r="R376" t="s">
        <v>408</v>
      </c>
      <c r="S376" t="s">
        <v>409</v>
      </c>
      <c r="T376">
        <v>5</v>
      </c>
      <c r="U376" t="s">
        <v>410</v>
      </c>
      <c r="V376">
        <v>1</v>
      </c>
      <c r="W376">
        <v>1.2</v>
      </c>
      <c r="X376" t="s">
        <v>410</v>
      </c>
      <c r="Y376">
        <v>1.2</v>
      </c>
      <c r="Z376">
        <f>W376/V376</f>
        <v>1.2</v>
      </c>
    </row>
    <row r="377" spans="1:27" ht="12.75">
      <c r="A377">
        <v>80827</v>
      </c>
      <c r="B377" t="s">
        <v>380</v>
      </c>
      <c r="C377">
        <v>348</v>
      </c>
      <c r="D377">
        <v>56</v>
      </c>
      <c r="J377" t="s">
        <v>381</v>
      </c>
      <c r="K377">
        <v>33</v>
      </c>
      <c r="L377" t="s">
        <v>5</v>
      </c>
      <c r="M377">
        <v>1272</v>
      </c>
      <c r="N377">
        <v>1674</v>
      </c>
      <c r="O377">
        <v>7182</v>
      </c>
      <c r="P377">
        <v>13</v>
      </c>
      <c r="Q377">
        <v>99</v>
      </c>
      <c r="R377" t="s">
        <v>408</v>
      </c>
      <c r="S377" t="s">
        <v>409</v>
      </c>
      <c r="T377">
        <v>5</v>
      </c>
      <c r="U377" t="s">
        <v>410</v>
      </c>
      <c r="W377">
        <v>0.6</v>
      </c>
      <c r="X377" t="s">
        <v>410</v>
      </c>
      <c r="Y377">
        <v>0.6</v>
      </c>
      <c r="Z377">
        <v>0.6</v>
      </c>
      <c r="AA377" t="s">
        <v>382</v>
      </c>
    </row>
    <row r="378" spans="1:27" ht="12.75">
      <c r="A378">
        <v>80828</v>
      </c>
      <c r="B378" t="s">
        <v>380</v>
      </c>
      <c r="C378">
        <v>348</v>
      </c>
      <c r="D378">
        <v>56</v>
      </c>
      <c r="J378" t="s">
        <v>381</v>
      </c>
      <c r="K378">
        <v>33</v>
      </c>
      <c r="L378" t="s">
        <v>5</v>
      </c>
      <c r="M378">
        <v>1272</v>
      </c>
      <c r="N378">
        <v>1674</v>
      </c>
      <c r="O378">
        <v>7182</v>
      </c>
      <c r="P378">
        <v>13</v>
      </c>
      <c r="Q378">
        <v>99</v>
      </c>
      <c r="R378" t="s">
        <v>408</v>
      </c>
      <c r="S378" t="s">
        <v>409</v>
      </c>
      <c r="T378">
        <v>5</v>
      </c>
      <c r="U378" t="s">
        <v>410</v>
      </c>
      <c r="W378">
        <v>0.65</v>
      </c>
      <c r="X378" t="s">
        <v>410</v>
      </c>
      <c r="Y378">
        <v>0.65</v>
      </c>
      <c r="Z378">
        <v>0.65</v>
      </c>
      <c r="AA378" t="s">
        <v>382</v>
      </c>
    </row>
    <row r="379" spans="1:27" ht="12.75">
      <c r="A379">
        <v>80831</v>
      </c>
      <c r="B379" t="s">
        <v>380</v>
      </c>
      <c r="C379">
        <v>348</v>
      </c>
      <c r="D379">
        <v>56</v>
      </c>
      <c r="J379" t="s">
        <v>406</v>
      </c>
      <c r="K379">
        <v>81</v>
      </c>
      <c r="L379" t="s">
        <v>5</v>
      </c>
      <c r="M379">
        <v>1272</v>
      </c>
      <c r="N379">
        <v>1674</v>
      </c>
      <c r="O379">
        <v>7182</v>
      </c>
      <c r="P379">
        <v>13</v>
      </c>
      <c r="Q379">
        <v>99</v>
      </c>
      <c r="R379" t="s">
        <v>408</v>
      </c>
      <c r="S379" t="s">
        <v>409</v>
      </c>
      <c r="T379">
        <v>5</v>
      </c>
      <c r="U379" t="s">
        <v>410</v>
      </c>
      <c r="W379">
        <v>0.7</v>
      </c>
      <c r="X379" t="s">
        <v>410</v>
      </c>
      <c r="Y379">
        <v>0.7</v>
      </c>
      <c r="Z379">
        <v>0.7</v>
      </c>
      <c r="AA379" t="s">
        <v>384</v>
      </c>
    </row>
    <row r="380" spans="1:27" ht="12.75">
      <c r="A380">
        <v>80832</v>
      </c>
      <c r="B380" t="s">
        <v>380</v>
      </c>
      <c r="C380">
        <v>348</v>
      </c>
      <c r="D380">
        <v>56</v>
      </c>
      <c r="J380" t="s">
        <v>406</v>
      </c>
      <c r="K380">
        <v>81</v>
      </c>
      <c r="L380" t="s">
        <v>5</v>
      </c>
      <c r="M380">
        <v>1272</v>
      </c>
      <c r="N380">
        <v>1674</v>
      </c>
      <c r="O380">
        <v>7182</v>
      </c>
      <c r="P380">
        <v>13</v>
      </c>
      <c r="Q380">
        <v>99</v>
      </c>
      <c r="R380" t="s">
        <v>408</v>
      </c>
      <c r="S380" t="s">
        <v>409</v>
      </c>
      <c r="T380">
        <v>5</v>
      </c>
      <c r="U380" t="s">
        <v>410</v>
      </c>
      <c r="W380">
        <v>1</v>
      </c>
      <c r="X380" t="s">
        <v>410</v>
      </c>
      <c r="Y380">
        <v>1</v>
      </c>
      <c r="Z380">
        <v>1</v>
      </c>
      <c r="AA380" t="s">
        <v>384</v>
      </c>
    </row>
    <row r="381" spans="1:27" ht="12.75">
      <c r="A381">
        <v>80834</v>
      </c>
      <c r="B381" t="s">
        <v>380</v>
      </c>
      <c r="C381">
        <v>348</v>
      </c>
      <c r="D381">
        <v>172</v>
      </c>
      <c r="J381" t="s">
        <v>386</v>
      </c>
      <c r="K381">
        <v>45</v>
      </c>
      <c r="L381" t="s">
        <v>5</v>
      </c>
      <c r="M381">
        <v>1272</v>
      </c>
      <c r="N381">
        <v>1674</v>
      </c>
      <c r="O381">
        <v>7182</v>
      </c>
      <c r="P381">
        <v>13</v>
      </c>
      <c r="Q381">
        <v>99</v>
      </c>
      <c r="R381" t="s">
        <v>408</v>
      </c>
      <c r="S381" t="s">
        <v>409</v>
      </c>
      <c r="T381">
        <v>5</v>
      </c>
      <c r="U381" t="s">
        <v>410</v>
      </c>
      <c r="W381">
        <v>1.2</v>
      </c>
      <c r="X381" t="s">
        <v>410</v>
      </c>
      <c r="Y381">
        <v>1.2</v>
      </c>
      <c r="Z381">
        <v>1.2</v>
      </c>
      <c r="AA381" t="s">
        <v>384</v>
      </c>
    </row>
    <row r="382" spans="1:26" ht="12.75">
      <c r="A382">
        <v>79731</v>
      </c>
      <c r="B382" t="s">
        <v>376</v>
      </c>
      <c r="C382">
        <v>203</v>
      </c>
      <c r="D382">
        <v>143</v>
      </c>
      <c r="J382" t="s">
        <v>406</v>
      </c>
      <c r="K382">
        <v>81</v>
      </c>
      <c r="L382" t="s">
        <v>5</v>
      </c>
      <c r="M382">
        <v>1272</v>
      </c>
      <c r="N382">
        <v>1674</v>
      </c>
      <c r="O382">
        <v>7182</v>
      </c>
      <c r="P382">
        <v>5</v>
      </c>
      <c r="Q382">
        <v>30</v>
      </c>
      <c r="R382" t="s">
        <v>247</v>
      </c>
      <c r="S382" t="s">
        <v>248</v>
      </c>
      <c r="T382">
        <v>4399</v>
      </c>
      <c r="U382" t="s">
        <v>410</v>
      </c>
      <c r="V382">
        <v>1</v>
      </c>
      <c r="W382">
        <v>1.3</v>
      </c>
      <c r="X382" t="s">
        <v>410</v>
      </c>
      <c r="Y382">
        <v>1.3</v>
      </c>
      <c r="Z382">
        <f aca="true" t="shared" si="15" ref="Z382:Z389">W382/V382</f>
        <v>1.3</v>
      </c>
    </row>
    <row r="383" spans="1:26" ht="12.75">
      <c r="A383">
        <v>79732</v>
      </c>
      <c r="B383" t="s">
        <v>376</v>
      </c>
      <c r="C383">
        <v>203</v>
      </c>
      <c r="D383">
        <v>143</v>
      </c>
      <c r="J383" t="s">
        <v>406</v>
      </c>
      <c r="K383">
        <v>81</v>
      </c>
      <c r="L383" t="s">
        <v>5</v>
      </c>
      <c r="M383">
        <v>1272</v>
      </c>
      <c r="N383">
        <v>1674</v>
      </c>
      <c r="O383">
        <v>7182</v>
      </c>
      <c r="P383">
        <v>5</v>
      </c>
      <c r="Q383">
        <v>30</v>
      </c>
      <c r="R383" t="s">
        <v>247</v>
      </c>
      <c r="S383" t="s">
        <v>248</v>
      </c>
      <c r="T383">
        <v>4399</v>
      </c>
      <c r="U383" t="s">
        <v>410</v>
      </c>
      <c r="V383">
        <v>1</v>
      </c>
      <c r="W383">
        <v>1.1</v>
      </c>
      <c r="X383" t="s">
        <v>410</v>
      </c>
      <c r="Y383">
        <v>1.1</v>
      </c>
      <c r="Z383">
        <f t="shared" si="15"/>
        <v>1.1</v>
      </c>
    </row>
    <row r="384" spans="1:26" ht="12.75">
      <c r="A384">
        <v>79733</v>
      </c>
      <c r="B384" t="s">
        <v>376</v>
      </c>
      <c r="C384">
        <v>203</v>
      </c>
      <c r="D384">
        <v>143</v>
      </c>
      <c r="J384" t="s">
        <v>406</v>
      </c>
      <c r="K384">
        <v>81</v>
      </c>
      <c r="L384" t="s">
        <v>5</v>
      </c>
      <c r="M384">
        <v>1272</v>
      </c>
      <c r="N384">
        <v>1674</v>
      </c>
      <c r="O384">
        <v>7182</v>
      </c>
      <c r="P384">
        <v>5</v>
      </c>
      <c r="Q384">
        <v>30</v>
      </c>
      <c r="R384" t="s">
        <v>247</v>
      </c>
      <c r="S384" t="s">
        <v>248</v>
      </c>
      <c r="T384">
        <v>4399</v>
      </c>
      <c r="U384" t="s">
        <v>410</v>
      </c>
      <c r="V384">
        <v>1</v>
      </c>
      <c r="W384">
        <v>1.5</v>
      </c>
      <c r="X384" t="s">
        <v>410</v>
      </c>
      <c r="Y384">
        <v>1.5</v>
      </c>
      <c r="Z384">
        <f t="shared" si="15"/>
        <v>1.5</v>
      </c>
    </row>
    <row r="385" spans="1:29" ht="12.75">
      <c r="A385">
        <v>79662</v>
      </c>
      <c r="B385" t="s">
        <v>376</v>
      </c>
      <c r="C385">
        <v>203</v>
      </c>
      <c r="D385">
        <v>117</v>
      </c>
      <c r="J385" t="s">
        <v>406</v>
      </c>
      <c r="K385">
        <v>81</v>
      </c>
      <c r="L385" t="s">
        <v>5</v>
      </c>
      <c r="M385">
        <v>1272</v>
      </c>
      <c r="N385">
        <v>1674</v>
      </c>
      <c r="O385">
        <v>7182</v>
      </c>
      <c r="P385">
        <v>5</v>
      </c>
      <c r="Q385">
        <v>30</v>
      </c>
      <c r="R385" t="s">
        <v>479</v>
      </c>
      <c r="S385" t="s">
        <v>480</v>
      </c>
      <c r="T385">
        <v>4372</v>
      </c>
      <c r="U385" t="s">
        <v>410</v>
      </c>
      <c r="V385">
        <v>1</v>
      </c>
      <c r="W385">
        <v>1.6</v>
      </c>
      <c r="X385" t="s">
        <v>410</v>
      </c>
      <c r="Y385">
        <v>1.6</v>
      </c>
      <c r="Z385">
        <f t="shared" si="15"/>
        <v>1.6</v>
      </c>
      <c r="AC385" t="s">
        <v>489</v>
      </c>
    </row>
    <row r="386" spans="1:29" ht="12.75">
      <c r="A386">
        <v>79725</v>
      </c>
      <c r="B386" t="s">
        <v>376</v>
      </c>
      <c r="C386">
        <v>203</v>
      </c>
      <c r="D386">
        <v>143</v>
      </c>
      <c r="J386" t="s">
        <v>406</v>
      </c>
      <c r="K386">
        <v>81</v>
      </c>
      <c r="L386" t="s">
        <v>5</v>
      </c>
      <c r="M386">
        <v>1272</v>
      </c>
      <c r="N386">
        <v>1674</v>
      </c>
      <c r="O386">
        <v>7182</v>
      </c>
      <c r="P386">
        <v>5</v>
      </c>
      <c r="Q386">
        <v>30</v>
      </c>
      <c r="R386" t="s">
        <v>479</v>
      </c>
      <c r="S386" t="s">
        <v>480</v>
      </c>
      <c r="T386">
        <v>4327</v>
      </c>
      <c r="U386" t="s">
        <v>410</v>
      </c>
      <c r="V386">
        <v>1</v>
      </c>
      <c r="W386">
        <v>1.2</v>
      </c>
      <c r="X386" t="s">
        <v>410</v>
      </c>
      <c r="Y386">
        <v>1.2</v>
      </c>
      <c r="Z386">
        <f t="shared" si="15"/>
        <v>1.2</v>
      </c>
      <c r="AC386" t="s">
        <v>489</v>
      </c>
    </row>
    <row r="387" spans="1:29" ht="12.75">
      <c r="A387">
        <v>79726</v>
      </c>
      <c r="B387" t="s">
        <v>376</v>
      </c>
      <c r="C387">
        <v>203</v>
      </c>
      <c r="D387">
        <v>143</v>
      </c>
      <c r="J387" t="s">
        <v>406</v>
      </c>
      <c r="K387">
        <v>81</v>
      </c>
      <c r="L387" t="s">
        <v>5</v>
      </c>
      <c r="M387">
        <v>1272</v>
      </c>
      <c r="N387">
        <v>1674</v>
      </c>
      <c r="O387">
        <v>7182</v>
      </c>
      <c r="P387">
        <v>5</v>
      </c>
      <c r="Q387">
        <v>30</v>
      </c>
      <c r="R387" t="s">
        <v>479</v>
      </c>
      <c r="S387" t="s">
        <v>480</v>
      </c>
      <c r="T387">
        <v>4327</v>
      </c>
      <c r="U387" t="s">
        <v>410</v>
      </c>
      <c r="V387">
        <v>1</v>
      </c>
      <c r="W387">
        <v>1</v>
      </c>
      <c r="X387" t="s">
        <v>410</v>
      </c>
      <c r="Y387">
        <v>1</v>
      </c>
      <c r="Z387">
        <f t="shared" si="15"/>
        <v>1</v>
      </c>
      <c r="AC387" t="s">
        <v>489</v>
      </c>
    </row>
    <row r="388" spans="1:30" ht="12.75">
      <c r="A388">
        <v>79727</v>
      </c>
      <c r="B388" t="s">
        <v>376</v>
      </c>
      <c r="C388">
        <v>203</v>
      </c>
      <c r="D388">
        <v>143</v>
      </c>
      <c r="J388" t="s">
        <v>406</v>
      </c>
      <c r="K388">
        <v>81</v>
      </c>
      <c r="L388" t="s">
        <v>5</v>
      </c>
      <c r="M388">
        <v>1272</v>
      </c>
      <c r="N388">
        <v>1674</v>
      </c>
      <c r="O388">
        <v>7182</v>
      </c>
      <c r="P388">
        <v>5</v>
      </c>
      <c r="Q388">
        <v>30</v>
      </c>
      <c r="R388" t="s">
        <v>479</v>
      </c>
      <c r="S388" t="s">
        <v>480</v>
      </c>
      <c r="T388">
        <v>4327</v>
      </c>
      <c r="U388" t="s">
        <v>410</v>
      </c>
      <c r="V388">
        <v>1</v>
      </c>
      <c r="W388">
        <v>1.4</v>
      </c>
      <c r="X388" t="s">
        <v>410</v>
      </c>
      <c r="Y388">
        <v>1.4</v>
      </c>
      <c r="Z388">
        <f t="shared" si="15"/>
        <v>1.4</v>
      </c>
      <c r="AC388" t="s">
        <v>358</v>
      </c>
      <c r="AD388">
        <v>5053</v>
      </c>
    </row>
    <row r="389" spans="1:26" ht="12.75">
      <c r="A389">
        <v>79663</v>
      </c>
      <c r="B389" t="s">
        <v>376</v>
      </c>
      <c r="C389">
        <v>203</v>
      </c>
      <c r="D389">
        <v>117</v>
      </c>
      <c r="J389" t="s">
        <v>406</v>
      </c>
      <c r="K389">
        <v>81</v>
      </c>
      <c r="L389" t="s">
        <v>5</v>
      </c>
      <c r="M389">
        <v>1272</v>
      </c>
      <c r="N389">
        <v>1674</v>
      </c>
      <c r="O389">
        <v>7182</v>
      </c>
      <c r="P389">
        <v>5</v>
      </c>
      <c r="Q389">
        <v>30</v>
      </c>
      <c r="R389" t="s">
        <v>483</v>
      </c>
      <c r="S389" t="s">
        <v>482</v>
      </c>
      <c r="T389">
        <v>8172</v>
      </c>
      <c r="U389" t="s">
        <v>410</v>
      </c>
      <c r="V389">
        <v>1</v>
      </c>
      <c r="W389">
        <v>1.4</v>
      </c>
      <c r="X389" t="s">
        <v>410</v>
      </c>
      <c r="Y389">
        <v>1.4</v>
      </c>
      <c r="Z389">
        <f t="shared" si="15"/>
        <v>1.4</v>
      </c>
    </row>
    <row r="390" spans="1:27" ht="12.75">
      <c r="A390">
        <v>80829</v>
      </c>
      <c r="B390" t="s">
        <v>380</v>
      </c>
      <c r="C390">
        <v>348</v>
      </c>
      <c r="D390">
        <v>56</v>
      </c>
      <c r="J390" t="s">
        <v>406</v>
      </c>
      <c r="K390">
        <v>81</v>
      </c>
      <c r="L390" t="s">
        <v>5</v>
      </c>
      <c r="M390">
        <v>1272</v>
      </c>
      <c r="N390">
        <v>1674</v>
      </c>
      <c r="O390">
        <v>7182</v>
      </c>
      <c r="P390">
        <v>13</v>
      </c>
      <c r="Q390">
        <v>99</v>
      </c>
      <c r="R390" t="s">
        <v>142</v>
      </c>
      <c r="S390" t="s">
        <v>143</v>
      </c>
      <c r="T390">
        <v>1961</v>
      </c>
      <c r="U390" t="s">
        <v>410</v>
      </c>
      <c r="W390">
        <v>1</v>
      </c>
      <c r="X390" t="s">
        <v>410</v>
      </c>
      <c r="Y390">
        <v>1</v>
      </c>
      <c r="Z390">
        <v>1</v>
      </c>
      <c r="AA390" t="s">
        <v>384</v>
      </c>
    </row>
    <row r="391" spans="1:28" ht="12.75">
      <c r="A391">
        <v>80830</v>
      </c>
      <c r="B391" t="s">
        <v>380</v>
      </c>
      <c r="C391">
        <v>348</v>
      </c>
      <c r="D391">
        <v>56</v>
      </c>
      <c r="J391" t="s">
        <v>406</v>
      </c>
      <c r="K391">
        <v>81</v>
      </c>
      <c r="L391" t="s">
        <v>5</v>
      </c>
      <c r="M391">
        <v>1272</v>
      </c>
      <c r="N391">
        <v>1674</v>
      </c>
      <c r="O391">
        <v>7182</v>
      </c>
      <c r="P391">
        <v>13</v>
      </c>
      <c r="Q391">
        <v>99</v>
      </c>
      <c r="R391" t="s">
        <v>142</v>
      </c>
      <c r="S391" t="s">
        <v>143</v>
      </c>
      <c r="T391">
        <v>1961</v>
      </c>
      <c r="U391" t="s">
        <v>410</v>
      </c>
      <c r="W391">
        <v>1.4</v>
      </c>
      <c r="X391" t="s">
        <v>410</v>
      </c>
      <c r="Y391">
        <v>1.4</v>
      </c>
      <c r="Z391">
        <v>1.4</v>
      </c>
      <c r="AA391" t="s">
        <v>384</v>
      </c>
      <c r="AB391">
        <v>7198</v>
      </c>
    </row>
    <row r="392" spans="1:28" ht="12.75">
      <c r="A392">
        <v>80833</v>
      </c>
      <c r="B392" t="s">
        <v>380</v>
      </c>
      <c r="C392">
        <v>348</v>
      </c>
      <c r="D392">
        <v>172</v>
      </c>
      <c r="J392" t="s">
        <v>386</v>
      </c>
      <c r="K392">
        <v>45</v>
      </c>
      <c r="L392" t="s">
        <v>5</v>
      </c>
      <c r="M392">
        <v>1272</v>
      </c>
      <c r="N392">
        <v>1674</v>
      </c>
      <c r="O392">
        <v>7182</v>
      </c>
      <c r="P392">
        <v>13</v>
      </c>
      <c r="Q392">
        <v>99</v>
      </c>
      <c r="R392" t="s">
        <v>142</v>
      </c>
      <c r="S392" t="s">
        <v>143</v>
      </c>
      <c r="T392">
        <v>1961</v>
      </c>
      <c r="U392" t="s">
        <v>410</v>
      </c>
      <c r="W392">
        <v>0.9</v>
      </c>
      <c r="X392" t="s">
        <v>410</v>
      </c>
      <c r="Y392">
        <v>0.9</v>
      </c>
      <c r="Z392">
        <v>0.9</v>
      </c>
      <c r="AA392" t="s">
        <v>384</v>
      </c>
      <c r="AB392">
        <v>7198</v>
      </c>
    </row>
    <row r="393" spans="1:26" ht="12.75">
      <c r="A393">
        <v>79734</v>
      </c>
      <c r="B393" t="s">
        <v>376</v>
      </c>
      <c r="C393">
        <v>203</v>
      </c>
      <c r="D393">
        <v>143</v>
      </c>
      <c r="J393" t="s">
        <v>406</v>
      </c>
      <c r="K393">
        <v>81</v>
      </c>
      <c r="L393" t="s">
        <v>5</v>
      </c>
      <c r="M393">
        <v>1272</v>
      </c>
      <c r="N393">
        <v>1674</v>
      </c>
      <c r="O393">
        <v>7182</v>
      </c>
      <c r="P393">
        <v>5</v>
      </c>
      <c r="Q393">
        <v>30</v>
      </c>
      <c r="R393" t="s">
        <v>494</v>
      </c>
      <c r="S393" t="s">
        <v>495</v>
      </c>
      <c r="T393">
        <v>4400</v>
      </c>
      <c r="U393" t="s">
        <v>410</v>
      </c>
      <c r="V393">
        <v>1</v>
      </c>
      <c r="W393">
        <v>0.85</v>
      </c>
      <c r="X393" t="s">
        <v>410</v>
      </c>
      <c r="Y393">
        <v>0.85</v>
      </c>
      <c r="Z393">
        <f>W393/V393</f>
        <v>0.85</v>
      </c>
    </row>
    <row r="394" spans="1:28" ht="12.75">
      <c r="A394">
        <v>79735</v>
      </c>
      <c r="B394" t="s">
        <v>376</v>
      </c>
      <c r="C394">
        <v>203</v>
      </c>
      <c r="D394">
        <v>143</v>
      </c>
      <c r="J394" t="s">
        <v>406</v>
      </c>
      <c r="K394">
        <v>81</v>
      </c>
      <c r="L394" t="s">
        <v>5</v>
      </c>
      <c r="M394">
        <v>1272</v>
      </c>
      <c r="N394">
        <v>1674</v>
      </c>
      <c r="O394">
        <v>7182</v>
      </c>
      <c r="P394">
        <v>5</v>
      </c>
      <c r="Q394">
        <v>30</v>
      </c>
      <c r="R394" t="s">
        <v>494</v>
      </c>
      <c r="S394" t="s">
        <v>495</v>
      </c>
      <c r="T394">
        <v>4400</v>
      </c>
      <c r="U394" t="s">
        <v>410</v>
      </c>
      <c r="V394">
        <v>1</v>
      </c>
      <c r="W394">
        <v>0.75</v>
      </c>
      <c r="X394" t="s">
        <v>410</v>
      </c>
      <c r="Y394">
        <v>0.75</v>
      </c>
      <c r="Z394">
        <f>W394/V394</f>
        <v>0.75</v>
      </c>
      <c r="AB394">
        <v>7198</v>
      </c>
    </row>
    <row r="395" spans="1:28" ht="12.75">
      <c r="A395">
        <v>79736</v>
      </c>
      <c r="B395" t="s">
        <v>376</v>
      </c>
      <c r="C395">
        <v>203</v>
      </c>
      <c r="D395">
        <v>143</v>
      </c>
      <c r="J395" t="s">
        <v>406</v>
      </c>
      <c r="K395">
        <v>81</v>
      </c>
      <c r="L395" t="s">
        <v>5</v>
      </c>
      <c r="M395">
        <v>1272</v>
      </c>
      <c r="N395">
        <v>1674</v>
      </c>
      <c r="O395">
        <v>7182</v>
      </c>
      <c r="P395">
        <v>5</v>
      </c>
      <c r="Q395">
        <v>30</v>
      </c>
      <c r="R395" t="s">
        <v>494</v>
      </c>
      <c r="S395" t="s">
        <v>495</v>
      </c>
      <c r="T395">
        <v>4400</v>
      </c>
      <c r="U395" t="s">
        <v>410</v>
      </c>
      <c r="V395">
        <v>1</v>
      </c>
      <c r="W395">
        <v>0.9</v>
      </c>
      <c r="X395" t="s">
        <v>410</v>
      </c>
      <c r="Y395">
        <v>0.9</v>
      </c>
      <c r="Z395">
        <f>W395/V395</f>
        <v>0.9</v>
      </c>
      <c r="AB395">
        <v>7198</v>
      </c>
    </row>
    <row r="396" spans="1:26" ht="12.75">
      <c r="A396">
        <v>83651</v>
      </c>
      <c r="B396" t="s">
        <v>430</v>
      </c>
      <c r="C396">
        <v>169</v>
      </c>
      <c r="D396">
        <v>82</v>
      </c>
      <c r="E396" t="s">
        <v>431</v>
      </c>
      <c r="F396">
        <v>1243</v>
      </c>
      <c r="G396" t="s">
        <v>317</v>
      </c>
      <c r="H396">
        <v>1</v>
      </c>
      <c r="I396" t="s">
        <v>179</v>
      </c>
      <c r="J396" t="s">
        <v>4</v>
      </c>
      <c r="K396">
        <v>1</v>
      </c>
      <c r="L396" t="s">
        <v>5</v>
      </c>
      <c r="M396">
        <v>1272</v>
      </c>
      <c r="N396">
        <v>1676</v>
      </c>
      <c r="O396">
        <v>7184</v>
      </c>
      <c r="P396">
        <v>13</v>
      </c>
      <c r="Q396">
        <v>99</v>
      </c>
      <c r="R396" t="s">
        <v>275</v>
      </c>
      <c r="S396" t="s">
        <v>476</v>
      </c>
      <c r="T396">
        <v>4926</v>
      </c>
      <c r="U396" t="s">
        <v>410</v>
      </c>
      <c r="V396">
        <v>10</v>
      </c>
      <c r="W396">
        <v>30</v>
      </c>
      <c r="X396" t="s">
        <v>410</v>
      </c>
      <c r="Y396">
        <v>3</v>
      </c>
      <c r="Z396">
        <f>W396/V396</f>
        <v>3</v>
      </c>
    </row>
    <row r="397" spans="1:27" ht="12.75">
      <c r="A397">
        <v>91512</v>
      </c>
      <c r="B397" t="s">
        <v>454</v>
      </c>
      <c r="C397">
        <v>213</v>
      </c>
      <c r="D397">
        <v>22</v>
      </c>
      <c r="E397" t="s">
        <v>455</v>
      </c>
      <c r="F397">
        <v>19640</v>
      </c>
      <c r="J397" t="s">
        <v>4</v>
      </c>
      <c r="K397">
        <v>1</v>
      </c>
      <c r="L397" t="s">
        <v>5</v>
      </c>
      <c r="M397">
        <v>1272</v>
      </c>
      <c r="N397">
        <v>1685</v>
      </c>
      <c r="O397">
        <v>7194</v>
      </c>
      <c r="P397">
        <v>10</v>
      </c>
      <c r="Q397">
        <v>99</v>
      </c>
      <c r="R397" t="s">
        <v>408</v>
      </c>
      <c r="S397" t="s">
        <v>409</v>
      </c>
      <c r="T397">
        <v>5</v>
      </c>
      <c r="U397" t="s">
        <v>409</v>
      </c>
      <c r="W397">
        <v>0.07</v>
      </c>
      <c r="X397" t="s">
        <v>409</v>
      </c>
      <c r="Y397">
        <v>0.07</v>
      </c>
      <c r="Z397" s="2" t="s">
        <v>416</v>
      </c>
      <c r="AA397" s="13" t="s">
        <v>334</v>
      </c>
    </row>
    <row r="398" spans="1:27" ht="12.75">
      <c r="A398">
        <v>91514</v>
      </c>
      <c r="B398" t="s">
        <v>454</v>
      </c>
      <c r="C398">
        <v>213</v>
      </c>
      <c r="D398">
        <v>22</v>
      </c>
      <c r="E398" t="s">
        <v>455</v>
      </c>
      <c r="F398">
        <v>19640</v>
      </c>
      <c r="J398" t="s">
        <v>4</v>
      </c>
      <c r="K398">
        <v>1</v>
      </c>
      <c r="L398" t="s">
        <v>5</v>
      </c>
      <c r="M398">
        <v>1272</v>
      </c>
      <c r="N398">
        <v>1685</v>
      </c>
      <c r="O398">
        <v>7194</v>
      </c>
      <c r="P398">
        <v>11</v>
      </c>
      <c r="Q398">
        <v>99</v>
      </c>
      <c r="R398" t="s">
        <v>408</v>
      </c>
      <c r="S398" t="s">
        <v>409</v>
      </c>
      <c r="T398">
        <v>5</v>
      </c>
      <c r="U398" t="s">
        <v>409</v>
      </c>
      <c r="W398">
        <v>0.03</v>
      </c>
      <c r="X398" t="s">
        <v>409</v>
      </c>
      <c r="Y398">
        <v>0.03</v>
      </c>
      <c r="Z398" s="2" t="s">
        <v>416</v>
      </c>
      <c r="AA398" s="13" t="s">
        <v>334</v>
      </c>
    </row>
    <row r="399" spans="1:27" ht="12.75">
      <c r="A399">
        <v>91523</v>
      </c>
      <c r="B399" t="s">
        <v>454</v>
      </c>
      <c r="C399">
        <v>213</v>
      </c>
      <c r="D399">
        <v>23</v>
      </c>
      <c r="E399" t="s">
        <v>455</v>
      </c>
      <c r="F399">
        <v>19640</v>
      </c>
      <c r="J399" t="s">
        <v>4</v>
      </c>
      <c r="K399">
        <v>1</v>
      </c>
      <c r="L399" t="s">
        <v>5</v>
      </c>
      <c r="M399">
        <v>1272</v>
      </c>
      <c r="N399">
        <v>1685</v>
      </c>
      <c r="O399">
        <v>7194</v>
      </c>
      <c r="P399">
        <v>12</v>
      </c>
      <c r="Q399">
        <v>99</v>
      </c>
      <c r="R399" t="s">
        <v>408</v>
      </c>
      <c r="S399" t="s">
        <v>409</v>
      </c>
      <c r="T399">
        <v>5</v>
      </c>
      <c r="U399" t="s">
        <v>409</v>
      </c>
      <c r="W399">
        <v>0.06</v>
      </c>
      <c r="X399" t="s">
        <v>409</v>
      </c>
      <c r="Y399">
        <v>0.06</v>
      </c>
      <c r="Z399" s="2" t="s">
        <v>416</v>
      </c>
      <c r="AA399" s="13" t="s">
        <v>334</v>
      </c>
    </row>
    <row r="400" spans="1:27" ht="12.75">
      <c r="A400">
        <v>91537</v>
      </c>
      <c r="B400" t="s">
        <v>454</v>
      </c>
      <c r="C400">
        <v>213</v>
      </c>
      <c r="D400">
        <v>23</v>
      </c>
      <c r="E400" t="s">
        <v>455</v>
      </c>
      <c r="F400">
        <v>19640</v>
      </c>
      <c r="J400" t="s">
        <v>4</v>
      </c>
      <c r="K400">
        <v>1</v>
      </c>
      <c r="L400" t="s">
        <v>5</v>
      </c>
      <c r="M400">
        <v>1272</v>
      </c>
      <c r="N400">
        <v>1685</v>
      </c>
      <c r="O400">
        <v>7193</v>
      </c>
      <c r="P400">
        <v>12</v>
      </c>
      <c r="Q400">
        <v>99</v>
      </c>
      <c r="R400" t="s">
        <v>408</v>
      </c>
      <c r="S400" t="s">
        <v>409</v>
      </c>
      <c r="T400">
        <v>5</v>
      </c>
      <c r="U400" t="s">
        <v>409</v>
      </c>
      <c r="W400">
        <v>0.06</v>
      </c>
      <c r="X400" t="s">
        <v>409</v>
      </c>
      <c r="Y400">
        <v>0.06</v>
      </c>
      <c r="Z400" s="2" t="s">
        <v>416</v>
      </c>
      <c r="AA400" s="13" t="s">
        <v>334</v>
      </c>
    </row>
    <row r="401" spans="1:27" ht="12.75">
      <c r="A401">
        <v>91552</v>
      </c>
      <c r="B401" t="s">
        <v>454</v>
      </c>
      <c r="C401">
        <v>213</v>
      </c>
      <c r="D401">
        <v>25</v>
      </c>
      <c r="E401" t="s">
        <v>455</v>
      </c>
      <c r="F401">
        <v>19640</v>
      </c>
      <c r="J401" t="s">
        <v>4</v>
      </c>
      <c r="K401">
        <v>1</v>
      </c>
      <c r="L401" t="s">
        <v>5</v>
      </c>
      <c r="M401">
        <v>1272</v>
      </c>
      <c r="N401">
        <v>1685</v>
      </c>
      <c r="O401">
        <v>7193</v>
      </c>
      <c r="P401">
        <v>5</v>
      </c>
      <c r="Q401">
        <v>99</v>
      </c>
      <c r="R401" t="s">
        <v>408</v>
      </c>
      <c r="S401" t="s">
        <v>409</v>
      </c>
      <c r="T401">
        <v>5</v>
      </c>
      <c r="U401" t="s">
        <v>409</v>
      </c>
      <c r="W401">
        <v>0.13</v>
      </c>
      <c r="X401" t="s">
        <v>409</v>
      </c>
      <c r="Y401">
        <v>0.13</v>
      </c>
      <c r="Z401" s="2" t="s">
        <v>416</v>
      </c>
      <c r="AA401" s="13" t="s">
        <v>334</v>
      </c>
    </row>
    <row r="402" spans="1:27" ht="12.75">
      <c r="A402">
        <v>92135</v>
      </c>
      <c r="B402" t="s">
        <v>454</v>
      </c>
      <c r="C402">
        <v>213</v>
      </c>
      <c r="D402">
        <v>24</v>
      </c>
      <c r="E402" t="s">
        <v>455</v>
      </c>
      <c r="F402">
        <v>19640</v>
      </c>
      <c r="J402" t="s">
        <v>4</v>
      </c>
      <c r="K402">
        <v>1</v>
      </c>
      <c r="L402" t="s">
        <v>5</v>
      </c>
      <c r="M402">
        <v>1272</v>
      </c>
      <c r="N402">
        <v>1686</v>
      </c>
      <c r="O402">
        <v>7194</v>
      </c>
      <c r="P402">
        <v>3</v>
      </c>
      <c r="Q402">
        <v>99</v>
      </c>
      <c r="R402" t="s">
        <v>408</v>
      </c>
      <c r="S402" t="s">
        <v>409</v>
      </c>
      <c r="T402">
        <v>5</v>
      </c>
      <c r="U402" t="s">
        <v>409</v>
      </c>
      <c r="W402">
        <v>0.06</v>
      </c>
      <c r="X402" t="s">
        <v>409</v>
      </c>
      <c r="Y402">
        <v>0.06</v>
      </c>
      <c r="Z402" s="2" t="s">
        <v>416</v>
      </c>
      <c r="AA402" s="13" t="s">
        <v>334</v>
      </c>
    </row>
    <row r="403" spans="1:27" ht="12.75">
      <c r="A403">
        <v>92139</v>
      </c>
      <c r="B403" t="s">
        <v>454</v>
      </c>
      <c r="C403">
        <v>213</v>
      </c>
      <c r="D403">
        <v>24</v>
      </c>
      <c r="E403" t="s">
        <v>455</v>
      </c>
      <c r="F403">
        <v>19640</v>
      </c>
      <c r="J403" t="s">
        <v>4</v>
      </c>
      <c r="K403">
        <v>1</v>
      </c>
      <c r="L403" t="s">
        <v>5</v>
      </c>
      <c r="M403">
        <v>1272</v>
      </c>
      <c r="N403">
        <v>1686</v>
      </c>
      <c r="O403">
        <v>7194</v>
      </c>
      <c r="P403">
        <v>3</v>
      </c>
      <c r="Q403">
        <v>99</v>
      </c>
      <c r="R403" t="s">
        <v>408</v>
      </c>
      <c r="S403" t="s">
        <v>409</v>
      </c>
      <c r="T403">
        <v>5</v>
      </c>
      <c r="U403" t="s">
        <v>409</v>
      </c>
      <c r="W403">
        <v>0.1</v>
      </c>
      <c r="X403" t="s">
        <v>409</v>
      </c>
      <c r="Y403" s="8">
        <v>0.1</v>
      </c>
      <c r="Z403" s="2" t="s">
        <v>416</v>
      </c>
      <c r="AA403" s="13" t="s">
        <v>334</v>
      </c>
    </row>
    <row r="404" spans="1:27" ht="12.75">
      <c r="A404">
        <v>92146</v>
      </c>
      <c r="B404" t="s">
        <v>454</v>
      </c>
      <c r="C404">
        <v>213</v>
      </c>
      <c r="D404">
        <v>25</v>
      </c>
      <c r="E404" t="s">
        <v>455</v>
      </c>
      <c r="F404">
        <v>19640</v>
      </c>
      <c r="J404" t="s">
        <v>4</v>
      </c>
      <c r="K404">
        <v>1</v>
      </c>
      <c r="L404" t="s">
        <v>5</v>
      </c>
      <c r="M404">
        <v>1272</v>
      </c>
      <c r="N404">
        <v>1686</v>
      </c>
      <c r="O404">
        <v>7194</v>
      </c>
      <c r="P404">
        <v>5</v>
      </c>
      <c r="Q404">
        <v>99</v>
      </c>
      <c r="R404" t="s">
        <v>408</v>
      </c>
      <c r="S404" t="s">
        <v>409</v>
      </c>
      <c r="T404">
        <v>5</v>
      </c>
      <c r="U404" t="s">
        <v>409</v>
      </c>
      <c r="W404">
        <v>0.05</v>
      </c>
      <c r="X404" t="s">
        <v>409</v>
      </c>
      <c r="Y404">
        <v>0.05</v>
      </c>
      <c r="Z404" s="2" t="s">
        <v>416</v>
      </c>
      <c r="AA404" s="13" t="s">
        <v>334</v>
      </c>
    </row>
    <row r="405" spans="1:30" ht="12.75">
      <c r="A405">
        <v>92147</v>
      </c>
      <c r="B405" t="s">
        <v>454</v>
      </c>
      <c r="C405">
        <v>213</v>
      </c>
      <c r="D405">
        <v>25</v>
      </c>
      <c r="E405" t="s">
        <v>455</v>
      </c>
      <c r="F405">
        <v>19640</v>
      </c>
      <c r="J405" t="s">
        <v>4</v>
      </c>
      <c r="K405">
        <v>1</v>
      </c>
      <c r="L405" t="s">
        <v>5</v>
      </c>
      <c r="M405">
        <v>1272</v>
      </c>
      <c r="N405">
        <v>1686</v>
      </c>
      <c r="O405">
        <v>7194</v>
      </c>
      <c r="P405">
        <v>5</v>
      </c>
      <c r="Q405">
        <v>99</v>
      </c>
      <c r="R405" t="s">
        <v>408</v>
      </c>
      <c r="S405" t="s">
        <v>409</v>
      </c>
      <c r="T405">
        <v>5</v>
      </c>
      <c r="U405" t="s">
        <v>409</v>
      </c>
      <c r="W405">
        <v>0.05</v>
      </c>
      <c r="X405" t="s">
        <v>409</v>
      </c>
      <c r="Y405">
        <v>0.05</v>
      </c>
      <c r="Z405" s="2" t="s">
        <v>416</v>
      </c>
      <c r="AA405" s="13" t="s">
        <v>334</v>
      </c>
      <c r="AC405" t="s">
        <v>358</v>
      </c>
      <c r="AD405">
        <v>5053</v>
      </c>
    </row>
    <row r="406" spans="1:28" ht="12.75">
      <c r="A406">
        <v>92155</v>
      </c>
      <c r="B406" t="s">
        <v>454</v>
      </c>
      <c r="C406">
        <v>213</v>
      </c>
      <c r="D406">
        <v>26</v>
      </c>
      <c r="E406" t="s">
        <v>455</v>
      </c>
      <c r="F406">
        <v>19640</v>
      </c>
      <c r="J406" t="s">
        <v>4</v>
      </c>
      <c r="K406">
        <v>1</v>
      </c>
      <c r="L406" t="s">
        <v>5</v>
      </c>
      <c r="M406">
        <v>1272</v>
      </c>
      <c r="N406">
        <v>1686</v>
      </c>
      <c r="O406">
        <v>7194</v>
      </c>
      <c r="P406">
        <v>5</v>
      </c>
      <c r="Q406">
        <v>99</v>
      </c>
      <c r="R406" t="s">
        <v>408</v>
      </c>
      <c r="S406" t="s">
        <v>409</v>
      </c>
      <c r="T406">
        <v>5</v>
      </c>
      <c r="U406" t="s">
        <v>409</v>
      </c>
      <c r="W406">
        <v>0.06</v>
      </c>
      <c r="X406" t="s">
        <v>409</v>
      </c>
      <c r="Y406">
        <v>0.06</v>
      </c>
      <c r="Z406" s="2" t="s">
        <v>416</v>
      </c>
      <c r="AA406" s="13" t="s">
        <v>334</v>
      </c>
      <c r="AB406">
        <v>7198</v>
      </c>
    </row>
    <row r="407" spans="1:28" ht="12.75">
      <c r="A407">
        <v>92170</v>
      </c>
      <c r="B407" t="s">
        <v>454</v>
      </c>
      <c r="C407">
        <v>213</v>
      </c>
      <c r="D407">
        <v>26</v>
      </c>
      <c r="E407" t="s">
        <v>455</v>
      </c>
      <c r="F407">
        <v>19640</v>
      </c>
      <c r="J407" t="s">
        <v>4</v>
      </c>
      <c r="K407">
        <v>1</v>
      </c>
      <c r="L407" t="s">
        <v>5</v>
      </c>
      <c r="M407">
        <v>1272</v>
      </c>
      <c r="N407">
        <v>1686</v>
      </c>
      <c r="O407">
        <v>7194</v>
      </c>
      <c r="P407">
        <v>8</v>
      </c>
      <c r="Q407">
        <v>99</v>
      </c>
      <c r="R407" t="s">
        <v>408</v>
      </c>
      <c r="S407" t="s">
        <v>409</v>
      </c>
      <c r="T407">
        <v>5</v>
      </c>
      <c r="U407" t="s">
        <v>409</v>
      </c>
      <c r="W407">
        <v>0.35</v>
      </c>
      <c r="X407" t="s">
        <v>409</v>
      </c>
      <c r="Y407">
        <v>0.35</v>
      </c>
      <c r="Z407" s="2" t="s">
        <v>416</v>
      </c>
      <c r="AA407" s="13" t="s">
        <v>334</v>
      </c>
      <c r="AB407">
        <v>7198</v>
      </c>
    </row>
    <row r="408" spans="1:26" ht="12.75">
      <c r="A408">
        <v>93254</v>
      </c>
      <c r="B408" t="s">
        <v>369</v>
      </c>
      <c r="C408">
        <v>113</v>
      </c>
      <c r="D408">
        <v>104</v>
      </c>
      <c r="E408" t="s">
        <v>456</v>
      </c>
      <c r="F408">
        <v>903</v>
      </c>
      <c r="G408" t="s">
        <v>271</v>
      </c>
      <c r="H408">
        <v>36</v>
      </c>
      <c r="I408">
        <v>1</v>
      </c>
      <c r="J408" t="s">
        <v>4</v>
      </c>
      <c r="K408">
        <v>1</v>
      </c>
      <c r="L408" t="s">
        <v>5</v>
      </c>
      <c r="M408">
        <v>1272</v>
      </c>
      <c r="N408">
        <v>1687</v>
      </c>
      <c r="O408">
        <v>7196</v>
      </c>
      <c r="P408">
        <v>9</v>
      </c>
      <c r="Q408">
        <v>30</v>
      </c>
      <c r="R408" t="s">
        <v>408</v>
      </c>
      <c r="S408" t="s">
        <v>409</v>
      </c>
      <c r="T408">
        <v>5</v>
      </c>
      <c r="U408" t="s">
        <v>410</v>
      </c>
      <c r="V408">
        <v>0.5</v>
      </c>
      <c r="W408">
        <v>0.6</v>
      </c>
      <c r="X408" t="s">
        <v>410</v>
      </c>
      <c r="Y408">
        <v>1.2</v>
      </c>
      <c r="Z408">
        <f>W408/V408</f>
        <v>1.2</v>
      </c>
    </row>
    <row r="409" spans="1:27" ht="12.75">
      <c r="A409">
        <v>97901</v>
      </c>
      <c r="B409" t="s">
        <v>484</v>
      </c>
      <c r="C409">
        <v>316</v>
      </c>
      <c r="D409">
        <v>168</v>
      </c>
      <c r="E409" t="s">
        <v>485</v>
      </c>
      <c r="F409">
        <v>24559</v>
      </c>
      <c r="G409" t="s">
        <v>486</v>
      </c>
      <c r="H409">
        <v>4</v>
      </c>
      <c r="I409" t="s">
        <v>179</v>
      </c>
      <c r="J409" t="s">
        <v>487</v>
      </c>
      <c r="K409">
        <v>25</v>
      </c>
      <c r="L409" t="s">
        <v>5</v>
      </c>
      <c r="M409">
        <v>1272</v>
      </c>
      <c r="N409" s="3">
        <v>1690</v>
      </c>
      <c r="O409">
        <v>7198</v>
      </c>
      <c r="P409">
        <v>13</v>
      </c>
      <c r="Q409">
        <v>99</v>
      </c>
      <c r="R409" t="s">
        <v>117</v>
      </c>
      <c r="S409" t="s">
        <v>488</v>
      </c>
      <c r="T409">
        <v>4086</v>
      </c>
      <c r="U409" t="s">
        <v>136</v>
      </c>
      <c r="V409">
        <v>12</v>
      </c>
      <c r="W409">
        <v>0.24</v>
      </c>
      <c r="X409" t="s">
        <v>136</v>
      </c>
      <c r="Y409">
        <v>0.02</v>
      </c>
      <c r="Z409" s="2" t="s">
        <v>416</v>
      </c>
      <c r="AA409" s="13" t="s">
        <v>334</v>
      </c>
    </row>
    <row r="410" spans="1:26" ht="12.75">
      <c r="A410">
        <v>100798</v>
      </c>
      <c r="B410" t="s">
        <v>459</v>
      </c>
      <c r="C410">
        <v>347</v>
      </c>
      <c r="D410">
        <v>345</v>
      </c>
      <c r="E410" t="s">
        <v>460</v>
      </c>
      <c r="F410">
        <v>880</v>
      </c>
      <c r="J410" t="s">
        <v>390</v>
      </c>
      <c r="K410">
        <v>89</v>
      </c>
      <c r="L410" t="s">
        <v>5</v>
      </c>
      <c r="M410">
        <v>1272</v>
      </c>
      <c r="N410">
        <v>1696</v>
      </c>
      <c r="O410">
        <v>7204</v>
      </c>
      <c r="P410">
        <v>13</v>
      </c>
      <c r="R410" t="s">
        <v>408</v>
      </c>
      <c r="S410" t="s">
        <v>409</v>
      </c>
      <c r="T410">
        <v>5</v>
      </c>
      <c r="U410" t="s">
        <v>410</v>
      </c>
      <c r="V410">
        <v>42</v>
      </c>
      <c r="W410">
        <v>35.13</v>
      </c>
      <c r="X410" t="s">
        <v>410</v>
      </c>
      <c r="Y410">
        <v>0.836</v>
      </c>
      <c r="Z410">
        <f>W410/V410</f>
        <v>0.8364285714285715</v>
      </c>
    </row>
    <row r="411" spans="1:26" ht="12.75">
      <c r="A411">
        <v>100804</v>
      </c>
      <c r="B411" t="s">
        <v>459</v>
      </c>
      <c r="C411">
        <v>347</v>
      </c>
      <c r="D411">
        <v>345</v>
      </c>
      <c r="E411" t="s">
        <v>460</v>
      </c>
      <c r="F411">
        <v>880</v>
      </c>
      <c r="J411" t="s">
        <v>390</v>
      </c>
      <c r="K411">
        <v>89</v>
      </c>
      <c r="L411" t="s">
        <v>5</v>
      </c>
      <c r="M411">
        <v>1272</v>
      </c>
      <c r="N411" s="3">
        <v>1696</v>
      </c>
      <c r="O411">
        <v>7204</v>
      </c>
      <c r="P411">
        <v>13</v>
      </c>
      <c r="R411" t="s">
        <v>408</v>
      </c>
      <c r="S411" t="s">
        <v>409</v>
      </c>
      <c r="T411">
        <v>5</v>
      </c>
      <c r="U411" t="s">
        <v>410</v>
      </c>
      <c r="V411">
        <v>8</v>
      </c>
      <c r="W411">
        <v>6.54</v>
      </c>
      <c r="X411" t="s">
        <v>410</v>
      </c>
      <c r="Y411">
        <v>0.818</v>
      </c>
      <c r="Z411">
        <f>W411/V411</f>
        <v>0.8175</v>
      </c>
    </row>
    <row r="412" spans="1:26" ht="12.75">
      <c r="A412">
        <v>103620</v>
      </c>
      <c r="B412" t="s">
        <v>399</v>
      </c>
      <c r="C412">
        <v>263</v>
      </c>
      <c r="D412">
        <v>253</v>
      </c>
      <c r="E412" t="s">
        <v>402</v>
      </c>
      <c r="F412">
        <v>11723</v>
      </c>
      <c r="G412" t="s">
        <v>317</v>
      </c>
      <c r="H412">
        <v>1</v>
      </c>
      <c r="I412" t="s">
        <v>179</v>
      </c>
      <c r="J412" t="s">
        <v>406</v>
      </c>
      <c r="K412">
        <v>81</v>
      </c>
      <c r="L412" t="s">
        <v>5</v>
      </c>
      <c r="M412">
        <v>1272</v>
      </c>
      <c r="N412">
        <v>1705</v>
      </c>
      <c r="O412">
        <v>7214</v>
      </c>
      <c r="P412">
        <v>13</v>
      </c>
      <c r="Q412">
        <v>99</v>
      </c>
      <c r="R412" t="s">
        <v>408</v>
      </c>
      <c r="S412" t="s">
        <v>409</v>
      </c>
      <c r="T412">
        <v>5</v>
      </c>
      <c r="U412" t="s">
        <v>403</v>
      </c>
      <c r="V412">
        <v>5</v>
      </c>
      <c r="W412">
        <v>20</v>
      </c>
      <c r="X412" t="s">
        <v>403</v>
      </c>
      <c r="Y412">
        <v>4</v>
      </c>
      <c r="Z412">
        <f>0.5*W412/V412</f>
        <v>2</v>
      </c>
    </row>
    <row r="413" spans="1:27" ht="12.75">
      <c r="A413">
        <v>103621</v>
      </c>
      <c r="B413" t="s">
        <v>399</v>
      </c>
      <c r="C413">
        <v>263</v>
      </c>
      <c r="D413">
        <v>253</v>
      </c>
      <c r="E413" t="s">
        <v>402</v>
      </c>
      <c r="F413">
        <v>11723</v>
      </c>
      <c r="G413" t="s">
        <v>317</v>
      </c>
      <c r="H413">
        <v>1</v>
      </c>
      <c r="I413" t="s">
        <v>179</v>
      </c>
      <c r="J413" t="s">
        <v>406</v>
      </c>
      <c r="K413">
        <v>81</v>
      </c>
      <c r="L413" t="s">
        <v>5</v>
      </c>
      <c r="M413">
        <v>1272</v>
      </c>
      <c r="N413">
        <v>1705</v>
      </c>
      <c r="O413">
        <v>7214</v>
      </c>
      <c r="P413">
        <v>13</v>
      </c>
      <c r="Q413">
        <v>99</v>
      </c>
      <c r="R413" t="s">
        <v>491</v>
      </c>
      <c r="S413" t="s">
        <v>492</v>
      </c>
      <c r="T413">
        <v>5929</v>
      </c>
      <c r="U413" t="s">
        <v>403</v>
      </c>
      <c r="V413">
        <v>5</v>
      </c>
      <c r="W413">
        <v>8</v>
      </c>
      <c r="X413" t="s">
        <v>410</v>
      </c>
      <c r="Y413">
        <v>0.8</v>
      </c>
      <c r="Z413">
        <f>0.5*W413/V413</f>
        <v>0.8</v>
      </c>
      <c r="AA413" t="s">
        <v>493</v>
      </c>
    </row>
    <row r="414" spans="1:27" ht="12.75">
      <c r="A414">
        <v>106274</v>
      </c>
      <c r="B414" t="s">
        <v>243</v>
      </c>
      <c r="C414">
        <v>212</v>
      </c>
      <c r="D414">
        <v>165</v>
      </c>
      <c r="G414" t="s">
        <v>178</v>
      </c>
      <c r="H414">
        <v>124</v>
      </c>
      <c r="J414" t="s">
        <v>406</v>
      </c>
      <c r="K414">
        <v>81</v>
      </c>
      <c r="L414" t="s">
        <v>5</v>
      </c>
      <c r="M414">
        <v>1272</v>
      </c>
      <c r="N414">
        <v>1713</v>
      </c>
      <c r="O414">
        <v>7221</v>
      </c>
      <c r="P414">
        <v>13</v>
      </c>
      <c r="Q414">
        <v>99</v>
      </c>
      <c r="R414" t="s">
        <v>408</v>
      </c>
      <c r="S414" t="s">
        <v>409</v>
      </c>
      <c r="T414">
        <v>5</v>
      </c>
      <c r="U414" t="s">
        <v>410</v>
      </c>
      <c r="V414">
        <v>1</v>
      </c>
      <c r="W414">
        <v>0.3</v>
      </c>
      <c r="X414" t="s">
        <v>410</v>
      </c>
      <c r="Y414">
        <v>0.3</v>
      </c>
      <c r="Z414">
        <f aca="true" t="shared" si="16" ref="Z414:Z420">W414/V414</f>
        <v>0.3</v>
      </c>
      <c r="AA414" t="s">
        <v>245</v>
      </c>
    </row>
    <row r="415" spans="1:27" ht="12.75">
      <c r="A415">
        <v>106276</v>
      </c>
      <c r="B415" t="s">
        <v>243</v>
      </c>
      <c r="C415">
        <v>212</v>
      </c>
      <c r="D415">
        <v>165</v>
      </c>
      <c r="G415" t="s">
        <v>178</v>
      </c>
      <c r="H415">
        <v>124</v>
      </c>
      <c r="J415" t="s">
        <v>406</v>
      </c>
      <c r="K415">
        <v>81</v>
      </c>
      <c r="L415" t="s">
        <v>5</v>
      </c>
      <c r="M415">
        <v>1272</v>
      </c>
      <c r="N415">
        <v>1713</v>
      </c>
      <c r="O415">
        <v>7221</v>
      </c>
      <c r="P415">
        <v>13</v>
      </c>
      <c r="Q415">
        <v>99</v>
      </c>
      <c r="R415" t="s">
        <v>275</v>
      </c>
      <c r="S415" t="s">
        <v>476</v>
      </c>
      <c r="T415">
        <v>4926</v>
      </c>
      <c r="U415" t="s">
        <v>410</v>
      </c>
      <c r="V415">
        <v>1</v>
      </c>
      <c r="W415">
        <v>0.858</v>
      </c>
      <c r="X415" t="s">
        <v>410</v>
      </c>
      <c r="Y415">
        <v>0.858</v>
      </c>
      <c r="Z415">
        <f t="shared" si="16"/>
        <v>0.858</v>
      </c>
      <c r="AA415" t="s">
        <v>245</v>
      </c>
    </row>
    <row r="416" spans="1:27" ht="12.75">
      <c r="A416">
        <v>106275</v>
      </c>
      <c r="B416" t="s">
        <v>243</v>
      </c>
      <c r="C416">
        <v>212</v>
      </c>
      <c r="D416">
        <v>165</v>
      </c>
      <c r="G416" t="s">
        <v>178</v>
      </c>
      <c r="H416">
        <v>124</v>
      </c>
      <c r="J416" t="s">
        <v>406</v>
      </c>
      <c r="K416">
        <v>81</v>
      </c>
      <c r="L416" t="s">
        <v>5</v>
      </c>
      <c r="M416">
        <v>1272</v>
      </c>
      <c r="N416">
        <v>1713</v>
      </c>
      <c r="O416">
        <v>7221</v>
      </c>
      <c r="P416">
        <v>13</v>
      </c>
      <c r="Q416">
        <v>99</v>
      </c>
      <c r="R416" t="s">
        <v>279</v>
      </c>
      <c r="S416" t="s">
        <v>280</v>
      </c>
      <c r="T416">
        <v>4562</v>
      </c>
      <c r="U416" t="s">
        <v>410</v>
      </c>
      <c r="V416">
        <v>1</v>
      </c>
      <c r="W416">
        <v>0.46</v>
      </c>
      <c r="X416" t="s">
        <v>410</v>
      </c>
      <c r="Y416">
        <v>0.46</v>
      </c>
      <c r="Z416">
        <f t="shared" si="16"/>
        <v>0.46</v>
      </c>
      <c r="AA416" t="s">
        <v>245</v>
      </c>
    </row>
    <row r="417" spans="1:27" ht="12.75">
      <c r="A417">
        <v>107457</v>
      </c>
      <c r="B417" t="s">
        <v>243</v>
      </c>
      <c r="C417">
        <v>212</v>
      </c>
      <c r="D417">
        <v>165</v>
      </c>
      <c r="J417" t="s">
        <v>246</v>
      </c>
      <c r="K417">
        <v>51</v>
      </c>
      <c r="L417" t="s">
        <v>5</v>
      </c>
      <c r="M417">
        <v>1272</v>
      </c>
      <c r="N417">
        <v>1719</v>
      </c>
      <c r="O417">
        <v>7225</v>
      </c>
      <c r="P417">
        <v>11</v>
      </c>
      <c r="Q417">
        <v>99</v>
      </c>
      <c r="R417" t="s">
        <v>408</v>
      </c>
      <c r="S417" t="s">
        <v>409</v>
      </c>
      <c r="T417">
        <v>5</v>
      </c>
      <c r="U417" t="s">
        <v>410</v>
      </c>
      <c r="V417">
        <v>1</v>
      </c>
      <c r="W417">
        <v>1</v>
      </c>
      <c r="X417" t="s">
        <v>410</v>
      </c>
      <c r="Y417">
        <v>1</v>
      </c>
      <c r="Z417">
        <f t="shared" si="16"/>
        <v>1</v>
      </c>
      <c r="AA417" t="s">
        <v>245</v>
      </c>
    </row>
    <row r="418" spans="1:27" ht="12.75">
      <c r="A418">
        <v>107460</v>
      </c>
      <c r="B418" t="s">
        <v>243</v>
      </c>
      <c r="C418">
        <v>212</v>
      </c>
      <c r="D418">
        <v>165</v>
      </c>
      <c r="J418" t="s">
        <v>246</v>
      </c>
      <c r="K418">
        <v>51</v>
      </c>
      <c r="L418" t="s">
        <v>5</v>
      </c>
      <c r="M418">
        <v>1272</v>
      </c>
      <c r="N418">
        <v>1719</v>
      </c>
      <c r="O418">
        <v>7225</v>
      </c>
      <c r="P418">
        <v>11</v>
      </c>
      <c r="Q418">
        <v>99</v>
      </c>
      <c r="R418" t="s">
        <v>498</v>
      </c>
      <c r="S418" t="s">
        <v>499</v>
      </c>
      <c r="T418">
        <v>5030</v>
      </c>
      <c r="U418" t="s">
        <v>410</v>
      </c>
      <c r="V418">
        <v>1</v>
      </c>
      <c r="W418">
        <v>2.5</v>
      </c>
      <c r="X418" t="s">
        <v>410</v>
      </c>
      <c r="Y418">
        <v>2.5</v>
      </c>
      <c r="Z418">
        <f t="shared" si="16"/>
        <v>2.5</v>
      </c>
      <c r="AA418" t="s">
        <v>245</v>
      </c>
    </row>
    <row r="419" spans="1:27" ht="12.75">
      <c r="A419">
        <v>107459</v>
      </c>
      <c r="B419" t="s">
        <v>243</v>
      </c>
      <c r="C419">
        <v>212</v>
      </c>
      <c r="D419">
        <v>165</v>
      </c>
      <c r="J419" t="s">
        <v>246</v>
      </c>
      <c r="K419">
        <v>51</v>
      </c>
      <c r="L419" t="s">
        <v>5</v>
      </c>
      <c r="M419">
        <v>1272</v>
      </c>
      <c r="N419">
        <v>1719</v>
      </c>
      <c r="O419">
        <v>7225</v>
      </c>
      <c r="P419">
        <v>11</v>
      </c>
      <c r="Q419">
        <v>99</v>
      </c>
      <c r="R419" t="s">
        <v>273</v>
      </c>
      <c r="S419" t="s">
        <v>274</v>
      </c>
      <c r="T419">
        <v>5029</v>
      </c>
      <c r="U419" t="s">
        <v>410</v>
      </c>
      <c r="V419">
        <v>1</v>
      </c>
      <c r="W419">
        <v>3</v>
      </c>
      <c r="X419" t="s">
        <v>410</v>
      </c>
      <c r="Y419">
        <v>3</v>
      </c>
      <c r="Z419">
        <f t="shared" si="16"/>
        <v>3</v>
      </c>
      <c r="AA419" t="s">
        <v>245</v>
      </c>
    </row>
    <row r="420" spans="1:27" ht="12.75">
      <c r="A420">
        <v>107458</v>
      </c>
      <c r="B420" t="s">
        <v>243</v>
      </c>
      <c r="C420">
        <v>212</v>
      </c>
      <c r="D420">
        <v>165</v>
      </c>
      <c r="J420" t="s">
        <v>246</v>
      </c>
      <c r="K420">
        <v>51</v>
      </c>
      <c r="L420" t="s">
        <v>5</v>
      </c>
      <c r="M420">
        <v>1272</v>
      </c>
      <c r="N420">
        <v>1719</v>
      </c>
      <c r="O420">
        <v>7225</v>
      </c>
      <c r="P420">
        <v>11</v>
      </c>
      <c r="Q420">
        <v>99</v>
      </c>
      <c r="R420" t="s">
        <v>279</v>
      </c>
      <c r="S420" t="s">
        <v>280</v>
      </c>
      <c r="T420">
        <v>4562</v>
      </c>
      <c r="U420" t="s">
        <v>410</v>
      </c>
      <c r="V420">
        <v>1</v>
      </c>
      <c r="W420">
        <v>0.7</v>
      </c>
      <c r="X420" t="s">
        <v>410</v>
      </c>
      <c r="Y420">
        <v>0.7</v>
      </c>
      <c r="Z420">
        <f t="shared" si="16"/>
        <v>0.7</v>
      </c>
      <c r="AA420" t="s">
        <v>245</v>
      </c>
    </row>
    <row r="423" spans="1:26" ht="13.5">
      <c r="A423" s="17" t="s">
        <v>462</v>
      </c>
      <c r="S423" t="s">
        <v>85</v>
      </c>
      <c r="Z423" s="3" t="s">
        <v>74</v>
      </c>
    </row>
    <row r="424" spans="19:27" ht="12.75">
      <c r="S424" t="s">
        <v>86</v>
      </c>
      <c r="Z424" s="4" t="s">
        <v>306</v>
      </c>
      <c r="AA424" s="4" t="s">
        <v>307</v>
      </c>
    </row>
    <row r="425" spans="19:28" ht="12.75">
      <c r="S425" s="16" t="s">
        <v>78</v>
      </c>
      <c r="T425" s="12">
        <v>67.54</v>
      </c>
      <c r="Y425" s="27" t="s">
        <v>302</v>
      </c>
      <c r="Z425" s="9">
        <f>AVERAGE(Z7:Z47)</f>
        <v>0.5092682926829268</v>
      </c>
      <c r="AA425" s="14">
        <f>Z425*67.54</f>
        <v>34.395980487804884</v>
      </c>
      <c r="AB425" s="9" t="s">
        <v>314</v>
      </c>
    </row>
    <row r="426" spans="19:28" ht="12.75">
      <c r="S426" s="16" t="s">
        <v>79</v>
      </c>
      <c r="T426" s="12">
        <v>50.66</v>
      </c>
      <c r="Y426" s="27" t="s">
        <v>303</v>
      </c>
      <c r="Z426" s="9">
        <f>AVERAGE(Z129:Z306)</f>
        <v>0.8761389172625134</v>
      </c>
      <c r="AA426" s="14">
        <f>Z426*43.42</f>
        <v>38.04195178753833</v>
      </c>
      <c r="AB426" s="9" t="s">
        <v>461</v>
      </c>
    </row>
    <row r="427" spans="19:28" ht="12.75">
      <c r="S427" s="16" t="s">
        <v>80</v>
      </c>
      <c r="T427" s="12">
        <v>46.9</v>
      </c>
      <c r="Y427" s="27" t="s">
        <v>304</v>
      </c>
      <c r="Z427" s="9"/>
      <c r="AA427" s="14">
        <f>AVERAGE(AA430:AA431)</f>
        <v>32.003924999999995</v>
      </c>
      <c r="AB427" s="9" t="s">
        <v>336</v>
      </c>
    </row>
    <row r="428" spans="19:28" ht="12.75">
      <c r="S428" s="16" t="s">
        <v>81</v>
      </c>
      <c r="T428" s="12">
        <v>43.42</v>
      </c>
      <c r="X428" s="10"/>
      <c r="Y428" s="15">
        <v>1606</v>
      </c>
      <c r="Z428" s="9">
        <v>0.516</v>
      </c>
      <c r="AA428" s="14"/>
      <c r="AB428" s="9"/>
    </row>
    <row r="429" spans="19:28" ht="12.75">
      <c r="S429" s="16" t="s">
        <v>82</v>
      </c>
      <c r="T429" s="12">
        <v>35.55</v>
      </c>
      <c r="X429" s="10"/>
      <c r="Y429" s="15">
        <v>1607</v>
      </c>
      <c r="Z429" s="9">
        <v>0.5070967741935484</v>
      </c>
      <c r="AA429" s="14"/>
      <c r="AB429" s="9"/>
    </row>
    <row r="430" spans="19:27" ht="12.75">
      <c r="S430" s="16" t="s">
        <v>83</v>
      </c>
      <c r="T430" s="12">
        <v>24.72</v>
      </c>
      <c r="Y430">
        <v>1696</v>
      </c>
      <c r="Z430">
        <f>AVERAGE(Y410:Y411)</f>
        <v>0.827</v>
      </c>
      <c r="AA430" s="5">
        <f>Z430*35.55</f>
        <v>29.399849999999997</v>
      </c>
    </row>
    <row r="431" spans="19:27" ht="12.75">
      <c r="S431" s="16" t="s">
        <v>84</v>
      </c>
      <c r="T431" s="12">
        <v>20.59</v>
      </c>
      <c r="Y431">
        <v>1705</v>
      </c>
      <c r="Z431">
        <f>AVERAGE(Z412:Z413)</f>
        <v>1.4</v>
      </c>
      <c r="AA431" s="5">
        <f>Z431*24.72</f>
        <v>34.608</v>
      </c>
    </row>
    <row r="433" ht="13.5">
      <c r="A433" s="17" t="s">
        <v>464</v>
      </c>
    </row>
    <row r="434" ht="12.75">
      <c r="C434" t="s">
        <v>408</v>
      </c>
    </row>
    <row r="435" spans="3:6" ht="12.75">
      <c r="C435" t="s">
        <v>183</v>
      </c>
      <c r="E435" s="2" t="s">
        <v>309</v>
      </c>
      <c r="F435" t="s">
        <v>309</v>
      </c>
    </row>
    <row r="436" spans="3:6" ht="12.75">
      <c r="C436" t="s">
        <v>184</v>
      </c>
      <c r="E436" s="2" t="s">
        <v>310</v>
      </c>
      <c r="F436" t="s">
        <v>311</v>
      </c>
    </row>
    <row r="437" spans="3:6" ht="12.75">
      <c r="C437" t="s">
        <v>345</v>
      </c>
      <c r="E437" s="2" t="s">
        <v>203</v>
      </c>
      <c r="F437" t="s">
        <v>203</v>
      </c>
    </row>
    <row r="438" spans="3:6" ht="12.75">
      <c r="C438" s="2" t="s">
        <v>185</v>
      </c>
      <c r="D438" s="2" t="s">
        <v>201</v>
      </c>
      <c r="E438" s="2" t="s">
        <v>204</v>
      </c>
      <c r="F438" t="s">
        <v>204</v>
      </c>
    </row>
    <row r="439" spans="3:6" ht="12.75">
      <c r="C439" s="4" t="s">
        <v>186</v>
      </c>
      <c r="D439" s="4" t="s">
        <v>202</v>
      </c>
      <c r="E439" s="4" t="s">
        <v>205</v>
      </c>
      <c r="F439" s="3" t="s">
        <v>205</v>
      </c>
    </row>
    <row r="440" spans="1:6" ht="12.75">
      <c r="A440" t="s">
        <v>188</v>
      </c>
      <c r="B440" t="s">
        <v>200</v>
      </c>
      <c r="C440">
        <v>70</v>
      </c>
      <c r="D440" s="5">
        <v>262.64</v>
      </c>
      <c r="E440" s="28">
        <v>47.2752</v>
      </c>
      <c r="F440" s="29"/>
    </row>
    <row r="441" spans="1:7" ht="12.75">
      <c r="A441" t="s">
        <v>302</v>
      </c>
      <c r="B441" t="s">
        <v>200</v>
      </c>
      <c r="D441" s="5"/>
      <c r="E441" s="23"/>
      <c r="F441" s="22">
        <v>34.395980487804884</v>
      </c>
      <c r="G441" t="s">
        <v>314</v>
      </c>
    </row>
    <row r="442" spans="1:7" ht="12.75">
      <c r="A442" t="s">
        <v>303</v>
      </c>
      <c r="B442" t="s">
        <v>200</v>
      </c>
      <c r="D442" s="5"/>
      <c r="E442" s="23"/>
      <c r="F442" s="22">
        <v>38.04195178753833</v>
      </c>
      <c r="G442" t="s">
        <v>461</v>
      </c>
    </row>
    <row r="443" spans="1:6" ht="12.75">
      <c r="A443" t="s">
        <v>189</v>
      </c>
      <c r="B443" t="s">
        <v>200</v>
      </c>
      <c r="C443">
        <v>80</v>
      </c>
      <c r="D443" s="5">
        <v>192.96</v>
      </c>
      <c r="E443" s="32">
        <v>34.7328</v>
      </c>
      <c r="F443" s="30"/>
    </row>
    <row r="444" spans="1:6" ht="12.75">
      <c r="A444" t="s">
        <v>190</v>
      </c>
      <c r="B444" t="s">
        <v>200</v>
      </c>
      <c r="C444">
        <v>125</v>
      </c>
      <c r="D444" s="5">
        <v>301.5</v>
      </c>
      <c r="E444" s="23">
        <v>54.27</v>
      </c>
      <c r="F444" s="30"/>
    </row>
    <row r="445" spans="1:7" ht="12.75">
      <c r="A445" t="s">
        <v>304</v>
      </c>
      <c r="B445" t="s">
        <v>200</v>
      </c>
      <c r="D445" s="5"/>
      <c r="E445" s="23"/>
      <c r="F445" s="30">
        <v>32.003924999999995</v>
      </c>
      <c r="G445" t="s">
        <v>336</v>
      </c>
    </row>
    <row r="446" spans="1:6" ht="12.75">
      <c r="A446" t="s">
        <v>313</v>
      </c>
      <c r="B446" t="s">
        <v>200</v>
      </c>
      <c r="C446">
        <v>105</v>
      </c>
      <c r="D446" s="5">
        <v>172.305</v>
      </c>
      <c r="E446" s="24">
        <v>31.0149</v>
      </c>
      <c r="F446" s="30"/>
    </row>
    <row r="447" spans="1:6" ht="12.75">
      <c r="A447" t="s">
        <v>191</v>
      </c>
      <c r="B447" t="s">
        <v>200</v>
      </c>
      <c r="C447">
        <v>125</v>
      </c>
      <c r="D447" s="5">
        <v>143</v>
      </c>
      <c r="E447" s="23">
        <v>25.74</v>
      </c>
      <c r="F447" s="30"/>
    </row>
    <row r="448" spans="1:6" ht="12.75">
      <c r="A448" t="s">
        <v>192</v>
      </c>
      <c r="B448" t="s">
        <v>200</v>
      </c>
      <c r="C448">
        <v>145</v>
      </c>
      <c r="D448" s="5">
        <v>165.88</v>
      </c>
      <c r="E448" s="23">
        <v>29.8584</v>
      </c>
      <c r="F448" s="30"/>
    </row>
    <row r="449" spans="1:6" ht="12.75">
      <c r="A449" t="s">
        <v>193</v>
      </c>
      <c r="B449" t="s">
        <v>200</v>
      </c>
      <c r="C449">
        <v>190</v>
      </c>
      <c r="D449" s="5">
        <v>218.88</v>
      </c>
      <c r="E449" s="23">
        <v>39.398399999999995</v>
      </c>
      <c r="F449" s="30"/>
    </row>
    <row r="450" spans="1:6" ht="12.75">
      <c r="A450" t="s">
        <v>194</v>
      </c>
      <c r="B450" t="s">
        <v>200</v>
      </c>
      <c r="C450">
        <v>175</v>
      </c>
      <c r="D450" s="5">
        <v>201.6</v>
      </c>
      <c r="E450" s="24">
        <v>36.288</v>
      </c>
      <c r="F450" s="30"/>
    </row>
    <row r="451" spans="1:6" ht="12.75">
      <c r="A451" t="s">
        <v>195</v>
      </c>
      <c r="B451" t="s">
        <v>200</v>
      </c>
      <c r="C451">
        <v>155</v>
      </c>
      <c r="D451" s="5">
        <v>161.758</v>
      </c>
      <c r="E451" s="23">
        <v>29.11644</v>
      </c>
      <c r="F451" s="30"/>
    </row>
    <row r="452" spans="1:6" ht="12.75">
      <c r="A452" t="s">
        <v>196</v>
      </c>
      <c r="B452" t="s">
        <v>200</v>
      </c>
      <c r="C452">
        <v>135</v>
      </c>
      <c r="D452" s="5">
        <v>132.975</v>
      </c>
      <c r="E452" s="23">
        <v>23.935499999999998</v>
      </c>
      <c r="F452" s="30"/>
    </row>
    <row r="453" spans="1:6" ht="12.75">
      <c r="A453" t="s">
        <v>197</v>
      </c>
      <c r="B453" t="s">
        <v>200</v>
      </c>
      <c r="C453">
        <v>200</v>
      </c>
      <c r="D453" s="5">
        <v>191</v>
      </c>
      <c r="E453" s="23">
        <v>34.38</v>
      </c>
      <c r="F453" s="30"/>
    </row>
    <row r="454" spans="1:6" ht="12.75">
      <c r="A454" t="s">
        <v>198</v>
      </c>
      <c r="B454" t="s">
        <v>200</v>
      </c>
      <c r="C454">
        <v>235</v>
      </c>
      <c r="D454" s="5">
        <v>168.73</v>
      </c>
      <c r="E454" s="23">
        <v>30.371399999999998</v>
      </c>
      <c r="F454" s="30"/>
    </row>
    <row r="455" spans="1:6" ht="12.75">
      <c r="A455" t="s">
        <v>199</v>
      </c>
      <c r="B455" t="s">
        <v>200</v>
      </c>
      <c r="C455">
        <v>210</v>
      </c>
      <c r="D455" s="5">
        <v>177.66</v>
      </c>
      <c r="E455" s="31">
        <v>31.9788</v>
      </c>
      <c r="F455" s="26"/>
    </row>
    <row r="456" ht="12.75">
      <c r="E456" t="s">
        <v>206</v>
      </c>
    </row>
    <row r="457" ht="12.75">
      <c r="E457" s="7" t="s">
        <v>207</v>
      </c>
    </row>
    <row r="458" ht="12.75">
      <c r="E458" t="s">
        <v>208</v>
      </c>
    </row>
    <row r="459" ht="12.75">
      <c r="E459" t="s">
        <v>315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8"/>
  <sheetViews>
    <sheetView workbookViewId="0" topLeftCell="A1">
      <selection activeCell="G23" sqref="G23"/>
    </sheetView>
  </sheetViews>
  <sheetFormatPr defaultColWidth="11.00390625" defaultRowHeight="12.75"/>
  <cols>
    <col min="1" max="4" width="11.00390625" style="35" customWidth="1"/>
    <col min="5" max="5" width="17.00390625" style="35" customWidth="1"/>
    <col min="6" max="8" width="11.00390625" style="35" customWidth="1"/>
    <col min="9" max="9" width="6.375" style="35" customWidth="1"/>
    <col min="10" max="10" width="11.00390625" style="35" customWidth="1"/>
    <col min="11" max="11" width="9.25390625" style="35" customWidth="1"/>
    <col min="12" max="12" width="13.625" style="35" customWidth="1"/>
    <col min="13" max="19" width="11.00390625" style="35" customWidth="1"/>
    <col min="20" max="20" width="13.75390625" style="35" customWidth="1"/>
    <col min="21" max="16384" width="11.00390625" style="35" customWidth="1"/>
  </cols>
  <sheetData>
    <row r="2" spans="2:28" ht="15">
      <c r="B2" s="43" t="s">
        <v>331</v>
      </c>
      <c r="Z2" s="35" t="s">
        <v>502</v>
      </c>
      <c r="AB2" s="35" t="s">
        <v>502</v>
      </c>
    </row>
    <row r="3" spans="11:28" ht="15">
      <c r="K3" s="37" t="s">
        <v>506</v>
      </c>
      <c r="L3" s="44" t="s">
        <v>25</v>
      </c>
      <c r="R3" s="35" t="s">
        <v>502</v>
      </c>
      <c r="S3" s="35" t="s">
        <v>502</v>
      </c>
      <c r="W3" s="37" t="s">
        <v>510</v>
      </c>
      <c r="X3" s="35" t="s">
        <v>324</v>
      </c>
      <c r="Y3" s="37" t="s">
        <v>326</v>
      </c>
      <c r="Z3" s="37" t="s">
        <v>329</v>
      </c>
      <c r="AB3" s="35" t="s">
        <v>362</v>
      </c>
    </row>
    <row r="4" spans="1:29" ht="15">
      <c r="A4" s="35" t="s">
        <v>15</v>
      </c>
      <c r="B4" s="35" t="s">
        <v>13</v>
      </c>
      <c r="C4" s="37" t="s">
        <v>13</v>
      </c>
      <c r="D4" s="37" t="s">
        <v>13</v>
      </c>
      <c r="E4" s="35" t="s">
        <v>19</v>
      </c>
      <c r="F4" s="37" t="s">
        <v>19</v>
      </c>
      <c r="G4" s="35" t="s">
        <v>20</v>
      </c>
      <c r="H4" s="37" t="s">
        <v>22</v>
      </c>
      <c r="J4" s="37" t="s">
        <v>24</v>
      </c>
      <c r="K4" s="37" t="s">
        <v>507</v>
      </c>
      <c r="L4" s="44" t="s">
        <v>26</v>
      </c>
      <c r="M4" s="37" t="s">
        <v>28</v>
      </c>
      <c r="N4" s="37" t="s">
        <v>29</v>
      </c>
      <c r="O4" s="37" t="s">
        <v>29</v>
      </c>
      <c r="R4" s="37" t="s">
        <v>503</v>
      </c>
      <c r="S4" s="37" t="s">
        <v>503</v>
      </c>
      <c r="T4" s="37" t="s">
        <v>502</v>
      </c>
      <c r="U4" s="44" t="s">
        <v>505</v>
      </c>
      <c r="V4" s="37" t="s">
        <v>508</v>
      </c>
      <c r="W4" s="37" t="s">
        <v>322</v>
      </c>
      <c r="X4" s="44" t="s">
        <v>325</v>
      </c>
      <c r="Y4" s="37" t="s">
        <v>327</v>
      </c>
      <c r="Z4" s="37" t="s">
        <v>222</v>
      </c>
      <c r="AA4" s="37" t="s">
        <v>361</v>
      </c>
      <c r="AB4" s="37" t="s">
        <v>222</v>
      </c>
      <c r="AC4" s="37" t="s">
        <v>363</v>
      </c>
    </row>
    <row r="5" spans="1:29" ht="15">
      <c r="A5" s="39" t="s">
        <v>16</v>
      </c>
      <c r="B5" s="39" t="s">
        <v>14</v>
      </c>
      <c r="C5" s="38" t="s">
        <v>17</v>
      </c>
      <c r="D5" s="38" t="s">
        <v>18</v>
      </c>
      <c r="E5" s="39" t="s">
        <v>14</v>
      </c>
      <c r="F5" s="38" t="s">
        <v>17</v>
      </c>
      <c r="G5" s="38" t="s">
        <v>21</v>
      </c>
      <c r="H5" s="38" t="s">
        <v>17</v>
      </c>
      <c r="I5" s="39" t="s">
        <v>23</v>
      </c>
      <c r="J5" s="38" t="s">
        <v>26</v>
      </c>
      <c r="K5" s="38" t="s">
        <v>17</v>
      </c>
      <c r="L5" s="39" t="s">
        <v>27</v>
      </c>
      <c r="M5" s="38" t="s">
        <v>17</v>
      </c>
      <c r="N5" s="38" t="s">
        <v>30</v>
      </c>
      <c r="O5" s="38" t="s">
        <v>500</v>
      </c>
      <c r="P5" s="38" t="s">
        <v>347</v>
      </c>
      <c r="Q5" s="38" t="s">
        <v>501</v>
      </c>
      <c r="R5" s="39" t="s">
        <v>30</v>
      </c>
      <c r="S5" s="39" t="s">
        <v>500</v>
      </c>
      <c r="T5" s="38" t="s">
        <v>17</v>
      </c>
      <c r="U5" s="39" t="s">
        <v>500</v>
      </c>
      <c r="V5" s="38" t="s">
        <v>509</v>
      </c>
      <c r="W5" s="38" t="s">
        <v>323</v>
      </c>
      <c r="X5" s="39" t="s">
        <v>500</v>
      </c>
      <c r="Y5" s="38" t="s">
        <v>328</v>
      </c>
      <c r="Z5" s="39" t="s">
        <v>330</v>
      </c>
      <c r="AA5" s="38" t="s">
        <v>17</v>
      </c>
      <c r="AB5" s="38" t="s">
        <v>14</v>
      </c>
      <c r="AC5" s="38" t="s">
        <v>17</v>
      </c>
    </row>
    <row r="6" spans="1:27" ht="15">
      <c r="A6" s="35">
        <v>79215</v>
      </c>
      <c r="B6" s="35" t="s">
        <v>372</v>
      </c>
      <c r="C6" s="35">
        <v>149</v>
      </c>
      <c r="D6" s="35">
        <v>409</v>
      </c>
      <c r="E6" s="35" t="s">
        <v>373</v>
      </c>
      <c r="F6" s="35">
        <v>10699</v>
      </c>
      <c r="I6" s="35" t="s">
        <v>179</v>
      </c>
      <c r="J6" s="35" t="s">
        <v>4</v>
      </c>
      <c r="K6" s="35">
        <v>1</v>
      </c>
      <c r="L6" s="35" t="s">
        <v>374</v>
      </c>
      <c r="M6" s="35">
        <v>5007</v>
      </c>
      <c r="N6" s="35">
        <v>1674</v>
      </c>
      <c r="O6" s="35">
        <v>7183</v>
      </c>
      <c r="P6" s="35">
        <v>9</v>
      </c>
      <c r="Q6" s="35">
        <v>99</v>
      </c>
      <c r="R6" s="35" t="s">
        <v>408</v>
      </c>
      <c r="S6" s="35" t="s">
        <v>409</v>
      </c>
      <c r="T6" s="35">
        <v>5</v>
      </c>
      <c r="U6" s="35" t="s">
        <v>9</v>
      </c>
      <c r="V6" s="35">
        <v>1</v>
      </c>
      <c r="W6" s="35">
        <v>0.09</v>
      </c>
      <c r="X6" s="35" t="s">
        <v>410</v>
      </c>
      <c r="Y6" s="35">
        <v>1.8</v>
      </c>
      <c r="AA6" s="35">
        <v>5061</v>
      </c>
    </row>
    <row r="7" spans="1:25" ht="15">
      <c r="A7" s="35">
        <v>79220</v>
      </c>
      <c r="B7" s="35" t="s">
        <v>372</v>
      </c>
      <c r="C7" s="35">
        <v>149</v>
      </c>
      <c r="D7" s="35">
        <v>410</v>
      </c>
      <c r="E7" s="35" t="s">
        <v>373</v>
      </c>
      <c r="F7" s="35">
        <v>10699</v>
      </c>
      <c r="I7" s="35" t="s">
        <v>179</v>
      </c>
      <c r="J7" s="35" t="s">
        <v>4</v>
      </c>
      <c r="K7" s="35">
        <v>1</v>
      </c>
      <c r="L7" s="35" t="s">
        <v>375</v>
      </c>
      <c r="M7" s="35">
        <v>5431</v>
      </c>
      <c r="N7" s="35">
        <v>1674</v>
      </c>
      <c r="O7" s="35">
        <v>7183</v>
      </c>
      <c r="P7" s="35">
        <v>9</v>
      </c>
      <c r="Q7" s="35">
        <v>99</v>
      </c>
      <c r="R7" s="35" t="s">
        <v>408</v>
      </c>
      <c r="S7" s="35" t="s">
        <v>409</v>
      </c>
      <c r="T7" s="35">
        <v>5</v>
      </c>
      <c r="U7" s="35" t="s">
        <v>409</v>
      </c>
      <c r="W7" s="35">
        <v>0.02</v>
      </c>
      <c r="X7" s="35" t="s">
        <v>409</v>
      </c>
      <c r="Y7" s="35">
        <v>0.02</v>
      </c>
    </row>
    <row r="8" spans="1:25" ht="15">
      <c r="A8" s="35">
        <v>79251</v>
      </c>
      <c r="B8" s="35" t="s">
        <v>372</v>
      </c>
      <c r="C8" s="35">
        <v>149</v>
      </c>
      <c r="D8" s="35">
        <v>411</v>
      </c>
      <c r="E8" s="35" t="s">
        <v>373</v>
      </c>
      <c r="F8" s="35">
        <v>10699</v>
      </c>
      <c r="I8" s="35" t="s">
        <v>179</v>
      </c>
      <c r="J8" s="35" t="s">
        <v>4</v>
      </c>
      <c r="K8" s="35">
        <v>1</v>
      </c>
      <c r="L8" s="35" t="s">
        <v>375</v>
      </c>
      <c r="M8" s="35">
        <v>5431</v>
      </c>
      <c r="N8" s="35">
        <v>1674</v>
      </c>
      <c r="O8" s="35">
        <v>7183</v>
      </c>
      <c r="P8" s="35">
        <v>11</v>
      </c>
      <c r="Q8" s="35">
        <v>8</v>
      </c>
      <c r="R8" s="35" t="s">
        <v>408</v>
      </c>
      <c r="S8" s="35" t="s">
        <v>409</v>
      </c>
      <c r="T8" s="35">
        <v>5</v>
      </c>
      <c r="U8" s="35" t="s">
        <v>409</v>
      </c>
      <c r="W8" s="35">
        <v>0.01</v>
      </c>
      <c r="X8" s="35" t="s">
        <v>409</v>
      </c>
      <c r="Y8" s="35">
        <v>0.01</v>
      </c>
    </row>
    <row r="9" spans="1:25" ht="15">
      <c r="A9" s="35">
        <v>79333</v>
      </c>
      <c r="B9" s="35" t="s">
        <v>372</v>
      </c>
      <c r="C9" s="35">
        <v>149</v>
      </c>
      <c r="D9" s="35">
        <v>414</v>
      </c>
      <c r="E9" s="35" t="s">
        <v>373</v>
      </c>
      <c r="F9" s="35">
        <v>10699</v>
      </c>
      <c r="I9" s="35" t="s">
        <v>179</v>
      </c>
      <c r="J9" s="35" t="s">
        <v>4</v>
      </c>
      <c r="K9" s="35">
        <v>1</v>
      </c>
      <c r="L9" s="35" t="s">
        <v>375</v>
      </c>
      <c r="M9" s="35">
        <v>5431</v>
      </c>
      <c r="N9" s="35">
        <v>1674</v>
      </c>
      <c r="O9" s="35">
        <v>7183</v>
      </c>
      <c r="P9" s="35">
        <v>12</v>
      </c>
      <c r="Q9" s="35">
        <v>99</v>
      </c>
      <c r="R9" s="35" t="s">
        <v>408</v>
      </c>
      <c r="S9" s="35" t="s">
        <v>409</v>
      </c>
      <c r="T9" s="35">
        <v>5</v>
      </c>
      <c r="U9" s="35" t="s">
        <v>9</v>
      </c>
      <c r="V9" s="35">
        <v>1</v>
      </c>
      <c r="W9" s="35">
        <v>0.05</v>
      </c>
      <c r="X9" s="35" t="s">
        <v>410</v>
      </c>
      <c r="Y9" s="35">
        <v>1</v>
      </c>
    </row>
    <row r="10" spans="1:27" ht="15">
      <c r="A10" s="35">
        <v>81486</v>
      </c>
      <c r="B10" s="35" t="s">
        <v>372</v>
      </c>
      <c r="C10" s="35">
        <v>149</v>
      </c>
      <c r="D10" s="35">
        <v>416</v>
      </c>
      <c r="E10" s="35" t="s">
        <v>373</v>
      </c>
      <c r="F10" s="35">
        <v>10699</v>
      </c>
      <c r="I10" s="35" t="s">
        <v>179</v>
      </c>
      <c r="J10" s="35" t="s">
        <v>4</v>
      </c>
      <c r="K10" s="35">
        <v>1</v>
      </c>
      <c r="L10" s="35" t="s">
        <v>374</v>
      </c>
      <c r="M10" s="35">
        <v>5007</v>
      </c>
      <c r="N10" s="35">
        <v>1675</v>
      </c>
      <c r="O10" s="35">
        <v>7183</v>
      </c>
      <c r="P10" s="35">
        <v>2</v>
      </c>
      <c r="Q10" s="35">
        <v>99</v>
      </c>
      <c r="R10" s="35" t="s">
        <v>408</v>
      </c>
      <c r="S10" s="35" t="s">
        <v>409</v>
      </c>
      <c r="T10" s="35">
        <v>5</v>
      </c>
      <c r="U10" s="35" t="s">
        <v>409</v>
      </c>
      <c r="W10" s="35">
        <v>0.01</v>
      </c>
      <c r="X10" s="35" t="s">
        <v>409</v>
      </c>
      <c r="Y10" s="35">
        <v>0.01</v>
      </c>
      <c r="AA10" s="35">
        <v>5064</v>
      </c>
    </row>
    <row r="11" spans="1:27" ht="15">
      <c r="A11" s="35">
        <v>81488</v>
      </c>
      <c r="B11" s="35" t="s">
        <v>372</v>
      </c>
      <c r="C11" s="35">
        <v>149</v>
      </c>
      <c r="D11" s="35">
        <v>416</v>
      </c>
      <c r="E11" s="35" t="s">
        <v>373</v>
      </c>
      <c r="F11" s="35">
        <v>10699</v>
      </c>
      <c r="I11" s="35" t="s">
        <v>179</v>
      </c>
      <c r="J11" s="35" t="s">
        <v>4</v>
      </c>
      <c r="K11" s="35">
        <v>1</v>
      </c>
      <c r="L11" s="35" t="s">
        <v>374</v>
      </c>
      <c r="M11" s="35">
        <v>5007</v>
      </c>
      <c r="N11" s="35">
        <v>1675</v>
      </c>
      <c r="O11" s="35">
        <v>7183</v>
      </c>
      <c r="P11" s="35">
        <v>2</v>
      </c>
      <c r="Q11" s="35">
        <v>99</v>
      </c>
      <c r="R11" s="35" t="s">
        <v>408</v>
      </c>
      <c r="S11" s="35" t="s">
        <v>409</v>
      </c>
      <c r="T11" s="35">
        <v>5</v>
      </c>
      <c r="U11" s="35" t="s">
        <v>237</v>
      </c>
      <c r="V11" s="35">
        <v>0.5</v>
      </c>
      <c r="W11" s="35">
        <v>0.04</v>
      </c>
      <c r="X11" s="35" t="s">
        <v>237</v>
      </c>
      <c r="Y11" s="35">
        <v>0.08</v>
      </c>
      <c r="AA11" s="35">
        <v>5061</v>
      </c>
    </row>
    <row r="12" spans="1:25" ht="15">
      <c r="A12" s="35">
        <v>81531</v>
      </c>
      <c r="B12" s="35" t="s">
        <v>372</v>
      </c>
      <c r="C12" s="35">
        <v>149</v>
      </c>
      <c r="D12" s="35">
        <v>417</v>
      </c>
      <c r="E12" s="35" t="s">
        <v>373</v>
      </c>
      <c r="F12" s="35">
        <v>10699</v>
      </c>
      <c r="I12" s="35" t="s">
        <v>179</v>
      </c>
      <c r="J12" s="35" t="s">
        <v>4</v>
      </c>
      <c r="K12" s="35">
        <v>1</v>
      </c>
      <c r="L12" s="35" t="s">
        <v>375</v>
      </c>
      <c r="M12" s="35">
        <v>5431</v>
      </c>
      <c r="N12" s="35">
        <v>1675</v>
      </c>
      <c r="O12" s="35">
        <v>7183</v>
      </c>
      <c r="P12" s="35">
        <v>3</v>
      </c>
      <c r="Q12" s="35">
        <v>99</v>
      </c>
      <c r="R12" s="35" t="s">
        <v>408</v>
      </c>
      <c r="S12" s="35" t="s">
        <v>409</v>
      </c>
      <c r="T12" s="35">
        <v>5</v>
      </c>
      <c r="U12" s="35" t="s">
        <v>409</v>
      </c>
      <c r="W12" s="35">
        <v>0.02</v>
      </c>
      <c r="X12" s="35" t="s">
        <v>409</v>
      </c>
      <c r="Y12" s="35">
        <v>0.02</v>
      </c>
    </row>
    <row r="13" spans="1:27" ht="15">
      <c r="A13" s="35">
        <v>85286</v>
      </c>
      <c r="B13" s="35" t="s">
        <v>428</v>
      </c>
      <c r="C13" s="35">
        <v>147</v>
      </c>
      <c r="D13" s="35">
        <v>23</v>
      </c>
      <c r="E13" s="35" t="s">
        <v>429</v>
      </c>
      <c r="F13" s="35">
        <v>9613</v>
      </c>
      <c r="G13" s="35" t="s">
        <v>170</v>
      </c>
      <c r="J13" s="35" t="s">
        <v>4</v>
      </c>
      <c r="K13" s="35">
        <v>1</v>
      </c>
      <c r="L13" s="35" t="s">
        <v>374</v>
      </c>
      <c r="M13" s="35">
        <v>5007</v>
      </c>
      <c r="N13" s="35">
        <v>1678</v>
      </c>
      <c r="O13" s="35">
        <v>7187</v>
      </c>
      <c r="P13" s="35">
        <v>12</v>
      </c>
      <c r="Q13" s="35">
        <v>27</v>
      </c>
      <c r="R13" s="35" t="s">
        <v>408</v>
      </c>
      <c r="S13" s="35" t="s">
        <v>409</v>
      </c>
      <c r="T13" s="35">
        <v>5</v>
      </c>
      <c r="U13" s="35" t="s">
        <v>410</v>
      </c>
      <c r="V13" s="35">
        <v>3</v>
      </c>
      <c r="W13" s="35">
        <v>2.5</v>
      </c>
      <c r="X13" s="35" t="s">
        <v>410</v>
      </c>
      <c r="Y13" s="35">
        <v>0.833</v>
      </c>
      <c r="AA13" s="35">
        <v>5061</v>
      </c>
    </row>
    <row r="14" spans="1:27" ht="15">
      <c r="A14" s="35">
        <v>86430</v>
      </c>
      <c r="B14" s="35" t="s">
        <v>428</v>
      </c>
      <c r="C14" s="35">
        <v>147</v>
      </c>
      <c r="D14" s="35">
        <v>68</v>
      </c>
      <c r="E14" s="35" t="s">
        <v>429</v>
      </c>
      <c r="F14" s="35">
        <v>9613</v>
      </c>
      <c r="G14" s="35" t="s">
        <v>170</v>
      </c>
      <c r="J14" s="35" t="s">
        <v>4</v>
      </c>
      <c r="K14" s="35">
        <v>1</v>
      </c>
      <c r="L14" s="35" t="s">
        <v>374</v>
      </c>
      <c r="M14" s="35">
        <v>5007</v>
      </c>
      <c r="N14" s="35">
        <v>1679</v>
      </c>
      <c r="O14" s="35">
        <v>7187</v>
      </c>
      <c r="P14" s="35">
        <v>3</v>
      </c>
      <c r="Q14" s="35">
        <v>30</v>
      </c>
      <c r="R14" s="35" t="s">
        <v>408</v>
      </c>
      <c r="S14" s="35" t="s">
        <v>409</v>
      </c>
      <c r="T14" s="35">
        <v>5</v>
      </c>
      <c r="U14" s="35" t="s">
        <v>410</v>
      </c>
      <c r="V14" s="35">
        <v>1</v>
      </c>
      <c r="W14" s="35">
        <v>0.9</v>
      </c>
      <c r="X14" s="35" t="s">
        <v>410</v>
      </c>
      <c r="Y14" s="35">
        <v>0.9</v>
      </c>
      <c r="AA14" s="35">
        <v>5061</v>
      </c>
    </row>
    <row r="17" ht="15">
      <c r="N17" s="43" t="s">
        <v>332</v>
      </c>
    </row>
    <row r="18" ht="15">
      <c r="N18" s="43" t="s">
        <v>469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5"/>
  <sheetViews>
    <sheetView workbookViewId="0" topLeftCell="A40">
      <selection activeCell="C14" sqref="C14"/>
    </sheetView>
  </sheetViews>
  <sheetFormatPr defaultColWidth="11.00390625" defaultRowHeight="12.75"/>
  <cols>
    <col min="1" max="1" width="11.00390625" style="35" customWidth="1"/>
    <col min="2" max="3" width="19.375" style="35" customWidth="1"/>
    <col min="4" max="16384" width="11.00390625" style="35" customWidth="1"/>
  </cols>
  <sheetData>
    <row r="2" ht="15.75">
      <c r="A2" s="59" t="s">
        <v>470</v>
      </c>
    </row>
    <row r="3" ht="15">
      <c r="D3" s="35" t="s">
        <v>217</v>
      </c>
    </row>
    <row r="4" spans="4:5" ht="15">
      <c r="D4" s="35" t="s">
        <v>218</v>
      </c>
      <c r="E4" s="37" t="s">
        <v>219</v>
      </c>
    </row>
    <row r="5" spans="1:8" ht="15">
      <c r="A5" s="36" t="s">
        <v>220</v>
      </c>
      <c r="B5" s="39"/>
      <c r="C5" s="39"/>
      <c r="D5" s="39" t="s">
        <v>221</v>
      </c>
      <c r="E5" s="38" t="s">
        <v>222</v>
      </c>
      <c r="H5" s="39" t="s">
        <v>11</v>
      </c>
    </row>
    <row r="6" spans="1:8" ht="15">
      <c r="A6" s="35" t="s">
        <v>379</v>
      </c>
      <c r="D6" s="35">
        <v>766</v>
      </c>
      <c r="E6" s="49">
        <f>100*D6/D$11</f>
        <v>60.362490149724195</v>
      </c>
      <c r="H6" s="35" t="s">
        <v>379</v>
      </c>
    </row>
    <row r="7" spans="1:8" ht="15">
      <c r="A7" s="35" t="s">
        <v>223</v>
      </c>
      <c r="D7" s="35">
        <v>146</v>
      </c>
      <c r="E7" s="49">
        <f aca="true" t="shared" si="0" ref="E7:E13">100*D7/D$11</f>
        <v>11.505122143420015</v>
      </c>
      <c r="H7" s="35" t="s">
        <v>59</v>
      </c>
    </row>
    <row r="8" spans="1:8" ht="15">
      <c r="A8" s="35" t="s">
        <v>224</v>
      </c>
      <c r="D8" s="35">
        <v>108</v>
      </c>
      <c r="E8" s="49">
        <f t="shared" si="0"/>
        <v>8.51063829787234</v>
      </c>
      <c r="H8" s="35" t="s">
        <v>223</v>
      </c>
    </row>
    <row r="9" spans="1:8" ht="15">
      <c r="A9" s="35" t="s">
        <v>225</v>
      </c>
      <c r="D9" s="35">
        <v>566</v>
      </c>
      <c r="E9" s="49">
        <f t="shared" si="0"/>
        <v>44.602048857368004</v>
      </c>
      <c r="H9" s="35" t="s">
        <v>225</v>
      </c>
    </row>
    <row r="10" spans="1:8" ht="15">
      <c r="A10" s="35" t="s">
        <v>226</v>
      </c>
      <c r="D10" s="35">
        <v>1405</v>
      </c>
      <c r="E10" s="49">
        <f t="shared" si="0"/>
        <v>110.7171000788022</v>
      </c>
      <c r="H10" s="35" t="s">
        <v>226</v>
      </c>
    </row>
    <row r="11" spans="1:8" ht="15">
      <c r="A11" s="35" t="s">
        <v>139</v>
      </c>
      <c r="D11" s="35">
        <v>1269</v>
      </c>
      <c r="E11" s="49">
        <f t="shared" si="0"/>
        <v>100</v>
      </c>
      <c r="H11" s="35" t="s">
        <v>51</v>
      </c>
    </row>
    <row r="12" spans="1:8" ht="15">
      <c r="A12" s="35" t="s">
        <v>227</v>
      </c>
      <c r="D12" s="39">
        <v>7445</v>
      </c>
      <c r="E12" s="60">
        <f t="shared" si="0"/>
        <v>586.682427107959</v>
      </c>
      <c r="H12" s="35" t="s">
        <v>224</v>
      </c>
    </row>
    <row r="13" spans="4:8" ht="15">
      <c r="D13" s="35">
        <f>SUM(D6:D12)</f>
        <v>11705</v>
      </c>
      <c r="E13" s="49">
        <f t="shared" si="0"/>
        <v>922.3798266351458</v>
      </c>
      <c r="H13" s="35" t="s">
        <v>229</v>
      </c>
    </row>
    <row r="14" ht="15">
      <c r="H14" s="35" t="s">
        <v>49</v>
      </c>
    </row>
    <row r="15" spans="1:8" ht="15">
      <c r="A15" s="61"/>
      <c r="B15" s="61"/>
      <c r="C15" s="61"/>
      <c r="D15" s="61"/>
      <c r="E15" s="61"/>
      <c r="F15" s="61"/>
      <c r="H15" s="35" t="s">
        <v>60</v>
      </c>
    </row>
    <row r="16" spans="1:8" ht="15">
      <c r="A16" s="36" t="s">
        <v>228</v>
      </c>
      <c r="H16" s="35" t="s">
        <v>230</v>
      </c>
    </row>
    <row r="17" spans="1:8" ht="15">
      <c r="A17" s="35" t="s">
        <v>229</v>
      </c>
      <c r="D17" s="35">
        <v>2235</v>
      </c>
      <c r="E17" s="49">
        <f>100*D17/D$21</f>
        <v>1631.3868613138686</v>
      </c>
      <c r="H17" s="35" t="s">
        <v>48</v>
      </c>
    </row>
    <row r="18" spans="1:8" ht="15">
      <c r="A18" s="35" t="s">
        <v>230</v>
      </c>
      <c r="D18" s="35">
        <v>316</v>
      </c>
      <c r="E18" s="49">
        <f aca="true" t="shared" si="1" ref="E18:E23">100*D18/D$21</f>
        <v>230.65693430656935</v>
      </c>
      <c r="H18" s="35" t="s">
        <v>139</v>
      </c>
    </row>
    <row r="19" spans="1:8" ht="15">
      <c r="A19" s="35" t="s">
        <v>231</v>
      </c>
      <c r="D19" s="35">
        <v>432</v>
      </c>
      <c r="E19" s="49">
        <f t="shared" si="1"/>
        <v>315.3284671532847</v>
      </c>
      <c r="H19" s="35" t="s">
        <v>231</v>
      </c>
    </row>
    <row r="20" spans="1:8" ht="15">
      <c r="A20" s="35" t="s">
        <v>48</v>
      </c>
      <c r="D20" s="35">
        <v>175</v>
      </c>
      <c r="E20" s="49">
        <f t="shared" si="1"/>
        <v>127.73722627737226</v>
      </c>
      <c r="H20" s="35" t="s">
        <v>50</v>
      </c>
    </row>
    <row r="21" spans="1:8" ht="15">
      <c r="A21" s="35" t="s">
        <v>49</v>
      </c>
      <c r="D21" s="35">
        <v>137</v>
      </c>
      <c r="E21" s="49">
        <f t="shared" si="1"/>
        <v>100</v>
      </c>
      <c r="H21" s="35" t="s">
        <v>10</v>
      </c>
    </row>
    <row r="22" spans="1:8" ht="15">
      <c r="A22" s="35" t="s">
        <v>50</v>
      </c>
      <c r="D22" s="39">
        <v>249</v>
      </c>
      <c r="E22" s="60">
        <f t="shared" si="1"/>
        <v>181.75182481751824</v>
      </c>
      <c r="H22" s="35" t="s">
        <v>61</v>
      </c>
    </row>
    <row r="23" spans="4:5" ht="15">
      <c r="D23" s="35">
        <f>SUM(D17:D22)</f>
        <v>3544</v>
      </c>
      <c r="E23" s="49">
        <f t="shared" si="1"/>
        <v>2586.8613138686133</v>
      </c>
    </row>
    <row r="25" ht="15">
      <c r="A25" s="36" t="s">
        <v>51</v>
      </c>
    </row>
    <row r="26" spans="1:5" ht="15">
      <c r="A26" s="35" t="s">
        <v>51</v>
      </c>
      <c r="D26" s="35">
        <v>37584</v>
      </c>
      <c r="E26" s="35">
        <v>100</v>
      </c>
    </row>
    <row r="28" ht="15">
      <c r="A28" s="35" t="s">
        <v>52</v>
      </c>
    </row>
    <row r="29" spans="1:4" ht="15">
      <c r="A29" s="35" t="s">
        <v>53</v>
      </c>
      <c r="D29" s="35">
        <v>947</v>
      </c>
    </row>
    <row r="30" spans="1:4" ht="15">
      <c r="A30" s="35" t="s">
        <v>54</v>
      </c>
      <c r="D30" s="35">
        <v>227</v>
      </c>
    </row>
    <row r="31" spans="1:4" ht="15">
      <c r="A31" s="35" t="s">
        <v>55</v>
      </c>
      <c r="D31" s="35">
        <v>612</v>
      </c>
    </row>
    <row r="32" spans="1:4" ht="15">
      <c r="A32" s="35" t="s">
        <v>56</v>
      </c>
      <c r="D32" s="35">
        <v>175</v>
      </c>
    </row>
    <row r="33" spans="1:4" ht="15">
      <c r="A33" s="35" t="s">
        <v>57</v>
      </c>
      <c r="D33" s="35">
        <v>550</v>
      </c>
    </row>
    <row r="35" ht="15">
      <c r="A35" s="36" t="s">
        <v>58</v>
      </c>
    </row>
    <row r="36" spans="1:5" ht="15">
      <c r="A36" s="35" t="s">
        <v>59</v>
      </c>
      <c r="D36" s="35">
        <v>823</v>
      </c>
      <c r="E36" s="49">
        <f>100*D36/D$37</f>
        <v>335.9183673469388</v>
      </c>
    </row>
    <row r="37" spans="1:5" ht="15">
      <c r="A37" s="35" t="s">
        <v>60</v>
      </c>
      <c r="D37" s="35">
        <v>245</v>
      </c>
      <c r="E37" s="49">
        <f>100*D37/D$37</f>
        <v>100</v>
      </c>
    </row>
    <row r="38" spans="1:5" ht="15">
      <c r="A38" s="35" t="s">
        <v>61</v>
      </c>
      <c r="D38" s="39">
        <v>198</v>
      </c>
      <c r="E38" s="60">
        <f>100*D38/D$37</f>
        <v>80.81632653061224</v>
      </c>
    </row>
    <row r="39" spans="4:5" ht="15">
      <c r="D39" s="35">
        <f>SUM(D36:D38)</f>
        <v>1266</v>
      </c>
      <c r="E39" s="49">
        <f>100*D39/D$37</f>
        <v>516.734693877551</v>
      </c>
    </row>
    <row r="41" ht="15">
      <c r="A41" s="35" t="s">
        <v>90</v>
      </c>
    </row>
    <row r="42" ht="15">
      <c r="A42" s="35" t="s">
        <v>91</v>
      </c>
    </row>
    <row r="43" ht="15">
      <c r="A43" s="35" t="s">
        <v>92</v>
      </c>
    </row>
    <row r="44" ht="15">
      <c r="A44" s="35" t="s">
        <v>93</v>
      </c>
    </row>
    <row r="45" ht="15">
      <c r="A45" s="35" t="s">
        <v>94</v>
      </c>
    </row>
    <row r="46" ht="15">
      <c r="A46" s="35" t="s">
        <v>95</v>
      </c>
    </row>
    <row r="47" ht="15">
      <c r="A47" s="35" t="s">
        <v>96</v>
      </c>
    </row>
    <row r="48" ht="15">
      <c r="A48" s="35" t="s">
        <v>97</v>
      </c>
    </row>
    <row r="49" ht="15">
      <c r="A49" s="35" t="s">
        <v>98</v>
      </c>
    </row>
    <row r="50" ht="15">
      <c r="A50" s="35" t="s">
        <v>32</v>
      </c>
    </row>
    <row r="51" ht="15">
      <c r="A51" s="35" t="s">
        <v>33</v>
      </c>
    </row>
    <row r="52" ht="15">
      <c r="A52" s="35" t="s">
        <v>34</v>
      </c>
    </row>
    <row r="53" ht="15">
      <c r="A53" s="35" t="s">
        <v>35</v>
      </c>
    </row>
    <row r="54" ht="15">
      <c r="A54" s="35" t="s">
        <v>36</v>
      </c>
    </row>
    <row r="55" ht="15">
      <c r="A55" s="35" t="s">
        <v>37</v>
      </c>
    </row>
    <row r="56" ht="15">
      <c r="A56" s="35" t="s">
        <v>38</v>
      </c>
    </row>
    <row r="57" ht="15">
      <c r="A57" s="35" t="s">
        <v>39</v>
      </c>
    </row>
    <row r="58" ht="15">
      <c r="A58" s="35" t="s">
        <v>40</v>
      </c>
    </row>
    <row r="59" ht="15">
      <c r="A59" s="35" t="s">
        <v>41</v>
      </c>
    </row>
    <row r="60" ht="15">
      <c r="A60" s="35" t="s">
        <v>42</v>
      </c>
    </row>
    <row r="61" ht="15">
      <c r="A61" s="35" t="s">
        <v>43</v>
      </c>
    </row>
    <row r="62" ht="15">
      <c r="A62" s="35" t="s">
        <v>44</v>
      </c>
    </row>
    <row r="63" ht="15">
      <c r="A63" s="35" t="s">
        <v>45</v>
      </c>
    </row>
    <row r="64" ht="15">
      <c r="A64" s="35" t="s">
        <v>46</v>
      </c>
    </row>
    <row r="65" ht="15">
      <c r="A65" s="35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Economics, 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H. Lindert</cp:lastModifiedBy>
  <dcterms:created xsi:type="dcterms:W3CDTF">2001-11-20T04:59:13Z</dcterms:created>
  <cp:category/>
  <cp:version/>
  <cp:contentType/>
  <cp:contentStatus/>
</cp:coreProperties>
</file>