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date1904="1" showInkAnnotation="0" autoCompressPictures="0"/>
  <bookViews>
    <workbookView xWindow="340" yWindow="100" windowWidth="26820" windowHeight="14920" tabRatio="500" firstSheet="1" activeTab="1"/>
  </bookViews>
  <sheets>
    <sheet name="Source &amp; notes" sheetId="1" r:id="rId1"/>
    <sheet name="main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10" i="2" l="1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9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F10" i="2"/>
  <c r="K10" i="2"/>
  <c r="F11" i="2"/>
  <c r="K11" i="2"/>
  <c r="F12" i="2"/>
  <c r="K12" i="2"/>
  <c r="F13" i="2"/>
  <c r="K13" i="2"/>
  <c r="F14" i="2"/>
  <c r="K14" i="2"/>
  <c r="F15" i="2"/>
  <c r="K15" i="2"/>
  <c r="F16" i="2"/>
  <c r="K16" i="2"/>
  <c r="F17" i="2"/>
  <c r="K17" i="2"/>
  <c r="F18" i="2"/>
  <c r="K18" i="2"/>
  <c r="F19" i="2"/>
  <c r="K19" i="2"/>
  <c r="F20" i="2"/>
  <c r="K20" i="2"/>
  <c r="F21" i="2"/>
  <c r="K21" i="2"/>
  <c r="F22" i="2"/>
  <c r="K22" i="2"/>
  <c r="F23" i="2"/>
  <c r="K23" i="2"/>
  <c r="F24" i="2"/>
  <c r="K24" i="2"/>
  <c r="F25" i="2"/>
  <c r="K25" i="2"/>
  <c r="F26" i="2"/>
  <c r="K26" i="2"/>
  <c r="F27" i="2"/>
  <c r="K27" i="2"/>
  <c r="F28" i="2"/>
  <c r="K28" i="2"/>
  <c r="F29" i="2"/>
  <c r="K29" i="2"/>
  <c r="F30" i="2"/>
  <c r="K30" i="2"/>
  <c r="F31" i="2"/>
  <c r="K31" i="2"/>
  <c r="F32" i="2"/>
  <c r="K32" i="2"/>
  <c r="F33" i="2"/>
  <c r="K33" i="2"/>
  <c r="F34" i="2"/>
  <c r="K34" i="2"/>
  <c r="F35" i="2"/>
  <c r="K35" i="2"/>
  <c r="F36" i="2"/>
  <c r="K36" i="2"/>
  <c r="F37" i="2"/>
  <c r="K37" i="2"/>
  <c r="F38" i="2"/>
  <c r="K38" i="2"/>
  <c r="F39" i="2"/>
  <c r="K39" i="2"/>
  <c r="F40" i="2"/>
  <c r="K40" i="2"/>
  <c r="F41" i="2"/>
  <c r="K41" i="2"/>
  <c r="F42" i="2"/>
  <c r="K42" i="2"/>
  <c r="F43" i="2"/>
  <c r="K43" i="2"/>
  <c r="F44" i="2"/>
  <c r="K44" i="2"/>
  <c r="F45" i="2"/>
  <c r="K45" i="2"/>
  <c r="F46" i="2"/>
  <c r="K46" i="2"/>
  <c r="F47" i="2"/>
  <c r="K47" i="2"/>
  <c r="F48" i="2"/>
  <c r="K48" i="2"/>
  <c r="F49" i="2"/>
  <c r="K49" i="2"/>
  <c r="F50" i="2"/>
  <c r="K50" i="2"/>
  <c r="F51" i="2"/>
  <c r="K51" i="2"/>
  <c r="F52" i="2"/>
  <c r="K52" i="2"/>
  <c r="F53" i="2"/>
  <c r="K53" i="2"/>
  <c r="F54" i="2"/>
  <c r="K54" i="2"/>
  <c r="F55" i="2"/>
  <c r="K55" i="2"/>
  <c r="F9" i="2"/>
  <c r="K9" i="2"/>
  <c r="F136" i="2"/>
  <c r="K136" i="2"/>
  <c r="F137" i="2"/>
  <c r="K137" i="2"/>
  <c r="F138" i="2"/>
  <c r="K138" i="2"/>
  <c r="F139" i="2"/>
  <c r="K139" i="2"/>
  <c r="F140" i="2"/>
  <c r="K140" i="2"/>
  <c r="F141" i="2"/>
  <c r="K141" i="2"/>
  <c r="F142" i="2"/>
  <c r="K142" i="2"/>
  <c r="F143" i="2"/>
  <c r="K143" i="2"/>
  <c r="F144" i="2"/>
  <c r="K144" i="2"/>
  <c r="F145" i="2"/>
  <c r="K145" i="2"/>
  <c r="F146" i="2"/>
  <c r="K146" i="2"/>
  <c r="F147" i="2"/>
  <c r="K147" i="2"/>
  <c r="F148" i="2"/>
  <c r="K148" i="2"/>
  <c r="F149" i="2"/>
  <c r="K149" i="2"/>
  <c r="F150" i="2"/>
  <c r="K150" i="2"/>
  <c r="F151" i="2"/>
  <c r="K151" i="2"/>
  <c r="F152" i="2"/>
  <c r="K152" i="2"/>
  <c r="F153" i="2"/>
  <c r="K153" i="2"/>
  <c r="F154" i="2"/>
  <c r="K154" i="2"/>
  <c r="F155" i="2"/>
  <c r="K155" i="2"/>
  <c r="F156" i="2"/>
  <c r="K156" i="2"/>
  <c r="F157" i="2"/>
  <c r="K157" i="2"/>
  <c r="F158" i="2"/>
  <c r="K158" i="2"/>
  <c r="F159" i="2"/>
  <c r="K159" i="2"/>
  <c r="F160" i="2"/>
  <c r="K160" i="2"/>
  <c r="F161" i="2"/>
  <c r="K161" i="2"/>
  <c r="F162" i="2"/>
  <c r="K162" i="2"/>
  <c r="F163" i="2"/>
  <c r="K163" i="2"/>
  <c r="F164" i="2"/>
  <c r="K164" i="2"/>
  <c r="F165" i="2"/>
  <c r="K165" i="2"/>
  <c r="F166" i="2"/>
  <c r="K166" i="2"/>
  <c r="F167" i="2"/>
  <c r="K167" i="2"/>
  <c r="F168" i="2"/>
  <c r="K168" i="2"/>
  <c r="F169" i="2"/>
  <c r="K169" i="2"/>
  <c r="F135" i="2"/>
  <c r="K135" i="2"/>
  <c r="F110" i="2"/>
  <c r="K118" i="2"/>
  <c r="K120" i="2"/>
  <c r="F125" i="2"/>
  <c r="K133" i="2"/>
  <c r="K87" i="2"/>
  <c r="K93" i="2"/>
  <c r="K95" i="2"/>
  <c r="F95" i="2"/>
  <c r="F74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8" i="2"/>
  <c r="K89" i="2"/>
  <c r="K90" i="2"/>
  <c r="K91" i="2"/>
  <c r="K92" i="2"/>
  <c r="K94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9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4" i="2"/>
  <c r="K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6" i="2"/>
  <c r="F127" i="2"/>
  <c r="F128" i="2"/>
  <c r="F129" i="2"/>
  <c r="F130" i="2"/>
  <c r="F131" i="2"/>
  <c r="F132" i="2"/>
  <c r="F133" i="2"/>
  <c r="F134" i="2"/>
  <c r="F56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</calcChain>
</file>

<file path=xl/sharedStrings.xml><?xml version="1.0" encoding="utf-8"?>
<sst xmlns="http://schemas.openxmlformats.org/spreadsheetml/2006/main" count="111" uniqueCount="75">
  <si>
    <t>[&lt;-hard to read]</t>
    <phoneticPr fontId="2" type="noConversion"/>
  </si>
  <si>
    <t>Mitchell</t>
    <phoneticPr fontId="2" type="noConversion"/>
  </si>
  <si>
    <t>6th ed, DP</t>
    <phoneticPr fontId="2" type="noConversion"/>
  </si>
  <si>
    <r>
      <t xml:space="preserve">Flora </t>
    </r>
    <r>
      <rPr>
        <i/>
        <sz val="12"/>
        <rFont val="Arial"/>
      </rPr>
      <t xml:space="preserve">et al. </t>
    </r>
    <phoneticPr fontId="2" type="noConversion"/>
  </si>
  <si>
    <t>£ billion</t>
    <phoneticPr fontId="2" type="noConversion"/>
  </si>
  <si>
    <t>£ million</t>
    <phoneticPr fontId="2" type="noConversion"/>
  </si>
  <si>
    <t>GDP</t>
    <phoneticPr fontId="2" type="noConversion"/>
  </si>
  <si>
    <t>n.a.</t>
  </si>
  <si>
    <t>Bank of</t>
    <phoneticPr fontId="2" type="noConversion"/>
  </si>
  <si>
    <t>England</t>
    <phoneticPr fontId="2" type="noConversion"/>
  </si>
  <si>
    <t>Implied</t>
    <phoneticPr fontId="2" type="noConversion"/>
  </si>
  <si>
    <t>totals (£)</t>
    <phoneticPr fontId="2" type="noConversion"/>
  </si>
  <si>
    <t>expenditures</t>
    <phoneticPr fontId="2" type="noConversion"/>
  </si>
  <si>
    <t>of education</t>
    <phoneticPr fontId="2" type="noConversion"/>
  </si>
  <si>
    <t>in BofE GDP</t>
    <phoneticPr fontId="2" type="noConversion"/>
  </si>
  <si>
    <t>Implied</t>
    <phoneticPr fontId="2" type="noConversion"/>
  </si>
  <si>
    <t>% share</t>
    <phoneticPr fontId="2" type="noConversion"/>
  </si>
  <si>
    <t>[≠ Col B]</t>
    <phoneticPr fontId="2" type="noConversion"/>
  </si>
  <si>
    <t>expend in</t>
    <phoneticPr fontId="2" type="noConversion"/>
  </si>
  <si>
    <t>Mitchell GDP</t>
    <phoneticPr fontId="2" type="noConversion"/>
  </si>
  <si>
    <t>(omit welfare &amp; transport,</t>
    <phoneticPr fontId="2" type="noConversion"/>
  </si>
  <si>
    <t>not classifiable columns)</t>
    <phoneticPr fontId="2" type="noConversion"/>
  </si>
  <si>
    <t>Other</t>
    <phoneticPr fontId="2" type="noConversion"/>
  </si>
  <si>
    <t>(residual)</t>
    <phoneticPr fontId="2" type="noConversion"/>
  </si>
  <si>
    <t>Central</t>
    <phoneticPr fontId="2" type="noConversion"/>
  </si>
  <si>
    <t>gov't</t>
    <phoneticPr fontId="2" type="noConversion"/>
  </si>
  <si>
    <t>Local educ</t>
    <phoneticPr fontId="2" type="noConversion"/>
  </si>
  <si>
    <t>authorities</t>
    <phoneticPr fontId="2" type="noConversion"/>
  </si>
  <si>
    <t>University</t>
    <phoneticPr fontId="2" type="noConversion"/>
  </si>
  <si>
    <t>Grant Comm.</t>
    <phoneticPr fontId="2" type="noConversion"/>
  </si>
  <si>
    <t>[Starts</t>
  </si>
  <si>
    <t>[Starts</t>
    <phoneticPr fontId="2" type="noConversion"/>
  </si>
  <si>
    <t>in 1855]</t>
    <phoneticPr fontId="2" type="noConversion"/>
  </si>
  <si>
    <t>n.a.</t>
    <phoneticPr fontId="2" type="noConversion"/>
  </si>
  <si>
    <t>in 1914]</t>
    <phoneticPr fontId="2" type="noConversion"/>
  </si>
  <si>
    <t>in 1880]</t>
    <phoneticPr fontId="2" type="noConversion"/>
  </si>
  <si>
    <t>T. 6, p. 39</t>
    <phoneticPr fontId="2" type="noConversion"/>
  </si>
  <si>
    <t>Central</t>
    <phoneticPr fontId="2" type="noConversion"/>
  </si>
  <si>
    <t>grant to</t>
    <phoneticPr fontId="2" type="noConversion"/>
  </si>
  <si>
    <t>education</t>
    <phoneticPr fontId="2" type="noConversion"/>
  </si>
  <si>
    <t>local educ</t>
    <phoneticPr fontId="2" type="noConversion"/>
  </si>
  <si>
    <t>authorities</t>
    <phoneticPr fontId="2" type="noConversion"/>
  </si>
  <si>
    <t>[Ends</t>
    <phoneticPr fontId="2" type="noConversion"/>
  </si>
  <si>
    <t>in 1958]</t>
    <phoneticPr fontId="2" type="noConversion"/>
  </si>
  <si>
    <t>(current £)</t>
    <phoneticPr fontId="2" type="noConversion"/>
  </si>
  <si>
    <t>expenditure by user of funds</t>
    <phoneticPr fontId="2" type="noConversion"/>
  </si>
  <si>
    <t xml:space="preserve">expenditure by providers of funds </t>
    <phoneticPr fontId="2" type="noConversion"/>
  </si>
  <si>
    <t>T. 7, pp. 41-43</t>
    <phoneticPr fontId="2" type="noConversion"/>
  </si>
  <si>
    <t>T. 13, pp. 69ff</t>
    <phoneticPr fontId="2" type="noConversion"/>
  </si>
  <si>
    <t>Functional distribution of total public expenditure</t>
    <phoneticPr fontId="2" type="noConversion"/>
  </si>
  <si>
    <t>on education, United Kingdom</t>
    <phoneticPr fontId="2" type="noConversion"/>
  </si>
  <si>
    <t>Total</t>
    <phoneticPr fontId="2" type="noConversion"/>
  </si>
  <si>
    <t>Nursery</t>
    <phoneticPr fontId="2" type="noConversion"/>
  </si>
  <si>
    <t>Primary</t>
    <phoneticPr fontId="2" type="noConversion"/>
  </si>
  <si>
    <t>Secondary</t>
    <phoneticPr fontId="2" type="noConversion"/>
  </si>
  <si>
    <t>Special</t>
    <phoneticPr fontId="2" type="noConversion"/>
  </si>
  <si>
    <t>Further</t>
    <phoneticPr fontId="2" type="noConversion"/>
  </si>
  <si>
    <t>Teacher</t>
    <phoneticPr fontId="2" type="noConversion"/>
  </si>
  <si>
    <t>training</t>
    <phoneticPr fontId="2" type="noConversion"/>
  </si>
  <si>
    <t>Higher</t>
    <phoneticPr fontId="2" type="noConversion"/>
  </si>
  <si>
    <t>Admin &amp;</t>
    <phoneticPr fontId="2" type="noConversion"/>
  </si>
  <si>
    <t>inspection</t>
    <phoneticPr fontId="2" type="noConversion"/>
  </si>
  <si>
    <r>
      <t xml:space="preserve">Carpentier, Vincent. 2001. </t>
    </r>
    <r>
      <rPr>
        <i/>
        <sz val="10"/>
        <rFont val="Verdana"/>
      </rPr>
      <t>Systeme Educatif et performances Economiques au Royaume-Uni: 19eme et 20eme siecles.</t>
    </r>
    <r>
      <rPr>
        <sz val="10"/>
        <rFont val="Verdana"/>
      </rPr>
      <t xml:space="preserve"> Logiques Economiques, L'Harmattan, Paris, 296 pages.</t>
    </r>
    <phoneticPr fontId="2" type="noConversion"/>
  </si>
  <si>
    <t xml:space="preserve">Source = </t>
    <phoneticPr fontId="2" type="noConversion"/>
  </si>
  <si>
    <t>In the form of two microfiches labeled "00/MON1/0008" from ANRT-Grenoble, opn Interlibrary Loan from the Center for Research Libraries / Access Services</t>
    <phoneticPr fontId="2" type="noConversion"/>
  </si>
  <si>
    <t>Department, 6050 South Kenwood, Chicago IL 60637.</t>
    <phoneticPr fontId="2" type="noConversion"/>
  </si>
  <si>
    <t xml:space="preserve">From Vincent Carpentier's book.  </t>
    <phoneticPr fontId="2" type="noConversion"/>
  </si>
  <si>
    <t>Year</t>
    <phoneticPr fontId="2" type="noConversion"/>
  </si>
  <si>
    <t>United Kingdom aggregate education expenditures, 1833 - 1997</t>
    <phoneticPr fontId="2" type="noConversion"/>
  </si>
  <si>
    <t>T. 4, pp. 27-31</t>
    <phoneticPr fontId="2" type="noConversion"/>
  </si>
  <si>
    <t>Public exp on</t>
    <phoneticPr fontId="2" type="noConversion"/>
  </si>
  <si>
    <t>education as</t>
    <phoneticPr fontId="2" type="noConversion"/>
  </si>
  <si>
    <t>% of GDP</t>
    <phoneticPr fontId="2" type="noConversion"/>
  </si>
  <si>
    <t>T. 5, pp. 32-36</t>
    <phoneticPr fontId="2" type="noConversion"/>
  </si>
  <si>
    <t>Institutional distribution of public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</si>
</sst>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Verdana"/>
    </font>
    <font>
      <i/>
      <sz val="10"/>
      <name val="Verdana"/>
    </font>
    <font>
      <sz val="8"/>
      <name val="Verdana"/>
    </font>
    <font>
      <sz val="12"/>
      <name val="Arial"/>
      <family val="2"/>
    </font>
    <font>
      <b/>
      <sz val="14"/>
      <color indexed="10"/>
      <name val="Arial"/>
    </font>
    <font>
      <sz val="12"/>
      <color indexed="10"/>
      <name val="Arial"/>
    </font>
    <font>
      <u/>
      <sz val="10"/>
      <color indexed="12"/>
      <name val="Verdana"/>
    </font>
    <font>
      <u/>
      <sz val="10"/>
      <color indexed="20"/>
      <name val="Verdana"/>
    </font>
    <font>
      <sz val="12"/>
      <color indexed="8"/>
      <name val="Arial"/>
    </font>
    <font>
      <sz val="12"/>
      <color indexed="14"/>
      <name val="Arial"/>
    </font>
    <font>
      <i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5" fillId="0" borderId="0" xfId="0" applyFont="1" applyAlignment="1">
      <alignment horizontal="right"/>
    </xf>
    <xf numFmtId="2" fontId="3" fillId="0" borderId="0" xfId="0" applyNumberFormat="1" applyFont="1"/>
    <xf numFmtId="0" fontId="3" fillId="2" borderId="0" xfId="0" applyFont="1" applyFill="1"/>
    <xf numFmtId="3" fontId="9" fillId="0" borderId="0" xfId="0" applyNumberFormat="1" applyFont="1"/>
    <xf numFmtId="3" fontId="8" fillId="0" borderId="0" xfId="0" applyNumberFormat="1" applyFont="1"/>
    <xf numFmtId="3" fontId="10" fillId="0" borderId="0" xfId="0" applyNumberFormat="1" applyFont="1"/>
    <xf numFmtId="3" fontId="8" fillId="0" borderId="0" xfId="0" applyNumberFormat="1" applyFont="1" applyFill="1"/>
    <xf numFmtId="3" fontId="8" fillId="0" borderId="0" xfId="0" applyNumberFormat="1" applyFont="1" applyAlignment="1">
      <alignment horizontal="right"/>
    </xf>
    <xf numFmtId="3" fontId="3" fillId="0" borderId="0" xfId="0" applyNumberFormat="1" applyFont="1" applyFill="1"/>
    <xf numFmtId="3" fontId="3" fillId="3" borderId="9" xfId="0" applyNumberFormat="1" applyFont="1" applyFill="1" applyBorder="1" applyAlignment="1">
      <alignment horizontal="right"/>
    </xf>
    <xf numFmtId="3" fontId="3" fillId="3" borderId="8" xfId="0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164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4" fillId="0" borderId="0" xfId="0" applyNumberFormat="1" applyFont="1"/>
    <xf numFmtId="3" fontId="3" fillId="0" borderId="0" xfId="0" applyNumberFormat="1" applyFont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0" borderId="0" xfId="0" applyNumberFormat="1" applyFont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8"/>
  <sheetViews>
    <sheetView workbookViewId="0">
      <selection activeCell="D31" sqref="D31"/>
    </sheetView>
  </sheetViews>
  <sheetFormatPr baseColWidth="10" defaultRowHeight="13" x14ac:dyDescent="0"/>
  <sheetData>
    <row r="5" spans="1:2">
      <c r="A5" t="s">
        <v>63</v>
      </c>
    </row>
    <row r="6" spans="1:2">
      <c r="A6" t="s">
        <v>62</v>
      </c>
    </row>
    <row r="7" spans="1:2">
      <c r="B7" t="s">
        <v>64</v>
      </c>
    </row>
    <row r="8" spans="1:2">
      <c r="B8" t="s">
        <v>65</v>
      </c>
    </row>
  </sheetData>
  <phoneticPr fontId="2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8"/>
  <sheetViews>
    <sheetView tabSelected="1" workbookViewId="0">
      <pane xSplit="5580" ySplit="4460" topLeftCell="A164" activePane="bottomRight"/>
      <selection activeCell="C7" sqref="C7"/>
      <selection pane="topRight" activeCell="Y2" sqref="Y2"/>
      <selection pane="bottomLeft" activeCell="A174" sqref="A174:A188"/>
      <selection pane="bottomRight" activeCell="D179" sqref="D179"/>
    </sheetView>
  </sheetViews>
  <sheetFormatPr baseColWidth="10" defaultRowHeight="15" x14ac:dyDescent="0"/>
  <cols>
    <col min="1" max="1" width="8.140625" style="17" customWidth="1"/>
    <col min="2" max="2" width="12.140625" style="19" customWidth="1"/>
    <col min="3" max="4" width="13.28515625" style="23" customWidth="1"/>
    <col min="5" max="5" width="12.7109375" style="23" customWidth="1"/>
    <col min="6" max="6" width="13.85546875" style="30" customWidth="1"/>
    <col min="7" max="7" width="12.42578125" style="23" customWidth="1"/>
    <col min="8" max="10" width="12.5703125" style="23" customWidth="1"/>
    <col min="11" max="11" width="14.140625" style="30" customWidth="1"/>
    <col min="12" max="12" width="14.5703125" style="30" customWidth="1"/>
    <col min="13" max="13" width="11.85546875" style="30" customWidth="1"/>
    <col min="14" max="14" width="14.5703125" style="30" customWidth="1"/>
    <col min="15" max="15" width="12.85546875" style="30" customWidth="1"/>
    <col min="16" max="16" width="12.85546875" style="30" bestFit="1" customWidth="1"/>
    <col min="17" max="17" width="12" style="30" bestFit="1" customWidth="1"/>
    <col min="18" max="18" width="11.28515625" style="30" customWidth="1"/>
    <col min="19" max="19" width="12.7109375" style="30" customWidth="1"/>
    <col min="20" max="20" width="12" style="30" bestFit="1" customWidth="1"/>
    <col min="21" max="21" width="12.7109375" style="30" customWidth="1"/>
    <col min="22" max="22" width="10.7109375" style="17"/>
    <col min="23" max="25" width="10.7109375" style="2"/>
    <col min="26" max="16384" width="10.7109375" style="17"/>
  </cols>
  <sheetData>
    <row r="1" spans="1:26" ht="17">
      <c r="C1" s="22" t="s">
        <v>68</v>
      </c>
    </row>
    <row r="2" spans="1:26">
      <c r="C2" s="23" t="s">
        <v>66</v>
      </c>
      <c r="E2" s="23" t="s">
        <v>44</v>
      </c>
      <c r="Y2" s="3" t="s">
        <v>17</v>
      </c>
      <c r="Z2" s="3" t="s">
        <v>17</v>
      </c>
    </row>
    <row r="3" spans="1:26">
      <c r="T3" s="30" t="s">
        <v>20</v>
      </c>
    </row>
    <row r="4" spans="1:26">
      <c r="C4" s="23" t="s">
        <v>73</v>
      </c>
      <c r="G4" s="28" t="s">
        <v>36</v>
      </c>
      <c r="H4" s="23" t="s">
        <v>47</v>
      </c>
      <c r="L4" s="30" t="s">
        <v>48</v>
      </c>
      <c r="T4" s="30" t="s">
        <v>21</v>
      </c>
      <c r="Y4" s="18" t="s">
        <v>15</v>
      </c>
      <c r="Z4" s="18" t="s">
        <v>15</v>
      </c>
    </row>
    <row r="5" spans="1:26">
      <c r="B5" s="20" t="s">
        <v>69</v>
      </c>
      <c r="C5" s="31" t="s">
        <v>74</v>
      </c>
      <c r="D5" s="32"/>
      <c r="E5" s="32"/>
      <c r="F5" s="33"/>
      <c r="G5" s="28" t="s">
        <v>37</v>
      </c>
      <c r="H5" s="24" t="s">
        <v>74</v>
      </c>
      <c r="I5" s="25"/>
      <c r="J5" s="32"/>
      <c r="K5" s="33"/>
      <c r="L5" s="31" t="s">
        <v>49</v>
      </c>
      <c r="M5" s="32"/>
      <c r="N5" s="32"/>
      <c r="O5" s="32"/>
      <c r="P5" s="32"/>
      <c r="Q5" s="32"/>
      <c r="R5" s="32"/>
      <c r="S5" s="32"/>
      <c r="T5" s="32"/>
      <c r="U5" s="33"/>
      <c r="V5" s="18" t="s">
        <v>1</v>
      </c>
      <c r="X5" s="2" t="s">
        <v>8</v>
      </c>
      <c r="Y5" s="18" t="s">
        <v>16</v>
      </c>
      <c r="Z5" s="18" t="s">
        <v>16</v>
      </c>
    </row>
    <row r="6" spans="1:26">
      <c r="B6" s="20" t="s">
        <v>70</v>
      </c>
      <c r="C6" s="34" t="s">
        <v>45</v>
      </c>
      <c r="D6" s="35"/>
      <c r="E6" s="35"/>
      <c r="F6" s="36"/>
      <c r="G6" s="28" t="s">
        <v>38</v>
      </c>
      <c r="H6" s="26" t="s">
        <v>46</v>
      </c>
      <c r="I6" s="27"/>
      <c r="J6" s="35"/>
      <c r="K6" s="36"/>
      <c r="L6" s="34" t="s">
        <v>50</v>
      </c>
      <c r="M6" s="35"/>
      <c r="N6" s="35"/>
      <c r="O6" s="35"/>
      <c r="P6" s="35"/>
      <c r="Q6" s="35"/>
      <c r="R6" s="35"/>
      <c r="S6" s="35"/>
      <c r="T6" s="35"/>
      <c r="U6" s="36"/>
      <c r="V6" s="18" t="s">
        <v>2</v>
      </c>
      <c r="W6" s="1" t="s">
        <v>3</v>
      </c>
      <c r="X6" s="1" t="s">
        <v>9</v>
      </c>
      <c r="Y6" s="18" t="s">
        <v>13</v>
      </c>
      <c r="Z6" s="18" t="s">
        <v>13</v>
      </c>
    </row>
    <row r="7" spans="1:26" ht="16" thickBot="1">
      <c r="B7" s="20" t="s">
        <v>71</v>
      </c>
      <c r="C7" s="28" t="s">
        <v>24</v>
      </c>
      <c r="D7" s="28" t="s">
        <v>26</v>
      </c>
      <c r="E7" s="28" t="s">
        <v>28</v>
      </c>
      <c r="F7" s="37" t="s">
        <v>10</v>
      </c>
      <c r="G7" s="28" t="s">
        <v>40</v>
      </c>
      <c r="H7" s="37" t="s">
        <v>24</v>
      </c>
      <c r="I7" s="37" t="s">
        <v>26</v>
      </c>
      <c r="J7" s="37" t="s">
        <v>28</v>
      </c>
      <c r="K7" s="37" t="s">
        <v>10</v>
      </c>
      <c r="L7" s="37"/>
      <c r="M7" s="37" t="s">
        <v>52</v>
      </c>
      <c r="N7" s="37" t="s">
        <v>53</v>
      </c>
      <c r="O7" s="37" t="s">
        <v>54</v>
      </c>
      <c r="P7" s="37" t="s">
        <v>55</v>
      </c>
      <c r="Q7" s="37" t="s">
        <v>56</v>
      </c>
      <c r="R7" s="37" t="s">
        <v>57</v>
      </c>
      <c r="S7" s="37" t="s">
        <v>59</v>
      </c>
      <c r="T7" s="37" t="s">
        <v>60</v>
      </c>
      <c r="U7" s="37" t="s">
        <v>22</v>
      </c>
      <c r="V7" s="18" t="s">
        <v>4</v>
      </c>
      <c r="W7" s="1" t="s">
        <v>5</v>
      </c>
      <c r="X7" s="1" t="s">
        <v>5</v>
      </c>
      <c r="Y7" s="18" t="s">
        <v>18</v>
      </c>
      <c r="Z7" s="18" t="s">
        <v>12</v>
      </c>
    </row>
    <row r="8" spans="1:26" ht="16" thickBot="1">
      <c r="A8" s="18" t="s">
        <v>67</v>
      </c>
      <c r="B8" s="20" t="s">
        <v>72</v>
      </c>
      <c r="C8" s="28" t="s">
        <v>25</v>
      </c>
      <c r="D8" s="28" t="s">
        <v>27</v>
      </c>
      <c r="E8" s="28" t="s">
        <v>29</v>
      </c>
      <c r="F8" s="37" t="s">
        <v>11</v>
      </c>
      <c r="G8" s="28" t="s">
        <v>41</v>
      </c>
      <c r="H8" s="37" t="s">
        <v>25</v>
      </c>
      <c r="I8" s="37" t="s">
        <v>27</v>
      </c>
      <c r="J8" s="37" t="s">
        <v>29</v>
      </c>
      <c r="K8" s="37" t="s">
        <v>11</v>
      </c>
      <c r="L8" s="37" t="s">
        <v>51</v>
      </c>
      <c r="M8" s="37" t="s">
        <v>39</v>
      </c>
      <c r="N8" s="37" t="s">
        <v>39</v>
      </c>
      <c r="O8" s="37" t="s">
        <v>39</v>
      </c>
      <c r="P8" s="37" t="s">
        <v>39</v>
      </c>
      <c r="Q8" s="37" t="s">
        <v>39</v>
      </c>
      <c r="R8" s="37" t="s">
        <v>58</v>
      </c>
      <c r="S8" s="37" t="s">
        <v>39</v>
      </c>
      <c r="T8" s="37" t="s">
        <v>61</v>
      </c>
      <c r="U8" s="37" t="s">
        <v>23</v>
      </c>
      <c r="V8" s="14" t="s">
        <v>6</v>
      </c>
      <c r="W8" s="13" t="s">
        <v>6</v>
      </c>
      <c r="X8" s="12" t="s">
        <v>6</v>
      </c>
      <c r="Y8" s="18" t="s">
        <v>19</v>
      </c>
      <c r="Z8" s="18" t="s">
        <v>14</v>
      </c>
    </row>
    <row r="9" spans="1:26">
      <c r="A9" s="17">
        <v>1833</v>
      </c>
      <c r="B9" s="21" t="s">
        <v>31</v>
      </c>
      <c r="C9" s="23">
        <v>57500</v>
      </c>
      <c r="D9" s="29" t="s">
        <v>30</v>
      </c>
      <c r="E9" s="29" t="s">
        <v>31</v>
      </c>
      <c r="F9" s="10">
        <f>C9</f>
        <v>57500</v>
      </c>
      <c r="G9" s="29" t="s">
        <v>30</v>
      </c>
      <c r="H9" s="29" t="s">
        <v>30</v>
      </c>
      <c r="I9" s="29" t="s">
        <v>30</v>
      </c>
      <c r="J9" s="29" t="s">
        <v>31</v>
      </c>
      <c r="K9" s="8">
        <f t="shared" ref="K9:K55" si="0">F9</f>
        <v>57500</v>
      </c>
      <c r="L9" s="30">
        <v>57500</v>
      </c>
      <c r="N9" s="30">
        <v>57500</v>
      </c>
      <c r="U9" s="30">
        <f t="shared" ref="U9:U40" si="1">L9-SUM(M9:T9)</f>
        <v>0</v>
      </c>
      <c r="V9" s="16">
        <v>0.41199999999999998</v>
      </c>
      <c r="W9" s="2">
        <v>455</v>
      </c>
      <c r="X9" s="2">
        <v>434.08009132487445</v>
      </c>
      <c r="Y9" s="4">
        <f>100*L9/(1000000000*V9)</f>
        <v>1.3956310679611651E-2</v>
      </c>
      <c r="Z9" s="4">
        <f>100*L9/(1000000*X9)</f>
        <v>1.3246403405533248E-2</v>
      </c>
    </row>
    <row r="10" spans="1:26">
      <c r="A10" s="17">
        <v>1834</v>
      </c>
      <c r="B10" s="21" t="s">
        <v>32</v>
      </c>
      <c r="C10" s="23">
        <v>65000</v>
      </c>
      <c r="D10" s="29" t="s">
        <v>35</v>
      </c>
      <c r="E10" s="29" t="s">
        <v>34</v>
      </c>
      <c r="F10" s="10">
        <f t="shared" ref="F10:F55" si="2">C10</f>
        <v>65000</v>
      </c>
      <c r="G10" s="29" t="s">
        <v>35</v>
      </c>
      <c r="H10" s="29" t="s">
        <v>35</v>
      </c>
      <c r="I10" s="29" t="s">
        <v>35</v>
      </c>
      <c r="J10" s="29" t="s">
        <v>34</v>
      </c>
      <c r="K10" s="8">
        <f t="shared" si="0"/>
        <v>65000</v>
      </c>
      <c r="L10" s="30">
        <v>65000</v>
      </c>
      <c r="N10" s="30">
        <v>65000</v>
      </c>
      <c r="U10" s="30">
        <f t="shared" si="1"/>
        <v>0</v>
      </c>
      <c r="V10" s="16">
        <v>0.44</v>
      </c>
      <c r="W10" s="2">
        <v>479</v>
      </c>
      <c r="X10" s="2">
        <v>460.86375653428161</v>
      </c>
      <c r="Y10" s="4">
        <f t="shared" ref="Y10:Y73" si="3">100*L10/(1000000000*V10)</f>
        <v>1.4772727272727272E-2</v>
      </c>
      <c r="Z10" s="4">
        <f t="shared" ref="Z10:Z73" si="4">100*L10/(1000000*X10)</f>
        <v>1.4103951347531261E-2</v>
      </c>
    </row>
    <row r="11" spans="1:26">
      <c r="A11" s="17">
        <v>1835</v>
      </c>
      <c r="C11" s="23">
        <v>60000</v>
      </c>
      <c r="F11" s="10">
        <f t="shared" si="2"/>
        <v>60000</v>
      </c>
      <c r="K11" s="8">
        <f t="shared" si="0"/>
        <v>60000</v>
      </c>
      <c r="L11" s="30">
        <v>60000</v>
      </c>
      <c r="N11" s="30">
        <v>60000</v>
      </c>
      <c r="U11" s="30">
        <f t="shared" si="1"/>
        <v>0</v>
      </c>
      <c r="V11" s="16">
        <v>0.47099999999999997</v>
      </c>
      <c r="W11" s="2">
        <v>501</v>
      </c>
      <c r="X11" s="2">
        <v>486.72384708129539</v>
      </c>
      <c r="Y11" s="4">
        <f t="shared" si="3"/>
        <v>1.2738853503184714E-2</v>
      </c>
      <c r="Z11" s="4">
        <f t="shared" si="4"/>
        <v>1.2327318737267143E-2</v>
      </c>
    </row>
    <row r="12" spans="1:26">
      <c r="A12" s="17">
        <v>1836</v>
      </c>
      <c r="C12" s="23">
        <v>55000</v>
      </c>
      <c r="F12" s="10">
        <f t="shared" si="2"/>
        <v>55000</v>
      </c>
      <c r="K12" s="8">
        <f t="shared" si="0"/>
        <v>55000</v>
      </c>
      <c r="L12" s="30">
        <v>55000</v>
      </c>
      <c r="N12" s="30">
        <v>55000</v>
      </c>
      <c r="U12" s="30">
        <f t="shared" si="1"/>
        <v>0</v>
      </c>
      <c r="V12" s="16">
        <v>0.50800000000000001</v>
      </c>
      <c r="W12" s="2">
        <v>539</v>
      </c>
      <c r="X12" s="2">
        <v>519.04896026506265</v>
      </c>
      <c r="Y12" s="4">
        <f t="shared" si="3"/>
        <v>1.0826771653543307E-2</v>
      </c>
      <c r="Z12" s="4">
        <f t="shared" si="4"/>
        <v>1.0596302894415426E-2</v>
      </c>
    </row>
    <row r="13" spans="1:26">
      <c r="A13" s="17">
        <v>1837</v>
      </c>
      <c r="C13" s="23">
        <v>58500</v>
      </c>
      <c r="F13" s="10">
        <f t="shared" si="2"/>
        <v>58500</v>
      </c>
      <c r="K13" s="8">
        <f t="shared" si="0"/>
        <v>58500</v>
      </c>
      <c r="L13" s="30">
        <v>58500</v>
      </c>
      <c r="N13" s="30">
        <v>58500</v>
      </c>
      <c r="U13" s="30">
        <f t="shared" si="1"/>
        <v>0</v>
      </c>
      <c r="V13" s="16">
        <v>0.48399999999999999</v>
      </c>
      <c r="W13" s="2">
        <v>517</v>
      </c>
      <c r="X13" s="2">
        <v>498.73031769240902</v>
      </c>
      <c r="Y13" s="4">
        <f t="shared" si="3"/>
        <v>1.2086776859504132E-2</v>
      </c>
      <c r="Z13" s="4">
        <f t="shared" si="4"/>
        <v>1.1729786204030163E-2</v>
      </c>
    </row>
    <row r="14" spans="1:26">
      <c r="A14" s="17">
        <v>1838</v>
      </c>
      <c r="C14" s="23">
        <v>70000</v>
      </c>
      <c r="F14" s="10">
        <f t="shared" si="2"/>
        <v>70000</v>
      </c>
      <c r="K14" s="8">
        <f t="shared" si="0"/>
        <v>70000</v>
      </c>
      <c r="L14" s="30">
        <v>70000</v>
      </c>
      <c r="N14" s="30">
        <v>70000</v>
      </c>
      <c r="U14" s="30">
        <f t="shared" si="1"/>
        <v>0</v>
      </c>
      <c r="V14" s="16">
        <v>0.51900000000000002</v>
      </c>
      <c r="W14" s="2">
        <v>542</v>
      </c>
      <c r="X14" s="2">
        <v>529.20828155138952</v>
      </c>
      <c r="Y14" s="4">
        <f t="shared" si="3"/>
        <v>1.348747591522158E-2</v>
      </c>
      <c r="Z14" s="4">
        <f t="shared" si="4"/>
        <v>1.3227306230883794E-2</v>
      </c>
    </row>
    <row r="15" spans="1:26">
      <c r="A15" s="17">
        <v>1839</v>
      </c>
      <c r="C15" s="23">
        <v>70000</v>
      </c>
      <c r="F15" s="10">
        <f t="shared" si="2"/>
        <v>70000</v>
      </c>
      <c r="K15" s="8">
        <f t="shared" si="0"/>
        <v>70000</v>
      </c>
      <c r="L15" s="30">
        <v>70000</v>
      </c>
      <c r="N15" s="30">
        <v>70000</v>
      </c>
      <c r="U15" s="30">
        <f t="shared" si="1"/>
        <v>0</v>
      </c>
      <c r="V15" s="16">
        <v>0.54900000000000004</v>
      </c>
      <c r="W15" s="2">
        <v>571</v>
      </c>
      <c r="X15" s="2">
        <v>557.83909608558338</v>
      </c>
      <c r="Y15" s="4">
        <f t="shared" si="3"/>
        <v>1.2750455373406194E-2</v>
      </c>
      <c r="Z15" s="4">
        <f t="shared" si="4"/>
        <v>1.2548421308437772E-2</v>
      </c>
    </row>
    <row r="16" spans="1:26">
      <c r="A16" s="17">
        <v>1840</v>
      </c>
      <c r="C16" s="23">
        <v>80733</v>
      </c>
      <c r="F16" s="10">
        <f t="shared" si="2"/>
        <v>80733</v>
      </c>
      <c r="K16" s="8">
        <f t="shared" si="0"/>
        <v>80733</v>
      </c>
      <c r="L16" s="30">
        <v>80733</v>
      </c>
      <c r="N16" s="30">
        <v>80000</v>
      </c>
      <c r="T16" s="30">
        <v>733</v>
      </c>
      <c r="U16" s="30">
        <f t="shared" si="1"/>
        <v>0</v>
      </c>
      <c r="V16" s="16">
        <v>0.51</v>
      </c>
      <c r="W16" s="2">
        <v>540</v>
      </c>
      <c r="X16" s="2">
        <v>522.74325891463604</v>
      </c>
      <c r="Y16" s="4">
        <f t="shared" si="3"/>
        <v>1.583E-2</v>
      </c>
      <c r="Z16" s="4">
        <f t="shared" si="4"/>
        <v>1.5444101597335702E-2</v>
      </c>
    </row>
    <row r="17" spans="1:26">
      <c r="A17" s="17">
        <v>1841</v>
      </c>
      <c r="C17" s="23">
        <v>81370</v>
      </c>
      <c r="F17" s="10">
        <f t="shared" si="2"/>
        <v>81370</v>
      </c>
      <c r="K17" s="8">
        <f t="shared" si="0"/>
        <v>81370</v>
      </c>
      <c r="L17" s="30">
        <v>81370</v>
      </c>
      <c r="N17" s="30">
        <v>79783</v>
      </c>
      <c r="T17" s="30">
        <v>1587</v>
      </c>
      <c r="U17" s="30">
        <f t="shared" si="1"/>
        <v>0</v>
      </c>
      <c r="V17" s="16">
        <v>0.48099999999999998</v>
      </c>
      <c r="W17" s="2">
        <v>528</v>
      </c>
      <c r="X17" s="2">
        <v>497.80674303001564</v>
      </c>
      <c r="Y17" s="4">
        <f t="shared" si="3"/>
        <v>1.6916839916839916E-2</v>
      </c>
      <c r="Z17" s="4">
        <f t="shared" si="4"/>
        <v>1.6345700643732287E-2</v>
      </c>
    </row>
    <row r="18" spans="1:26">
      <c r="A18" s="17">
        <v>1842</v>
      </c>
      <c r="C18" s="23">
        <v>80904</v>
      </c>
      <c r="F18" s="10">
        <f t="shared" si="2"/>
        <v>80904</v>
      </c>
      <c r="K18" s="8">
        <f t="shared" si="0"/>
        <v>80904</v>
      </c>
      <c r="L18" s="30">
        <v>80904</v>
      </c>
      <c r="N18" s="30">
        <v>78618</v>
      </c>
      <c r="T18" s="30">
        <v>2286</v>
      </c>
      <c r="U18" s="30">
        <f t="shared" si="1"/>
        <v>0</v>
      </c>
      <c r="V18" s="16">
        <v>0.45900000000000002</v>
      </c>
      <c r="W18" s="2">
        <v>503</v>
      </c>
      <c r="X18" s="2">
        <v>478.41167511975527</v>
      </c>
      <c r="Y18" s="4">
        <f t="shared" si="3"/>
        <v>1.7626143790849674E-2</v>
      </c>
      <c r="Z18" s="4">
        <f t="shared" si="4"/>
        <v>1.6910958533724797E-2</v>
      </c>
    </row>
    <row r="19" spans="1:26">
      <c r="A19" s="17">
        <v>1843</v>
      </c>
      <c r="C19" s="23">
        <v>79356</v>
      </c>
      <c r="F19" s="10">
        <f t="shared" si="2"/>
        <v>79356</v>
      </c>
      <c r="K19" s="8">
        <f t="shared" si="0"/>
        <v>79356</v>
      </c>
      <c r="L19" s="30">
        <v>79356</v>
      </c>
      <c r="N19" s="30">
        <v>77337</v>
      </c>
      <c r="T19" s="30">
        <v>2019</v>
      </c>
      <c r="U19" s="30">
        <f t="shared" si="1"/>
        <v>0</v>
      </c>
      <c r="V19" s="16">
        <v>0.45900000000000002</v>
      </c>
      <c r="W19" s="2">
        <v>493</v>
      </c>
      <c r="X19" s="2">
        <v>476.56452579496857</v>
      </c>
      <c r="Y19" s="4">
        <f t="shared" si="3"/>
        <v>1.7288888888888888E-2</v>
      </c>
      <c r="Z19" s="4">
        <f t="shared" si="4"/>
        <v>1.6651680035903716E-2</v>
      </c>
    </row>
    <row r="20" spans="1:26">
      <c r="A20" s="17">
        <v>1844</v>
      </c>
      <c r="C20" s="23">
        <v>88702</v>
      </c>
      <c r="F20" s="10">
        <f t="shared" si="2"/>
        <v>88702</v>
      </c>
      <c r="K20" s="8">
        <f t="shared" si="0"/>
        <v>88702</v>
      </c>
      <c r="L20" s="30">
        <v>88702</v>
      </c>
      <c r="N20" s="30">
        <v>86534</v>
      </c>
      <c r="T20" s="30">
        <v>2168</v>
      </c>
      <c r="U20" s="30">
        <f t="shared" si="1"/>
        <v>0</v>
      </c>
      <c r="V20" s="16">
        <v>0.50600000000000001</v>
      </c>
      <c r="W20" s="2">
        <v>533</v>
      </c>
      <c r="X20" s="2">
        <v>519.97253492745608</v>
      </c>
      <c r="Y20" s="4">
        <f t="shared" si="3"/>
        <v>1.7530039525691699E-2</v>
      </c>
      <c r="Z20" s="4">
        <f t="shared" si="4"/>
        <v>1.7058977934743275E-2</v>
      </c>
    </row>
    <row r="21" spans="1:26">
      <c r="A21" s="17">
        <v>1845</v>
      </c>
      <c r="C21" s="23">
        <v>126327</v>
      </c>
      <c r="F21" s="10">
        <f t="shared" si="2"/>
        <v>126327</v>
      </c>
      <c r="K21" s="8">
        <f t="shared" si="0"/>
        <v>126327</v>
      </c>
      <c r="L21" s="30">
        <v>126327</v>
      </c>
      <c r="N21" s="30">
        <v>120835</v>
      </c>
      <c r="T21" s="30">
        <v>5492</v>
      </c>
      <c r="U21" s="30">
        <f t="shared" si="1"/>
        <v>0</v>
      </c>
      <c r="V21" s="16">
        <v>0.53700000000000003</v>
      </c>
      <c r="W21" s="2">
        <v>563</v>
      </c>
      <c r="X21" s="2">
        <v>550.4504987864367</v>
      </c>
      <c r="Y21" s="4">
        <f t="shared" si="3"/>
        <v>2.3524581005586593E-2</v>
      </c>
      <c r="Z21" s="4">
        <f t="shared" si="4"/>
        <v>2.2949747575578498E-2</v>
      </c>
    </row>
    <row r="22" spans="1:26">
      <c r="A22" s="17">
        <v>1846</v>
      </c>
      <c r="C22" s="23">
        <v>133282</v>
      </c>
      <c r="F22" s="10">
        <f t="shared" si="2"/>
        <v>133282</v>
      </c>
      <c r="K22" s="8">
        <f t="shared" si="0"/>
        <v>133282</v>
      </c>
      <c r="L22" s="30">
        <v>133282</v>
      </c>
      <c r="N22" s="30">
        <v>127303</v>
      </c>
      <c r="T22" s="30">
        <v>5979</v>
      </c>
      <c r="U22" s="30">
        <f t="shared" si="1"/>
        <v>0</v>
      </c>
      <c r="V22" s="16">
        <v>0.57999999999999996</v>
      </c>
      <c r="W22" s="2">
        <v>593</v>
      </c>
      <c r="X22" s="2">
        <v>588.31705994456411</v>
      </c>
      <c r="Y22" s="4">
        <f t="shared" si="3"/>
        <v>2.2979655172413793E-2</v>
      </c>
      <c r="Z22" s="4">
        <f t="shared" si="4"/>
        <v>2.2654790940884646E-2</v>
      </c>
    </row>
    <row r="23" spans="1:26">
      <c r="A23" s="17">
        <v>1847</v>
      </c>
      <c r="C23" s="23">
        <v>147122</v>
      </c>
      <c r="F23" s="10">
        <f t="shared" si="2"/>
        <v>147122</v>
      </c>
      <c r="K23" s="8">
        <f t="shared" si="0"/>
        <v>147122</v>
      </c>
      <c r="L23" s="30">
        <v>147122</v>
      </c>
      <c r="N23" s="30">
        <v>136218</v>
      </c>
      <c r="T23" s="30">
        <v>10904</v>
      </c>
      <c r="U23" s="30">
        <f t="shared" si="1"/>
        <v>0</v>
      </c>
      <c r="V23" s="16">
        <v>0.60399999999999998</v>
      </c>
      <c r="W23" s="2">
        <v>635</v>
      </c>
      <c r="X23" s="2">
        <v>611.40642650439793</v>
      </c>
      <c r="Y23" s="4">
        <f t="shared" si="3"/>
        <v>2.435794701986755E-2</v>
      </c>
      <c r="Z23" s="4">
        <f t="shared" si="4"/>
        <v>2.4062880863248783E-2</v>
      </c>
    </row>
    <row r="24" spans="1:26">
      <c r="A24" s="17">
        <v>1848</v>
      </c>
      <c r="C24" s="23">
        <v>183400</v>
      </c>
      <c r="F24" s="10">
        <f t="shared" si="2"/>
        <v>183400</v>
      </c>
      <c r="K24" s="8">
        <f t="shared" si="0"/>
        <v>183400</v>
      </c>
      <c r="L24" s="30">
        <v>183406</v>
      </c>
      <c r="N24" s="30">
        <v>169211</v>
      </c>
      <c r="T24" s="30">
        <v>14195</v>
      </c>
      <c r="U24" s="30">
        <f t="shared" si="1"/>
        <v>0</v>
      </c>
      <c r="V24" s="16">
        <v>0.57999999999999996</v>
      </c>
      <c r="W24" s="2">
        <v>599</v>
      </c>
      <c r="X24" s="2">
        <v>588.31705994456411</v>
      </c>
      <c r="Y24" s="4">
        <f t="shared" si="3"/>
        <v>3.1621724137931032E-2</v>
      </c>
      <c r="Z24" s="4">
        <f t="shared" si="4"/>
        <v>3.1174686659142942E-2</v>
      </c>
    </row>
    <row r="25" spans="1:26">
      <c r="A25" s="17">
        <v>1849</v>
      </c>
      <c r="C25" s="23">
        <v>229948</v>
      </c>
      <c r="F25" s="10">
        <f t="shared" si="2"/>
        <v>229948</v>
      </c>
      <c r="K25" s="8">
        <f t="shared" si="0"/>
        <v>229948</v>
      </c>
      <c r="L25" s="30">
        <v>229948</v>
      </c>
      <c r="N25" s="30">
        <v>211116</v>
      </c>
      <c r="T25" s="30">
        <v>18832</v>
      </c>
      <c r="U25" s="30">
        <f t="shared" si="1"/>
        <v>0</v>
      </c>
      <c r="V25" s="16">
        <v>0.58799999999999997</v>
      </c>
      <c r="W25" s="2">
        <v>618</v>
      </c>
      <c r="X25" s="2">
        <v>598.47638123089098</v>
      </c>
      <c r="Y25" s="4">
        <f t="shared" si="3"/>
        <v>3.9106802721088435E-2</v>
      </c>
      <c r="Z25" s="4">
        <f t="shared" si="4"/>
        <v>3.8422234729976176E-2</v>
      </c>
    </row>
    <row r="26" spans="1:26">
      <c r="A26" s="17">
        <v>1850</v>
      </c>
      <c r="C26" s="23">
        <v>300110</v>
      </c>
      <c r="F26" s="10">
        <f t="shared" si="2"/>
        <v>300110</v>
      </c>
      <c r="K26" s="8">
        <f t="shared" si="0"/>
        <v>300110</v>
      </c>
      <c r="L26" s="30">
        <v>300110</v>
      </c>
      <c r="N26" s="30">
        <v>280096</v>
      </c>
      <c r="T26" s="30">
        <v>20014</v>
      </c>
      <c r="U26" s="30">
        <f t="shared" si="1"/>
        <v>0</v>
      </c>
      <c r="V26" s="16">
        <v>0.53400000000000003</v>
      </c>
      <c r="W26" s="2">
        <v>576</v>
      </c>
      <c r="X26" s="2">
        <v>547.67977479925673</v>
      </c>
      <c r="Y26" s="4">
        <f t="shared" si="3"/>
        <v>5.6200374531835198E-2</v>
      </c>
      <c r="Z26" s="4">
        <f t="shared" si="4"/>
        <v>5.4796619084573749E-2</v>
      </c>
    </row>
    <row r="27" spans="1:26">
      <c r="A27" s="17">
        <v>1851</v>
      </c>
      <c r="C27" s="23">
        <v>288299</v>
      </c>
      <c r="F27" s="10">
        <f t="shared" si="2"/>
        <v>288299</v>
      </c>
      <c r="K27" s="8">
        <f t="shared" si="0"/>
        <v>288299</v>
      </c>
      <c r="L27" s="30">
        <v>288299</v>
      </c>
      <c r="N27" s="30">
        <v>255651</v>
      </c>
      <c r="R27" s="30">
        <v>10514</v>
      </c>
      <c r="T27" s="30">
        <v>22104</v>
      </c>
      <c r="U27" s="30">
        <f t="shared" si="1"/>
        <v>30</v>
      </c>
      <c r="V27" s="16">
        <v>0.56499999999999995</v>
      </c>
      <c r="W27" s="2">
        <v>599</v>
      </c>
      <c r="X27" s="2">
        <v>575.38701467105727</v>
      </c>
      <c r="Y27" s="4">
        <f t="shared" si="3"/>
        <v>5.1026371681415932E-2</v>
      </c>
      <c r="Z27" s="4">
        <f t="shared" si="4"/>
        <v>5.0105232243521786E-2</v>
      </c>
    </row>
    <row r="28" spans="1:26">
      <c r="A28" s="17">
        <v>1852</v>
      </c>
      <c r="C28" s="23">
        <v>323856</v>
      </c>
      <c r="F28" s="10">
        <f t="shared" si="2"/>
        <v>323856</v>
      </c>
      <c r="K28" s="8">
        <f t="shared" si="0"/>
        <v>323856</v>
      </c>
      <c r="L28" s="30">
        <v>323856</v>
      </c>
      <c r="N28" s="30">
        <v>283867</v>
      </c>
      <c r="R28" s="30">
        <v>17545</v>
      </c>
      <c r="T28" s="30">
        <v>22444</v>
      </c>
      <c r="U28" s="30">
        <f t="shared" si="1"/>
        <v>0</v>
      </c>
      <c r="V28" s="16">
        <v>0.57199999999999995</v>
      </c>
      <c r="W28" s="2">
        <v>602</v>
      </c>
      <c r="X28" s="2">
        <v>580.92846264541731</v>
      </c>
      <c r="Y28" s="4">
        <f t="shared" si="3"/>
        <v>5.6618181818181817E-2</v>
      </c>
      <c r="Z28" s="4">
        <f t="shared" si="4"/>
        <v>5.5748000110931513E-2</v>
      </c>
    </row>
    <row r="29" spans="1:26">
      <c r="A29" s="17">
        <v>1853</v>
      </c>
      <c r="C29" s="23">
        <v>415659</v>
      </c>
      <c r="F29" s="10">
        <f t="shared" si="2"/>
        <v>415659</v>
      </c>
      <c r="K29" s="8">
        <f t="shared" si="0"/>
        <v>415659</v>
      </c>
      <c r="L29" s="30">
        <v>415659</v>
      </c>
      <c r="N29" s="30">
        <v>366764</v>
      </c>
      <c r="R29" s="30">
        <v>19197</v>
      </c>
      <c r="T29" s="30">
        <v>29708</v>
      </c>
      <c r="U29" s="11">
        <f t="shared" si="1"/>
        <v>-10</v>
      </c>
      <c r="V29" s="16">
        <v>0.64600000000000002</v>
      </c>
      <c r="W29" s="2">
        <v>672</v>
      </c>
      <c r="X29" s="2">
        <v>649.27298766252522</v>
      </c>
      <c r="Y29" s="4">
        <f t="shared" si="3"/>
        <v>6.4343498452012385E-2</v>
      </c>
      <c r="Z29" s="4">
        <f t="shared" si="4"/>
        <v>6.4019142625420369E-2</v>
      </c>
    </row>
    <row r="30" spans="1:26">
      <c r="A30" s="17">
        <v>1854</v>
      </c>
      <c r="C30" s="23">
        <v>508436</v>
      </c>
      <c r="F30" s="10">
        <f t="shared" si="2"/>
        <v>508436</v>
      </c>
      <c r="K30" s="8">
        <f t="shared" si="0"/>
        <v>508436</v>
      </c>
      <c r="L30" s="30">
        <v>508436</v>
      </c>
      <c r="N30" s="30">
        <v>423157</v>
      </c>
      <c r="R30" s="30">
        <v>39394</v>
      </c>
      <c r="T30" s="30">
        <v>39685</v>
      </c>
      <c r="U30" s="30">
        <f t="shared" si="1"/>
        <v>6200</v>
      </c>
      <c r="V30" s="16">
        <v>0.68600000000000005</v>
      </c>
      <c r="W30" s="2">
        <v>715</v>
      </c>
      <c r="X30" s="2">
        <v>688.06312348304596</v>
      </c>
      <c r="Y30" s="4">
        <f t="shared" si="3"/>
        <v>7.4116034985422741E-2</v>
      </c>
      <c r="Z30" s="4">
        <f t="shared" si="4"/>
        <v>7.3893801694566177E-2</v>
      </c>
    </row>
    <row r="31" spans="1:26">
      <c r="A31" s="17">
        <v>1855</v>
      </c>
      <c r="B31" s="19">
        <v>0.09</v>
      </c>
      <c r="C31" s="30">
        <v>562602</v>
      </c>
      <c r="F31" s="10">
        <f t="shared" si="2"/>
        <v>562602</v>
      </c>
      <c r="K31" s="8">
        <f t="shared" si="0"/>
        <v>562602</v>
      </c>
      <c r="L31" s="30">
        <v>562602</v>
      </c>
      <c r="N31" s="30">
        <v>478372</v>
      </c>
      <c r="R31" s="30">
        <v>39960</v>
      </c>
      <c r="T31" s="30">
        <v>44270</v>
      </c>
      <c r="U31" s="30">
        <f t="shared" si="1"/>
        <v>0</v>
      </c>
      <c r="V31" s="16">
        <v>0.70699999999999996</v>
      </c>
      <c r="W31" s="2">
        <v>731</v>
      </c>
      <c r="X31" s="2">
        <v>707.45819139330627</v>
      </c>
      <c r="Y31" s="4">
        <f t="shared" si="3"/>
        <v>7.957595473833097E-2</v>
      </c>
      <c r="Z31" s="4">
        <f t="shared" si="4"/>
        <v>7.952441668559683E-2</v>
      </c>
    </row>
    <row r="32" spans="1:26">
      <c r="A32" s="17">
        <v>1856</v>
      </c>
      <c r="B32" s="19">
        <v>0.1</v>
      </c>
      <c r="C32" s="23">
        <v>638633</v>
      </c>
      <c r="F32" s="10">
        <f t="shared" si="2"/>
        <v>638633</v>
      </c>
      <c r="K32" s="8">
        <f t="shared" si="0"/>
        <v>638633</v>
      </c>
      <c r="L32" s="30">
        <v>638633</v>
      </c>
      <c r="N32" s="30">
        <v>546621</v>
      </c>
      <c r="R32" s="30">
        <v>45785</v>
      </c>
      <c r="T32" s="30">
        <v>46227</v>
      </c>
      <c r="U32" s="30">
        <f t="shared" si="1"/>
        <v>0</v>
      </c>
      <c r="V32" s="16">
        <v>0.73399999999999999</v>
      </c>
      <c r="W32" s="2">
        <v>764</v>
      </c>
      <c r="X32" s="2">
        <v>738.64579765517772</v>
      </c>
      <c r="Y32" s="4">
        <f t="shared" si="3"/>
        <v>8.7007220708446867E-2</v>
      </c>
      <c r="Z32" s="4">
        <f t="shared" si="4"/>
        <v>8.645997879190985E-2</v>
      </c>
    </row>
    <row r="33" spans="1:26">
      <c r="A33" s="17">
        <v>1857</v>
      </c>
      <c r="B33" s="19">
        <v>0.12</v>
      </c>
      <c r="C33" s="23">
        <v>787974</v>
      </c>
      <c r="F33" s="10">
        <f t="shared" si="2"/>
        <v>787974</v>
      </c>
      <c r="K33" s="8">
        <f t="shared" si="0"/>
        <v>787974</v>
      </c>
      <c r="L33" s="30">
        <v>787974</v>
      </c>
      <c r="N33" s="30">
        <v>676222</v>
      </c>
      <c r="R33" s="30">
        <v>57221</v>
      </c>
      <c r="T33" s="30">
        <v>54531</v>
      </c>
      <c r="U33" s="30">
        <f t="shared" si="1"/>
        <v>0</v>
      </c>
      <c r="V33" s="16">
        <v>0.74099999999999999</v>
      </c>
      <c r="W33" s="2">
        <v>752</v>
      </c>
      <c r="X33" s="2">
        <v>734.61991202364197</v>
      </c>
      <c r="Y33" s="4">
        <f t="shared" si="3"/>
        <v>0.10633927125506074</v>
      </c>
      <c r="Z33" s="4">
        <f t="shared" si="4"/>
        <v>0.10726281538290797</v>
      </c>
    </row>
    <row r="34" spans="1:26">
      <c r="A34" s="17">
        <v>1858</v>
      </c>
      <c r="B34" s="19">
        <v>0.14000000000000001</v>
      </c>
      <c r="C34" s="23">
        <v>881873</v>
      </c>
      <c r="F34" s="10">
        <f t="shared" si="2"/>
        <v>881873</v>
      </c>
      <c r="K34" s="8">
        <f t="shared" si="0"/>
        <v>881873</v>
      </c>
      <c r="L34" s="30">
        <v>881873</v>
      </c>
      <c r="N34" s="30">
        <v>748146</v>
      </c>
      <c r="R34" s="30">
        <v>73732</v>
      </c>
      <c r="T34" s="30">
        <v>59995</v>
      </c>
      <c r="U34" s="30">
        <f t="shared" si="1"/>
        <v>0</v>
      </c>
      <c r="V34" s="16">
        <v>0.70499999999999996</v>
      </c>
      <c r="W34" s="2">
        <v>742</v>
      </c>
      <c r="X34" s="2">
        <v>714.44883818974245</v>
      </c>
      <c r="Y34" s="4">
        <f t="shared" si="3"/>
        <v>0.12508836879432625</v>
      </c>
      <c r="Z34" s="4">
        <f t="shared" si="4"/>
        <v>0.1234340309425758</v>
      </c>
    </row>
    <row r="35" spans="1:26">
      <c r="A35" s="17">
        <v>1859</v>
      </c>
      <c r="B35" s="19">
        <v>0.15</v>
      </c>
      <c r="C35" s="23">
        <v>946165</v>
      </c>
      <c r="F35" s="10">
        <f t="shared" si="2"/>
        <v>946165</v>
      </c>
      <c r="K35" s="8">
        <f t="shared" si="0"/>
        <v>946165</v>
      </c>
      <c r="L35" s="30">
        <v>946165</v>
      </c>
      <c r="N35" s="30">
        <v>793208</v>
      </c>
      <c r="R35" s="30">
        <v>89587</v>
      </c>
      <c r="T35" s="30">
        <v>63370</v>
      </c>
      <c r="U35" s="30">
        <f t="shared" si="1"/>
        <v>0</v>
      </c>
      <c r="V35" s="16">
        <v>0.76500000000000001</v>
      </c>
      <c r="W35" s="2">
        <v>770</v>
      </c>
      <c r="X35" s="2">
        <v>755.60493337238654</v>
      </c>
      <c r="Y35" s="4">
        <f t="shared" si="3"/>
        <v>0.12368169934640523</v>
      </c>
      <c r="Z35" s="4">
        <f t="shared" si="4"/>
        <v>0.1252195371167196</v>
      </c>
    </row>
    <row r="36" spans="1:26">
      <c r="A36" s="17">
        <v>1860</v>
      </c>
      <c r="B36" s="19">
        <v>0.14000000000000001</v>
      </c>
      <c r="C36" s="23">
        <v>973403</v>
      </c>
      <c r="F36" s="10">
        <f t="shared" si="2"/>
        <v>973403</v>
      </c>
      <c r="K36" s="8">
        <f t="shared" si="0"/>
        <v>973403</v>
      </c>
      <c r="L36" s="30">
        <v>973403</v>
      </c>
      <c r="N36" s="30">
        <v>815229</v>
      </c>
      <c r="R36" s="30">
        <v>92329</v>
      </c>
      <c r="T36" s="30">
        <v>65845</v>
      </c>
      <c r="U36" s="30">
        <f t="shared" si="1"/>
        <v>0</v>
      </c>
      <c r="V36" s="16">
        <v>0.76100000000000001</v>
      </c>
      <c r="W36" s="2">
        <v>796</v>
      </c>
      <c r="X36" s="2">
        <v>768.7440394003039</v>
      </c>
      <c r="Y36" s="4">
        <f t="shared" si="3"/>
        <v>0.12791103810775295</v>
      </c>
      <c r="Z36" s="4">
        <f t="shared" si="4"/>
        <v>0.12662251023882412</v>
      </c>
    </row>
    <row r="37" spans="1:26">
      <c r="A37" s="17">
        <v>1861</v>
      </c>
      <c r="B37" s="19">
        <v>0.15</v>
      </c>
      <c r="C37" s="23">
        <v>1083442</v>
      </c>
      <c r="F37" s="10">
        <f t="shared" si="2"/>
        <v>1083442</v>
      </c>
      <c r="K37" s="8">
        <f t="shared" si="0"/>
        <v>1083442</v>
      </c>
      <c r="L37" s="30">
        <v>1083442</v>
      </c>
      <c r="N37" s="30">
        <v>913606</v>
      </c>
      <c r="R37" s="30">
        <v>101866</v>
      </c>
      <c r="T37" s="30">
        <v>67970</v>
      </c>
      <c r="U37" s="11">
        <f t="shared" si="1"/>
        <v>0</v>
      </c>
      <c r="V37" s="16">
        <v>0.82</v>
      </c>
      <c r="W37" s="2">
        <v>829</v>
      </c>
      <c r="X37" s="2">
        <v>810.64732656191768</v>
      </c>
      <c r="Y37" s="4">
        <f t="shared" si="3"/>
        <v>0.13212707317073172</v>
      </c>
      <c r="Z37" s="4">
        <f t="shared" si="4"/>
        <v>0.13365146155419363</v>
      </c>
    </row>
    <row r="38" spans="1:26">
      <c r="A38" s="17">
        <v>1862</v>
      </c>
      <c r="B38" s="19">
        <v>0.15</v>
      </c>
      <c r="C38" s="23">
        <v>1059843</v>
      </c>
      <c r="F38" s="10">
        <f t="shared" si="2"/>
        <v>1059843</v>
      </c>
      <c r="K38" s="8">
        <f t="shared" si="0"/>
        <v>1059843</v>
      </c>
      <c r="L38" s="30">
        <v>1059843</v>
      </c>
      <c r="N38" s="30">
        <v>883932</v>
      </c>
      <c r="R38" s="30">
        <v>104701</v>
      </c>
      <c r="T38" s="30">
        <v>71210</v>
      </c>
      <c r="U38" s="30">
        <f t="shared" si="1"/>
        <v>0</v>
      </c>
      <c r="V38" s="16">
        <v>0.82799999999999996</v>
      </c>
      <c r="W38" s="2">
        <v>851</v>
      </c>
      <c r="X38" s="2">
        <v>824.14157492332617</v>
      </c>
      <c r="Y38" s="4">
        <f t="shared" si="3"/>
        <v>0.12800036231884057</v>
      </c>
      <c r="Z38" s="4">
        <f t="shared" si="4"/>
        <v>0.12859962805524067</v>
      </c>
    </row>
    <row r="39" spans="1:26">
      <c r="A39" s="17">
        <v>1863</v>
      </c>
      <c r="B39" s="19">
        <v>0.13</v>
      </c>
      <c r="C39" s="23">
        <v>1011386</v>
      </c>
      <c r="F39" s="10">
        <f t="shared" si="2"/>
        <v>1011386</v>
      </c>
      <c r="K39" s="8">
        <f t="shared" si="0"/>
        <v>1011386</v>
      </c>
      <c r="L39" s="30">
        <v>1011386</v>
      </c>
      <c r="N39" s="30">
        <v>826227</v>
      </c>
      <c r="R39" s="30">
        <v>114216</v>
      </c>
      <c r="T39" s="30">
        <v>70943</v>
      </c>
      <c r="U39" s="30">
        <f t="shared" si="1"/>
        <v>0</v>
      </c>
      <c r="V39" s="16">
        <v>0.99199999999999999</v>
      </c>
      <c r="W39" s="2">
        <v>885</v>
      </c>
      <c r="X39" s="2">
        <v>867.87948838960983</v>
      </c>
      <c r="Y39" s="4">
        <f t="shared" si="3"/>
        <v>0.10195423387096775</v>
      </c>
      <c r="Z39" s="4">
        <f t="shared" si="4"/>
        <v>0.11653530398289204</v>
      </c>
    </row>
    <row r="40" spans="1:26">
      <c r="A40" s="17">
        <v>1864</v>
      </c>
      <c r="B40" s="19">
        <v>0.12</v>
      </c>
      <c r="C40" s="23">
        <v>961036</v>
      </c>
      <c r="F40" s="10">
        <f t="shared" si="2"/>
        <v>961036</v>
      </c>
      <c r="K40" s="8">
        <f t="shared" si="0"/>
        <v>961036</v>
      </c>
      <c r="L40" s="30">
        <v>961036</v>
      </c>
      <c r="N40" s="30">
        <v>789369</v>
      </c>
      <c r="R40" s="30">
        <v>96166</v>
      </c>
      <c r="T40" s="30">
        <v>75501</v>
      </c>
      <c r="U40" s="30">
        <f t="shared" si="1"/>
        <v>0</v>
      </c>
      <c r="V40" s="16">
        <v>0.93500000000000005</v>
      </c>
      <c r="W40" s="2">
        <v>914</v>
      </c>
      <c r="X40" s="2">
        <v>904.66471086285185</v>
      </c>
      <c r="Y40" s="4">
        <f t="shared" si="3"/>
        <v>0.10278459893048128</v>
      </c>
      <c r="Z40" s="4">
        <f t="shared" si="4"/>
        <v>0.10623118028815143</v>
      </c>
    </row>
    <row r="41" spans="1:26">
      <c r="A41" s="17">
        <v>1865</v>
      </c>
      <c r="B41" s="19">
        <v>0.12</v>
      </c>
      <c r="C41" s="23">
        <v>953806</v>
      </c>
      <c r="F41" s="10">
        <f t="shared" si="2"/>
        <v>953806</v>
      </c>
      <c r="K41" s="8">
        <f t="shared" si="0"/>
        <v>953806</v>
      </c>
      <c r="L41" s="30">
        <v>953806</v>
      </c>
      <c r="N41" s="30">
        <v>802437</v>
      </c>
      <c r="R41" s="30">
        <v>75624</v>
      </c>
      <c r="T41" s="30">
        <v>75745</v>
      </c>
      <c r="U41" s="30">
        <f t="shared" ref="U41:U72" si="5">L41-SUM(M41:T41)</f>
        <v>0</v>
      </c>
      <c r="V41" s="16">
        <v>0.97499999999999998</v>
      </c>
      <c r="W41" s="2">
        <v>944</v>
      </c>
      <c r="X41" s="2">
        <v>938.00873327806084</v>
      </c>
      <c r="Y41" s="4">
        <f t="shared" si="3"/>
        <v>9.7826256410256412E-2</v>
      </c>
      <c r="Z41" s="4">
        <f t="shared" si="4"/>
        <v>0.10168412789364258</v>
      </c>
    </row>
    <row r="42" spans="1:26">
      <c r="A42" s="17">
        <v>1866</v>
      </c>
      <c r="B42" s="19">
        <v>0.12</v>
      </c>
      <c r="C42" s="23">
        <v>975007</v>
      </c>
      <c r="F42" s="10">
        <f t="shared" si="2"/>
        <v>975007</v>
      </c>
      <c r="K42" s="8">
        <f t="shared" si="0"/>
        <v>975007</v>
      </c>
      <c r="L42" s="30">
        <v>975007</v>
      </c>
      <c r="N42" s="30">
        <v>822164</v>
      </c>
      <c r="R42" s="30">
        <v>74873</v>
      </c>
      <c r="T42" s="30">
        <v>77970</v>
      </c>
      <c r="U42" s="30">
        <f t="shared" si="5"/>
        <v>0</v>
      </c>
      <c r="V42" s="16">
        <v>1.0189999999999999</v>
      </c>
      <c r="W42" s="2">
        <v>965</v>
      </c>
      <c r="X42" s="2">
        <v>969.70414233193594</v>
      </c>
      <c r="Y42" s="4">
        <f t="shared" si="3"/>
        <v>9.5682728164867531E-2</v>
      </c>
      <c r="Z42" s="4">
        <f t="shared" si="4"/>
        <v>0.10054685315206675</v>
      </c>
    </row>
    <row r="43" spans="1:26">
      <c r="A43" s="17">
        <v>1867</v>
      </c>
      <c r="B43" s="19">
        <v>0.12</v>
      </c>
      <c r="C43" s="23">
        <v>1018921</v>
      </c>
      <c r="F43" s="10">
        <f t="shared" si="2"/>
        <v>1018921</v>
      </c>
      <c r="K43" s="8">
        <f t="shared" si="0"/>
        <v>1018921</v>
      </c>
      <c r="L43" s="30">
        <v>1018921</v>
      </c>
      <c r="N43" s="30">
        <v>865825</v>
      </c>
      <c r="R43" s="30">
        <v>70839</v>
      </c>
      <c r="T43" s="30">
        <v>82257</v>
      </c>
      <c r="U43" s="11">
        <f t="shared" si="5"/>
        <v>0</v>
      </c>
      <c r="V43" s="16">
        <v>1.0089999999999999</v>
      </c>
      <c r="W43" s="2">
        <v>953</v>
      </c>
      <c r="X43" s="2">
        <v>960.03764125794942</v>
      </c>
      <c r="Y43" s="4">
        <f t="shared" si="3"/>
        <v>0.10098325074331022</v>
      </c>
      <c r="Z43" s="4">
        <f t="shared" si="4"/>
        <v>0.10613344271219355</v>
      </c>
    </row>
    <row r="44" spans="1:26">
      <c r="A44" s="17">
        <v>1868</v>
      </c>
      <c r="B44" s="19">
        <v>0.14000000000000001</v>
      </c>
      <c r="C44" s="23">
        <v>1133041</v>
      </c>
      <c r="F44" s="10">
        <f t="shared" si="2"/>
        <v>1133041</v>
      </c>
      <c r="K44" s="8">
        <f t="shared" si="0"/>
        <v>1133041</v>
      </c>
      <c r="L44" s="30">
        <v>1133041</v>
      </c>
      <c r="N44" s="30">
        <v>885072</v>
      </c>
      <c r="R44" s="30">
        <v>111947</v>
      </c>
      <c r="T44" s="30">
        <v>128359</v>
      </c>
      <c r="U44" s="30">
        <f t="shared" si="5"/>
        <v>7663</v>
      </c>
      <c r="V44" s="16" t="s">
        <v>7</v>
      </c>
      <c r="W44" s="2">
        <v>952</v>
      </c>
      <c r="X44" s="2">
        <v>959.84730508167922</v>
      </c>
      <c r="Y44" s="4" t="e">
        <f t="shared" si="3"/>
        <v>#VALUE!</v>
      </c>
      <c r="Z44" s="4">
        <f t="shared" si="4"/>
        <v>0.11804387989645736</v>
      </c>
    </row>
    <row r="45" spans="1:26">
      <c r="A45" s="17">
        <v>1869</v>
      </c>
      <c r="B45" s="19">
        <v>0.14000000000000001</v>
      </c>
      <c r="C45" s="23">
        <v>1151551</v>
      </c>
      <c r="F45" s="10">
        <f t="shared" si="2"/>
        <v>1151551</v>
      </c>
      <c r="K45" s="8">
        <f t="shared" si="0"/>
        <v>1151551</v>
      </c>
      <c r="L45" s="30">
        <v>1151551</v>
      </c>
      <c r="N45" s="30">
        <v>903914</v>
      </c>
      <c r="R45" s="30">
        <v>110449</v>
      </c>
      <c r="T45" s="30">
        <v>125323</v>
      </c>
      <c r="U45" s="30">
        <f t="shared" si="5"/>
        <v>11865</v>
      </c>
      <c r="V45" s="16">
        <v>1.0149999999999999</v>
      </c>
      <c r="W45" s="2">
        <v>983</v>
      </c>
      <c r="X45" s="2">
        <v>980.55134102143472</v>
      </c>
      <c r="Y45" s="4">
        <f t="shared" si="3"/>
        <v>0.11345330049261085</v>
      </c>
      <c r="Z45" s="4">
        <f t="shared" si="4"/>
        <v>0.11743913366131711</v>
      </c>
    </row>
    <row r="46" spans="1:26">
      <c r="A46" s="17">
        <v>1870</v>
      </c>
      <c r="B46" s="19">
        <v>0.14000000000000001</v>
      </c>
      <c r="C46" s="23">
        <v>1239811</v>
      </c>
      <c r="F46" s="10">
        <f t="shared" si="2"/>
        <v>1239811</v>
      </c>
      <c r="K46" s="8">
        <f t="shared" si="0"/>
        <v>1239811</v>
      </c>
      <c r="L46" s="30">
        <v>1239811</v>
      </c>
      <c r="N46" s="30">
        <v>978621</v>
      </c>
      <c r="R46" s="30">
        <v>117728</v>
      </c>
      <c r="T46" s="30">
        <v>131282</v>
      </c>
      <c r="U46" s="30">
        <f t="shared" si="5"/>
        <v>12180</v>
      </c>
      <c r="V46" s="16">
        <v>1.079</v>
      </c>
      <c r="W46" s="2">
        <v>1056</v>
      </c>
      <c r="X46" s="2">
        <v>1046.6236530832014</v>
      </c>
      <c r="Y46" s="4">
        <f t="shared" si="3"/>
        <v>0.11490370713623725</v>
      </c>
      <c r="Z46" s="4">
        <f t="shared" si="4"/>
        <v>0.11845814838482741</v>
      </c>
    </row>
    <row r="47" spans="1:26">
      <c r="A47" s="17">
        <v>1871</v>
      </c>
      <c r="B47" s="19">
        <v>0.13</v>
      </c>
      <c r="C47" s="23">
        <v>1303990</v>
      </c>
      <c r="F47" s="10">
        <f t="shared" si="2"/>
        <v>1303990</v>
      </c>
      <c r="K47" s="8">
        <f t="shared" si="0"/>
        <v>1303990</v>
      </c>
      <c r="L47" s="30">
        <v>1303990</v>
      </c>
      <c r="N47" s="30">
        <v>1037062</v>
      </c>
      <c r="R47" s="30">
        <v>122175</v>
      </c>
      <c r="T47" s="30">
        <v>133485</v>
      </c>
      <c r="U47" s="30">
        <f t="shared" si="5"/>
        <v>11268</v>
      </c>
      <c r="V47" s="16">
        <v>1.133</v>
      </c>
      <c r="W47" s="2">
        <v>1142</v>
      </c>
      <c r="X47" s="2">
        <v>1131.3104881117822</v>
      </c>
      <c r="Y47" s="4">
        <f t="shared" si="3"/>
        <v>0.11509179170344219</v>
      </c>
      <c r="Z47" s="4">
        <f t="shared" si="4"/>
        <v>0.11526367108789286</v>
      </c>
    </row>
    <row r="48" spans="1:26">
      <c r="A48" s="17">
        <v>1872</v>
      </c>
      <c r="B48" s="19">
        <v>0.15</v>
      </c>
      <c r="C48" s="23">
        <v>1609295</v>
      </c>
      <c r="F48" s="10">
        <f t="shared" si="2"/>
        <v>1609295</v>
      </c>
      <c r="K48" s="8">
        <f t="shared" si="0"/>
        <v>1609295</v>
      </c>
      <c r="L48" s="30">
        <v>1609295</v>
      </c>
      <c r="N48" s="30">
        <v>1267570</v>
      </c>
      <c r="R48" s="30">
        <v>141365</v>
      </c>
      <c r="T48" s="30">
        <v>187135</v>
      </c>
      <c r="U48" s="30">
        <f t="shared" si="5"/>
        <v>13225</v>
      </c>
      <c r="V48" s="16">
        <v>1.194</v>
      </c>
      <c r="W48" s="2">
        <v>1205</v>
      </c>
      <c r="X48" s="2">
        <v>1200.3745958322299</v>
      </c>
      <c r="Y48" s="4">
        <f t="shared" si="3"/>
        <v>0.13478182579564488</v>
      </c>
      <c r="Z48" s="4">
        <f t="shared" si="4"/>
        <v>0.13406606617530606</v>
      </c>
    </row>
    <row r="49" spans="1:26">
      <c r="A49" s="17">
        <v>1873</v>
      </c>
      <c r="B49" s="19">
        <v>0.17</v>
      </c>
      <c r="C49" s="23">
        <v>1916793</v>
      </c>
      <c r="F49" s="10">
        <f t="shared" si="2"/>
        <v>1916793</v>
      </c>
      <c r="K49" s="8">
        <f t="shared" si="0"/>
        <v>1916793</v>
      </c>
      <c r="L49" s="30">
        <v>1916793</v>
      </c>
      <c r="N49" s="30">
        <v>1549205</v>
      </c>
      <c r="R49" s="30">
        <v>159377</v>
      </c>
      <c r="T49" s="30">
        <v>192471</v>
      </c>
      <c r="U49" s="30">
        <f t="shared" si="5"/>
        <v>15740</v>
      </c>
      <c r="V49" s="16">
        <v>1.262</v>
      </c>
      <c r="W49" s="2">
        <v>1259</v>
      </c>
      <c r="X49" s="2">
        <v>1258.5271814923854</v>
      </c>
      <c r="Y49" s="4">
        <f t="shared" si="3"/>
        <v>0.15188534072900159</v>
      </c>
      <c r="Z49" s="4">
        <f t="shared" si="4"/>
        <v>0.15230445779701243</v>
      </c>
    </row>
    <row r="50" spans="1:26">
      <c r="A50" s="17">
        <v>1874</v>
      </c>
      <c r="B50" s="19">
        <v>0.18</v>
      </c>
      <c r="C50" s="23">
        <v>1958018</v>
      </c>
      <c r="F50" s="10">
        <f t="shared" si="2"/>
        <v>1958018</v>
      </c>
      <c r="K50" s="8">
        <f t="shared" si="0"/>
        <v>1958018</v>
      </c>
      <c r="L50" s="30">
        <v>1958018</v>
      </c>
      <c r="N50" s="30">
        <v>1587126</v>
      </c>
      <c r="R50" s="30">
        <v>156401</v>
      </c>
      <c r="T50" s="30">
        <v>202725</v>
      </c>
      <c r="U50" s="30">
        <f t="shared" si="5"/>
        <v>11766</v>
      </c>
      <c r="V50" s="16">
        <v>1.3120000000000001</v>
      </c>
      <c r="W50" s="2">
        <v>1261</v>
      </c>
      <c r="X50" s="2">
        <v>1251.443753389831</v>
      </c>
      <c r="Y50" s="4">
        <f t="shared" si="3"/>
        <v>0.14923917682926829</v>
      </c>
      <c r="Z50" s="4">
        <f t="shared" si="4"/>
        <v>0.15646072743551165</v>
      </c>
    </row>
    <row r="51" spans="1:26">
      <c r="A51" s="17">
        <v>1875</v>
      </c>
      <c r="B51" s="19">
        <v>0.2</v>
      </c>
      <c r="C51" s="23">
        <v>2122757</v>
      </c>
      <c r="F51" s="10">
        <f t="shared" si="2"/>
        <v>2122757</v>
      </c>
      <c r="K51" s="8">
        <f t="shared" si="0"/>
        <v>2122757</v>
      </c>
      <c r="L51" s="30">
        <v>2122757</v>
      </c>
      <c r="N51" s="30">
        <v>1745914</v>
      </c>
      <c r="R51" s="30">
        <v>158266</v>
      </c>
      <c r="T51" s="30">
        <v>206983</v>
      </c>
      <c r="U51" s="30">
        <f t="shared" si="5"/>
        <v>11594</v>
      </c>
      <c r="V51" s="16">
        <v>1.236</v>
      </c>
      <c r="W51" s="2">
        <v>1236</v>
      </c>
      <c r="X51" s="2">
        <v>1225.0022114318833</v>
      </c>
      <c r="Y51" s="4">
        <f t="shared" si="3"/>
        <v>0.17174409385113268</v>
      </c>
      <c r="Z51" s="4">
        <f t="shared" si="4"/>
        <v>0.17328597288969355</v>
      </c>
    </row>
    <row r="52" spans="1:26">
      <c r="A52" s="17">
        <v>1876</v>
      </c>
      <c r="B52" s="19">
        <v>0.23</v>
      </c>
      <c r="C52" s="23">
        <v>2477169</v>
      </c>
      <c r="F52" s="10">
        <f t="shared" si="2"/>
        <v>2477169</v>
      </c>
      <c r="K52" s="8">
        <f t="shared" si="0"/>
        <v>2477169</v>
      </c>
      <c r="L52" s="30">
        <v>2477169</v>
      </c>
      <c r="N52" s="30">
        <v>2079827</v>
      </c>
      <c r="R52" s="30">
        <v>163471</v>
      </c>
      <c r="T52" s="30">
        <v>222340</v>
      </c>
      <c r="U52" s="30">
        <f t="shared" si="5"/>
        <v>11531</v>
      </c>
      <c r="V52" s="16">
        <v>1.2010000000000001</v>
      </c>
      <c r="W52" s="2">
        <v>1223</v>
      </c>
      <c r="X52" s="2">
        <v>1208.8931924484909</v>
      </c>
      <c r="Y52" s="4">
        <f t="shared" si="3"/>
        <v>0.20625886761032472</v>
      </c>
      <c r="Z52" s="4">
        <f t="shared" si="4"/>
        <v>0.20491214736537186</v>
      </c>
    </row>
    <row r="53" spans="1:26">
      <c r="A53" s="17">
        <v>1877</v>
      </c>
      <c r="B53" s="19">
        <v>0.26</v>
      </c>
      <c r="C53" s="23">
        <v>2768020</v>
      </c>
      <c r="F53" s="10">
        <f t="shared" si="2"/>
        <v>2768020</v>
      </c>
      <c r="K53" s="8">
        <f t="shared" si="0"/>
        <v>2768020</v>
      </c>
      <c r="L53" s="30">
        <v>2768020</v>
      </c>
      <c r="N53" s="30">
        <v>2347213</v>
      </c>
      <c r="R53" s="30">
        <v>169903</v>
      </c>
      <c r="T53" s="30">
        <v>239248</v>
      </c>
      <c r="U53" s="30">
        <f t="shared" si="5"/>
        <v>11656</v>
      </c>
      <c r="V53" s="16">
        <v>1.157</v>
      </c>
      <c r="W53" s="2">
        <v>1210</v>
      </c>
      <c r="X53" s="2">
        <v>1195.7600219645421</v>
      </c>
      <c r="Y53" s="4">
        <f t="shared" si="3"/>
        <v>0.23924114088159032</v>
      </c>
      <c r="Z53" s="4">
        <f t="shared" si="4"/>
        <v>0.23148624716959137</v>
      </c>
    </row>
    <row r="54" spans="1:26">
      <c r="A54" s="17">
        <v>1878</v>
      </c>
      <c r="B54" s="19">
        <v>0.31</v>
      </c>
      <c r="C54" s="23">
        <v>3108770</v>
      </c>
      <c r="F54" s="10">
        <f t="shared" si="2"/>
        <v>3108770</v>
      </c>
      <c r="K54" s="8">
        <f t="shared" si="0"/>
        <v>3108770</v>
      </c>
      <c r="L54" s="30">
        <v>3108770</v>
      </c>
      <c r="N54" s="30">
        <v>2671670</v>
      </c>
      <c r="R54" s="30">
        <v>172528</v>
      </c>
      <c r="T54" s="30">
        <v>250574</v>
      </c>
      <c r="U54" s="30">
        <f t="shared" si="5"/>
        <v>13998</v>
      </c>
      <c r="V54" s="16">
        <v>1.226</v>
      </c>
      <c r="W54" s="2">
        <v>1188</v>
      </c>
      <c r="X54" s="2">
        <v>1164.4400326718683</v>
      </c>
      <c r="Y54" s="4">
        <f t="shared" si="3"/>
        <v>0.25357014681892331</v>
      </c>
      <c r="Z54" s="4">
        <f t="shared" si="4"/>
        <v>0.26697553440057925</v>
      </c>
    </row>
    <row r="55" spans="1:26">
      <c r="A55" s="17">
        <v>1879</v>
      </c>
      <c r="B55" s="19">
        <v>0.34</v>
      </c>
      <c r="C55" s="23">
        <v>3403447</v>
      </c>
      <c r="F55" s="10">
        <f t="shared" si="2"/>
        <v>3403447</v>
      </c>
      <c r="K55" s="8">
        <f t="shared" si="0"/>
        <v>3403447</v>
      </c>
      <c r="L55" s="30">
        <v>3403447</v>
      </c>
      <c r="N55" s="30">
        <v>2949068</v>
      </c>
      <c r="R55" s="30">
        <v>179686</v>
      </c>
      <c r="T55" s="30">
        <v>258661</v>
      </c>
      <c r="U55" s="30">
        <f t="shared" si="5"/>
        <v>16032</v>
      </c>
      <c r="V55" s="16">
        <v>1.0780000000000001</v>
      </c>
      <c r="W55" s="2">
        <v>1134</v>
      </c>
      <c r="X55" s="2">
        <v>1123.5756039244054</v>
      </c>
      <c r="Y55" s="4">
        <f t="shared" si="3"/>
        <v>0.31571864564007424</v>
      </c>
      <c r="Z55" s="4">
        <f t="shared" si="4"/>
        <v>0.30291214833363234</v>
      </c>
    </row>
    <row r="56" spans="1:26">
      <c r="A56" s="17">
        <v>1880</v>
      </c>
      <c r="B56" s="19">
        <v>0.61</v>
      </c>
      <c r="C56" s="23">
        <v>2773011</v>
      </c>
      <c r="D56" s="23">
        <v>3505011</v>
      </c>
      <c r="F56" s="30">
        <f>SUM(C56:E56)</f>
        <v>6278022</v>
      </c>
      <c r="G56" s="23">
        <v>771287</v>
      </c>
      <c r="H56" s="23">
        <v>3544298</v>
      </c>
      <c r="I56" s="23">
        <v>2733724</v>
      </c>
      <c r="K56" s="30">
        <f>SUM(H56:J56)</f>
        <v>6278022</v>
      </c>
      <c r="L56" s="30">
        <v>6278022</v>
      </c>
      <c r="N56" s="30">
        <v>5815418</v>
      </c>
      <c r="R56" s="30">
        <v>178084</v>
      </c>
      <c r="T56" s="30">
        <v>268041</v>
      </c>
      <c r="U56" s="30">
        <f t="shared" si="5"/>
        <v>16479</v>
      </c>
      <c r="V56" s="16">
        <v>1.2969999999999999</v>
      </c>
      <c r="W56" s="2">
        <v>1228</v>
      </c>
      <c r="X56" s="2">
        <v>1198.0040913096855</v>
      </c>
      <c r="Y56" s="4">
        <f t="shared" si="3"/>
        <v>0.48404178874325365</v>
      </c>
      <c r="Z56" s="4">
        <f t="shared" si="4"/>
        <v>0.52404011351386315</v>
      </c>
    </row>
    <row r="57" spans="1:26">
      <c r="A57" s="17">
        <v>1881</v>
      </c>
      <c r="B57" s="19">
        <v>0.57999999999999996</v>
      </c>
      <c r="C57" s="23">
        <v>2792908</v>
      </c>
      <c r="D57" s="23">
        <v>3396563</v>
      </c>
      <c r="F57" s="30">
        <f t="shared" ref="F57:F120" si="6">SUM(C57:E57)</f>
        <v>6189471</v>
      </c>
      <c r="G57" s="23">
        <v>892779</v>
      </c>
      <c r="H57" s="23">
        <v>3685687</v>
      </c>
      <c r="I57" s="23">
        <v>2503784</v>
      </c>
      <c r="K57" s="30">
        <f t="shared" ref="K57:K120" si="7">SUM(H57:J57)</f>
        <v>6189471</v>
      </c>
      <c r="L57" s="30">
        <v>6189471</v>
      </c>
      <c r="N57" s="30">
        <v>5720777</v>
      </c>
      <c r="R57" s="30">
        <v>178434</v>
      </c>
      <c r="T57" s="30">
        <v>279131</v>
      </c>
      <c r="U57" s="30">
        <f t="shared" si="5"/>
        <v>11129</v>
      </c>
      <c r="V57" s="16">
        <v>1.222</v>
      </c>
      <c r="W57" s="2">
        <v>1235</v>
      </c>
      <c r="X57" s="2">
        <v>1222.1762893758978</v>
      </c>
      <c r="Y57" s="4">
        <f t="shared" si="3"/>
        <v>0.50650335515548284</v>
      </c>
      <c r="Z57" s="4">
        <f t="shared" si="4"/>
        <v>0.50643029600587675</v>
      </c>
    </row>
    <row r="58" spans="1:26">
      <c r="A58" s="17">
        <v>1882</v>
      </c>
      <c r="B58" s="19">
        <v>0.57999999999999996</v>
      </c>
      <c r="C58" s="23">
        <v>2843532</v>
      </c>
      <c r="D58" s="23">
        <v>3591797</v>
      </c>
      <c r="F58" s="30">
        <f t="shared" si="6"/>
        <v>6435329</v>
      </c>
      <c r="G58" s="23">
        <v>967157</v>
      </c>
      <c r="H58" s="23">
        <v>3810689</v>
      </c>
      <c r="I58" s="23">
        <v>2624640</v>
      </c>
      <c r="K58" s="30">
        <f t="shared" si="7"/>
        <v>6435329</v>
      </c>
      <c r="L58" s="30">
        <v>6435329</v>
      </c>
      <c r="N58" s="30">
        <v>5956030</v>
      </c>
      <c r="R58" s="30">
        <v>179669</v>
      </c>
      <c r="T58" s="30">
        <v>288099</v>
      </c>
      <c r="U58" s="30">
        <f t="shared" si="5"/>
        <v>11531</v>
      </c>
      <c r="V58" s="16">
        <v>1.244</v>
      </c>
      <c r="W58" s="2">
        <v>1274</v>
      </c>
      <c r="X58" s="2">
        <v>1262.0123640136835</v>
      </c>
      <c r="Y58" s="4">
        <f t="shared" si="3"/>
        <v>0.51730940514469448</v>
      </c>
      <c r="Z58" s="4">
        <f t="shared" si="4"/>
        <v>0.5099259867417768</v>
      </c>
    </row>
    <row r="59" spans="1:26">
      <c r="A59" s="17">
        <v>1883</v>
      </c>
      <c r="B59" s="19">
        <v>0.53</v>
      </c>
      <c r="C59" s="23">
        <v>2895671</v>
      </c>
      <c r="D59" s="23">
        <v>2896708</v>
      </c>
      <c r="F59" s="30">
        <f t="shared" si="6"/>
        <v>5792379</v>
      </c>
      <c r="G59" s="23">
        <v>1070962</v>
      </c>
      <c r="H59" s="23">
        <v>3966633</v>
      </c>
      <c r="I59" s="23">
        <v>1825746</v>
      </c>
      <c r="K59" s="30">
        <f t="shared" si="7"/>
        <v>5792379</v>
      </c>
      <c r="L59" s="30">
        <v>5792379</v>
      </c>
      <c r="N59" s="30">
        <v>5308229</v>
      </c>
      <c r="R59" s="30">
        <v>181239</v>
      </c>
      <c r="T59" s="30">
        <v>292990</v>
      </c>
      <c r="U59" s="30">
        <f t="shared" si="5"/>
        <v>9921</v>
      </c>
      <c r="V59" s="16">
        <v>1.3149999999999999</v>
      </c>
      <c r="W59" s="2">
        <v>1288</v>
      </c>
      <c r="X59" s="2">
        <v>1263.9258801734077</v>
      </c>
      <c r="Y59" s="4">
        <f t="shared" si="3"/>
        <v>0.4404850950570342</v>
      </c>
      <c r="Z59" s="4">
        <f t="shared" si="4"/>
        <v>0.45828470568268598</v>
      </c>
    </row>
    <row r="60" spans="1:26">
      <c r="A60" s="17">
        <v>1884</v>
      </c>
      <c r="B60" s="19">
        <v>0.67</v>
      </c>
      <c r="C60" s="23">
        <v>2978007</v>
      </c>
      <c r="D60" s="23">
        <v>4211989</v>
      </c>
      <c r="F60" s="30">
        <f t="shared" si="6"/>
        <v>7189996</v>
      </c>
      <c r="G60" s="23">
        <v>1156381</v>
      </c>
      <c r="H60" s="23">
        <v>4134388</v>
      </c>
      <c r="I60" s="23">
        <v>3055608</v>
      </c>
      <c r="K60" s="30">
        <f t="shared" si="7"/>
        <v>7189996</v>
      </c>
      <c r="L60" s="30">
        <v>7179413</v>
      </c>
      <c r="N60" s="30">
        <v>6697344</v>
      </c>
      <c r="R60" s="30">
        <v>183336</v>
      </c>
      <c r="T60" s="30">
        <v>298733</v>
      </c>
      <c r="U60" s="30">
        <f t="shared" si="5"/>
        <v>0</v>
      </c>
      <c r="V60" s="16">
        <v>1.2869999999999999</v>
      </c>
      <c r="W60" s="2">
        <v>1247</v>
      </c>
      <c r="X60" s="2">
        <v>1224.0158994964713</v>
      </c>
      <c r="Y60" s="4">
        <f t="shared" si="3"/>
        <v>0.55784094794094796</v>
      </c>
      <c r="Z60" s="4">
        <f t="shared" si="4"/>
        <v>0.58654573057044646</v>
      </c>
    </row>
    <row r="61" spans="1:26">
      <c r="A61" s="17">
        <v>1885</v>
      </c>
      <c r="B61" s="19">
        <v>0.75</v>
      </c>
      <c r="C61" s="23">
        <v>3146102</v>
      </c>
      <c r="D61" s="23">
        <v>4806141</v>
      </c>
      <c r="F61" s="30">
        <f t="shared" si="6"/>
        <v>7952243</v>
      </c>
      <c r="G61" s="23">
        <v>1287041</v>
      </c>
      <c r="H61" s="23">
        <v>4433143</v>
      </c>
      <c r="I61" s="23">
        <v>3519100</v>
      </c>
      <c r="K61" s="30">
        <f t="shared" si="7"/>
        <v>7952243</v>
      </c>
      <c r="L61" s="30">
        <v>7952243</v>
      </c>
      <c r="N61" s="30">
        <v>7444637</v>
      </c>
      <c r="R61" s="30">
        <v>191566</v>
      </c>
      <c r="T61" s="30">
        <v>305634</v>
      </c>
      <c r="U61" s="30">
        <f t="shared" si="5"/>
        <v>10406</v>
      </c>
      <c r="V61" s="16">
        <v>1.228</v>
      </c>
      <c r="W61" s="2">
        <v>1216</v>
      </c>
      <c r="X61" s="2">
        <v>1197.0015879788668</v>
      </c>
      <c r="Y61" s="4">
        <f t="shared" si="3"/>
        <v>0.64757679153094461</v>
      </c>
      <c r="Z61" s="4">
        <f t="shared" si="4"/>
        <v>0.66434690478793235</v>
      </c>
    </row>
    <row r="62" spans="1:26">
      <c r="A62" s="17">
        <v>1886</v>
      </c>
      <c r="B62" s="19">
        <v>0.78</v>
      </c>
      <c r="C62" s="23">
        <v>3250172</v>
      </c>
      <c r="D62" s="23">
        <v>5127530</v>
      </c>
      <c r="F62" s="30">
        <f t="shared" si="6"/>
        <v>8377702</v>
      </c>
      <c r="G62" s="23">
        <v>1387200</v>
      </c>
      <c r="H62" s="23">
        <v>4637372</v>
      </c>
      <c r="I62" s="23">
        <v>3740330</v>
      </c>
      <c r="K62" s="30">
        <f t="shared" si="7"/>
        <v>8377702</v>
      </c>
      <c r="L62" s="30">
        <v>8377702</v>
      </c>
      <c r="N62" s="30">
        <v>7854561</v>
      </c>
      <c r="R62" s="30">
        <v>197166</v>
      </c>
      <c r="T62" s="30">
        <v>311889</v>
      </c>
      <c r="U62" s="30">
        <f t="shared" si="5"/>
        <v>14086</v>
      </c>
      <c r="V62" s="16">
        <v>1.228</v>
      </c>
      <c r="W62" s="2">
        <v>1220</v>
      </c>
      <c r="X62" s="2">
        <v>1205.528758685751</v>
      </c>
      <c r="Y62" s="4">
        <f t="shared" si="3"/>
        <v>0.68222328990228009</v>
      </c>
      <c r="Z62" s="4">
        <f t="shared" si="4"/>
        <v>0.69494003686259986</v>
      </c>
    </row>
    <row r="63" spans="1:26">
      <c r="A63" s="17">
        <v>1887</v>
      </c>
      <c r="B63" s="19">
        <v>0.73</v>
      </c>
      <c r="C63" s="23">
        <v>3348887</v>
      </c>
      <c r="D63" s="23">
        <v>4833442</v>
      </c>
      <c r="F63" s="30">
        <f t="shared" si="6"/>
        <v>8182329</v>
      </c>
      <c r="G63" s="23">
        <v>1482202</v>
      </c>
      <c r="H63" s="23">
        <v>4831089</v>
      </c>
      <c r="I63" s="23">
        <v>3351240</v>
      </c>
      <c r="K63" s="30">
        <f t="shared" si="7"/>
        <v>8182329</v>
      </c>
      <c r="L63" s="30">
        <v>8182329</v>
      </c>
      <c r="N63" s="30">
        <v>7652804</v>
      </c>
      <c r="R63" s="30">
        <v>198030</v>
      </c>
      <c r="T63" s="30">
        <v>315173</v>
      </c>
      <c r="U63" s="30">
        <f t="shared" si="5"/>
        <v>16322</v>
      </c>
      <c r="V63" s="16">
        <v>1.262</v>
      </c>
      <c r="W63" s="2">
        <v>1273</v>
      </c>
      <c r="X63" s="2">
        <v>1257.5112975577074</v>
      </c>
      <c r="Y63" s="4">
        <f t="shared" si="3"/>
        <v>0.64836204437400946</v>
      </c>
      <c r="Z63" s="4">
        <f t="shared" si="4"/>
        <v>0.65067638087160107</v>
      </c>
    </row>
    <row r="64" spans="1:26">
      <c r="A64" s="17">
        <v>1888</v>
      </c>
      <c r="B64" s="19">
        <v>0.68</v>
      </c>
      <c r="C64" s="23">
        <v>3349000</v>
      </c>
      <c r="D64" s="23">
        <v>4747060</v>
      </c>
      <c r="F64" s="30">
        <f t="shared" si="6"/>
        <v>8096060</v>
      </c>
      <c r="G64" s="23">
        <v>1574102</v>
      </c>
      <c r="H64" s="23">
        <v>4923102</v>
      </c>
      <c r="I64" s="23">
        <v>3172958</v>
      </c>
      <c r="K64" s="30">
        <f t="shared" si="7"/>
        <v>8096060</v>
      </c>
      <c r="L64" s="30">
        <v>8096060</v>
      </c>
      <c r="N64" s="30">
        <v>7559760</v>
      </c>
      <c r="R64" s="30">
        <v>198719</v>
      </c>
      <c r="T64" s="30">
        <v>319453</v>
      </c>
      <c r="U64" s="30">
        <f t="shared" si="5"/>
        <v>18128</v>
      </c>
      <c r="V64" s="16">
        <v>1.272</v>
      </c>
      <c r="W64" s="2">
        <v>1319</v>
      </c>
      <c r="X64" s="2">
        <v>1310.9396284744666</v>
      </c>
      <c r="Y64" s="4">
        <f t="shared" si="3"/>
        <v>0.63648270440251575</v>
      </c>
      <c r="Z64" s="4">
        <f t="shared" si="4"/>
        <v>0.61757687571176267</v>
      </c>
    </row>
    <row r="65" spans="1:26">
      <c r="A65" s="17">
        <v>1889</v>
      </c>
      <c r="B65" s="19">
        <v>0.64</v>
      </c>
      <c r="C65" s="23">
        <v>3413800</v>
      </c>
      <c r="D65" s="23">
        <v>4854665</v>
      </c>
      <c r="F65" s="30">
        <f t="shared" si="6"/>
        <v>8268465</v>
      </c>
      <c r="G65" s="23">
        <v>1656417</v>
      </c>
      <c r="H65" s="23">
        <v>5070217</v>
      </c>
      <c r="I65" s="23">
        <v>3198248</v>
      </c>
      <c r="K65" s="30">
        <f t="shared" si="7"/>
        <v>8268465</v>
      </c>
      <c r="L65" s="30">
        <v>8268465</v>
      </c>
      <c r="N65" s="30">
        <v>7729040</v>
      </c>
      <c r="R65" s="30">
        <v>197649</v>
      </c>
      <c r="T65" s="30">
        <v>322117</v>
      </c>
      <c r="U65" s="30">
        <f t="shared" si="5"/>
        <v>19659</v>
      </c>
      <c r="V65" s="16">
        <v>1.33</v>
      </c>
      <c r="W65" s="2">
        <v>1388</v>
      </c>
      <c r="X65" s="2">
        <v>1384.4720600457904</v>
      </c>
      <c r="Y65" s="4">
        <f t="shared" si="3"/>
        <v>0.62168909774436087</v>
      </c>
      <c r="Z65" s="4">
        <f t="shared" si="4"/>
        <v>0.59722873712067015</v>
      </c>
    </row>
    <row r="66" spans="1:26">
      <c r="A66" s="17">
        <v>1890</v>
      </c>
      <c r="B66" s="19">
        <v>0.65</v>
      </c>
      <c r="C66" s="23">
        <v>3433308</v>
      </c>
      <c r="D66" s="23">
        <v>5144516</v>
      </c>
      <c r="F66" s="30">
        <f t="shared" si="6"/>
        <v>8577824</v>
      </c>
      <c r="G66" s="23">
        <v>1728163</v>
      </c>
      <c r="H66" s="23">
        <v>5161471</v>
      </c>
      <c r="I66" s="23">
        <v>3416353</v>
      </c>
      <c r="K66" s="30">
        <f t="shared" si="7"/>
        <v>8577824</v>
      </c>
      <c r="L66" s="30">
        <v>8577824</v>
      </c>
      <c r="N66" s="30">
        <v>8031763</v>
      </c>
      <c r="R66" s="30">
        <v>199270</v>
      </c>
      <c r="T66" s="30">
        <v>325942</v>
      </c>
      <c r="U66" s="30">
        <f t="shared" si="5"/>
        <v>20849</v>
      </c>
      <c r="V66" s="16">
        <v>1.373</v>
      </c>
      <c r="W66" s="2">
        <v>1425</v>
      </c>
      <c r="X66" s="2">
        <v>1418.64343303798</v>
      </c>
      <c r="Y66" s="4">
        <f t="shared" si="3"/>
        <v>0.62475047341587764</v>
      </c>
      <c r="Z66" s="4">
        <f t="shared" si="4"/>
        <v>0.60464975202619176</v>
      </c>
    </row>
    <row r="67" spans="1:26">
      <c r="A67" s="17">
        <v>1891</v>
      </c>
      <c r="B67" s="19">
        <v>0.78</v>
      </c>
      <c r="C67" s="23">
        <v>3324905</v>
      </c>
      <c r="D67" s="23">
        <v>6824345</v>
      </c>
      <c r="F67" s="30">
        <f t="shared" si="6"/>
        <v>10149250</v>
      </c>
      <c r="G67" s="23">
        <v>2023197</v>
      </c>
      <c r="H67" s="23">
        <v>5348102</v>
      </c>
      <c r="I67" s="23">
        <v>4801148</v>
      </c>
      <c r="K67" s="30">
        <f t="shared" si="7"/>
        <v>10149250</v>
      </c>
      <c r="L67" s="30">
        <v>10149250</v>
      </c>
      <c r="N67" s="30">
        <v>8038635</v>
      </c>
      <c r="Q67" s="30">
        <v>133443</v>
      </c>
      <c r="R67" s="30">
        <v>207009</v>
      </c>
      <c r="T67" s="30">
        <v>670765</v>
      </c>
      <c r="U67" s="30">
        <f t="shared" si="5"/>
        <v>1099398</v>
      </c>
      <c r="V67" s="16">
        <v>1.399</v>
      </c>
      <c r="W67" s="2">
        <v>1438</v>
      </c>
      <c r="X67" s="2">
        <v>1420.0130256409675</v>
      </c>
      <c r="Y67" s="4">
        <f t="shared" si="3"/>
        <v>0.72546461758398861</v>
      </c>
      <c r="Z67" s="4">
        <f t="shared" si="4"/>
        <v>0.7147293592901246</v>
      </c>
    </row>
    <row r="68" spans="1:26">
      <c r="A68" s="17">
        <v>1892</v>
      </c>
      <c r="B68" s="19">
        <v>0.9</v>
      </c>
      <c r="C68" s="23">
        <v>3925311</v>
      </c>
      <c r="D68" s="23">
        <v>7396594</v>
      </c>
      <c r="F68" s="30">
        <f t="shared" si="6"/>
        <v>11321905</v>
      </c>
      <c r="G68" s="23">
        <v>2335719</v>
      </c>
      <c r="H68" s="23">
        <v>6261030</v>
      </c>
      <c r="I68" s="23">
        <v>5060875</v>
      </c>
      <c r="K68" s="30">
        <f t="shared" si="7"/>
        <v>11321905</v>
      </c>
      <c r="L68" s="30">
        <v>11321905</v>
      </c>
      <c r="N68" s="30">
        <v>8952916</v>
      </c>
      <c r="Q68" s="30">
        <v>128163</v>
      </c>
      <c r="R68" s="30">
        <v>223687</v>
      </c>
      <c r="T68" s="30">
        <v>716696</v>
      </c>
      <c r="U68" s="30">
        <f t="shared" si="5"/>
        <v>1300443</v>
      </c>
      <c r="V68" s="16">
        <v>1.3919999999999999</v>
      </c>
      <c r="W68" s="2">
        <v>1404</v>
      </c>
      <c r="X68" s="2">
        <v>1382.030855252676</v>
      </c>
      <c r="Y68" s="4">
        <f t="shared" si="3"/>
        <v>0.81335524425287353</v>
      </c>
      <c r="Z68" s="4">
        <f t="shared" si="4"/>
        <v>0.81922230295864285</v>
      </c>
    </row>
    <row r="69" spans="1:26">
      <c r="A69" s="17">
        <v>1893</v>
      </c>
      <c r="B69" s="19">
        <v>1.04</v>
      </c>
      <c r="C69" s="23">
        <v>5144072</v>
      </c>
      <c r="D69" s="23">
        <v>8087107</v>
      </c>
      <c r="E69" s="30"/>
      <c r="F69" s="30">
        <f t="shared" si="6"/>
        <v>13231179</v>
      </c>
      <c r="G69" s="23">
        <v>2961592</v>
      </c>
      <c r="H69" s="23">
        <v>8105664</v>
      </c>
      <c r="I69" s="23">
        <v>5125515</v>
      </c>
      <c r="K69" s="30">
        <f t="shared" si="7"/>
        <v>13231179</v>
      </c>
      <c r="L69" s="30">
        <v>13231179</v>
      </c>
      <c r="N69" s="30">
        <v>10476669</v>
      </c>
      <c r="Q69" s="30">
        <v>132486</v>
      </c>
      <c r="R69" s="30">
        <v>240551</v>
      </c>
      <c r="T69" s="30">
        <v>733688</v>
      </c>
      <c r="U69" s="30">
        <f t="shared" si="5"/>
        <v>1647785</v>
      </c>
      <c r="V69" s="16">
        <v>1.357</v>
      </c>
      <c r="W69" s="2">
        <v>1398</v>
      </c>
      <c r="X69" s="2">
        <v>1383.170543492862</v>
      </c>
      <c r="Y69" s="4">
        <f t="shared" si="3"/>
        <v>0.97503161385408987</v>
      </c>
      <c r="Z69" s="4">
        <f t="shared" si="4"/>
        <v>0.9565833412406155</v>
      </c>
    </row>
    <row r="70" spans="1:26">
      <c r="A70" s="17">
        <v>1894</v>
      </c>
      <c r="B70" s="19">
        <v>1.1499999999999999</v>
      </c>
      <c r="C70" s="6">
        <v>5186689</v>
      </c>
      <c r="D70" s="6">
        <v>10355330</v>
      </c>
      <c r="E70" s="6" t="s">
        <v>0</v>
      </c>
      <c r="F70" s="30">
        <f t="shared" si="6"/>
        <v>15542019</v>
      </c>
      <c r="G70" s="23">
        <v>3374633</v>
      </c>
      <c r="H70" s="23">
        <v>8561322</v>
      </c>
      <c r="I70" s="23">
        <v>6980697</v>
      </c>
      <c r="K70" s="30">
        <f t="shared" si="7"/>
        <v>15542019</v>
      </c>
      <c r="L70" s="30">
        <v>15542019</v>
      </c>
      <c r="N70" s="30">
        <v>12352994</v>
      </c>
      <c r="Q70" s="30">
        <v>133446</v>
      </c>
      <c r="R70" s="30">
        <v>249784</v>
      </c>
      <c r="T70" s="30">
        <v>760266</v>
      </c>
      <c r="U70" s="30">
        <f t="shared" si="5"/>
        <v>2045529</v>
      </c>
      <c r="V70" s="16">
        <v>1.4339999999999999</v>
      </c>
      <c r="W70" s="2">
        <v>1474</v>
      </c>
      <c r="X70" s="2">
        <v>1459.5974527380552</v>
      </c>
      <c r="Y70" s="4">
        <f t="shared" si="3"/>
        <v>1.0838228033472803</v>
      </c>
      <c r="Z70" s="4">
        <f t="shared" si="4"/>
        <v>1.0648154373553314</v>
      </c>
    </row>
    <row r="71" spans="1:26">
      <c r="A71" s="17">
        <v>1895</v>
      </c>
      <c r="B71" s="19">
        <v>1.19</v>
      </c>
      <c r="C71" s="23">
        <v>5334211</v>
      </c>
      <c r="D71" s="23">
        <v>11217042</v>
      </c>
      <c r="E71" s="30"/>
      <c r="F71" s="30">
        <f t="shared" si="6"/>
        <v>16551253</v>
      </c>
      <c r="G71" s="23">
        <v>3576702</v>
      </c>
      <c r="H71" s="23">
        <v>8910913</v>
      </c>
      <c r="I71" s="23">
        <v>7640340</v>
      </c>
      <c r="K71" s="30">
        <f t="shared" si="7"/>
        <v>16551253</v>
      </c>
      <c r="L71" s="30">
        <v>16551253</v>
      </c>
      <c r="N71" s="30">
        <v>13027198</v>
      </c>
      <c r="Q71" s="30">
        <v>139022</v>
      </c>
      <c r="R71" s="30">
        <v>259224</v>
      </c>
      <c r="T71" s="30">
        <v>807964</v>
      </c>
      <c r="U71" s="30">
        <f t="shared" si="5"/>
        <v>2317845</v>
      </c>
      <c r="V71" s="16">
        <v>1.4390000000000001</v>
      </c>
      <c r="W71" s="2">
        <v>1508</v>
      </c>
      <c r="X71" s="2">
        <v>1496.0771655761828</v>
      </c>
      <c r="Y71" s="4">
        <f t="shared" si="3"/>
        <v>1.1501913134120918</v>
      </c>
      <c r="Z71" s="4">
        <f t="shared" si="4"/>
        <v>1.1063101142664411</v>
      </c>
    </row>
    <row r="72" spans="1:26">
      <c r="A72" s="17">
        <v>1896</v>
      </c>
      <c r="B72" s="19">
        <v>1.25</v>
      </c>
      <c r="C72" s="23">
        <v>5519711</v>
      </c>
      <c r="D72" s="23">
        <v>12325142</v>
      </c>
      <c r="F72" s="30">
        <f t="shared" si="6"/>
        <v>17844853</v>
      </c>
      <c r="G72" s="23">
        <v>3780023</v>
      </c>
      <c r="H72" s="23">
        <v>9299734</v>
      </c>
      <c r="I72" s="23">
        <v>8545119</v>
      </c>
      <c r="K72" s="30">
        <f t="shared" si="7"/>
        <v>17844853</v>
      </c>
      <c r="L72" s="30">
        <v>17844853</v>
      </c>
      <c r="N72" s="30">
        <v>14172490</v>
      </c>
      <c r="Q72" s="30">
        <v>145432</v>
      </c>
      <c r="R72" s="30">
        <v>235735</v>
      </c>
      <c r="T72" s="30">
        <v>798508</v>
      </c>
      <c r="U72" s="30">
        <f t="shared" si="5"/>
        <v>2492688</v>
      </c>
      <c r="V72" s="16">
        <v>1.52</v>
      </c>
      <c r="W72" s="2">
        <v>1562</v>
      </c>
      <c r="X72" s="2">
        <v>1544.4229633222649</v>
      </c>
      <c r="Y72" s="4">
        <f t="shared" si="3"/>
        <v>1.1740034868421052</v>
      </c>
      <c r="Z72" s="4">
        <f t="shared" si="4"/>
        <v>1.1554382072650151</v>
      </c>
    </row>
    <row r="73" spans="1:26">
      <c r="A73" s="17">
        <v>1897</v>
      </c>
      <c r="B73" s="19">
        <v>1.31</v>
      </c>
      <c r="C73" s="23">
        <v>6918439</v>
      </c>
      <c r="D73" s="23">
        <v>12360442</v>
      </c>
      <c r="F73" s="30">
        <f t="shared" si="6"/>
        <v>19278881</v>
      </c>
      <c r="G73" s="23">
        <v>3950382</v>
      </c>
      <c r="H73" s="23">
        <v>10868821</v>
      </c>
      <c r="I73" s="23">
        <v>8410060</v>
      </c>
      <c r="K73" s="30">
        <f t="shared" si="7"/>
        <v>19278881</v>
      </c>
      <c r="L73" s="30">
        <v>19278881</v>
      </c>
      <c r="N73" s="30">
        <v>15904535</v>
      </c>
      <c r="Q73" s="30">
        <v>150659</v>
      </c>
      <c r="R73" s="30">
        <v>305256</v>
      </c>
      <c r="T73" s="30">
        <v>858100</v>
      </c>
      <c r="U73" s="30">
        <f t="shared" ref="U73:U104" si="8">L73-SUM(M73:T73)</f>
        <v>2060331</v>
      </c>
      <c r="V73" s="16">
        <v>1.506</v>
      </c>
      <c r="W73" s="2">
        <v>1600</v>
      </c>
      <c r="X73" s="2">
        <v>1589.0439707236515</v>
      </c>
      <c r="Y73" s="4">
        <f t="shared" si="3"/>
        <v>1.2801381806108898</v>
      </c>
      <c r="Z73" s="4">
        <f t="shared" si="4"/>
        <v>1.2132377300560404</v>
      </c>
    </row>
    <row r="74" spans="1:26">
      <c r="A74" s="17">
        <v>1898</v>
      </c>
      <c r="B74" s="19">
        <v>1.31</v>
      </c>
      <c r="C74" s="23">
        <v>7635361</v>
      </c>
      <c r="D74" s="23">
        <v>12762881</v>
      </c>
      <c r="F74" s="30">
        <f t="shared" si="6"/>
        <v>20398242</v>
      </c>
      <c r="G74" s="23">
        <v>4061360</v>
      </c>
      <c r="H74" s="23">
        <v>11696727</v>
      </c>
      <c r="I74" s="23">
        <v>8701515</v>
      </c>
      <c r="K74" s="30">
        <f t="shared" si="7"/>
        <v>20398242</v>
      </c>
      <c r="L74" s="30">
        <v>20398242</v>
      </c>
      <c r="N74" s="30">
        <v>16982799</v>
      </c>
      <c r="Q74" s="30">
        <v>158000</v>
      </c>
      <c r="R74" s="30">
        <v>320003</v>
      </c>
      <c r="T74" s="30">
        <v>896571</v>
      </c>
      <c r="U74" s="30">
        <f t="shared" si="8"/>
        <v>2040869</v>
      </c>
      <c r="V74" s="16">
        <v>1.6160000000000001</v>
      </c>
      <c r="W74" s="2">
        <v>1692</v>
      </c>
      <c r="X74" s="2">
        <v>1677.1504317624242</v>
      </c>
      <c r="Y74" s="4">
        <f t="shared" ref="Y74:Y137" si="9">100*L74/(1000000000*V74)</f>
        <v>1.2622674504950495</v>
      </c>
      <c r="Z74" s="4">
        <f t="shared" ref="Z74:Z137" si="10">100*L74/(1000000*X74)</f>
        <v>1.2162440299743786</v>
      </c>
    </row>
    <row r="75" spans="1:26">
      <c r="A75" s="17">
        <v>1899</v>
      </c>
      <c r="B75" s="19">
        <v>1.35</v>
      </c>
      <c r="C75" s="23">
        <v>8659311</v>
      </c>
      <c r="D75" s="23">
        <v>13539149</v>
      </c>
      <c r="F75" s="30">
        <f t="shared" si="6"/>
        <v>22198460</v>
      </c>
      <c r="G75" s="23">
        <v>3756946</v>
      </c>
      <c r="H75" s="23">
        <v>12416257</v>
      </c>
      <c r="I75" s="23">
        <v>9782204</v>
      </c>
      <c r="K75" s="30">
        <f t="shared" si="7"/>
        <v>22198461</v>
      </c>
      <c r="L75" s="30">
        <v>22198460</v>
      </c>
      <c r="N75" s="30">
        <v>18412476</v>
      </c>
      <c r="Q75" s="30">
        <v>220005</v>
      </c>
      <c r="R75" s="30">
        <v>337961</v>
      </c>
      <c r="S75" s="30">
        <v>60816</v>
      </c>
      <c r="T75" s="30">
        <v>943799</v>
      </c>
      <c r="U75" s="30">
        <f t="shared" si="8"/>
        <v>2223403</v>
      </c>
      <c r="V75" s="16">
        <v>1.75</v>
      </c>
      <c r="W75" s="2">
        <v>1804</v>
      </c>
      <c r="X75" s="2">
        <v>1779.3426806424852</v>
      </c>
      <c r="Y75" s="4">
        <f t="shared" si="9"/>
        <v>1.2684834285714286</v>
      </c>
      <c r="Z75" s="4">
        <f t="shared" si="10"/>
        <v>1.2475651959286773</v>
      </c>
    </row>
    <row r="76" spans="1:26">
      <c r="A76" s="17">
        <v>1900</v>
      </c>
      <c r="B76" s="19">
        <v>1.38</v>
      </c>
      <c r="C76" s="23">
        <v>8816975</v>
      </c>
      <c r="D76" s="23">
        <v>14420576</v>
      </c>
      <c r="F76" s="30">
        <f t="shared" si="6"/>
        <v>23237551</v>
      </c>
      <c r="G76" s="23">
        <v>3883737</v>
      </c>
      <c r="H76" s="23">
        <v>12700712</v>
      </c>
      <c r="I76" s="23">
        <v>10536839</v>
      </c>
      <c r="K76" s="30">
        <f t="shared" si="7"/>
        <v>23237551</v>
      </c>
      <c r="L76" s="30">
        <v>23237551</v>
      </c>
      <c r="N76" s="30">
        <v>19266630</v>
      </c>
      <c r="Q76" s="30">
        <v>234791</v>
      </c>
      <c r="R76" s="30">
        <v>355718</v>
      </c>
      <c r="S76" s="30">
        <v>67476</v>
      </c>
      <c r="T76" s="30">
        <v>971813</v>
      </c>
      <c r="U76" s="30">
        <f t="shared" si="8"/>
        <v>2341123</v>
      </c>
      <c r="V76" s="16">
        <v>1.794</v>
      </c>
      <c r="W76" s="2">
        <v>1879</v>
      </c>
      <c r="X76" s="2">
        <v>1854.46273583314</v>
      </c>
      <c r="Y76" s="4">
        <f t="shared" si="9"/>
        <v>1.2952926978818282</v>
      </c>
      <c r="Z76" s="4">
        <f t="shared" si="10"/>
        <v>1.2530610915489897</v>
      </c>
    </row>
    <row r="77" spans="1:26">
      <c r="A77" s="17">
        <v>1901</v>
      </c>
      <c r="B77" s="19">
        <v>1.43</v>
      </c>
      <c r="C77" s="23">
        <v>8134373</v>
      </c>
      <c r="D77" s="23">
        <v>15573779</v>
      </c>
      <c r="F77" s="30">
        <f t="shared" si="6"/>
        <v>23708152</v>
      </c>
      <c r="G77" s="23">
        <v>4006082</v>
      </c>
      <c r="H77" s="23">
        <v>12140455</v>
      </c>
      <c r="I77" s="23">
        <v>11567697</v>
      </c>
      <c r="K77" s="30">
        <f t="shared" si="7"/>
        <v>23708152</v>
      </c>
      <c r="L77" s="30">
        <v>23708152</v>
      </c>
      <c r="N77" s="30">
        <v>18847404</v>
      </c>
      <c r="Q77" s="30">
        <v>726851</v>
      </c>
      <c r="R77" s="30">
        <v>313130</v>
      </c>
      <c r="S77" s="30">
        <v>157393</v>
      </c>
      <c r="T77" s="30">
        <v>1060060</v>
      </c>
      <c r="U77" s="30">
        <f t="shared" si="8"/>
        <v>2603314</v>
      </c>
      <c r="V77" s="16">
        <v>1.913</v>
      </c>
      <c r="W77" s="2">
        <v>1902</v>
      </c>
      <c r="X77" s="2">
        <v>1861.4818754661562</v>
      </c>
      <c r="Y77" s="4">
        <f t="shared" si="9"/>
        <v>1.2393179299529535</v>
      </c>
      <c r="Z77" s="4">
        <f t="shared" si="10"/>
        <v>1.2736171279703141</v>
      </c>
    </row>
    <row r="78" spans="1:26">
      <c r="A78" s="17">
        <v>1902</v>
      </c>
      <c r="B78" s="19">
        <v>1.47</v>
      </c>
      <c r="C78" s="23">
        <v>8327094</v>
      </c>
      <c r="D78" s="23">
        <v>16310857</v>
      </c>
      <c r="F78" s="30">
        <f t="shared" si="6"/>
        <v>24637951</v>
      </c>
      <c r="G78" s="23">
        <v>4120538</v>
      </c>
      <c r="H78" s="23">
        <v>12447632</v>
      </c>
      <c r="I78" s="23">
        <v>12190319</v>
      </c>
      <c r="K78" s="30">
        <f t="shared" si="7"/>
        <v>24637951</v>
      </c>
      <c r="L78" s="30">
        <v>24637951</v>
      </c>
      <c r="N78" s="30">
        <v>19712740</v>
      </c>
      <c r="Q78" s="30">
        <v>814747</v>
      </c>
      <c r="R78" s="30">
        <v>337022</v>
      </c>
      <c r="S78" s="30">
        <v>153782</v>
      </c>
      <c r="T78" s="30">
        <v>1058744</v>
      </c>
      <c r="U78" s="30">
        <f t="shared" si="8"/>
        <v>2560916</v>
      </c>
      <c r="V78" s="16">
        <v>1.8540000000000001</v>
      </c>
      <c r="W78" s="2">
        <v>1905</v>
      </c>
      <c r="X78" s="2">
        <v>1874.7876738181844</v>
      </c>
      <c r="Y78" s="4">
        <f t="shared" si="9"/>
        <v>1.3289078209277239</v>
      </c>
      <c r="Z78" s="4">
        <f t="shared" si="10"/>
        <v>1.3141728710975817</v>
      </c>
    </row>
    <row r="79" spans="1:26">
      <c r="A79" s="17">
        <v>1903</v>
      </c>
      <c r="B79" s="19">
        <v>1.52</v>
      </c>
      <c r="C79" s="23">
        <v>9244332</v>
      </c>
      <c r="D79" s="23">
        <v>15868802</v>
      </c>
      <c r="F79" s="30">
        <f t="shared" si="6"/>
        <v>25113134</v>
      </c>
      <c r="G79" s="23">
        <v>3749900</v>
      </c>
      <c r="H79" s="23">
        <v>12994232</v>
      </c>
      <c r="I79" s="23">
        <v>12118902</v>
      </c>
      <c r="K79" s="30">
        <f t="shared" si="7"/>
        <v>25113134</v>
      </c>
      <c r="L79" s="30">
        <v>25113134</v>
      </c>
      <c r="N79" s="30">
        <v>20109005</v>
      </c>
      <c r="Q79" s="30">
        <v>833971</v>
      </c>
      <c r="R79" s="30">
        <v>352888</v>
      </c>
      <c r="S79" s="30">
        <v>156957</v>
      </c>
      <c r="T79" s="30">
        <v>1020482</v>
      </c>
      <c r="U79" s="30">
        <f t="shared" si="8"/>
        <v>2639831</v>
      </c>
      <c r="V79" s="16">
        <v>1.8420000000000001</v>
      </c>
      <c r="W79" s="2">
        <v>1889</v>
      </c>
      <c r="X79" s="2">
        <v>1849.8967337783308</v>
      </c>
      <c r="Y79" s="4">
        <f t="shared" si="9"/>
        <v>1.3633623235613463</v>
      </c>
      <c r="Z79" s="4">
        <f t="shared" si="10"/>
        <v>1.3575424801528004</v>
      </c>
    </row>
    <row r="80" spans="1:26">
      <c r="A80" s="17">
        <v>1904</v>
      </c>
      <c r="B80" s="19">
        <v>1.63</v>
      </c>
      <c r="C80" s="23">
        <v>8810961</v>
      </c>
      <c r="D80" s="23">
        <v>17811852</v>
      </c>
      <c r="F80" s="30">
        <f t="shared" si="6"/>
        <v>26622813</v>
      </c>
      <c r="G80" s="23">
        <v>5387327</v>
      </c>
      <c r="H80" s="23">
        <v>14198288</v>
      </c>
      <c r="I80" s="23">
        <v>12424525</v>
      </c>
      <c r="K80" s="30">
        <f t="shared" si="7"/>
        <v>26622813</v>
      </c>
      <c r="L80" s="30">
        <v>26622813</v>
      </c>
      <c r="N80" s="30">
        <v>21083536</v>
      </c>
      <c r="Q80" s="30">
        <v>869246</v>
      </c>
      <c r="R80" s="30">
        <v>451735</v>
      </c>
      <c r="S80" s="30">
        <v>158079</v>
      </c>
      <c r="T80" s="30">
        <v>1129545</v>
      </c>
      <c r="U80" s="30">
        <f t="shared" si="8"/>
        <v>2930672</v>
      </c>
      <c r="V80" s="16">
        <v>1.8759999999999999</v>
      </c>
      <c r="W80" s="2">
        <v>1894</v>
      </c>
      <c r="X80" s="2">
        <v>1849.8518397423425</v>
      </c>
      <c r="Y80" s="4">
        <f t="shared" si="9"/>
        <v>1.4191264925373135</v>
      </c>
      <c r="Z80" s="4">
        <f t="shared" si="10"/>
        <v>1.4391862325421787</v>
      </c>
    </row>
    <row r="81" spans="1:26">
      <c r="A81" s="17">
        <v>1905</v>
      </c>
      <c r="B81" s="19">
        <v>1.76</v>
      </c>
      <c r="C81" s="23">
        <v>5432947</v>
      </c>
      <c r="D81" s="23">
        <v>24671212</v>
      </c>
      <c r="F81" s="30">
        <f t="shared" si="6"/>
        <v>30104159</v>
      </c>
      <c r="G81" s="23">
        <v>9867426</v>
      </c>
      <c r="H81" s="23">
        <v>15300373</v>
      </c>
      <c r="I81" s="23">
        <v>14803786</v>
      </c>
      <c r="K81" s="30">
        <f t="shared" si="7"/>
        <v>30104159</v>
      </c>
      <c r="L81" s="30">
        <v>30104159</v>
      </c>
      <c r="N81" s="30">
        <v>24247379</v>
      </c>
      <c r="O81" s="30">
        <v>223059</v>
      </c>
      <c r="Q81" s="30">
        <v>953308</v>
      </c>
      <c r="R81" s="30">
        <v>464407</v>
      </c>
      <c r="S81" s="30">
        <v>154541</v>
      </c>
      <c r="T81" s="30">
        <v>1498277</v>
      </c>
      <c r="U81" s="30">
        <f t="shared" si="8"/>
        <v>2563188</v>
      </c>
      <c r="V81" s="16">
        <v>1.9359999999999999</v>
      </c>
      <c r="W81" s="2">
        <v>1951</v>
      </c>
      <c r="X81" s="2">
        <v>1917.3181354895648</v>
      </c>
      <c r="Y81" s="4">
        <f t="shared" si="9"/>
        <v>1.5549668904958678</v>
      </c>
      <c r="Z81" s="4">
        <f t="shared" si="10"/>
        <v>1.5701180958325027</v>
      </c>
    </row>
    <row r="82" spans="1:26">
      <c r="A82" s="17">
        <v>1906</v>
      </c>
      <c r="B82" s="19">
        <v>1.72</v>
      </c>
      <c r="C82" s="23">
        <v>5011853</v>
      </c>
      <c r="D82" s="23">
        <v>26245021</v>
      </c>
      <c r="F82" s="30">
        <f t="shared" si="6"/>
        <v>31256874</v>
      </c>
      <c r="G82" s="23">
        <v>10776739</v>
      </c>
      <c r="H82" s="23">
        <v>15788592</v>
      </c>
      <c r="I82" s="23">
        <v>15468282</v>
      </c>
      <c r="K82" s="30">
        <f t="shared" si="7"/>
        <v>31256874</v>
      </c>
      <c r="L82" s="30">
        <v>31256874</v>
      </c>
      <c r="N82" s="30">
        <v>25023404</v>
      </c>
      <c r="O82" s="30">
        <v>248377</v>
      </c>
      <c r="Q82" s="30">
        <v>1034048</v>
      </c>
      <c r="R82" s="30">
        <v>626988</v>
      </c>
      <c r="S82" s="30">
        <v>150822</v>
      </c>
      <c r="T82" s="30">
        <v>1648511</v>
      </c>
      <c r="U82" s="30">
        <f t="shared" si="8"/>
        <v>2524724</v>
      </c>
      <c r="V82" s="16">
        <v>1.9570000000000001</v>
      </c>
      <c r="W82" s="2">
        <v>2027</v>
      </c>
      <c r="X82" s="2">
        <v>1999.3649242111001</v>
      </c>
      <c r="Y82" s="4">
        <f t="shared" si="9"/>
        <v>1.5971831374552887</v>
      </c>
      <c r="Z82" s="4">
        <f t="shared" si="10"/>
        <v>1.5633401197299281</v>
      </c>
    </row>
    <row r="83" spans="1:26">
      <c r="A83" s="17">
        <v>1907</v>
      </c>
      <c r="B83" s="19">
        <v>1.72</v>
      </c>
      <c r="C83" s="23">
        <v>5114851</v>
      </c>
      <c r="D83" s="23">
        <v>27641424</v>
      </c>
      <c r="F83" s="30">
        <f t="shared" si="6"/>
        <v>32756275</v>
      </c>
      <c r="G83" s="23">
        <v>11380784</v>
      </c>
      <c r="H83" s="23">
        <v>16495635</v>
      </c>
      <c r="I83" s="23">
        <v>16260640</v>
      </c>
      <c r="K83" s="30">
        <f t="shared" si="7"/>
        <v>32756275</v>
      </c>
      <c r="L83" s="30">
        <v>32756275</v>
      </c>
      <c r="N83" s="30">
        <v>25892982</v>
      </c>
      <c r="O83" s="30">
        <v>285875</v>
      </c>
      <c r="Q83" s="30">
        <v>1098926</v>
      </c>
      <c r="R83" s="30">
        <v>705181</v>
      </c>
      <c r="S83" s="30">
        <v>151030</v>
      </c>
      <c r="T83" s="30">
        <v>1646846</v>
      </c>
      <c r="U83" s="30">
        <f t="shared" si="8"/>
        <v>2975435</v>
      </c>
      <c r="V83" s="16">
        <v>1.9970000000000001</v>
      </c>
      <c r="W83" s="2">
        <v>2093</v>
      </c>
      <c r="X83" s="2">
        <v>2078.7657805903718</v>
      </c>
      <c r="Y83" s="4">
        <f t="shared" si="9"/>
        <v>1.6402741612418628</v>
      </c>
      <c r="Z83" s="4">
        <f t="shared" si="10"/>
        <v>1.5757559271875825</v>
      </c>
    </row>
    <row r="84" spans="1:26">
      <c r="A84" s="17">
        <v>1908</v>
      </c>
      <c r="B84" s="19">
        <v>1.86</v>
      </c>
      <c r="C84" s="23">
        <v>5585282</v>
      </c>
      <c r="D84" s="23">
        <v>28352956</v>
      </c>
      <c r="F84" s="30">
        <f t="shared" si="6"/>
        <v>33938238</v>
      </c>
      <c r="G84" s="23">
        <v>11104305</v>
      </c>
      <c r="H84" s="23">
        <v>16689587</v>
      </c>
      <c r="I84" s="23">
        <v>17248651</v>
      </c>
      <c r="K84" s="30">
        <f t="shared" si="7"/>
        <v>33938238</v>
      </c>
      <c r="L84" s="30">
        <v>33938238</v>
      </c>
      <c r="N84" s="30">
        <v>26795137</v>
      </c>
      <c r="O84" s="30">
        <v>384613</v>
      </c>
      <c r="Q84" s="30">
        <v>1184714</v>
      </c>
      <c r="R84" s="30">
        <v>896767</v>
      </c>
      <c r="S84" s="30">
        <v>157662</v>
      </c>
      <c r="T84" s="30">
        <v>1704422</v>
      </c>
      <c r="U84" s="30">
        <f t="shared" si="8"/>
        <v>2814923</v>
      </c>
      <c r="V84" s="16">
        <v>1.9770000000000001</v>
      </c>
      <c r="W84" s="2">
        <v>2003</v>
      </c>
      <c r="X84" s="2">
        <v>1977.9499603826887</v>
      </c>
      <c r="Y84" s="4">
        <f t="shared" si="9"/>
        <v>1.7166534142640364</v>
      </c>
      <c r="Z84" s="4">
        <f t="shared" si="10"/>
        <v>1.715828948141525</v>
      </c>
    </row>
    <row r="85" spans="1:26">
      <c r="A85" s="17">
        <v>1909</v>
      </c>
      <c r="B85" s="19">
        <v>1.92</v>
      </c>
      <c r="C85" s="23">
        <v>5786395</v>
      </c>
      <c r="D85" s="23">
        <v>29735536</v>
      </c>
      <c r="F85" s="30">
        <f t="shared" si="6"/>
        <v>35521931</v>
      </c>
      <c r="G85" s="23">
        <v>11329381</v>
      </c>
      <c r="H85" s="23">
        <v>17115776</v>
      </c>
      <c r="I85" s="23">
        <v>18406155</v>
      </c>
      <c r="K85" s="30">
        <f t="shared" si="7"/>
        <v>35521931</v>
      </c>
      <c r="L85" s="30">
        <v>35521931</v>
      </c>
      <c r="N85" s="30">
        <v>27607164</v>
      </c>
      <c r="O85" s="30">
        <v>540340</v>
      </c>
      <c r="Q85" s="30">
        <v>1237094</v>
      </c>
      <c r="R85" s="30">
        <v>884811</v>
      </c>
      <c r="S85" s="30">
        <v>155652</v>
      </c>
      <c r="T85" s="30">
        <v>1734101</v>
      </c>
      <c r="U85" s="30">
        <f t="shared" si="8"/>
        <v>3362769</v>
      </c>
      <c r="V85" s="16">
        <v>2.0110000000000001</v>
      </c>
      <c r="W85" s="2">
        <v>2047</v>
      </c>
      <c r="X85" s="2">
        <v>2018.2403828415838</v>
      </c>
      <c r="Y85" s="4">
        <f t="shared" si="9"/>
        <v>1.7663814520139232</v>
      </c>
      <c r="Z85" s="4">
        <f t="shared" si="10"/>
        <v>1.7600446062815798</v>
      </c>
    </row>
    <row r="86" spans="1:26">
      <c r="A86" s="17">
        <v>1910</v>
      </c>
      <c r="B86" s="19">
        <v>1.9</v>
      </c>
      <c r="C86" s="23">
        <v>6020289</v>
      </c>
      <c r="D86" s="23">
        <v>30664515</v>
      </c>
      <c r="F86" s="30">
        <f t="shared" si="6"/>
        <v>36684804</v>
      </c>
      <c r="G86" s="23">
        <v>11445055</v>
      </c>
      <c r="H86" s="23">
        <v>17465344</v>
      </c>
      <c r="I86" s="23">
        <v>19219460</v>
      </c>
      <c r="K86" s="30">
        <f t="shared" si="7"/>
        <v>36684804</v>
      </c>
      <c r="L86" s="30">
        <v>36684804</v>
      </c>
      <c r="N86" s="30">
        <v>28653592</v>
      </c>
      <c r="O86" s="30">
        <v>610502</v>
      </c>
      <c r="Q86" s="30">
        <v>1025164</v>
      </c>
      <c r="R86" s="30">
        <v>872745</v>
      </c>
      <c r="S86" s="30">
        <v>172838</v>
      </c>
      <c r="T86" s="30">
        <v>1766811</v>
      </c>
      <c r="U86" s="30">
        <f t="shared" si="8"/>
        <v>3583152</v>
      </c>
      <c r="V86" s="16">
        <v>2.052</v>
      </c>
      <c r="W86" s="2">
        <v>2135</v>
      </c>
      <c r="X86" s="2">
        <v>2104.7119717108089</v>
      </c>
      <c r="Y86" s="4">
        <f t="shared" si="9"/>
        <v>1.7877584795321637</v>
      </c>
      <c r="Z86" s="4">
        <f t="shared" si="10"/>
        <v>1.7429845267702291</v>
      </c>
    </row>
    <row r="87" spans="1:26">
      <c r="A87" s="17">
        <v>1911</v>
      </c>
      <c r="B87" s="19">
        <v>2.04</v>
      </c>
      <c r="C87" s="23">
        <v>4760687</v>
      </c>
      <c r="D87" s="23">
        <v>36298160</v>
      </c>
      <c r="F87" s="30">
        <f t="shared" si="6"/>
        <v>41058847</v>
      </c>
      <c r="G87" s="23">
        <v>13345922</v>
      </c>
      <c r="H87" s="23">
        <v>18106609</v>
      </c>
      <c r="I87" s="23">
        <v>22952238</v>
      </c>
      <c r="K87" s="30">
        <f t="shared" si="7"/>
        <v>41058847</v>
      </c>
      <c r="L87" s="30">
        <v>41058847</v>
      </c>
      <c r="N87" s="30">
        <v>27834814</v>
      </c>
      <c r="O87" s="30">
        <v>1982557</v>
      </c>
      <c r="Q87" s="30">
        <v>2701042</v>
      </c>
      <c r="R87" s="30">
        <v>1074117</v>
      </c>
      <c r="S87" s="30">
        <v>175536</v>
      </c>
      <c r="T87" s="30">
        <v>1791063</v>
      </c>
      <c r="U87" s="30">
        <f t="shared" si="8"/>
        <v>5499718</v>
      </c>
      <c r="V87" s="16">
        <v>2.1629999999999998</v>
      </c>
      <c r="W87" s="2">
        <v>2217</v>
      </c>
      <c r="X87" s="2">
        <v>2190.5610056535547</v>
      </c>
      <c r="Y87" s="4">
        <f t="shared" si="9"/>
        <v>1.8982361072584373</v>
      </c>
      <c r="Z87" s="4">
        <f t="shared" si="10"/>
        <v>1.874353049014952</v>
      </c>
    </row>
    <row r="88" spans="1:26">
      <c r="A88" s="17">
        <v>1912</v>
      </c>
      <c r="B88" s="19">
        <v>1.82</v>
      </c>
      <c r="C88" s="23">
        <v>4208522</v>
      </c>
      <c r="D88" s="23">
        <v>34301965</v>
      </c>
      <c r="F88" s="30">
        <f t="shared" si="6"/>
        <v>38510487</v>
      </c>
      <c r="G88" s="23">
        <v>14150664</v>
      </c>
      <c r="H88" s="23">
        <v>18359186</v>
      </c>
      <c r="I88" s="23">
        <v>20151301</v>
      </c>
      <c r="K88" s="30">
        <f t="shared" si="7"/>
        <v>38510487</v>
      </c>
      <c r="L88" s="30">
        <v>38510487</v>
      </c>
      <c r="N88" s="30">
        <v>27868872</v>
      </c>
      <c r="O88" s="30">
        <v>2095695</v>
      </c>
      <c r="Q88" s="30">
        <v>2858963</v>
      </c>
      <c r="R88" s="30">
        <v>1087492</v>
      </c>
      <c r="S88" s="30">
        <v>184133</v>
      </c>
      <c r="T88" s="30">
        <v>1867245</v>
      </c>
      <c r="U88" s="30">
        <f t="shared" si="8"/>
        <v>2548087</v>
      </c>
      <c r="V88" s="16">
        <v>2.206</v>
      </c>
      <c r="W88" s="2">
        <v>2303</v>
      </c>
      <c r="X88" s="2">
        <v>2287.7086464277199</v>
      </c>
      <c r="Y88" s="4">
        <f t="shared" si="9"/>
        <v>1.7457156391659112</v>
      </c>
      <c r="Z88" s="4">
        <f t="shared" si="10"/>
        <v>1.6833650150395905</v>
      </c>
    </row>
    <row r="89" spans="1:26">
      <c r="A89" s="17">
        <v>1913</v>
      </c>
      <c r="B89" s="19">
        <v>1.84</v>
      </c>
      <c r="C89" s="23">
        <v>4782337</v>
      </c>
      <c r="D89" s="23">
        <v>35448164</v>
      </c>
      <c r="F89" s="30">
        <f t="shared" si="6"/>
        <v>40230501</v>
      </c>
      <c r="G89" s="23">
        <v>13793775</v>
      </c>
      <c r="H89" s="23">
        <v>18576112</v>
      </c>
      <c r="I89" s="23">
        <v>21654389</v>
      </c>
      <c r="K89" s="30">
        <f t="shared" si="7"/>
        <v>40230501</v>
      </c>
      <c r="L89" s="30">
        <v>40230501</v>
      </c>
      <c r="N89" s="30">
        <v>29064974</v>
      </c>
      <c r="O89" s="30">
        <v>2242453</v>
      </c>
      <c r="Q89" s="30">
        <v>2966125</v>
      </c>
      <c r="R89" s="30">
        <v>1043217</v>
      </c>
      <c r="S89" s="30">
        <v>244019</v>
      </c>
      <c r="T89" s="30">
        <v>1919392</v>
      </c>
      <c r="U89" s="30">
        <f t="shared" si="8"/>
        <v>2750321</v>
      </c>
      <c r="V89" s="16">
        <v>2.3540000000000001</v>
      </c>
      <c r="W89" s="2">
        <v>2407</v>
      </c>
      <c r="X89" s="2">
        <v>2380.428356590377</v>
      </c>
      <c r="Y89" s="4">
        <f t="shared" si="9"/>
        <v>1.7090272302463891</v>
      </c>
      <c r="Z89" s="4">
        <f t="shared" si="10"/>
        <v>1.6900530061582881</v>
      </c>
    </row>
    <row r="90" spans="1:26">
      <c r="A90" s="5">
        <v>1914</v>
      </c>
      <c r="B90" s="19">
        <v>1.94</v>
      </c>
      <c r="C90" s="23">
        <v>5891868</v>
      </c>
      <c r="D90" s="23">
        <v>36592967</v>
      </c>
      <c r="E90" s="23">
        <v>521397</v>
      </c>
      <c r="F90" s="30">
        <f t="shared" si="6"/>
        <v>43006232</v>
      </c>
      <c r="G90" s="23">
        <v>12768651</v>
      </c>
      <c r="H90" s="23">
        <v>18660519</v>
      </c>
      <c r="I90" s="23">
        <v>23824316</v>
      </c>
      <c r="J90" s="23">
        <v>521397</v>
      </c>
      <c r="K90" s="30">
        <f t="shared" si="7"/>
        <v>43006232</v>
      </c>
      <c r="L90" s="30">
        <v>43006232</v>
      </c>
      <c r="N90" s="30">
        <v>33378020</v>
      </c>
      <c r="O90" s="30">
        <v>1845375</v>
      </c>
      <c r="Q90" s="30">
        <v>2363435</v>
      </c>
      <c r="R90" s="30">
        <v>986692</v>
      </c>
      <c r="S90" s="30">
        <v>760519</v>
      </c>
      <c r="T90" s="30">
        <v>1570990</v>
      </c>
      <c r="U90" s="30">
        <f t="shared" si="8"/>
        <v>2101201</v>
      </c>
      <c r="V90" s="16">
        <v>2.383</v>
      </c>
      <c r="W90" s="2">
        <v>2441</v>
      </c>
      <c r="X90" s="2">
        <v>2410.6849801756575</v>
      </c>
      <c r="Y90" s="4">
        <f t="shared" si="9"/>
        <v>1.8047096936634495</v>
      </c>
      <c r="Z90" s="4">
        <f t="shared" si="10"/>
        <v>1.7839839030675129</v>
      </c>
    </row>
    <row r="91" spans="1:26">
      <c r="A91" s="5">
        <v>1915</v>
      </c>
      <c r="B91" s="19">
        <v>1.75</v>
      </c>
      <c r="C91" s="23">
        <v>6059614</v>
      </c>
      <c r="D91" s="23">
        <v>37648523</v>
      </c>
      <c r="E91" s="23">
        <v>446891</v>
      </c>
      <c r="F91" s="30">
        <f t="shared" si="6"/>
        <v>44155028</v>
      </c>
      <c r="G91" s="23">
        <v>13431430</v>
      </c>
      <c r="H91" s="23">
        <v>19491044</v>
      </c>
      <c r="I91" s="23">
        <v>24217093</v>
      </c>
      <c r="J91" s="23">
        <v>446891</v>
      </c>
      <c r="K91" s="30">
        <f t="shared" si="7"/>
        <v>44155028</v>
      </c>
      <c r="L91" s="30">
        <v>44155028</v>
      </c>
      <c r="N91" s="30">
        <v>34295952</v>
      </c>
      <c r="O91" s="30">
        <v>1949302</v>
      </c>
      <c r="Q91" s="30">
        <v>2477656</v>
      </c>
      <c r="R91" s="30">
        <v>978774</v>
      </c>
      <c r="S91" s="30">
        <v>686324</v>
      </c>
      <c r="T91" s="30">
        <v>1602626</v>
      </c>
      <c r="U91" s="30">
        <f t="shared" si="8"/>
        <v>2164394</v>
      </c>
      <c r="V91" s="16">
        <v>2.9750000000000001</v>
      </c>
      <c r="W91" s="2">
        <v>2929</v>
      </c>
      <c r="X91" s="2">
        <v>2900.9489957856877</v>
      </c>
      <c r="Y91" s="4">
        <f t="shared" si="9"/>
        <v>1.4842026218487394</v>
      </c>
      <c r="Z91" s="4">
        <f t="shared" si="10"/>
        <v>1.5220890840943977</v>
      </c>
    </row>
    <row r="92" spans="1:26">
      <c r="A92" s="5">
        <v>1916</v>
      </c>
      <c r="B92" s="19">
        <v>1.47</v>
      </c>
      <c r="C92" s="23">
        <v>6106249</v>
      </c>
      <c r="D92" s="23">
        <v>37322902</v>
      </c>
      <c r="E92" s="23">
        <v>461161</v>
      </c>
      <c r="F92" s="30">
        <f t="shared" si="6"/>
        <v>43890312</v>
      </c>
      <c r="G92" s="23">
        <v>13498218</v>
      </c>
      <c r="H92" s="23">
        <v>19604467</v>
      </c>
      <c r="I92" s="23">
        <v>23824684</v>
      </c>
      <c r="J92" s="23">
        <v>461161</v>
      </c>
      <c r="K92" s="30">
        <f t="shared" si="7"/>
        <v>43890312</v>
      </c>
      <c r="L92" s="30">
        <v>43890312</v>
      </c>
      <c r="N92" s="30">
        <v>34174853</v>
      </c>
      <c r="O92" s="30">
        <v>1935734</v>
      </c>
      <c r="Q92" s="30">
        <v>2433062</v>
      </c>
      <c r="R92" s="30">
        <v>931814</v>
      </c>
      <c r="S92" s="30">
        <v>687228</v>
      </c>
      <c r="T92" s="30">
        <v>1559040</v>
      </c>
      <c r="U92" s="30">
        <f t="shared" si="8"/>
        <v>2168581</v>
      </c>
      <c r="V92" s="16">
        <v>3.4489999999999998</v>
      </c>
      <c r="W92" s="2">
        <v>3393</v>
      </c>
      <c r="X92" s="2">
        <v>3381.9495253553628</v>
      </c>
      <c r="Y92" s="4">
        <f t="shared" si="9"/>
        <v>1.272551812119455</v>
      </c>
      <c r="Z92" s="4">
        <f t="shared" si="10"/>
        <v>1.2977814030322692</v>
      </c>
    </row>
    <row r="93" spans="1:26">
      <c r="A93" s="5">
        <v>1917</v>
      </c>
      <c r="B93" s="19">
        <v>1.17</v>
      </c>
      <c r="C93" s="23">
        <v>6231966</v>
      </c>
      <c r="D93" s="23">
        <v>37176063</v>
      </c>
      <c r="E93" s="23">
        <v>478076</v>
      </c>
      <c r="F93" s="30">
        <f t="shared" si="6"/>
        <v>43886105</v>
      </c>
      <c r="G93" s="23">
        <v>13256333</v>
      </c>
      <c r="H93" s="23">
        <v>19488299</v>
      </c>
      <c r="I93" s="23">
        <v>23919730</v>
      </c>
      <c r="J93" s="23">
        <v>478076</v>
      </c>
      <c r="K93" s="30">
        <f t="shared" si="7"/>
        <v>43886105</v>
      </c>
      <c r="L93" s="30">
        <v>43886105</v>
      </c>
      <c r="N93" s="30">
        <v>34503028</v>
      </c>
      <c r="O93" s="30">
        <v>1926084</v>
      </c>
      <c r="Q93" s="30">
        <v>2288862</v>
      </c>
      <c r="R93" s="30">
        <v>796114</v>
      </c>
      <c r="S93" s="30">
        <v>685614</v>
      </c>
      <c r="T93" s="30">
        <v>1521157</v>
      </c>
      <c r="U93" s="30">
        <f t="shared" si="8"/>
        <v>2165246</v>
      </c>
      <c r="V93" s="16">
        <v>4.399</v>
      </c>
      <c r="W93" s="2">
        <v>4246</v>
      </c>
      <c r="X93" s="2">
        <v>4212.8684389294449</v>
      </c>
      <c r="Y93" s="4">
        <f t="shared" si="9"/>
        <v>0.99763821323027957</v>
      </c>
      <c r="Z93" s="4">
        <f t="shared" si="10"/>
        <v>1.0417155350607659</v>
      </c>
    </row>
    <row r="94" spans="1:26">
      <c r="A94" s="5">
        <v>1918</v>
      </c>
      <c r="B94" s="19">
        <v>1.0900000000000001</v>
      </c>
      <c r="C94" s="23">
        <v>7310704</v>
      </c>
      <c r="D94" s="23">
        <v>42400655</v>
      </c>
      <c r="E94" s="30">
        <v>478076</v>
      </c>
      <c r="F94" s="30">
        <f t="shared" si="6"/>
        <v>50189435</v>
      </c>
      <c r="G94" s="23">
        <v>16733439</v>
      </c>
      <c r="H94" s="23">
        <v>24044143</v>
      </c>
      <c r="I94" s="23">
        <v>25667216</v>
      </c>
      <c r="J94" s="23">
        <v>478076</v>
      </c>
      <c r="K94" s="30">
        <f t="shared" si="7"/>
        <v>50189435</v>
      </c>
      <c r="L94" s="30">
        <v>50189435</v>
      </c>
      <c r="N94" s="30">
        <v>39742199</v>
      </c>
      <c r="O94" s="30">
        <v>2506429</v>
      </c>
      <c r="Q94" s="30">
        <v>2428809</v>
      </c>
      <c r="R94" s="30">
        <v>790998</v>
      </c>
      <c r="S94" s="30">
        <v>694718</v>
      </c>
      <c r="T94" s="30">
        <v>1665281</v>
      </c>
      <c r="U94" s="30">
        <f t="shared" si="8"/>
        <v>2361001</v>
      </c>
      <c r="V94" s="16">
        <v>5.2249999999999996</v>
      </c>
      <c r="W94" s="2">
        <v>5010</v>
      </c>
      <c r="X94" s="2">
        <v>5026.257579677821</v>
      </c>
      <c r="Y94" s="4">
        <f t="shared" si="9"/>
        <v>0.9605633492822967</v>
      </c>
      <c r="Z94" s="4">
        <f t="shared" si="10"/>
        <v>0.99854482593423122</v>
      </c>
    </row>
    <row r="95" spans="1:26">
      <c r="A95" s="17">
        <v>1919</v>
      </c>
      <c r="B95" s="19">
        <v>1.1299999999999999</v>
      </c>
      <c r="C95" s="23">
        <v>5733456</v>
      </c>
      <c r="D95" s="23">
        <v>48924222</v>
      </c>
      <c r="E95" s="23">
        <v>478075</v>
      </c>
      <c r="F95" s="30">
        <f t="shared" si="6"/>
        <v>55135753</v>
      </c>
      <c r="G95" s="23">
        <v>19309325</v>
      </c>
      <c r="H95" s="23">
        <v>25042781</v>
      </c>
      <c r="I95" s="23">
        <v>29614897</v>
      </c>
      <c r="J95" s="30">
        <v>478076</v>
      </c>
      <c r="K95" s="30">
        <f t="shared" si="7"/>
        <v>55135754</v>
      </c>
      <c r="L95" s="30">
        <v>55135754</v>
      </c>
      <c r="N95" s="30">
        <v>39917637</v>
      </c>
      <c r="O95" s="30">
        <v>3541333</v>
      </c>
      <c r="Q95" s="30">
        <v>2877882</v>
      </c>
      <c r="R95" s="30">
        <v>1046869</v>
      </c>
      <c r="S95" s="30">
        <v>738831</v>
      </c>
      <c r="T95" s="30">
        <v>2116140</v>
      </c>
      <c r="U95" s="30">
        <f t="shared" si="8"/>
        <v>4897062</v>
      </c>
      <c r="V95" s="16">
        <v>5.5460000000000003</v>
      </c>
      <c r="W95" s="2">
        <v>5348</v>
      </c>
      <c r="X95" s="2">
        <v>5398.5164569760982</v>
      </c>
      <c r="Y95" s="4">
        <f t="shared" si="9"/>
        <v>0.99415351604760183</v>
      </c>
      <c r="Z95" s="4">
        <f t="shared" si="10"/>
        <v>1.0213130670140349</v>
      </c>
    </row>
    <row r="96" spans="1:26">
      <c r="A96" s="17">
        <v>1920</v>
      </c>
      <c r="B96" s="19">
        <v>1.43</v>
      </c>
      <c r="C96" s="23">
        <v>8947965</v>
      </c>
      <c r="D96" s="23">
        <v>67094320</v>
      </c>
      <c r="E96" s="23">
        <v>1158500</v>
      </c>
      <c r="F96" s="30">
        <f t="shared" si="6"/>
        <v>77200785</v>
      </c>
      <c r="G96" s="23">
        <v>31976432</v>
      </c>
      <c r="H96" s="23">
        <v>40924397</v>
      </c>
      <c r="I96" s="23">
        <v>35117888</v>
      </c>
      <c r="J96" s="23">
        <v>1158500</v>
      </c>
      <c r="K96" s="30">
        <f t="shared" si="7"/>
        <v>77200785</v>
      </c>
      <c r="L96" s="30">
        <v>77200785</v>
      </c>
      <c r="N96" s="30">
        <v>52935971</v>
      </c>
      <c r="O96" s="30">
        <v>4634351</v>
      </c>
      <c r="Q96" s="30">
        <v>3467845</v>
      </c>
      <c r="R96" s="30">
        <v>1278554</v>
      </c>
      <c r="S96" s="30">
        <v>4014697</v>
      </c>
      <c r="T96" s="30">
        <v>3013949</v>
      </c>
      <c r="U96" s="30">
        <f t="shared" si="8"/>
        <v>7855418</v>
      </c>
      <c r="V96" s="16">
        <v>5.97</v>
      </c>
      <c r="W96" s="2">
        <v>5809</v>
      </c>
      <c r="X96" s="2">
        <v>5967.8561090541889</v>
      </c>
      <c r="Y96" s="4">
        <f t="shared" si="9"/>
        <v>1.2931454773869346</v>
      </c>
      <c r="Z96" s="4">
        <f t="shared" si="10"/>
        <v>1.2936100266035924</v>
      </c>
    </row>
    <row r="97" spans="1:26">
      <c r="A97" s="17">
        <v>1921</v>
      </c>
      <c r="B97" s="19">
        <v>2.1800000000000002</v>
      </c>
      <c r="C97" s="23">
        <v>8428642</v>
      </c>
      <c r="D97" s="23">
        <v>86978976</v>
      </c>
      <c r="E97" s="23">
        <v>1041500</v>
      </c>
      <c r="F97" s="30">
        <f t="shared" si="6"/>
        <v>96449118</v>
      </c>
      <c r="G97" s="23">
        <v>43819904</v>
      </c>
      <c r="H97" s="23">
        <v>52248636</v>
      </c>
      <c r="I97" s="23">
        <v>43158982</v>
      </c>
      <c r="J97" s="23">
        <v>1041500</v>
      </c>
      <c r="K97" s="30">
        <f t="shared" si="7"/>
        <v>96449118</v>
      </c>
      <c r="L97" s="30">
        <v>96449118</v>
      </c>
      <c r="N97" s="30">
        <v>65657641</v>
      </c>
      <c r="O97" s="30">
        <v>6114723</v>
      </c>
      <c r="Q97" s="30">
        <v>3664348</v>
      </c>
      <c r="R97" s="30">
        <v>515606</v>
      </c>
      <c r="S97" s="30">
        <v>4512676</v>
      </c>
      <c r="T97" s="30">
        <v>3919652</v>
      </c>
      <c r="U97" s="30">
        <f t="shared" si="8"/>
        <v>12064472</v>
      </c>
      <c r="V97" s="16">
        <v>4.7320000000000002</v>
      </c>
      <c r="W97" s="2">
        <v>4980</v>
      </c>
      <c r="X97" s="2">
        <v>4900.8360821272281</v>
      </c>
      <c r="Y97" s="4">
        <f t="shared" si="9"/>
        <v>2.03823157227388</v>
      </c>
      <c r="Z97" s="4">
        <f t="shared" si="10"/>
        <v>1.9680135467443725</v>
      </c>
    </row>
    <row r="98" spans="1:26">
      <c r="A98" s="17">
        <v>1922</v>
      </c>
      <c r="B98" s="19">
        <v>2.61</v>
      </c>
      <c r="C98" s="23">
        <v>7711577</v>
      </c>
      <c r="D98" s="23">
        <v>91380243</v>
      </c>
      <c r="E98" s="23">
        <v>1331739</v>
      </c>
      <c r="F98" s="30">
        <f t="shared" si="6"/>
        <v>100423559</v>
      </c>
      <c r="G98" s="23">
        <v>47827745</v>
      </c>
      <c r="H98" s="23">
        <v>55539322</v>
      </c>
      <c r="I98" s="23">
        <v>43552498</v>
      </c>
      <c r="J98" s="23">
        <v>1331739</v>
      </c>
      <c r="K98" s="30">
        <f t="shared" si="7"/>
        <v>100423559</v>
      </c>
      <c r="L98" s="30">
        <v>100423559</v>
      </c>
      <c r="N98" s="30">
        <v>66961796</v>
      </c>
      <c r="O98" s="30">
        <v>6814426</v>
      </c>
      <c r="Q98" s="30">
        <v>4023034</v>
      </c>
      <c r="R98" s="30">
        <v>561675</v>
      </c>
      <c r="S98" s="30">
        <v>3533772</v>
      </c>
      <c r="T98" s="30">
        <v>3985030</v>
      </c>
      <c r="U98" s="30">
        <f t="shared" si="8"/>
        <v>14543826</v>
      </c>
      <c r="V98" s="16">
        <v>4.1399999999999997</v>
      </c>
      <c r="W98" s="2">
        <v>4434</v>
      </c>
      <c r="X98" s="2">
        <v>4452.466004712217</v>
      </c>
      <c r="Y98" s="4">
        <f t="shared" si="9"/>
        <v>2.4256898309178747</v>
      </c>
      <c r="Z98" s="4">
        <f t="shared" si="10"/>
        <v>2.2554593093741278</v>
      </c>
    </row>
    <row r="99" spans="1:26">
      <c r="A99" s="17">
        <v>1923</v>
      </c>
      <c r="B99" s="19">
        <v>2.64</v>
      </c>
      <c r="C99" s="23">
        <v>8833710</v>
      </c>
      <c r="D99" s="23">
        <v>86326561</v>
      </c>
      <c r="E99" s="23">
        <v>1132452</v>
      </c>
      <c r="F99" s="30">
        <f t="shared" si="6"/>
        <v>96292723</v>
      </c>
      <c r="G99" s="23">
        <v>43413974</v>
      </c>
      <c r="H99" s="23">
        <v>52247684</v>
      </c>
      <c r="I99" s="23">
        <v>42912587</v>
      </c>
      <c r="J99" s="23">
        <v>1132452</v>
      </c>
      <c r="K99" s="30">
        <f t="shared" si="7"/>
        <v>96292723</v>
      </c>
      <c r="L99" s="30">
        <v>96292723</v>
      </c>
      <c r="N99" s="30">
        <v>66591871</v>
      </c>
      <c r="O99" s="30">
        <v>7022278</v>
      </c>
      <c r="Q99" s="30">
        <v>3483896</v>
      </c>
      <c r="R99" s="30">
        <v>511531</v>
      </c>
      <c r="S99" s="30">
        <v>2245688</v>
      </c>
      <c r="T99" s="30">
        <v>3618773</v>
      </c>
      <c r="U99" s="30">
        <f t="shared" si="8"/>
        <v>12818686</v>
      </c>
      <c r="V99" s="16">
        <v>3.931</v>
      </c>
      <c r="W99" s="2">
        <v>4247</v>
      </c>
      <c r="X99" s="2">
        <v>4248.936216762032</v>
      </c>
      <c r="Y99" s="4">
        <f t="shared" si="9"/>
        <v>2.4495732129229202</v>
      </c>
      <c r="Z99" s="4">
        <f t="shared" si="10"/>
        <v>2.2662783832839311</v>
      </c>
    </row>
    <row r="100" spans="1:26">
      <c r="A100" s="17">
        <v>1924</v>
      </c>
      <c r="B100" s="19">
        <v>2.4900000000000002</v>
      </c>
      <c r="C100" s="23">
        <v>8645704</v>
      </c>
      <c r="D100" s="23">
        <v>83762564</v>
      </c>
      <c r="E100" s="23">
        <v>1291943</v>
      </c>
      <c r="F100" s="30">
        <f t="shared" si="6"/>
        <v>93700211</v>
      </c>
      <c r="G100" s="23">
        <v>42358948</v>
      </c>
      <c r="H100" s="23">
        <v>51004652</v>
      </c>
      <c r="I100" s="23">
        <v>41403616</v>
      </c>
      <c r="J100" s="23">
        <v>1291943</v>
      </c>
      <c r="K100" s="30">
        <f t="shared" si="7"/>
        <v>93700211</v>
      </c>
      <c r="L100" s="30">
        <v>93700211</v>
      </c>
      <c r="N100" s="30">
        <v>64788694</v>
      </c>
      <c r="O100" s="30">
        <v>6597482</v>
      </c>
      <c r="Q100" s="30">
        <v>3194547</v>
      </c>
      <c r="R100" s="30">
        <v>481920</v>
      </c>
      <c r="S100" s="30">
        <v>1753470</v>
      </c>
      <c r="T100" s="30">
        <v>3579134</v>
      </c>
      <c r="U100" s="30">
        <f t="shared" si="8"/>
        <v>13304964</v>
      </c>
      <c r="V100" s="16">
        <v>3.9889999999999999</v>
      </c>
      <c r="W100" s="2">
        <v>4307</v>
      </c>
      <c r="X100" s="2">
        <v>4360.7768428138661</v>
      </c>
      <c r="Y100" s="4">
        <f t="shared" si="9"/>
        <v>2.3489649285535221</v>
      </c>
      <c r="Z100" s="4">
        <f t="shared" si="10"/>
        <v>2.1487045629131147</v>
      </c>
    </row>
    <row r="101" spans="1:26">
      <c r="A101" s="17">
        <v>1925</v>
      </c>
      <c r="B101" s="19">
        <v>2.41</v>
      </c>
      <c r="C101" s="23">
        <v>8405075</v>
      </c>
      <c r="D101" s="23">
        <v>86674151</v>
      </c>
      <c r="E101" s="23">
        <v>1385024</v>
      </c>
      <c r="F101" s="30">
        <f t="shared" si="6"/>
        <v>96464250</v>
      </c>
      <c r="G101" s="23">
        <v>42506243</v>
      </c>
      <c r="H101" s="23">
        <v>50911318</v>
      </c>
      <c r="I101" s="23">
        <v>44167908</v>
      </c>
      <c r="J101" s="23">
        <v>1385024</v>
      </c>
      <c r="K101" s="30">
        <f t="shared" si="7"/>
        <v>96464250</v>
      </c>
      <c r="L101" s="30">
        <v>96464250</v>
      </c>
      <c r="N101" s="30">
        <v>65292194</v>
      </c>
      <c r="O101" s="30">
        <v>6851334</v>
      </c>
      <c r="Q101" s="30">
        <v>3359262</v>
      </c>
      <c r="R101" s="30">
        <v>491419</v>
      </c>
      <c r="S101" s="30">
        <v>1654654</v>
      </c>
      <c r="T101" s="30">
        <v>3694475</v>
      </c>
      <c r="U101" s="30">
        <f t="shared" si="8"/>
        <v>15120912</v>
      </c>
      <c r="V101" s="16">
        <v>4.2149999999999999</v>
      </c>
      <c r="W101" s="2">
        <v>4542</v>
      </c>
      <c r="X101" s="2">
        <v>4502.8446650959258</v>
      </c>
      <c r="Y101" s="4">
        <f t="shared" si="9"/>
        <v>2.2885943060498222</v>
      </c>
      <c r="Z101" s="4">
        <f t="shared" si="10"/>
        <v>2.1422957524550754</v>
      </c>
    </row>
    <row r="102" spans="1:26">
      <c r="A102" s="17">
        <v>1926</v>
      </c>
      <c r="B102" s="19">
        <v>2.67</v>
      </c>
      <c r="C102" s="23">
        <v>8734735</v>
      </c>
      <c r="D102" s="23">
        <v>90767525</v>
      </c>
      <c r="E102" s="23">
        <v>1840447</v>
      </c>
      <c r="F102" s="30">
        <f t="shared" si="6"/>
        <v>101342707</v>
      </c>
      <c r="G102" s="23">
        <v>42605200</v>
      </c>
      <c r="H102" s="23">
        <v>51339935</v>
      </c>
      <c r="I102" s="23">
        <v>48162325</v>
      </c>
      <c r="J102" s="23">
        <v>1840447</v>
      </c>
      <c r="K102" s="30">
        <f t="shared" si="7"/>
        <v>101342707</v>
      </c>
      <c r="L102" s="30">
        <v>101342707</v>
      </c>
      <c r="N102" s="30">
        <v>66519489</v>
      </c>
      <c r="O102" s="30">
        <v>8487707</v>
      </c>
      <c r="Q102" s="30">
        <v>3967709</v>
      </c>
      <c r="R102" s="30">
        <v>500681</v>
      </c>
      <c r="S102" s="30">
        <v>2048099</v>
      </c>
      <c r="T102" s="30">
        <v>4563574</v>
      </c>
      <c r="U102" s="11">
        <f t="shared" si="8"/>
        <v>15255448</v>
      </c>
      <c r="V102" s="16">
        <v>3.9470000000000001</v>
      </c>
      <c r="W102" s="2">
        <v>4319</v>
      </c>
      <c r="X102" s="2">
        <v>4343.6480982834046</v>
      </c>
      <c r="Y102" s="4">
        <f t="shared" si="9"/>
        <v>2.5675882189004309</v>
      </c>
      <c r="Z102" s="4">
        <f t="shared" si="10"/>
        <v>2.3331242473360194</v>
      </c>
    </row>
    <row r="103" spans="1:26">
      <c r="A103" s="17">
        <v>1927</v>
      </c>
      <c r="B103" s="19">
        <v>2.58</v>
      </c>
      <c r="C103" s="23">
        <v>8881427</v>
      </c>
      <c r="D103" s="23">
        <v>93037072</v>
      </c>
      <c r="E103" s="23">
        <v>1930001</v>
      </c>
      <c r="F103" s="30">
        <f t="shared" si="6"/>
        <v>103848500</v>
      </c>
      <c r="G103" s="23">
        <v>43688860</v>
      </c>
      <c r="H103" s="23">
        <v>52570287</v>
      </c>
      <c r="I103" s="23">
        <v>49348212</v>
      </c>
      <c r="J103" s="23">
        <v>1930001</v>
      </c>
      <c r="K103" s="30">
        <f t="shared" si="7"/>
        <v>103848500</v>
      </c>
      <c r="L103" s="30">
        <v>103848500</v>
      </c>
      <c r="N103" s="30">
        <v>66571516</v>
      </c>
      <c r="O103" s="30">
        <v>8801830</v>
      </c>
      <c r="Q103" s="30">
        <v>4691986</v>
      </c>
      <c r="R103" s="30">
        <v>479000</v>
      </c>
      <c r="S103" s="30">
        <v>2171589</v>
      </c>
      <c r="T103" s="30">
        <v>4505126</v>
      </c>
      <c r="U103" s="11">
        <f t="shared" si="8"/>
        <v>16627453</v>
      </c>
      <c r="V103" s="16">
        <v>4.1340000000000003</v>
      </c>
      <c r="W103" s="2">
        <v>4553</v>
      </c>
      <c r="X103" s="2">
        <v>4593.526253786602</v>
      </c>
      <c r="Y103" s="4">
        <f t="shared" si="9"/>
        <v>2.5120585389453312</v>
      </c>
      <c r="Z103" s="4">
        <f t="shared" si="10"/>
        <v>2.2607577330029214</v>
      </c>
    </row>
    <row r="104" spans="1:26">
      <c r="A104" s="17">
        <v>1928</v>
      </c>
      <c r="B104" s="19">
        <v>2.64</v>
      </c>
      <c r="C104" s="23">
        <v>9109605</v>
      </c>
      <c r="D104" s="23">
        <v>95685553</v>
      </c>
      <c r="E104" s="23">
        <v>1896255</v>
      </c>
      <c r="F104" s="30">
        <f t="shared" si="6"/>
        <v>106691413</v>
      </c>
      <c r="G104" s="23">
        <v>43650775</v>
      </c>
      <c r="H104" s="23">
        <v>52760380</v>
      </c>
      <c r="I104" s="23">
        <v>52034778</v>
      </c>
      <c r="J104" s="23">
        <v>1896255</v>
      </c>
      <c r="K104" s="30">
        <f t="shared" si="7"/>
        <v>106691413</v>
      </c>
      <c r="L104" s="30">
        <v>106691413</v>
      </c>
      <c r="N104" s="30">
        <v>67248721</v>
      </c>
      <c r="O104" s="30">
        <v>9088771</v>
      </c>
      <c r="Q104" s="30">
        <v>4384958</v>
      </c>
      <c r="R104" s="30">
        <v>474000</v>
      </c>
      <c r="S104" s="30">
        <v>2147883</v>
      </c>
      <c r="T104" s="30">
        <v>4493669</v>
      </c>
      <c r="U104" s="11">
        <f t="shared" si="8"/>
        <v>18853411</v>
      </c>
      <c r="V104" s="16">
        <v>4.1660000000000004</v>
      </c>
      <c r="W104" s="2">
        <v>4596</v>
      </c>
      <c r="X104" s="2">
        <v>4593.526253786602</v>
      </c>
      <c r="Y104" s="4">
        <f t="shared" si="9"/>
        <v>2.5610036725876135</v>
      </c>
      <c r="Z104" s="4">
        <f t="shared" si="10"/>
        <v>2.3226472889329974</v>
      </c>
    </row>
    <row r="105" spans="1:26">
      <c r="A105" s="17">
        <v>1929</v>
      </c>
      <c r="B105" s="19">
        <v>2.68</v>
      </c>
      <c r="C105" s="23">
        <v>9164396</v>
      </c>
      <c r="D105" s="23">
        <v>101020542</v>
      </c>
      <c r="E105" s="23">
        <v>1854925</v>
      </c>
      <c r="F105" s="30">
        <f t="shared" si="6"/>
        <v>112039863</v>
      </c>
      <c r="G105" s="23">
        <v>45745816</v>
      </c>
      <c r="H105" s="23">
        <v>54910212</v>
      </c>
      <c r="I105" s="23">
        <v>55274726</v>
      </c>
      <c r="J105" s="23">
        <v>1854925</v>
      </c>
      <c r="K105" s="30">
        <f t="shared" si="7"/>
        <v>112039863</v>
      </c>
      <c r="L105" s="30">
        <v>112039863</v>
      </c>
      <c r="N105" s="30">
        <v>70360443</v>
      </c>
      <c r="O105" s="30">
        <v>9530203</v>
      </c>
      <c r="Q105" s="30">
        <v>4603889</v>
      </c>
      <c r="R105" s="30">
        <v>457000</v>
      </c>
      <c r="S105" s="30">
        <v>2101865</v>
      </c>
      <c r="T105" s="30">
        <v>4416861</v>
      </c>
      <c r="U105" s="11">
        <f t="shared" ref="U105:U136" si="11">L105-SUM(M105:T105)</f>
        <v>20569602</v>
      </c>
      <c r="V105" s="16">
        <v>4.2510000000000003</v>
      </c>
      <c r="W105" s="2">
        <v>4690</v>
      </c>
      <c r="X105" s="2">
        <v>4686.2229888926267</v>
      </c>
      <c r="Y105" s="4">
        <f t="shared" si="9"/>
        <v>2.6356119266055043</v>
      </c>
      <c r="Z105" s="4">
        <f t="shared" si="10"/>
        <v>2.3908350768958067</v>
      </c>
    </row>
    <row r="106" spans="1:26">
      <c r="A106" s="17">
        <v>1930</v>
      </c>
      <c r="B106" s="19">
        <v>2.8</v>
      </c>
      <c r="C106" s="23">
        <v>9732215</v>
      </c>
      <c r="D106" s="23">
        <v>104017173</v>
      </c>
      <c r="E106" s="23">
        <v>2028207</v>
      </c>
      <c r="F106" s="30">
        <f t="shared" si="6"/>
        <v>115777595</v>
      </c>
      <c r="G106" s="23">
        <v>45879239</v>
      </c>
      <c r="H106" s="23">
        <v>55611454</v>
      </c>
      <c r="I106" s="23">
        <v>58137934</v>
      </c>
      <c r="J106" s="23">
        <v>2028207</v>
      </c>
      <c r="K106" s="30">
        <f t="shared" si="7"/>
        <v>115777595</v>
      </c>
      <c r="L106" s="30">
        <v>115777595</v>
      </c>
      <c r="N106" s="30">
        <v>72344312</v>
      </c>
      <c r="O106" s="30">
        <v>10159300</v>
      </c>
      <c r="Q106" s="30">
        <v>4963051</v>
      </c>
      <c r="R106" s="30">
        <v>476000</v>
      </c>
      <c r="S106" s="30">
        <v>2286876</v>
      </c>
      <c r="T106" s="30">
        <v>4524240</v>
      </c>
      <c r="U106" s="11">
        <f t="shared" si="11"/>
        <v>21023816</v>
      </c>
      <c r="V106" s="16">
        <v>4.2279999999999998</v>
      </c>
      <c r="W106" s="2">
        <v>4642</v>
      </c>
      <c r="X106" s="2">
        <v>4609.6474251093887</v>
      </c>
      <c r="Y106" s="4">
        <f t="shared" si="9"/>
        <v>2.7383537133396407</v>
      </c>
      <c r="Z106" s="4">
        <f t="shared" si="10"/>
        <v>2.5116366681178999</v>
      </c>
    </row>
    <row r="107" spans="1:26">
      <c r="A107" s="17">
        <v>1931</v>
      </c>
      <c r="B107" s="19">
        <v>3.26</v>
      </c>
      <c r="C107" s="23">
        <v>11050062</v>
      </c>
      <c r="D107" s="23">
        <v>110333408</v>
      </c>
      <c r="E107" s="23">
        <v>2113856</v>
      </c>
      <c r="F107" s="30">
        <f t="shared" si="6"/>
        <v>123497326</v>
      </c>
      <c r="G107" s="23">
        <v>49600405</v>
      </c>
      <c r="H107" s="23">
        <v>60650467</v>
      </c>
      <c r="I107" s="23">
        <v>60733003</v>
      </c>
      <c r="J107" s="23">
        <v>2113856</v>
      </c>
      <c r="K107" s="30">
        <f t="shared" si="7"/>
        <v>123497326</v>
      </c>
      <c r="L107" s="30">
        <v>123497326</v>
      </c>
      <c r="N107" s="30">
        <v>75542661</v>
      </c>
      <c r="O107" s="30">
        <v>10771447</v>
      </c>
      <c r="Q107" s="30">
        <v>5252570</v>
      </c>
      <c r="R107" s="30">
        <v>506000</v>
      </c>
      <c r="S107" s="30">
        <v>2370865</v>
      </c>
      <c r="T107" s="30">
        <v>4562332</v>
      </c>
      <c r="U107" s="30">
        <f t="shared" si="11"/>
        <v>24491451</v>
      </c>
      <c r="V107" s="16">
        <v>3.9</v>
      </c>
      <c r="W107" s="2">
        <v>4302</v>
      </c>
      <c r="X107" s="2">
        <v>4311.4057556378302</v>
      </c>
      <c r="Y107" s="4">
        <f t="shared" si="9"/>
        <v>3.1665981025641026</v>
      </c>
      <c r="Z107" s="4">
        <f t="shared" si="10"/>
        <v>2.8644329251197975</v>
      </c>
    </row>
    <row r="108" spans="1:26">
      <c r="A108" s="17">
        <v>1932</v>
      </c>
      <c r="B108" s="19">
        <v>3.35</v>
      </c>
      <c r="C108" s="23">
        <v>11851405</v>
      </c>
      <c r="D108" s="23">
        <v>110067551</v>
      </c>
      <c r="E108" s="23">
        <v>2121890</v>
      </c>
      <c r="F108" s="30">
        <f t="shared" si="6"/>
        <v>124040846</v>
      </c>
      <c r="G108" s="23">
        <v>45606822</v>
      </c>
      <c r="H108" s="23">
        <v>57458227</v>
      </c>
      <c r="I108" s="23">
        <v>64460729</v>
      </c>
      <c r="J108" s="23">
        <v>2121890</v>
      </c>
      <c r="K108" s="30">
        <f t="shared" si="7"/>
        <v>124040846</v>
      </c>
      <c r="L108" s="30">
        <v>124040846</v>
      </c>
      <c r="N108" s="30">
        <v>72784562</v>
      </c>
      <c r="O108" s="30">
        <v>10443165</v>
      </c>
      <c r="Q108" s="30">
        <v>5057899</v>
      </c>
      <c r="R108" s="30">
        <v>479000</v>
      </c>
      <c r="S108" s="30">
        <v>2353050</v>
      </c>
      <c r="T108" s="30">
        <v>4436707</v>
      </c>
      <c r="U108" s="30">
        <f t="shared" si="11"/>
        <v>28486463</v>
      </c>
      <c r="V108" s="16">
        <v>3.786</v>
      </c>
      <c r="W108" s="2">
        <v>4236</v>
      </c>
      <c r="X108" s="2">
        <v>4217.7014473241315</v>
      </c>
      <c r="Y108" s="4">
        <f t="shared" si="9"/>
        <v>3.2763033808769149</v>
      </c>
      <c r="Z108" s="4">
        <f t="shared" si="10"/>
        <v>2.9409584236621629</v>
      </c>
    </row>
    <row r="109" spans="1:26">
      <c r="A109" s="17">
        <v>1933</v>
      </c>
      <c r="B109" s="19">
        <v>3.08</v>
      </c>
      <c r="C109" s="23">
        <v>11815915</v>
      </c>
      <c r="D109" s="23">
        <v>102411952</v>
      </c>
      <c r="E109" s="23">
        <v>2093512</v>
      </c>
      <c r="F109" s="30">
        <f t="shared" si="6"/>
        <v>116321379</v>
      </c>
      <c r="G109" s="23">
        <v>44377945</v>
      </c>
      <c r="H109" s="23">
        <v>56193860</v>
      </c>
      <c r="I109" s="23">
        <v>58034007</v>
      </c>
      <c r="J109" s="23">
        <v>2093512</v>
      </c>
      <c r="K109" s="30">
        <f t="shared" si="7"/>
        <v>116321379</v>
      </c>
      <c r="L109" s="30">
        <v>116321379</v>
      </c>
      <c r="N109" s="30">
        <v>69843550</v>
      </c>
      <c r="O109" s="30">
        <v>10058117</v>
      </c>
      <c r="Q109" s="30">
        <v>4849548</v>
      </c>
      <c r="R109" s="30">
        <v>427000</v>
      </c>
      <c r="S109" s="30">
        <v>2325958</v>
      </c>
      <c r="T109" s="30">
        <v>4272668</v>
      </c>
      <c r="U109" s="30">
        <f t="shared" si="11"/>
        <v>24544538</v>
      </c>
      <c r="V109" s="16">
        <v>3.7730000000000001</v>
      </c>
      <c r="W109" s="2">
        <v>4262</v>
      </c>
      <c r="X109" s="2">
        <v>4293.2694378996957</v>
      </c>
      <c r="Y109" s="4">
        <f t="shared" si="9"/>
        <v>3.082994407633183</v>
      </c>
      <c r="Z109" s="4">
        <f t="shared" si="10"/>
        <v>2.7093892121735879</v>
      </c>
    </row>
    <row r="110" spans="1:26">
      <c r="A110" s="17">
        <v>1934</v>
      </c>
      <c r="B110" s="19">
        <v>2.87</v>
      </c>
      <c r="C110" s="23">
        <v>11974242</v>
      </c>
      <c r="D110" s="23">
        <v>101371290</v>
      </c>
      <c r="E110" s="23">
        <v>2087298</v>
      </c>
      <c r="F110" s="30">
        <f t="shared" si="6"/>
        <v>115432830</v>
      </c>
      <c r="G110" s="23">
        <v>45992196</v>
      </c>
      <c r="H110" s="23">
        <v>57966438</v>
      </c>
      <c r="I110" s="23">
        <v>55379094</v>
      </c>
      <c r="J110" s="23">
        <v>2087298</v>
      </c>
      <c r="K110" s="30">
        <f t="shared" si="7"/>
        <v>115432830</v>
      </c>
      <c r="L110" s="30">
        <v>115432830</v>
      </c>
      <c r="N110" s="30">
        <v>70133164</v>
      </c>
      <c r="O110" s="30">
        <v>10236335</v>
      </c>
      <c r="Q110" s="30">
        <v>4942856</v>
      </c>
      <c r="R110" s="30">
        <v>423000</v>
      </c>
      <c r="S110" s="30">
        <v>2316267</v>
      </c>
      <c r="T110" s="30">
        <v>4301744</v>
      </c>
      <c r="U110" s="30">
        <f t="shared" si="11"/>
        <v>23079464</v>
      </c>
      <c r="V110" s="16">
        <v>4.0060000000000002</v>
      </c>
      <c r="W110" s="2">
        <v>4523</v>
      </c>
      <c r="X110" s="2">
        <v>4511.9128239649935</v>
      </c>
      <c r="Y110" s="4">
        <f t="shared" si="9"/>
        <v>2.8814985022466302</v>
      </c>
      <c r="Z110" s="4">
        <f t="shared" si="10"/>
        <v>2.5584011594124632</v>
      </c>
    </row>
    <row r="111" spans="1:26">
      <c r="A111" s="17">
        <v>1935</v>
      </c>
      <c r="B111" s="19">
        <v>2.87</v>
      </c>
      <c r="C111" s="23">
        <v>12562407</v>
      </c>
      <c r="D111" s="23">
        <v>105821655</v>
      </c>
      <c r="E111" s="23">
        <v>2058914</v>
      </c>
      <c r="F111" s="30">
        <f t="shared" si="6"/>
        <v>120442976</v>
      </c>
      <c r="G111" s="23">
        <v>46888775</v>
      </c>
      <c r="H111" s="23">
        <v>59451182</v>
      </c>
      <c r="I111" s="23">
        <v>58932880</v>
      </c>
      <c r="J111" s="23">
        <v>2058914</v>
      </c>
      <c r="K111" s="30">
        <f t="shared" si="7"/>
        <v>120442976</v>
      </c>
      <c r="L111" s="30">
        <v>120442976</v>
      </c>
      <c r="N111" s="7">
        <v>73038557</v>
      </c>
      <c r="O111" s="7">
        <v>11384425</v>
      </c>
      <c r="Q111" s="30">
        <v>5336113</v>
      </c>
      <c r="R111" s="30">
        <v>438000</v>
      </c>
      <c r="S111" s="30">
        <v>2102715</v>
      </c>
      <c r="T111" s="30">
        <v>4633286</v>
      </c>
      <c r="U111" s="30">
        <f t="shared" si="11"/>
        <v>23509880</v>
      </c>
      <c r="V111" s="16">
        <v>4.1989999999999998</v>
      </c>
      <c r="W111" s="2">
        <v>4719</v>
      </c>
      <c r="X111" s="2">
        <v>4714.4350387075046</v>
      </c>
      <c r="Y111" s="4">
        <f t="shared" si="9"/>
        <v>2.8683728506787332</v>
      </c>
      <c r="Z111" s="4">
        <f t="shared" si="10"/>
        <v>2.5547700840315386</v>
      </c>
    </row>
    <row r="112" spans="1:26">
      <c r="A112" s="17">
        <v>1936</v>
      </c>
      <c r="B112" s="19">
        <v>2.91</v>
      </c>
      <c r="C112" s="23">
        <v>12961008</v>
      </c>
      <c r="D112" s="23">
        <v>113656495</v>
      </c>
      <c r="E112" s="23">
        <v>2076791</v>
      </c>
      <c r="F112" s="30">
        <f t="shared" si="6"/>
        <v>128694294</v>
      </c>
      <c r="G112" s="23">
        <v>50798925</v>
      </c>
      <c r="H112" s="23">
        <v>63759933</v>
      </c>
      <c r="I112" s="23">
        <v>62857570</v>
      </c>
      <c r="J112" s="23">
        <v>2076791</v>
      </c>
      <c r="K112" s="30">
        <f t="shared" si="7"/>
        <v>128694294</v>
      </c>
      <c r="L112" s="30">
        <v>128694294</v>
      </c>
      <c r="N112" s="7">
        <v>77235946</v>
      </c>
      <c r="O112" s="30">
        <v>12293973</v>
      </c>
      <c r="Q112" s="30">
        <v>5850325</v>
      </c>
      <c r="R112" s="30">
        <v>467000</v>
      </c>
      <c r="S112" s="30">
        <v>2121054</v>
      </c>
      <c r="T112" s="30">
        <v>4805855</v>
      </c>
      <c r="U112" s="30">
        <f t="shared" si="11"/>
        <v>25920141</v>
      </c>
      <c r="V112" s="16">
        <v>4.3479999999999999</v>
      </c>
      <c r="W112" s="2">
        <v>4946</v>
      </c>
      <c r="X112" s="2">
        <v>4981.4419387411635</v>
      </c>
      <c r="Y112" s="4">
        <f t="shared" si="9"/>
        <v>2.9598503679852808</v>
      </c>
      <c r="Z112" s="4">
        <f t="shared" si="10"/>
        <v>2.5834747364840656</v>
      </c>
    </row>
    <row r="113" spans="1:26">
      <c r="A113" s="17">
        <v>1937</v>
      </c>
      <c r="B113" s="19">
        <v>2.87</v>
      </c>
      <c r="C113" s="23">
        <v>13728256</v>
      </c>
      <c r="D113" s="23">
        <v>119174785</v>
      </c>
      <c r="E113" s="23">
        <v>2346628</v>
      </c>
      <c r="F113" s="30">
        <f t="shared" si="6"/>
        <v>135249669</v>
      </c>
      <c r="G113" s="23">
        <v>51883330</v>
      </c>
      <c r="H113" s="23">
        <v>65611586</v>
      </c>
      <c r="I113" s="23">
        <v>67291455</v>
      </c>
      <c r="J113" s="23">
        <v>2346628</v>
      </c>
      <c r="K113" s="30">
        <f t="shared" si="7"/>
        <v>135249669</v>
      </c>
      <c r="L113" s="30">
        <v>135249669</v>
      </c>
      <c r="N113" s="7">
        <v>79344164</v>
      </c>
      <c r="O113" s="30">
        <v>12756046</v>
      </c>
      <c r="Q113" s="30">
        <v>6202533</v>
      </c>
      <c r="R113" s="30">
        <v>468000</v>
      </c>
      <c r="S113" s="30">
        <v>2391355</v>
      </c>
      <c r="T113" s="30">
        <v>5002261</v>
      </c>
      <c r="U113" s="30">
        <f t="shared" si="11"/>
        <v>29085310</v>
      </c>
      <c r="V113" s="16">
        <v>4.7069999999999999</v>
      </c>
      <c r="W113" s="2">
        <v>5290</v>
      </c>
      <c r="X113" s="2">
        <v>5328.0471221810831</v>
      </c>
      <c r="Y113" s="4">
        <f t="shared" si="9"/>
        <v>2.8733730401529636</v>
      </c>
      <c r="Z113" s="4">
        <f t="shared" si="10"/>
        <v>2.5384473128427283</v>
      </c>
    </row>
    <row r="114" spans="1:26">
      <c r="A114" s="17">
        <v>1938</v>
      </c>
      <c r="B114" s="19">
        <v>2.92</v>
      </c>
      <c r="C114" s="23">
        <v>14563781</v>
      </c>
      <c r="D114" s="23">
        <v>127059668</v>
      </c>
      <c r="E114" s="23">
        <v>2461218</v>
      </c>
      <c r="F114" s="30">
        <f t="shared" si="6"/>
        <v>144084667</v>
      </c>
      <c r="G114" s="23">
        <v>52893809</v>
      </c>
      <c r="H114" s="23">
        <v>67457590</v>
      </c>
      <c r="I114" s="23">
        <v>74165859</v>
      </c>
      <c r="J114" s="23">
        <v>2461218</v>
      </c>
      <c r="K114" s="30">
        <f t="shared" si="7"/>
        <v>144084667</v>
      </c>
      <c r="L114" s="30">
        <v>144084667</v>
      </c>
      <c r="N114" s="7">
        <v>81377596</v>
      </c>
      <c r="O114" s="30">
        <v>13104615</v>
      </c>
      <c r="Q114" s="30">
        <v>6888024</v>
      </c>
      <c r="R114" s="30">
        <v>507000</v>
      </c>
      <c r="S114" s="30">
        <v>2505673</v>
      </c>
      <c r="T114" s="30">
        <v>5118490</v>
      </c>
      <c r="U114" s="30">
        <f t="shared" si="11"/>
        <v>34583269</v>
      </c>
      <c r="V114" s="16">
        <v>4.9850000000000003</v>
      </c>
      <c r="W114" s="2">
        <v>5546</v>
      </c>
      <c r="X114" s="2">
        <v>5495.3042746549972</v>
      </c>
      <c r="Y114" s="4">
        <f t="shared" si="9"/>
        <v>2.8903644332998999</v>
      </c>
      <c r="Z114" s="4">
        <f t="shared" si="10"/>
        <v>2.6219597641669412</v>
      </c>
    </row>
    <row r="115" spans="1:26">
      <c r="A115" s="5">
        <v>1939</v>
      </c>
      <c r="B115" s="19">
        <v>2.78</v>
      </c>
      <c r="C115" s="23">
        <v>15180906</v>
      </c>
      <c r="D115" s="23">
        <v>125131000</v>
      </c>
      <c r="E115" s="23">
        <v>2489726</v>
      </c>
      <c r="F115" s="30">
        <f t="shared" si="6"/>
        <v>142801632</v>
      </c>
      <c r="G115" s="23">
        <v>53769129</v>
      </c>
      <c r="H115" s="23">
        <v>68950035</v>
      </c>
      <c r="I115" s="23">
        <v>71361871</v>
      </c>
      <c r="J115" s="23">
        <v>2489726</v>
      </c>
      <c r="K115" s="30">
        <f t="shared" si="7"/>
        <v>142801632</v>
      </c>
      <c r="L115" s="30">
        <v>142801632</v>
      </c>
      <c r="N115" s="30">
        <v>80544961</v>
      </c>
      <c r="O115" s="30">
        <v>11424224</v>
      </c>
      <c r="Q115" s="30">
        <v>6316984</v>
      </c>
      <c r="R115" s="30">
        <v>323000</v>
      </c>
      <c r="S115" s="30">
        <v>2552226</v>
      </c>
      <c r="T115" s="30">
        <v>5198516</v>
      </c>
      <c r="U115" s="30">
        <f t="shared" si="11"/>
        <v>36441721</v>
      </c>
      <c r="V115" s="16">
        <v>5.3810000000000002</v>
      </c>
      <c r="W115" s="2">
        <v>5865</v>
      </c>
      <c r="X115" s="2">
        <v>5911.4320094244349</v>
      </c>
      <c r="Y115" s="4">
        <f t="shared" si="9"/>
        <v>2.6538121538747443</v>
      </c>
      <c r="Z115" s="4">
        <f t="shared" si="10"/>
        <v>2.4156859416184648</v>
      </c>
    </row>
    <row r="116" spans="1:26">
      <c r="A116" s="5">
        <v>1940</v>
      </c>
      <c r="B116" s="19">
        <v>2.4500000000000002</v>
      </c>
      <c r="C116" s="23">
        <v>15426162</v>
      </c>
      <c r="D116" s="23">
        <v>124272000</v>
      </c>
      <c r="E116" s="23">
        <v>2506635</v>
      </c>
      <c r="F116" s="30">
        <f t="shared" si="6"/>
        <v>142204797</v>
      </c>
      <c r="G116" s="23">
        <v>54273486</v>
      </c>
      <c r="H116" s="23">
        <v>69699648</v>
      </c>
      <c r="I116" s="23">
        <v>69998514</v>
      </c>
      <c r="J116" s="23">
        <v>2506635</v>
      </c>
      <c r="K116" s="30">
        <f t="shared" si="7"/>
        <v>142204797</v>
      </c>
      <c r="L116" s="30">
        <v>142204797</v>
      </c>
      <c r="N116" s="30">
        <v>80444514</v>
      </c>
      <c r="O116" s="30">
        <v>11572003</v>
      </c>
      <c r="Q116" s="30">
        <v>5171546</v>
      </c>
      <c r="R116" s="30">
        <v>319000</v>
      </c>
      <c r="S116" s="30">
        <v>2569135</v>
      </c>
      <c r="T116" s="30">
        <v>5352353</v>
      </c>
      <c r="U116" s="30">
        <f t="shared" si="11"/>
        <v>36776246</v>
      </c>
      <c r="V116" s="16">
        <v>6.718</v>
      </c>
      <c r="W116" s="2">
        <v>7065</v>
      </c>
      <c r="X116" s="2">
        <v>7174.9288118478607</v>
      </c>
      <c r="Y116" s="4">
        <f t="shared" si="9"/>
        <v>2.1167728044060734</v>
      </c>
      <c r="Z116" s="4">
        <f t="shared" si="10"/>
        <v>1.981968054723821</v>
      </c>
    </row>
    <row r="117" spans="1:26">
      <c r="A117" s="5">
        <v>1941</v>
      </c>
      <c r="B117" s="19">
        <v>1.91</v>
      </c>
      <c r="C117" s="23">
        <v>15951178</v>
      </c>
      <c r="D117" s="23">
        <v>117101000</v>
      </c>
      <c r="E117" s="23">
        <v>2444751</v>
      </c>
      <c r="F117" s="30">
        <f t="shared" si="6"/>
        <v>135496929</v>
      </c>
      <c r="G117" s="23">
        <v>56140340</v>
      </c>
      <c r="H117" s="23">
        <v>72091518</v>
      </c>
      <c r="I117" s="23">
        <v>60960660</v>
      </c>
      <c r="J117" s="23">
        <v>2444751</v>
      </c>
      <c r="K117" s="30">
        <f t="shared" si="7"/>
        <v>135496929</v>
      </c>
      <c r="L117" s="30">
        <v>135496929</v>
      </c>
      <c r="N117" s="30">
        <v>81211857</v>
      </c>
      <c r="O117" s="30">
        <v>1584178</v>
      </c>
      <c r="Q117" s="30">
        <v>4943268</v>
      </c>
      <c r="R117" s="30">
        <v>281000</v>
      </c>
      <c r="S117" s="30">
        <v>2511251</v>
      </c>
      <c r="T117" s="30">
        <v>5605453</v>
      </c>
      <c r="U117" s="30">
        <f t="shared" si="11"/>
        <v>39359922</v>
      </c>
      <c r="V117" s="16">
        <v>7.7809999999999997</v>
      </c>
      <c r="W117" s="2">
        <v>8481</v>
      </c>
      <c r="X117" s="2">
        <v>8643.9705486368202</v>
      </c>
      <c r="Y117" s="4">
        <f t="shared" si="9"/>
        <v>1.741381943194962</v>
      </c>
      <c r="Z117" s="4">
        <f t="shared" si="10"/>
        <v>1.5675311274790065</v>
      </c>
    </row>
    <row r="118" spans="1:26">
      <c r="A118" s="5">
        <v>1942</v>
      </c>
      <c r="B118" s="19">
        <v>1.7</v>
      </c>
      <c r="C118" s="23">
        <v>15624159</v>
      </c>
      <c r="D118" s="23">
        <v>115528000</v>
      </c>
      <c r="E118" s="23">
        <v>2499167</v>
      </c>
      <c r="F118" s="30">
        <f t="shared" si="6"/>
        <v>133651326</v>
      </c>
      <c r="G118" s="23">
        <v>59670188</v>
      </c>
      <c r="H118" s="23">
        <v>75294347</v>
      </c>
      <c r="I118" s="23">
        <v>55857812</v>
      </c>
      <c r="J118" s="23">
        <v>2499167</v>
      </c>
      <c r="K118" s="30">
        <f t="shared" si="7"/>
        <v>133651326</v>
      </c>
      <c r="L118" s="30">
        <v>133651326</v>
      </c>
      <c r="N118" s="30">
        <v>82504520</v>
      </c>
      <c r="O118" s="30">
        <v>12040620</v>
      </c>
      <c r="Q118" s="30">
        <v>5110388</v>
      </c>
      <c r="R118" s="30">
        <v>275000</v>
      </c>
      <c r="S118" s="30">
        <v>2723537</v>
      </c>
      <c r="T118" s="30">
        <v>5494612</v>
      </c>
      <c r="U118" s="30">
        <f t="shared" si="11"/>
        <v>25502649</v>
      </c>
      <c r="V118" s="17">
        <v>8.44</v>
      </c>
      <c r="W118" s="2">
        <v>9311</v>
      </c>
      <c r="X118" s="2">
        <v>9471.1881521373252</v>
      </c>
      <c r="Y118" s="4">
        <f t="shared" si="9"/>
        <v>1.5835465165876779</v>
      </c>
      <c r="Z118" s="4">
        <f t="shared" si="10"/>
        <v>1.4111357926073873</v>
      </c>
    </row>
    <row r="119" spans="1:26">
      <c r="A119" s="5">
        <v>1943</v>
      </c>
      <c r="B119" s="19">
        <v>1.65</v>
      </c>
      <c r="C119" s="23">
        <v>16273072</v>
      </c>
      <c r="D119" s="23">
        <v>120632000</v>
      </c>
      <c r="E119" s="23">
        <v>2501000</v>
      </c>
      <c r="F119" s="30">
        <f t="shared" si="6"/>
        <v>139406072</v>
      </c>
      <c r="G119" s="23">
        <v>61707397</v>
      </c>
      <c r="H119" s="23">
        <v>77980469</v>
      </c>
      <c r="I119" s="23">
        <v>58924603</v>
      </c>
      <c r="J119" s="23">
        <v>2501000</v>
      </c>
      <c r="K119" s="30">
        <f t="shared" si="7"/>
        <v>139406072</v>
      </c>
      <c r="L119" s="30">
        <v>139406072</v>
      </c>
      <c r="N119" s="30">
        <v>84960785</v>
      </c>
      <c r="O119" s="7">
        <v>12072970</v>
      </c>
      <c r="Q119" s="30">
        <v>5913545</v>
      </c>
      <c r="R119" s="30">
        <v>282000</v>
      </c>
      <c r="S119" s="30">
        <v>2734895</v>
      </c>
      <c r="T119" s="30">
        <v>5933874</v>
      </c>
      <c r="U119" s="30">
        <f t="shared" si="11"/>
        <v>27508003</v>
      </c>
      <c r="V119" s="17">
        <v>8.99</v>
      </c>
      <c r="W119" s="2">
        <v>9937</v>
      </c>
      <c r="X119" s="2">
        <v>10080.769942780207</v>
      </c>
      <c r="Y119" s="4">
        <f t="shared" si="9"/>
        <v>1.5506793325917687</v>
      </c>
      <c r="Z119" s="4">
        <f t="shared" si="10"/>
        <v>1.3828911163659863</v>
      </c>
    </row>
    <row r="120" spans="1:26">
      <c r="A120" s="5">
        <v>1944</v>
      </c>
      <c r="B120" s="19">
        <v>1.69</v>
      </c>
      <c r="C120" s="23">
        <v>17573946</v>
      </c>
      <c r="D120" s="23">
        <v>126371000</v>
      </c>
      <c r="E120" s="23">
        <v>2579744</v>
      </c>
      <c r="F120" s="30">
        <f t="shared" si="6"/>
        <v>146524690</v>
      </c>
      <c r="G120" s="23">
        <v>66030980</v>
      </c>
      <c r="H120" s="23">
        <v>83604926</v>
      </c>
      <c r="I120" s="23">
        <v>60340020</v>
      </c>
      <c r="J120" s="23">
        <v>2579744</v>
      </c>
      <c r="K120" s="30">
        <f t="shared" si="7"/>
        <v>146524690</v>
      </c>
      <c r="L120" s="30">
        <v>146524690</v>
      </c>
      <c r="N120" s="30">
        <v>86776586</v>
      </c>
      <c r="O120" s="7">
        <v>13349877</v>
      </c>
      <c r="Q120" s="30">
        <v>6514329</v>
      </c>
      <c r="R120" s="30">
        <v>289000</v>
      </c>
      <c r="S120" s="30">
        <v>2526465</v>
      </c>
      <c r="T120" s="30">
        <v>6103112</v>
      </c>
      <c r="U120" s="30">
        <f t="shared" si="11"/>
        <v>30965321</v>
      </c>
      <c r="V120" s="17">
        <v>9.06</v>
      </c>
      <c r="W120" s="2">
        <v>10084</v>
      </c>
      <c r="X120" s="2">
        <v>10168.428811847862</v>
      </c>
      <c r="Y120" s="4">
        <f t="shared" si="9"/>
        <v>1.6172703090507727</v>
      </c>
      <c r="Z120" s="4">
        <f t="shared" si="10"/>
        <v>1.4409767006410574</v>
      </c>
    </row>
    <row r="121" spans="1:26">
      <c r="A121" s="5">
        <v>1945</v>
      </c>
      <c r="B121" s="19">
        <v>1.83</v>
      </c>
      <c r="C121" s="23">
        <v>25221143</v>
      </c>
      <c r="D121" s="23">
        <v>132694000</v>
      </c>
      <c r="E121" s="23">
        <v>3287973</v>
      </c>
      <c r="F121" s="30">
        <f t="shared" ref="F121:F169" si="12">SUM(C121:E121)</f>
        <v>161203116</v>
      </c>
      <c r="G121" s="23">
        <v>90698065</v>
      </c>
      <c r="H121" s="23">
        <v>115919208</v>
      </c>
      <c r="I121" s="23">
        <v>41995935</v>
      </c>
      <c r="J121" s="23">
        <v>3287973</v>
      </c>
      <c r="K121" s="30">
        <f t="shared" ref="K121:K134" si="13">SUM(H121:J121)</f>
        <v>161203116</v>
      </c>
      <c r="L121" s="30">
        <v>161203116</v>
      </c>
      <c r="N121" s="30">
        <v>92977388</v>
      </c>
      <c r="O121" s="7">
        <v>14814998</v>
      </c>
      <c r="Q121" s="30">
        <v>7517319</v>
      </c>
      <c r="R121" s="30">
        <v>334000</v>
      </c>
      <c r="S121" s="30">
        <v>3457368</v>
      </c>
      <c r="T121" s="30">
        <v>6837539</v>
      </c>
      <c r="U121" s="30">
        <f t="shared" si="11"/>
        <v>35264504</v>
      </c>
      <c r="V121" s="17">
        <v>8.67</v>
      </c>
      <c r="W121" s="2">
        <v>9888</v>
      </c>
      <c r="X121" s="2">
        <v>9896.3840457758324</v>
      </c>
      <c r="Y121" s="4">
        <f t="shared" si="9"/>
        <v>1.859320830449827</v>
      </c>
      <c r="Z121" s="4">
        <f t="shared" si="10"/>
        <v>1.6289092587186715</v>
      </c>
    </row>
    <row r="122" spans="1:26">
      <c r="A122" s="17">
        <v>1946</v>
      </c>
      <c r="B122" s="19">
        <v>2.31</v>
      </c>
      <c r="C122" s="23">
        <v>29595391</v>
      </c>
      <c r="D122" s="23">
        <v>167553000</v>
      </c>
      <c r="E122" s="23">
        <v>5805787</v>
      </c>
      <c r="F122" s="30">
        <f t="shared" si="12"/>
        <v>202954178</v>
      </c>
      <c r="G122" s="23">
        <v>104541806</v>
      </c>
      <c r="H122" s="23">
        <v>134137197</v>
      </c>
      <c r="I122" s="23">
        <v>63011194</v>
      </c>
      <c r="J122" s="23">
        <v>5805787</v>
      </c>
      <c r="K122" s="30">
        <f t="shared" si="13"/>
        <v>202954178</v>
      </c>
      <c r="L122" s="30">
        <v>202954178</v>
      </c>
      <c r="N122" s="30">
        <v>87066236</v>
      </c>
      <c r="O122" s="7">
        <v>39249992</v>
      </c>
      <c r="P122" s="30">
        <v>1683000</v>
      </c>
      <c r="Q122" s="30">
        <v>6901711</v>
      </c>
      <c r="R122" s="30">
        <v>607000</v>
      </c>
      <c r="S122" s="30">
        <v>6158174</v>
      </c>
      <c r="T122" s="30">
        <v>8353179</v>
      </c>
      <c r="U122" s="30">
        <f t="shared" si="11"/>
        <v>52934886</v>
      </c>
      <c r="V122" s="17">
        <v>8.77</v>
      </c>
      <c r="W122" s="2">
        <v>9959</v>
      </c>
      <c r="X122" s="2">
        <v>9956.8384382362838</v>
      </c>
      <c r="Y122" s="4">
        <f t="shared" si="9"/>
        <v>2.3141867502850628</v>
      </c>
      <c r="Z122" s="4">
        <f t="shared" si="10"/>
        <v>2.0383395719329411</v>
      </c>
    </row>
    <row r="123" spans="1:26">
      <c r="A123" s="17">
        <v>1947</v>
      </c>
      <c r="B123" s="19">
        <v>2.57</v>
      </c>
      <c r="C123" s="23">
        <v>35333011</v>
      </c>
      <c r="D123" s="23">
        <v>195573000</v>
      </c>
      <c r="E123" s="23">
        <v>8147436</v>
      </c>
      <c r="F123" s="30">
        <f t="shared" si="12"/>
        <v>239053447</v>
      </c>
      <c r="G123" s="23">
        <v>110189639</v>
      </c>
      <c r="H123" s="23">
        <v>145522650</v>
      </c>
      <c r="I123" s="23">
        <v>85383361</v>
      </c>
      <c r="J123" s="23">
        <v>8147435</v>
      </c>
      <c r="K123" s="30">
        <f t="shared" si="13"/>
        <v>239053446</v>
      </c>
      <c r="L123" s="30">
        <v>239053447</v>
      </c>
      <c r="N123" s="30">
        <v>94327982</v>
      </c>
      <c r="O123" s="30">
        <v>45204640</v>
      </c>
      <c r="P123" s="30">
        <v>1964000</v>
      </c>
      <c r="Q123" s="30">
        <v>9299725</v>
      </c>
      <c r="R123" s="30">
        <v>2166000</v>
      </c>
      <c r="S123" s="30">
        <v>8218936</v>
      </c>
      <c r="T123" s="30">
        <v>10975388</v>
      </c>
      <c r="U123" s="11">
        <f t="shared" si="11"/>
        <v>66896776</v>
      </c>
      <c r="V123" s="17">
        <v>9.31</v>
      </c>
      <c r="W123" s="2">
        <v>10655</v>
      </c>
      <c r="X123" s="2">
        <v>10759.874284752608</v>
      </c>
      <c r="Y123" s="4">
        <f t="shared" si="9"/>
        <v>2.5677061976369493</v>
      </c>
      <c r="Z123" s="4">
        <f t="shared" si="10"/>
        <v>2.2217122679467844</v>
      </c>
    </row>
    <row r="124" spans="1:26">
      <c r="A124" s="17">
        <v>1948</v>
      </c>
      <c r="B124" s="19">
        <v>2.79</v>
      </c>
      <c r="C124" s="23">
        <v>42135653</v>
      </c>
      <c r="D124" s="23">
        <v>231542000</v>
      </c>
      <c r="E124" s="23">
        <v>11560542</v>
      </c>
      <c r="F124" s="30">
        <f t="shared" si="12"/>
        <v>285238195</v>
      </c>
      <c r="G124" s="23">
        <v>130524629</v>
      </c>
      <c r="H124" s="23">
        <v>172660282</v>
      </c>
      <c r="I124" s="23">
        <v>101017371</v>
      </c>
      <c r="J124" s="23">
        <v>11560542</v>
      </c>
      <c r="K124" s="30">
        <f t="shared" si="13"/>
        <v>285238195</v>
      </c>
      <c r="L124" s="30">
        <v>285238195</v>
      </c>
      <c r="N124" s="9">
        <v>101511310</v>
      </c>
      <c r="O124" s="30">
        <v>51806538</v>
      </c>
      <c r="P124" s="30">
        <v>2147000</v>
      </c>
      <c r="Q124" s="30">
        <v>11421698</v>
      </c>
      <c r="R124" s="30">
        <v>3463000</v>
      </c>
      <c r="S124" s="30">
        <v>1207068</v>
      </c>
      <c r="T124" s="30">
        <v>12039750</v>
      </c>
      <c r="U124" s="11">
        <f t="shared" si="11"/>
        <v>101641831</v>
      </c>
      <c r="V124" s="17">
        <v>10.3</v>
      </c>
      <c r="W124" s="2">
        <v>11700</v>
      </c>
      <c r="X124" s="2">
        <v>11974</v>
      </c>
      <c r="Y124" s="4">
        <f t="shared" si="9"/>
        <v>2.76930286407767</v>
      </c>
      <c r="Z124" s="4">
        <f t="shared" si="10"/>
        <v>2.3821462752630698</v>
      </c>
    </row>
    <row r="125" spans="1:26">
      <c r="A125" s="17">
        <v>1949</v>
      </c>
      <c r="B125" s="19">
        <v>3.04</v>
      </c>
      <c r="C125" s="23">
        <v>48860619</v>
      </c>
      <c r="D125" s="23">
        <v>270764000</v>
      </c>
      <c r="E125" s="23">
        <v>14293741</v>
      </c>
      <c r="F125" s="30">
        <f t="shared" si="12"/>
        <v>333918360</v>
      </c>
      <c r="G125" s="23">
        <v>152417993</v>
      </c>
      <c r="H125" s="23">
        <v>201278612</v>
      </c>
      <c r="I125" s="23">
        <v>118346007</v>
      </c>
      <c r="J125" s="23">
        <v>14293741</v>
      </c>
      <c r="K125" s="30">
        <f t="shared" si="13"/>
        <v>333918360</v>
      </c>
      <c r="L125" s="30">
        <v>333918360</v>
      </c>
      <c r="M125" s="30">
        <v>1597</v>
      </c>
      <c r="N125" s="9">
        <v>113403250</v>
      </c>
      <c r="O125" s="30">
        <v>59799362</v>
      </c>
      <c r="P125" s="30">
        <v>2610126</v>
      </c>
      <c r="Q125" s="30">
        <v>12929076</v>
      </c>
      <c r="R125" s="30">
        <v>4336481</v>
      </c>
      <c r="S125" s="30">
        <v>15070196</v>
      </c>
      <c r="T125" s="30">
        <v>13689434</v>
      </c>
      <c r="U125" s="11">
        <f t="shared" si="11"/>
        <v>112078838</v>
      </c>
      <c r="V125" s="17">
        <v>10.9</v>
      </c>
      <c r="W125" s="2">
        <v>12420</v>
      </c>
      <c r="X125" s="2">
        <v>12726</v>
      </c>
      <c r="Y125" s="4">
        <f t="shared" si="9"/>
        <v>3.0634711926605505</v>
      </c>
      <c r="Z125" s="4">
        <f t="shared" si="10"/>
        <v>2.623906647807638</v>
      </c>
    </row>
    <row r="126" spans="1:26">
      <c r="A126" s="17">
        <v>1950</v>
      </c>
      <c r="B126" s="19">
        <v>3.35</v>
      </c>
      <c r="C126" s="23">
        <v>51202409</v>
      </c>
      <c r="D126" s="23">
        <v>310009000</v>
      </c>
      <c r="E126" s="23">
        <v>20061021</v>
      </c>
      <c r="F126" s="30">
        <f t="shared" si="12"/>
        <v>381272430</v>
      </c>
      <c r="G126" s="23">
        <v>170792451</v>
      </c>
      <c r="H126" s="23">
        <v>221994860</v>
      </c>
      <c r="I126" s="23">
        <v>139216549</v>
      </c>
      <c r="J126" s="23">
        <v>20061021</v>
      </c>
      <c r="K126" s="30">
        <f t="shared" si="13"/>
        <v>381272430</v>
      </c>
      <c r="L126" s="30">
        <v>381272430</v>
      </c>
      <c r="M126" s="30">
        <v>1670</v>
      </c>
      <c r="N126" s="9">
        <v>121112916</v>
      </c>
      <c r="O126" s="30">
        <v>64756623</v>
      </c>
      <c r="P126" s="30">
        <v>3196765</v>
      </c>
      <c r="Q126" s="30">
        <v>15136358</v>
      </c>
      <c r="R126" s="30">
        <v>4883899</v>
      </c>
      <c r="S126" s="30">
        <v>21086529</v>
      </c>
      <c r="T126" s="30">
        <v>14498567</v>
      </c>
      <c r="U126" s="11">
        <f t="shared" si="11"/>
        <v>136599103</v>
      </c>
      <c r="V126" s="17">
        <v>11.4</v>
      </c>
      <c r="W126" s="2">
        <v>12945</v>
      </c>
      <c r="X126" s="2">
        <v>13308</v>
      </c>
      <c r="Y126" s="4">
        <f t="shared" si="9"/>
        <v>3.3444950000000002</v>
      </c>
      <c r="Z126" s="4">
        <f t="shared" si="10"/>
        <v>2.8649866997294859</v>
      </c>
    </row>
    <row r="127" spans="1:26">
      <c r="A127" s="17">
        <v>1951</v>
      </c>
      <c r="B127" s="19">
        <v>3.29</v>
      </c>
      <c r="C127" s="23">
        <v>54802951</v>
      </c>
      <c r="D127" s="23">
        <v>337690000</v>
      </c>
      <c r="E127" s="23">
        <v>22994793</v>
      </c>
      <c r="F127" s="30">
        <f t="shared" si="12"/>
        <v>415487744</v>
      </c>
      <c r="G127" s="23">
        <v>173068792</v>
      </c>
      <c r="H127" s="23">
        <v>227871743</v>
      </c>
      <c r="I127" s="23">
        <v>164621208</v>
      </c>
      <c r="J127" s="23">
        <v>22994793</v>
      </c>
      <c r="K127" s="30">
        <f t="shared" si="13"/>
        <v>415487744</v>
      </c>
      <c r="L127" s="30">
        <v>415487744</v>
      </c>
      <c r="M127" s="30">
        <v>13200</v>
      </c>
      <c r="N127" s="9">
        <v>131556707</v>
      </c>
      <c r="O127" s="30">
        <v>67838438</v>
      </c>
      <c r="P127" s="30">
        <v>3676543</v>
      </c>
      <c r="Q127" s="30">
        <v>16221943</v>
      </c>
      <c r="R127" s="30">
        <v>4784811</v>
      </c>
      <c r="S127" s="30">
        <v>23747234</v>
      </c>
      <c r="T127" s="30">
        <v>14676391</v>
      </c>
      <c r="U127" s="11">
        <f t="shared" si="11"/>
        <v>152972477</v>
      </c>
      <c r="V127" s="17">
        <v>12.6</v>
      </c>
      <c r="W127" s="2">
        <v>14411</v>
      </c>
      <c r="X127" s="2">
        <v>14784</v>
      </c>
      <c r="Y127" s="4">
        <f t="shared" si="9"/>
        <v>3.2975217777777779</v>
      </c>
      <c r="Z127" s="4">
        <f t="shared" si="10"/>
        <v>2.8103878787878789</v>
      </c>
    </row>
    <row r="128" spans="1:26">
      <c r="A128" s="17">
        <v>1952</v>
      </c>
      <c r="B128" s="19">
        <v>3.45</v>
      </c>
      <c r="C128" s="23">
        <v>48075969</v>
      </c>
      <c r="D128" s="23">
        <v>402807000</v>
      </c>
      <c r="E128" s="23">
        <v>24418095</v>
      </c>
      <c r="F128" s="30">
        <f t="shared" si="12"/>
        <v>475301064</v>
      </c>
      <c r="G128" s="23">
        <v>200715219</v>
      </c>
      <c r="H128" s="23">
        <v>248791188</v>
      </c>
      <c r="I128" s="23">
        <v>202091781</v>
      </c>
      <c r="J128" s="23">
        <v>24418095</v>
      </c>
      <c r="K128" s="30">
        <f t="shared" si="13"/>
        <v>475301064</v>
      </c>
      <c r="L128" s="30">
        <v>475301064</v>
      </c>
      <c r="M128" s="30">
        <v>11886</v>
      </c>
      <c r="N128" s="9">
        <v>151266314</v>
      </c>
      <c r="O128" s="30">
        <v>81809874</v>
      </c>
      <c r="P128" s="30">
        <v>4620820</v>
      </c>
      <c r="Q128" s="30">
        <v>14215169</v>
      </c>
      <c r="R128" s="30">
        <v>5349220</v>
      </c>
      <c r="S128" s="30">
        <v>25353712</v>
      </c>
      <c r="T128" s="30">
        <v>16616691</v>
      </c>
      <c r="U128" s="11">
        <f t="shared" si="11"/>
        <v>176057378</v>
      </c>
      <c r="V128" s="17">
        <v>13.8</v>
      </c>
      <c r="W128" s="2">
        <v>15625</v>
      </c>
      <c r="X128" s="2">
        <v>15983</v>
      </c>
      <c r="Y128" s="4">
        <f t="shared" si="9"/>
        <v>3.4442106086956521</v>
      </c>
      <c r="Z128" s="4">
        <f t="shared" si="10"/>
        <v>2.9737913032597136</v>
      </c>
    </row>
    <row r="129" spans="1:26">
      <c r="A129" s="17">
        <v>1953</v>
      </c>
      <c r="B129" s="19">
        <v>3.37</v>
      </c>
      <c r="C129" s="23">
        <v>27355960</v>
      </c>
      <c r="D129" s="23">
        <v>438398000</v>
      </c>
      <c r="E129" s="23">
        <v>27026470</v>
      </c>
      <c r="F129" s="30">
        <f t="shared" si="12"/>
        <v>492780430</v>
      </c>
      <c r="G129" s="23">
        <v>233773000</v>
      </c>
      <c r="H129" s="23">
        <v>261128960</v>
      </c>
      <c r="I129" s="23">
        <v>204625000</v>
      </c>
      <c r="J129" s="23">
        <v>27026470</v>
      </c>
      <c r="K129" s="30">
        <f t="shared" si="13"/>
        <v>492780430</v>
      </c>
      <c r="L129" s="30">
        <v>492780430</v>
      </c>
      <c r="N129" s="30">
        <v>167855922</v>
      </c>
      <c r="O129" s="30">
        <v>80065250</v>
      </c>
      <c r="P129" s="30">
        <v>5336000</v>
      </c>
      <c r="Q129" s="30">
        <v>16435991</v>
      </c>
      <c r="R129" s="30">
        <v>9026180</v>
      </c>
      <c r="S129" s="30">
        <v>27608470</v>
      </c>
      <c r="T129" s="30">
        <v>17279532</v>
      </c>
      <c r="U129" s="11">
        <f t="shared" si="11"/>
        <v>169173085</v>
      </c>
      <c r="V129" s="17">
        <v>14.9</v>
      </c>
      <c r="W129" s="2">
        <v>16728</v>
      </c>
      <c r="X129" s="2">
        <v>17121</v>
      </c>
      <c r="Y129" s="4">
        <f t="shared" si="9"/>
        <v>3.3072512080536911</v>
      </c>
      <c r="Z129" s="4">
        <f t="shared" si="10"/>
        <v>2.87822224169149</v>
      </c>
    </row>
    <row r="130" spans="1:26">
      <c r="A130" s="17">
        <v>1954</v>
      </c>
      <c r="B130" s="19">
        <v>3.28</v>
      </c>
      <c r="C130" s="23">
        <v>28246962</v>
      </c>
      <c r="D130" s="23">
        <v>458748000</v>
      </c>
      <c r="E130" s="23">
        <v>28108356</v>
      </c>
      <c r="F130" s="30">
        <f t="shared" si="12"/>
        <v>515103318</v>
      </c>
      <c r="G130" s="23">
        <v>245864000</v>
      </c>
      <c r="H130" s="23">
        <v>274110962</v>
      </c>
      <c r="I130" s="23">
        <v>212884000</v>
      </c>
      <c r="J130" s="23">
        <v>28108356</v>
      </c>
      <c r="K130" s="30">
        <f t="shared" si="13"/>
        <v>515103318</v>
      </c>
      <c r="L130" s="30">
        <v>515103318</v>
      </c>
      <c r="N130" s="30">
        <v>177457283</v>
      </c>
      <c r="O130" s="30">
        <v>84953642</v>
      </c>
      <c r="P130" s="30">
        <v>5785000</v>
      </c>
      <c r="Q130" s="30">
        <v>26659463</v>
      </c>
      <c r="R130" s="30">
        <v>9588297</v>
      </c>
      <c r="S130" s="30">
        <v>28735356</v>
      </c>
      <c r="T130" s="30">
        <v>17793548</v>
      </c>
      <c r="U130" s="11">
        <f t="shared" si="11"/>
        <v>164130729</v>
      </c>
      <c r="V130" s="17">
        <v>15.7</v>
      </c>
      <c r="W130" s="2">
        <v>17700</v>
      </c>
      <c r="X130" s="2">
        <v>18126</v>
      </c>
      <c r="Y130" s="4">
        <f t="shared" si="9"/>
        <v>3.2809128535031848</v>
      </c>
      <c r="Z130" s="4">
        <f t="shared" si="10"/>
        <v>2.8417925521350544</v>
      </c>
    </row>
    <row r="131" spans="1:26">
      <c r="A131" s="17">
        <v>1955</v>
      </c>
      <c r="B131" s="19">
        <v>3.36</v>
      </c>
      <c r="C131" s="23">
        <v>27091157</v>
      </c>
      <c r="D131" s="23">
        <v>504557000</v>
      </c>
      <c r="E131" s="23">
        <v>32048889</v>
      </c>
      <c r="F131" s="30">
        <f t="shared" si="12"/>
        <v>563697046</v>
      </c>
      <c r="G131" s="23">
        <v>274023000</v>
      </c>
      <c r="H131" s="23">
        <v>301114157</v>
      </c>
      <c r="I131" s="23">
        <v>230534000</v>
      </c>
      <c r="J131" s="23">
        <v>32048889</v>
      </c>
      <c r="K131" s="30">
        <f t="shared" si="13"/>
        <v>563697046</v>
      </c>
      <c r="L131" s="30">
        <v>563697046</v>
      </c>
      <c r="N131" s="30">
        <v>197130763</v>
      </c>
      <c r="O131" s="30">
        <v>94442486</v>
      </c>
      <c r="P131" s="30">
        <v>6423000</v>
      </c>
      <c r="Q131" s="30">
        <v>28306262</v>
      </c>
      <c r="R131" s="30">
        <v>10219176</v>
      </c>
      <c r="S131" s="30">
        <v>32700889</v>
      </c>
      <c r="T131" s="30">
        <v>19084118</v>
      </c>
      <c r="U131" s="30">
        <f t="shared" si="11"/>
        <v>175390352</v>
      </c>
      <c r="V131" s="17">
        <v>16.899999999999999</v>
      </c>
      <c r="W131" s="2">
        <v>19112</v>
      </c>
      <c r="X131" s="2">
        <v>19490</v>
      </c>
      <c r="Y131" s="4">
        <f t="shared" si="9"/>
        <v>3.3354854792899413</v>
      </c>
      <c r="Z131" s="4">
        <f t="shared" si="10"/>
        <v>2.8922372806567469</v>
      </c>
    </row>
    <row r="132" spans="1:26">
      <c r="A132" s="17">
        <v>1956</v>
      </c>
      <c r="B132" s="19">
        <v>3.43</v>
      </c>
      <c r="C132" s="23">
        <v>30146626</v>
      </c>
      <c r="D132" s="23">
        <v>558886000</v>
      </c>
      <c r="E132" s="23">
        <v>35442000</v>
      </c>
      <c r="F132" s="30">
        <f t="shared" si="12"/>
        <v>624474626</v>
      </c>
      <c r="G132" s="23">
        <v>302394000</v>
      </c>
      <c r="H132" s="23">
        <v>332540626</v>
      </c>
      <c r="I132" s="23">
        <v>256492000</v>
      </c>
      <c r="J132" s="23">
        <v>35442000</v>
      </c>
      <c r="K132" s="30">
        <f t="shared" si="13"/>
        <v>624474626</v>
      </c>
      <c r="L132" s="30">
        <v>624474626</v>
      </c>
      <c r="M132" s="30">
        <v>1729000</v>
      </c>
      <c r="N132" s="30">
        <v>216735242</v>
      </c>
      <c r="O132" s="30">
        <v>108112155</v>
      </c>
      <c r="P132" s="30">
        <v>7106000</v>
      </c>
      <c r="Q132" s="30">
        <v>33592110</v>
      </c>
      <c r="R132" s="30">
        <v>12878888</v>
      </c>
      <c r="S132" s="30">
        <v>45038000</v>
      </c>
      <c r="T132" s="30">
        <v>18872749</v>
      </c>
      <c r="U132" s="30">
        <f t="shared" si="11"/>
        <v>180410482</v>
      </c>
      <c r="V132" s="17">
        <v>18.3</v>
      </c>
      <c r="W132" s="2">
        <v>20569</v>
      </c>
      <c r="X132" s="2">
        <v>20956</v>
      </c>
      <c r="Y132" s="4">
        <f t="shared" si="9"/>
        <v>3.4124296502732241</v>
      </c>
      <c r="Z132" s="4">
        <f t="shared" si="10"/>
        <v>2.979932363046383</v>
      </c>
    </row>
    <row r="133" spans="1:26">
      <c r="A133" s="17">
        <v>1957</v>
      </c>
      <c r="B133" s="19">
        <v>3.81</v>
      </c>
      <c r="C133" s="23">
        <v>35854418</v>
      </c>
      <c r="D133" s="23">
        <v>658787000</v>
      </c>
      <c r="E133" s="23">
        <v>39847000</v>
      </c>
      <c r="F133" s="30">
        <f t="shared" si="12"/>
        <v>734488418</v>
      </c>
      <c r="G133" s="23">
        <v>351069000</v>
      </c>
      <c r="H133" s="23">
        <v>386923418</v>
      </c>
      <c r="I133" s="23">
        <v>307718000</v>
      </c>
      <c r="J133" s="23">
        <v>39847000</v>
      </c>
      <c r="K133" s="30">
        <f t="shared" si="13"/>
        <v>734488418</v>
      </c>
      <c r="L133" s="30">
        <v>734488418</v>
      </c>
      <c r="M133" s="30">
        <v>1905000</v>
      </c>
      <c r="N133" s="30">
        <v>250534602</v>
      </c>
      <c r="O133" s="30">
        <v>131399832</v>
      </c>
      <c r="P133" s="30">
        <v>8331000</v>
      </c>
      <c r="Q133" s="30">
        <v>39432313</v>
      </c>
      <c r="R133" s="30">
        <v>15060250</v>
      </c>
      <c r="S133" s="30">
        <v>50770000</v>
      </c>
      <c r="T133" s="30">
        <v>21141048</v>
      </c>
      <c r="U133" s="30">
        <f t="shared" si="11"/>
        <v>215914373</v>
      </c>
      <c r="V133" s="17">
        <v>19.399999999999999</v>
      </c>
      <c r="W133" s="2">
        <v>21692</v>
      </c>
      <c r="X133" s="2">
        <v>22105</v>
      </c>
      <c r="Y133" s="4">
        <f t="shared" si="9"/>
        <v>3.7860227731958762</v>
      </c>
      <c r="Z133" s="4">
        <f t="shared" si="10"/>
        <v>3.3227252567292469</v>
      </c>
    </row>
    <row r="134" spans="1:26">
      <c r="A134" s="17">
        <v>1958</v>
      </c>
      <c r="B134" s="19">
        <v>4.09</v>
      </c>
      <c r="C134" s="23">
        <v>40752469</v>
      </c>
      <c r="D134" s="23">
        <v>733004000</v>
      </c>
      <c r="E134" s="23">
        <v>48374000</v>
      </c>
      <c r="F134" s="30">
        <f t="shared" si="12"/>
        <v>822130469</v>
      </c>
      <c r="G134" s="23">
        <v>389031000</v>
      </c>
      <c r="H134" s="23">
        <v>429783469</v>
      </c>
      <c r="I134" s="23">
        <v>343973000</v>
      </c>
      <c r="J134" s="23">
        <v>48374000</v>
      </c>
      <c r="K134" s="30">
        <f t="shared" si="13"/>
        <v>822130469</v>
      </c>
      <c r="L134" s="30">
        <v>822130469</v>
      </c>
      <c r="M134" s="30">
        <v>2028000</v>
      </c>
      <c r="N134" s="30">
        <v>273930875</v>
      </c>
      <c r="O134" s="30">
        <v>151589946</v>
      </c>
      <c r="P134" s="30">
        <v>9368000</v>
      </c>
      <c r="Q134" s="30">
        <v>45945775</v>
      </c>
      <c r="R134" s="30">
        <v>16896802</v>
      </c>
      <c r="S134" s="30">
        <v>60854000</v>
      </c>
      <c r="T134" s="30">
        <v>22892445</v>
      </c>
      <c r="U134" s="30">
        <f t="shared" si="11"/>
        <v>238624626</v>
      </c>
      <c r="V134" s="17">
        <v>20.2</v>
      </c>
      <c r="W134" s="2">
        <v>22601</v>
      </c>
      <c r="X134" s="2">
        <v>23050</v>
      </c>
      <c r="Y134" s="4">
        <f t="shared" si="9"/>
        <v>4.069952816831683</v>
      </c>
      <c r="Z134" s="4">
        <f t="shared" si="10"/>
        <v>3.566726546637744</v>
      </c>
    </row>
    <row r="135" spans="1:26">
      <c r="A135" s="17">
        <v>1959</v>
      </c>
      <c r="B135" s="19">
        <v>4.12</v>
      </c>
      <c r="C135" s="23">
        <v>38529930</v>
      </c>
      <c r="D135" s="23">
        <v>778100000</v>
      </c>
      <c r="E135" s="23">
        <v>54724000</v>
      </c>
      <c r="F135" s="30">
        <f t="shared" si="12"/>
        <v>871353930</v>
      </c>
      <c r="K135" s="8">
        <f>F135</f>
        <v>871353930</v>
      </c>
      <c r="L135" s="30">
        <v>871353930</v>
      </c>
      <c r="M135" s="30">
        <v>2102000</v>
      </c>
      <c r="N135" s="30">
        <v>277532000</v>
      </c>
      <c r="O135" s="30">
        <v>170652000</v>
      </c>
      <c r="P135" s="30">
        <v>10100000</v>
      </c>
      <c r="Q135" s="30">
        <v>51567031</v>
      </c>
      <c r="R135" s="30">
        <v>18813000</v>
      </c>
      <c r="S135" s="30">
        <v>69415000</v>
      </c>
      <c r="T135" s="30">
        <v>24503743</v>
      </c>
      <c r="U135" s="30">
        <f t="shared" si="11"/>
        <v>246669156</v>
      </c>
      <c r="V135" s="17">
        <v>21.3</v>
      </c>
      <c r="W135" s="2">
        <v>23860</v>
      </c>
      <c r="X135" s="2">
        <v>24348</v>
      </c>
      <c r="Y135" s="4">
        <f t="shared" si="9"/>
        <v>4.090863521126761</v>
      </c>
      <c r="Z135" s="4">
        <f t="shared" si="10"/>
        <v>3.5787495071463775</v>
      </c>
    </row>
    <row r="136" spans="1:26">
      <c r="A136" s="17">
        <v>1960</v>
      </c>
      <c r="B136" s="19">
        <v>4.26</v>
      </c>
      <c r="C136" s="23">
        <v>39550462</v>
      </c>
      <c r="D136" s="23">
        <v>843490000</v>
      </c>
      <c r="E136" s="23">
        <v>64924000</v>
      </c>
      <c r="F136" s="30">
        <f t="shared" si="12"/>
        <v>947964462</v>
      </c>
      <c r="K136" s="8">
        <f t="shared" ref="K136:K169" si="14">F136</f>
        <v>947964462</v>
      </c>
      <c r="L136" s="30">
        <v>947964462</v>
      </c>
      <c r="M136" s="30">
        <v>2288000</v>
      </c>
      <c r="N136" s="30">
        <v>294276000</v>
      </c>
      <c r="O136" s="30">
        <v>201983194</v>
      </c>
      <c r="P136" s="30">
        <v>15550035</v>
      </c>
      <c r="Q136" s="30">
        <v>65948094</v>
      </c>
      <c r="R136" s="30">
        <v>20760380</v>
      </c>
      <c r="S136" s="30">
        <v>80749000</v>
      </c>
      <c r="T136" s="30">
        <v>26364693</v>
      </c>
      <c r="U136" s="30">
        <f t="shared" si="11"/>
        <v>240045066</v>
      </c>
      <c r="V136" s="17">
        <v>22.6</v>
      </c>
      <c r="W136" s="2">
        <v>25489</v>
      </c>
      <c r="X136" s="2">
        <v>25977</v>
      </c>
      <c r="Y136" s="4">
        <f t="shared" si="9"/>
        <v>4.1945330176991149</v>
      </c>
      <c r="Z136" s="4">
        <f t="shared" si="10"/>
        <v>3.6492453401085574</v>
      </c>
    </row>
    <row r="137" spans="1:26">
      <c r="A137" s="17">
        <v>1961</v>
      </c>
      <c r="B137" s="19">
        <v>4.24</v>
      </c>
      <c r="C137" s="23">
        <v>45094000</v>
      </c>
      <c r="D137" s="23">
        <v>904176000</v>
      </c>
      <c r="E137" s="23">
        <v>74158000</v>
      </c>
      <c r="F137" s="30">
        <f t="shared" si="12"/>
        <v>1023428000</v>
      </c>
      <c r="K137" s="8">
        <f t="shared" si="14"/>
        <v>1023428000</v>
      </c>
      <c r="L137" s="30">
        <v>1023428000</v>
      </c>
      <c r="M137" s="30">
        <v>2367000</v>
      </c>
      <c r="N137" s="30">
        <v>310380000</v>
      </c>
      <c r="O137" s="30">
        <v>223829000</v>
      </c>
      <c r="P137" s="30">
        <v>16892000</v>
      </c>
      <c r="Q137" s="30">
        <v>76053000</v>
      </c>
      <c r="R137" s="30">
        <v>24161000</v>
      </c>
      <c r="S137" s="30">
        <v>90630000</v>
      </c>
      <c r="T137" s="30">
        <v>27142000</v>
      </c>
      <c r="U137" s="30">
        <f t="shared" ref="U137:U168" si="15">L137-SUM(M137:T137)</f>
        <v>251974000</v>
      </c>
      <c r="V137" s="17">
        <v>24.4</v>
      </c>
      <c r="W137" s="2">
        <v>27209</v>
      </c>
      <c r="X137" s="2">
        <v>27413</v>
      </c>
      <c r="Y137" s="4">
        <f t="shared" si="9"/>
        <v>4.1943770491803276</v>
      </c>
      <c r="Z137" s="4">
        <f t="shared" si="10"/>
        <v>3.7333673804399372</v>
      </c>
    </row>
    <row r="138" spans="1:26">
      <c r="A138" s="17">
        <v>1962</v>
      </c>
      <c r="B138" s="19">
        <v>4.59</v>
      </c>
      <c r="C138" s="23">
        <v>57695000</v>
      </c>
      <c r="D138" s="23">
        <v>1015919000</v>
      </c>
      <c r="E138" s="23">
        <v>82721000</v>
      </c>
      <c r="F138" s="30">
        <f t="shared" si="12"/>
        <v>1156335000</v>
      </c>
      <c r="K138" s="8">
        <f t="shared" si="14"/>
        <v>1156335000</v>
      </c>
      <c r="L138" s="30">
        <v>1156335000</v>
      </c>
      <c r="M138" s="30">
        <v>2539000</v>
      </c>
      <c r="N138" s="30">
        <v>337080000</v>
      </c>
      <c r="O138" s="30">
        <v>249056000</v>
      </c>
      <c r="P138" s="30">
        <v>18312000</v>
      </c>
      <c r="Q138" s="30">
        <v>88845000</v>
      </c>
      <c r="R138" s="30">
        <v>30381000</v>
      </c>
      <c r="S138" s="30">
        <v>192363000</v>
      </c>
      <c r="T138" s="30">
        <v>29078000</v>
      </c>
      <c r="U138" s="30">
        <f t="shared" si="15"/>
        <v>208681000</v>
      </c>
      <c r="V138" s="15">
        <v>25.5</v>
      </c>
      <c r="W138" s="2">
        <v>28486</v>
      </c>
      <c r="X138" s="2">
        <v>28711</v>
      </c>
      <c r="Y138" s="4">
        <f t="shared" ref="Y138:Y173" si="16">100*L138/(1000000000*V138)</f>
        <v>4.5346470588235297</v>
      </c>
      <c r="Z138" s="4">
        <f t="shared" ref="Z138:Z173" si="17">100*L138/(1000000*X138)</f>
        <v>4.0274981714325522</v>
      </c>
    </row>
    <row r="139" spans="1:26">
      <c r="A139" s="17">
        <v>1963</v>
      </c>
      <c r="B139" s="19">
        <v>4.91</v>
      </c>
      <c r="C139" s="23">
        <v>79976000</v>
      </c>
      <c r="D139" s="23">
        <v>1134834000</v>
      </c>
      <c r="E139" s="23">
        <v>100360000</v>
      </c>
      <c r="F139" s="30">
        <f t="shared" si="12"/>
        <v>1315170000</v>
      </c>
      <c r="K139" s="8">
        <f t="shared" si="14"/>
        <v>1315170000</v>
      </c>
      <c r="L139" s="30">
        <v>1315170000</v>
      </c>
      <c r="M139" s="30">
        <v>2805000</v>
      </c>
      <c r="N139" s="30">
        <v>373188000</v>
      </c>
      <c r="O139" s="30">
        <v>283841000</v>
      </c>
      <c r="P139" s="30">
        <v>20698000</v>
      </c>
      <c r="Q139" s="30">
        <v>110975000</v>
      </c>
      <c r="R139" s="30">
        <v>37971000</v>
      </c>
      <c r="S139" s="30">
        <v>124845000</v>
      </c>
      <c r="T139" s="30">
        <v>31366000</v>
      </c>
      <c r="U139" s="30">
        <f t="shared" si="15"/>
        <v>329481000</v>
      </c>
      <c r="V139" s="15">
        <v>27.2</v>
      </c>
      <c r="W139" s="2">
        <v>30276</v>
      </c>
      <c r="X139" s="2">
        <v>30409</v>
      </c>
      <c r="Y139" s="4">
        <f t="shared" si="16"/>
        <v>4.8351838235294116</v>
      </c>
      <c r="Z139" s="4">
        <f t="shared" si="17"/>
        <v>4.3249366963727844</v>
      </c>
    </row>
    <row r="140" spans="1:26">
      <c r="A140" s="17">
        <v>1964</v>
      </c>
      <c r="B140" s="19">
        <v>5.0199999999999996</v>
      </c>
      <c r="C140" s="23">
        <v>91018000</v>
      </c>
      <c r="D140" s="23">
        <v>1236653000</v>
      </c>
      <c r="E140" s="23">
        <v>122125000</v>
      </c>
      <c r="F140" s="30">
        <f t="shared" si="12"/>
        <v>1449796000</v>
      </c>
      <c r="K140" s="8">
        <f t="shared" si="14"/>
        <v>1449796000</v>
      </c>
      <c r="L140" s="30">
        <v>1449796000</v>
      </c>
      <c r="M140" s="30">
        <v>2933000</v>
      </c>
      <c r="N140" s="30">
        <v>404508000</v>
      </c>
      <c r="O140" s="30">
        <v>305588000</v>
      </c>
      <c r="P140" s="30">
        <v>22733000</v>
      </c>
      <c r="Q140" s="30">
        <v>131910000</v>
      </c>
      <c r="R140" s="30">
        <v>44434000</v>
      </c>
      <c r="S140" s="30">
        <v>149896000</v>
      </c>
      <c r="T140" s="30">
        <v>34752000</v>
      </c>
      <c r="U140" s="30">
        <f t="shared" si="15"/>
        <v>353042000</v>
      </c>
      <c r="V140" s="15">
        <v>29.5</v>
      </c>
      <c r="W140" s="2">
        <v>33047</v>
      </c>
      <c r="X140" s="2">
        <v>33228</v>
      </c>
      <c r="Y140" s="4">
        <f t="shared" si="16"/>
        <v>4.9145627118644066</v>
      </c>
      <c r="Z140" s="4">
        <f t="shared" si="17"/>
        <v>4.3631756350066206</v>
      </c>
    </row>
    <row r="141" spans="1:26">
      <c r="A141" s="17">
        <v>1965</v>
      </c>
      <c r="B141" s="19">
        <v>5.16</v>
      </c>
      <c r="C141" s="23">
        <v>99634000</v>
      </c>
      <c r="D141" s="23">
        <v>1333440000</v>
      </c>
      <c r="E141" s="23">
        <v>157012000</v>
      </c>
      <c r="F141" s="30">
        <f t="shared" si="12"/>
        <v>1590086000</v>
      </c>
      <c r="K141" s="8">
        <f t="shared" si="14"/>
        <v>1590086000</v>
      </c>
      <c r="L141" s="30">
        <v>1590086000</v>
      </c>
      <c r="M141" s="30">
        <v>2920000</v>
      </c>
      <c r="N141" s="30">
        <v>423527000</v>
      </c>
      <c r="O141" s="30">
        <v>318926000</v>
      </c>
      <c r="P141" s="30">
        <v>23631000</v>
      </c>
      <c r="Q141" s="30">
        <v>148419000</v>
      </c>
      <c r="R141" s="30">
        <v>51971000</v>
      </c>
      <c r="S141" s="30">
        <v>188582000</v>
      </c>
      <c r="T141" s="30">
        <v>42635000</v>
      </c>
      <c r="U141" s="30">
        <f t="shared" si="15"/>
        <v>389475000</v>
      </c>
      <c r="V141" s="15">
        <v>32</v>
      </c>
      <c r="W141" s="2">
        <v>35521</v>
      </c>
      <c r="X141" s="2">
        <v>35888</v>
      </c>
      <c r="Y141" s="4">
        <f t="shared" si="16"/>
        <v>4.96901875</v>
      </c>
      <c r="Z141" s="4">
        <f t="shared" si="17"/>
        <v>4.4306899242086493</v>
      </c>
    </row>
    <row r="142" spans="1:26">
      <c r="A142" s="17">
        <v>1966</v>
      </c>
      <c r="B142" s="19">
        <v>5.48</v>
      </c>
      <c r="C142" s="23">
        <v>72737043</v>
      </c>
      <c r="D142" s="23">
        <v>1499505000</v>
      </c>
      <c r="E142" s="23">
        <v>206174000</v>
      </c>
      <c r="F142" s="30">
        <f t="shared" si="12"/>
        <v>1778416043</v>
      </c>
      <c r="K142" s="8">
        <f t="shared" si="14"/>
        <v>1778416043</v>
      </c>
      <c r="L142" s="30">
        <v>1778416043</v>
      </c>
      <c r="M142" s="30">
        <v>3500000</v>
      </c>
      <c r="N142" s="30">
        <v>535724000</v>
      </c>
      <c r="O142" s="30">
        <v>472531000</v>
      </c>
      <c r="P142" s="30">
        <v>33252000</v>
      </c>
      <c r="Q142" s="30">
        <v>184587000</v>
      </c>
      <c r="R142" s="30">
        <v>58133000</v>
      </c>
      <c r="S142" s="30">
        <v>225090000</v>
      </c>
      <c r="T142" s="30">
        <v>51429000</v>
      </c>
      <c r="U142" s="30">
        <f t="shared" si="15"/>
        <v>214170043</v>
      </c>
      <c r="V142" s="15">
        <v>33.5</v>
      </c>
      <c r="W142" s="2">
        <v>37850</v>
      </c>
      <c r="X142" s="2">
        <v>38189</v>
      </c>
      <c r="Y142" s="4">
        <f t="shared" si="16"/>
        <v>5.3087046059701493</v>
      </c>
      <c r="Z142" s="4">
        <f t="shared" si="17"/>
        <v>4.6568803660740006</v>
      </c>
    </row>
    <row r="143" spans="1:26">
      <c r="A143" s="17">
        <v>1967</v>
      </c>
      <c r="B143" s="19">
        <v>5.8</v>
      </c>
      <c r="C143" s="23">
        <v>80517000</v>
      </c>
      <c r="D143" s="23">
        <v>1660600000</v>
      </c>
      <c r="E143" s="23">
        <v>223783000</v>
      </c>
      <c r="F143" s="30">
        <f t="shared" si="12"/>
        <v>1964900000</v>
      </c>
      <c r="K143" s="8">
        <f t="shared" si="14"/>
        <v>1964900000</v>
      </c>
      <c r="L143" s="30">
        <v>1964900000</v>
      </c>
      <c r="M143" s="30">
        <v>4800000</v>
      </c>
      <c r="N143" s="30">
        <v>470500000</v>
      </c>
      <c r="O143" s="30">
        <v>585600000</v>
      </c>
      <c r="P143" s="30">
        <v>41500000</v>
      </c>
      <c r="Q143" s="30">
        <v>250700000</v>
      </c>
      <c r="R143" s="30">
        <v>85300000</v>
      </c>
      <c r="S143" s="30">
        <v>275000000</v>
      </c>
      <c r="T143" s="30">
        <v>64000000</v>
      </c>
      <c r="U143" s="30">
        <f t="shared" si="15"/>
        <v>187500000</v>
      </c>
      <c r="V143" s="15">
        <v>35.4</v>
      </c>
      <c r="W143" s="2">
        <v>39960</v>
      </c>
      <c r="X143" s="2">
        <v>40281</v>
      </c>
      <c r="Y143" s="4">
        <f t="shared" si="16"/>
        <v>5.5505649717514123</v>
      </c>
      <c r="Z143" s="4">
        <f t="shared" si="17"/>
        <v>4.8779821752190857</v>
      </c>
    </row>
    <row r="144" spans="1:26">
      <c r="A144" s="17">
        <v>1968</v>
      </c>
      <c r="B144" s="19">
        <v>5.87</v>
      </c>
      <c r="C144" s="23">
        <v>96469000</v>
      </c>
      <c r="D144" s="23">
        <v>1856300000</v>
      </c>
      <c r="E144" s="23">
        <v>240731000</v>
      </c>
      <c r="F144" s="30">
        <f t="shared" si="12"/>
        <v>2193500000</v>
      </c>
      <c r="K144" s="8">
        <f t="shared" si="14"/>
        <v>2193500000</v>
      </c>
      <c r="L144" s="30">
        <v>2193500000</v>
      </c>
      <c r="M144" s="30">
        <v>5200000</v>
      </c>
      <c r="N144" s="30">
        <v>530800000</v>
      </c>
      <c r="O144" s="30">
        <v>646900000</v>
      </c>
      <c r="P144" s="30">
        <v>46600000</v>
      </c>
      <c r="Q144" s="30">
        <v>288800000</v>
      </c>
      <c r="R144" s="30">
        <v>99000000</v>
      </c>
      <c r="S144" s="30">
        <v>299100000</v>
      </c>
      <c r="T144" s="30">
        <v>71100000</v>
      </c>
      <c r="U144" s="30">
        <f t="shared" si="15"/>
        <v>206000000</v>
      </c>
      <c r="V144" s="15">
        <v>38.1</v>
      </c>
      <c r="W144" s="2">
        <v>43146</v>
      </c>
      <c r="X144" s="2">
        <v>43656</v>
      </c>
      <c r="Y144" s="4">
        <f t="shared" si="16"/>
        <v>5.757217847769029</v>
      </c>
      <c r="Z144" s="4">
        <f t="shared" si="17"/>
        <v>5.0245098039215685</v>
      </c>
    </row>
    <row r="145" spans="1:26">
      <c r="A145" s="17">
        <v>1969</v>
      </c>
      <c r="B145" s="19">
        <v>5.94</v>
      </c>
      <c r="C145" s="23">
        <v>102404000</v>
      </c>
      <c r="D145" s="23">
        <v>1988900000</v>
      </c>
      <c r="E145" s="23">
        <v>244996000</v>
      </c>
      <c r="F145" s="30">
        <f t="shared" si="12"/>
        <v>2336300000</v>
      </c>
      <c r="K145" s="8">
        <f t="shared" si="14"/>
        <v>2336300000</v>
      </c>
      <c r="L145" s="30">
        <v>2336300000</v>
      </c>
      <c r="M145" s="30">
        <v>5600000</v>
      </c>
      <c r="N145" s="30">
        <v>569300000</v>
      </c>
      <c r="O145" s="30">
        <v>693800000</v>
      </c>
      <c r="P145" s="30">
        <v>50300000</v>
      </c>
      <c r="Q145" s="30">
        <v>320400000</v>
      </c>
      <c r="R145" s="30">
        <v>110000000</v>
      </c>
      <c r="S145" s="30">
        <v>305800000</v>
      </c>
      <c r="T145" s="30">
        <v>77100000</v>
      </c>
      <c r="U145" s="30">
        <f t="shared" si="15"/>
        <v>204000000</v>
      </c>
      <c r="V145" s="15">
        <v>40.1</v>
      </c>
      <c r="W145" s="2">
        <v>46109</v>
      </c>
      <c r="X145" s="2">
        <v>47023</v>
      </c>
      <c r="Y145" s="4">
        <f t="shared" si="16"/>
        <v>5.8261845386533668</v>
      </c>
      <c r="Z145" s="4">
        <f t="shared" si="17"/>
        <v>4.96841970950386</v>
      </c>
    </row>
    <row r="146" spans="1:26">
      <c r="A146" s="17">
        <v>1970</v>
      </c>
      <c r="B146" s="19">
        <v>5.8</v>
      </c>
      <c r="C146" s="23">
        <v>95165000</v>
      </c>
      <c r="D146" s="23">
        <v>2155000000</v>
      </c>
      <c r="E146" s="23">
        <v>266035000</v>
      </c>
      <c r="F146" s="30">
        <f t="shared" si="12"/>
        <v>2516200000</v>
      </c>
      <c r="K146" s="8">
        <f t="shared" si="14"/>
        <v>2516200000</v>
      </c>
      <c r="L146" s="30">
        <v>2516200000</v>
      </c>
      <c r="M146" s="30">
        <v>6500000</v>
      </c>
      <c r="N146" s="30">
        <v>613300000</v>
      </c>
      <c r="O146" s="30">
        <v>755800000</v>
      </c>
      <c r="P146" s="30">
        <v>55400000</v>
      </c>
      <c r="Q146" s="30">
        <v>348500000</v>
      </c>
      <c r="R146" s="30">
        <v>118500000</v>
      </c>
      <c r="S146" s="30">
        <v>321400000</v>
      </c>
      <c r="T146" s="30">
        <v>84500000</v>
      </c>
      <c r="U146" s="30">
        <f t="shared" si="15"/>
        <v>212300000</v>
      </c>
      <c r="V146" s="15">
        <v>44.2</v>
      </c>
      <c r="W146" s="2">
        <v>50724</v>
      </c>
      <c r="X146" s="2">
        <v>51696</v>
      </c>
      <c r="Y146" s="4">
        <f t="shared" si="16"/>
        <v>5.6927601809954753</v>
      </c>
      <c r="Z146" s="4">
        <f t="shared" si="17"/>
        <v>4.867301145156298</v>
      </c>
    </row>
    <row r="147" spans="1:26">
      <c r="A147" s="17">
        <v>1971</v>
      </c>
      <c r="B147" s="19">
        <v>5.85</v>
      </c>
      <c r="C147" s="23">
        <v>115102000</v>
      </c>
      <c r="D147" s="23">
        <v>2461300000</v>
      </c>
      <c r="E147" s="23">
        <v>301098000</v>
      </c>
      <c r="F147" s="30">
        <f t="shared" si="12"/>
        <v>2877500000</v>
      </c>
      <c r="K147" s="8">
        <f t="shared" si="14"/>
        <v>2877500000</v>
      </c>
      <c r="L147" s="30">
        <v>2877500000</v>
      </c>
      <c r="M147" s="30">
        <v>8100000</v>
      </c>
      <c r="N147" s="30">
        <v>704700000</v>
      </c>
      <c r="O147" s="30">
        <v>862000000</v>
      </c>
      <c r="P147" s="30">
        <v>66000000</v>
      </c>
      <c r="Q147" s="30">
        <v>400300000</v>
      </c>
      <c r="R147" s="30">
        <v>128800000</v>
      </c>
      <c r="S147" s="30">
        <v>371400000</v>
      </c>
      <c r="T147" s="30">
        <v>98600000</v>
      </c>
      <c r="U147" s="30">
        <f t="shared" si="15"/>
        <v>237600000</v>
      </c>
      <c r="V147" s="15">
        <v>50.4</v>
      </c>
      <c r="W147" s="2">
        <v>56826</v>
      </c>
      <c r="X147" s="2">
        <v>57670</v>
      </c>
      <c r="Y147" s="4">
        <f t="shared" si="16"/>
        <v>5.7093253968253972</v>
      </c>
      <c r="Z147" s="4">
        <f t="shared" si="17"/>
        <v>4.9895959771111498</v>
      </c>
    </row>
    <row r="148" spans="1:26">
      <c r="A148" s="17">
        <v>1972</v>
      </c>
      <c r="B148" s="19">
        <v>6.11</v>
      </c>
      <c r="C148" s="23">
        <v>167272000</v>
      </c>
      <c r="D148" s="23">
        <v>2851000000</v>
      </c>
      <c r="E148" s="23">
        <v>341728000</v>
      </c>
      <c r="F148" s="30">
        <f t="shared" si="12"/>
        <v>3360000000</v>
      </c>
      <c r="K148" s="8">
        <f t="shared" si="14"/>
        <v>3360000000</v>
      </c>
      <c r="L148" s="30">
        <v>3360000000</v>
      </c>
      <c r="M148" s="30">
        <v>9300000</v>
      </c>
      <c r="N148" s="30">
        <v>827000000</v>
      </c>
      <c r="O148" s="30">
        <v>1021400000</v>
      </c>
      <c r="P148" s="30">
        <v>89200000</v>
      </c>
      <c r="Q148" s="30">
        <v>460500000</v>
      </c>
      <c r="R148" s="30">
        <v>148400000</v>
      </c>
      <c r="S148" s="30">
        <v>421300000</v>
      </c>
      <c r="T148" s="30">
        <v>114300000</v>
      </c>
      <c r="U148" s="30">
        <f t="shared" si="15"/>
        <v>268600000</v>
      </c>
      <c r="V148" s="15">
        <v>56.3</v>
      </c>
      <c r="W148" s="2">
        <v>62881</v>
      </c>
      <c r="X148" s="2">
        <v>64621</v>
      </c>
      <c r="Y148" s="4">
        <f t="shared" si="16"/>
        <v>5.9680284191829482</v>
      </c>
      <c r="Z148" s="4">
        <f t="shared" si="17"/>
        <v>5.1995481345073582</v>
      </c>
    </row>
    <row r="149" spans="1:26">
      <c r="A149" s="17">
        <v>1973</v>
      </c>
      <c r="B149" s="19">
        <v>6.26</v>
      </c>
      <c r="C149" s="23">
        <v>208754000</v>
      </c>
      <c r="D149" s="23">
        <v>3369200000</v>
      </c>
      <c r="E149" s="23">
        <v>396146000</v>
      </c>
      <c r="F149" s="30">
        <f t="shared" si="12"/>
        <v>3974100000</v>
      </c>
      <c r="K149" s="8">
        <f t="shared" si="14"/>
        <v>3974100000</v>
      </c>
      <c r="L149" s="30">
        <v>3974100000</v>
      </c>
      <c r="M149" s="30">
        <v>11800000</v>
      </c>
      <c r="N149" s="30">
        <v>982300000</v>
      </c>
      <c r="O149" s="30">
        <v>1220900000</v>
      </c>
      <c r="P149" s="30">
        <v>107900000</v>
      </c>
      <c r="Q149" s="30">
        <v>531000000</v>
      </c>
      <c r="R149" s="30">
        <v>165800000</v>
      </c>
      <c r="S149" s="30">
        <v>493900000</v>
      </c>
      <c r="T149" s="30">
        <v>138400000</v>
      </c>
      <c r="U149" s="30">
        <f t="shared" si="15"/>
        <v>322100000</v>
      </c>
      <c r="V149" s="15">
        <v>65.599999999999994</v>
      </c>
      <c r="W149" s="2">
        <v>71963</v>
      </c>
      <c r="X149" s="2">
        <v>74545</v>
      </c>
      <c r="Y149" s="4">
        <f t="shared" si="16"/>
        <v>6.0580792682926834</v>
      </c>
      <c r="Z149" s="4">
        <f t="shared" si="17"/>
        <v>5.3311422630625795</v>
      </c>
    </row>
    <row r="150" spans="1:26">
      <c r="A150" s="17">
        <v>1974</v>
      </c>
      <c r="B150" s="19">
        <v>6.15</v>
      </c>
      <c r="C150" s="23">
        <v>156498000</v>
      </c>
      <c r="D150" s="23">
        <v>3925200000</v>
      </c>
      <c r="E150" s="23">
        <v>450102000</v>
      </c>
      <c r="F150" s="30">
        <f t="shared" si="12"/>
        <v>4531800000</v>
      </c>
      <c r="K150" s="8">
        <f t="shared" si="14"/>
        <v>4531800000</v>
      </c>
      <c r="L150" s="30">
        <v>4531800000</v>
      </c>
      <c r="M150" s="30">
        <v>15000000</v>
      </c>
      <c r="N150" s="30">
        <v>1138800000</v>
      </c>
      <c r="O150" s="30">
        <v>1433800000</v>
      </c>
      <c r="P150" s="30">
        <v>131100000</v>
      </c>
      <c r="Q150" s="30">
        <v>595800000</v>
      </c>
      <c r="R150" s="30">
        <v>183000000</v>
      </c>
      <c r="S150" s="30">
        <v>473100000</v>
      </c>
      <c r="T150" s="30">
        <v>158000000</v>
      </c>
      <c r="U150" s="30">
        <f t="shared" si="15"/>
        <v>403200000</v>
      </c>
      <c r="V150" s="15">
        <v>76.2</v>
      </c>
      <c r="W150" s="2">
        <v>81932</v>
      </c>
      <c r="X150" s="2">
        <v>84513</v>
      </c>
      <c r="Y150" s="4">
        <f t="shared" si="16"/>
        <v>5.9472440944881892</v>
      </c>
      <c r="Z150" s="4">
        <f t="shared" si="17"/>
        <v>5.3622519612367325</v>
      </c>
    </row>
    <row r="151" spans="1:26">
      <c r="A151" s="17">
        <v>1975</v>
      </c>
      <c r="B151" s="19">
        <v>6.38</v>
      </c>
      <c r="C151" s="23">
        <v>288237000</v>
      </c>
      <c r="D151" s="23">
        <v>5146600000</v>
      </c>
      <c r="E151" s="23">
        <v>499663000</v>
      </c>
      <c r="F151" s="30">
        <f t="shared" si="12"/>
        <v>5934500000</v>
      </c>
      <c r="K151" s="8">
        <f t="shared" si="14"/>
        <v>5934500000</v>
      </c>
      <c r="L151" s="30">
        <v>5934500000</v>
      </c>
      <c r="M151" s="30">
        <v>22700000</v>
      </c>
      <c r="N151" s="30">
        <v>1498200000</v>
      </c>
      <c r="O151" s="30">
        <v>1912500000</v>
      </c>
      <c r="P151" s="30">
        <v>178700000</v>
      </c>
      <c r="Q151" s="30">
        <v>783600000</v>
      </c>
      <c r="R151" s="30">
        <v>222900000</v>
      </c>
      <c r="S151" s="30">
        <v>625800000</v>
      </c>
      <c r="T151" s="30">
        <v>219600000</v>
      </c>
      <c r="U151" s="30">
        <f t="shared" si="15"/>
        <v>470500000</v>
      </c>
      <c r="V151" s="15">
        <v>96.5</v>
      </c>
      <c r="W151" s="2">
        <v>103139</v>
      </c>
      <c r="X151" s="2">
        <v>106717</v>
      </c>
      <c r="Y151" s="4">
        <f t="shared" si="16"/>
        <v>6.1497409326424872</v>
      </c>
      <c r="Z151" s="4">
        <f t="shared" si="17"/>
        <v>5.5609696674381777</v>
      </c>
    </row>
    <row r="152" spans="1:26">
      <c r="A152" s="17">
        <v>1976</v>
      </c>
      <c r="B152" s="19">
        <v>6.54</v>
      </c>
      <c r="C152" s="23">
        <v>352711000</v>
      </c>
      <c r="D152" s="23">
        <v>6455200000</v>
      </c>
      <c r="E152" s="23">
        <v>633389000</v>
      </c>
      <c r="F152" s="30">
        <f t="shared" si="12"/>
        <v>7441300000</v>
      </c>
      <c r="K152" s="8">
        <f t="shared" si="14"/>
        <v>7441300000</v>
      </c>
      <c r="L152" s="30">
        <v>7441300000</v>
      </c>
      <c r="M152" s="30">
        <v>39200000</v>
      </c>
      <c r="N152" s="30">
        <v>1848900000</v>
      </c>
      <c r="O152" s="30">
        <v>2368300000</v>
      </c>
      <c r="P152" s="30">
        <v>238700000</v>
      </c>
      <c r="Q152" s="30">
        <v>995600000</v>
      </c>
      <c r="R152" s="30">
        <v>250300000</v>
      </c>
      <c r="S152" s="30">
        <v>797400000</v>
      </c>
      <c r="T152" s="30">
        <v>281200000</v>
      </c>
      <c r="U152" s="30">
        <f t="shared" si="15"/>
        <v>621700000</v>
      </c>
      <c r="V152" s="17">
        <v>115</v>
      </c>
      <c r="X152" s="2">
        <v>126274</v>
      </c>
      <c r="Y152" s="4">
        <f t="shared" si="16"/>
        <v>6.4706956521739132</v>
      </c>
      <c r="Z152" s="4">
        <f t="shared" si="17"/>
        <v>5.8929787604732562</v>
      </c>
    </row>
    <row r="153" spans="1:26">
      <c r="A153" s="17">
        <v>1977</v>
      </c>
      <c r="B153" s="19">
        <v>6.45</v>
      </c>
      <c r="C153" s="23">
        <v>413183000</v>
      </c>
      <c r="D153" s="23">
        <v>7234900000</v>
      </c>
      <c r="E153" s="23">
        <v>688317000</v>
      </c>
      <c r="F153" s="30">
        <f t="shared" si="12"/>
        <v>8336400000</v>
      </c>
      <c r="K153" s="8">
        <f t="shared" si="14"/>
        <v>8336400000</v>
      </c>
      <c r="L153" s="30">
        <v>8336400000</v>
      </c>
      <c r="M153" s="30">
        <v>44500000</v>
      </c>
      <c r="N153" s="30">
        <v>2037800000</v>
      </c>
      <c r="O153" s="30">
        <v>2654100000</v>
      </c>
      <c r="P153" s="30">
        <v>275800000</v>
      </c>
      <c r="Q153" s="30">
        <v>1256800000</v>
      </c>
      <c r="R153" s="30">
        <v>102200000</v>
      </c>
      <c r="S153" s="30">
        <v>929700000</v>
      </c>
      <c r="T153" s="30">
        <v>313200000</v>
      </c>
      <c r="U153" s="30">
        <f t="shared" si="15"/>
        <v>722300000</v>
      </c>
      <c r="V153" s="17">
        <v>130</v>
      </c>
      <c r="X153" s="2">
        <v>146973</v>
      </c>
      <c r="Y153" s="4">
        <f t="shared" si="16"/>
        <v>6.4126153846153846</v>
      </c>
      <c r="Z153" s="4">
        <f t="shared" si="17"/>
        <v>5.6720622155089711</v>
      </c>
    </row>
    <row r="154" spans="1:26">
      <c r="A154" s="17">
        <v>1978</v>
      </c>
      <c r="B154" s="19">
        <v>5.88</v>
      </c>
      <c r="C154" s="23">
        <v>430315000</v>
      </c>
      <c r="D154" s="23">
        <v>7694800000</v>
      </c>
      <c r="E154" s="23">
        <v>634085000</v>
      </c>
      <c r="F154" s="30">
        <f t="shared" si="12"/>
        <v>8759200000</v>
      </c>
      <c r="K154" s="8">
        <f t="shared" si="14"/>
        <v>8759200000</v>
      </c>
      <c r="L154" s="30">
        <v>8759200000</v>
      </c>
      <c r="M154" s="30">
        <v>39400000</v>
      </c>
      <c r="N154" s="30">
        <v>2111100000</v>
      </c>
      <c r="O154" s="30">
        <v>2845100000</v>
      </c>
      <c r="P154" s="30">
        <v>293100000</v>
      </c>
      <c r="Q154" s="30">
        <v>1348800000</v>
      </c>
      <c r="R154" s="30">
        <v>95100000</v>
      </c>
      <c r="S154" s="30">
        <v>968000000</v>
      </c>
      <c r="T154" s="30">
        <v>341100000</v>
      </c>
      <c r="U154" s="30">
        <f t="shared" si="15"/>
        <v>717500000</v>
      </c>
      <c r="V154" s="17">
        <v>150</v>
      </c>
      <c r="X154" s="2">
        <v>169344</v>
      </c>
      <c r="Y154" s="4">
        <f t="shared" si="16"/>
        <v>5.8394666666666666</v>
      </c>
      <c r="Z154" s="4">
        <f t="shared" si="17"/>
        <v>5.172430083144369</v>
      </c>
    </row>
    <row r="155" spans="1:26">
      <c r="A155" s="17">
        <v>1979</v>
      </c>
      <c r="B155" s="19">
        <v>5.64</v>
      </c>
      <c r="C155" s="23">
        <v>467019000</v>
      </c>
      <c r="D155" s="23">
        <v>8499100000</v>
      </c>
      <c r="E155" s="23">
        <v>699881000</v>
      </c>
      <c r="F155" s="30">
        <f t="shared" si="12"/>
        <v>9666000000</v>
      </c>
      <c r="K155" s="8">
        <f t="shared" si="14"/>
        <v>9666000000</v>
      </c>
      <c r="L155" s="30">
        <v>9666000000</v>
      </c>
      <c r="M155" s="30">
        <v>41700000</v>
      </c>
      <c r="N155" s="30">
        <v>2319500000</v>
      </c>
      <c r="O155" s="30">
        <v>3145100000</v>
      </c>
      <c r="P155" s="30">
        <v>335900000</v>
      </c>
      <c r="Q155" s="30">
        <v>1469800000</v>
      </c>
      <c r="R155" s="30">
        <v>96600000</v>
      </c>
      <c r="S155" s="30">
        <v>1114200000</v>
      </c>
      <c r="T155" s="30">
        <v>358200000</v>
      </c>
      <c r="U155" s="30">
        <f t="shared" si="15"/>
        <v>785000000</v>
      </c>
      <c r="V155" s="17">
        <v>173</v>
      </c>
      <c r="X155" s="2">
        <v>199220</v>
      </c>
      <c r="Y155" s="4">
        <f t="shared" si="16"/>
        <v>5.58728323699422</v>
      </c>
      <c r="Z155" s="4">
        <f t="shared" si="17"/>
        <v>4.8519224977411906</v>
      </c>
    </row>
    <row r="156" spans="1:26">
      <c r="A156" s="17">
        <v>1980</v>
      </c>
      <c r="B156" s="19">
        <v>5.58</v>
      </c>
      <c r="C156" s="23">
        <v>510884000</v>
      </c>
      <c r="D156" s="23">
        <v>9734000000</v>
      </c>
      <c r="E156" s="23">
        <v>888316000</v>
      </c>
      <c r="F156" s="30">
        <f t="shared" si="12"/>
        <v>11133200000</v>
      </c>
      <c r="K156" s="8">
        <f t="shared" si="14"/>
        <v>11133200000</v>
      </c>
      <c r="L156" s="30">
        <v>11133200000</v>
      </c>
      <c r="M156" s="30">
        <v>52400000</v>
      </c>
      <c r="N156" s="30">
        <v>2656400000</v>
      </c>
      <c r="O156" s="30">
        <v>3548700000</v>
      </c>
      <c r="P156" s="30">
        <v>397900000</v>
      </c>
      <c r="Q156" s="30">
        <v>1731800000</v>
      </c>
      <c r="R156" s="30">
        <v>112700000</v>
      </c>
      <c r="S156" s="30">
        <v>1330300000</v>
      </c>
      <c r="T156" s="30">
        <v>419800000</v>
      </c>
      <c r="U156" s="30">
        <f t="shared" si="15"/>
        <v>883200000</v>
      </c>
      <c r="V156" s="17">
        <v>201</v>
      </c>
      <c r="X156" s="2">
        <v>233184</v>
      </c>
      <c r="Y156" s="4">
        <f t="shared" si="16"/>
        <v>5.5389054726368157</v>
      </c>
      <c r="Z156" s="4">
        <f t="shared" si="17"/>
        <v>4.7744270618910392</v>
      </c>
    </row>
    <row r="157" spans="1:26">
      <c r="A157" s="17">
        <v>1981</v>
      </c>
      <c r="B157" s="19">
        <v>6.23</v>
      </c>
      <c r="C157" s="23">
        <v>703254000</v>
      </c>
      <c r="D157" s="23">
        <v>11776400000</v>
      </c>
      <c r="E157" s="23">
        <v>1082046000</v>
      </c>
      <c r="F157" s="30">
        <f t="shared" si="12"/>
        <v>13561700000</v>
      </c>
      <c r="K157" s="8">
        <f t="shared" si="14"/>
        <v>13561700000</v>
      </c>
      <c r="L157" s="30">
        <v>13561700000</v>
      </c>
      <c r="M157" s="30">
        <v>62200000</v>
      </c>
      <c r="N157" s="30">
        <v>3239400000</v>
      </c>
      <c r="O157" s="30">
        <v>4364400000</v>
      </c>
      <c r="P157" s="30">
        <v>503200000</v>
      </c>
      <c r="Q157" s="30">
        <v>2122100000</v>
      </c>
      <c r="R157" s="30">
        <v>138900000</v>
      </c>
      <c r="S157" s="30">
        <v>1676000000</v>
      </c>
      <c r="T157" s="30">
        <v>533100000</v>
      </c>
      <c r="U157" s="30">
        <f t="shared" si="15"/>
        <v>922400000</v>
      </c>
      <c r="V157" s="17">
        <v>220</v>
      </c>
      <c r="X157" s="2">
        <v>256279</v>
      </c>
      <c r="Y157" s="4">
        <f t="shared" si="16"/>
        <v>6.1644090909090909</v>
      </c>
      <c r="Z157" s="4">
        <f t="shared" si="17"/>
        <v>5.2917718580141173</v>
      </c>
    </row>
    <row r="158" spans="1:26">
      <c r="A158" s="17">
        <v>1982</v>
      </c>
      <c r="B158" s="19">
        <v>6.23</v>
      </c>
      <c r="C158" s="23">
        <v>738728000</v>
      </c>
      <c r="D158" s="23">
        <v>12828300000</v>
      </c>
      <c r="E158" s="23">
        <v>1119672000</v>
      </c>
      <c r="F158" s="30">
        <f t="shared" si="12"/>
        <v>14686700000</v>
      </c>
      <c r="K158" s="8">
        <f t="shared" si="14"/>
        <v>14686700000</v>
      </c>
      <c r="L158" s="30">
        <v>14686700000</v>
      </c>
      <c r="M158" s="30">
        <v>65200000</v>
      </c>
      <c r="N158" s="30">
        <v>3459700000</v>
      </c>
      <c r="O158" s="30">
        <v>4782500000</v>
      </c>
      <c r="P158" s="30">
        <v>555500000</v>
      </c>
      <c r="Q158" s="30">
        <v>2374700000</v>
      </c>
      <c r="R158" s="30">
        <v>148300000</v>
      </c>
      <c r="S158" s="30">
        <v>1766800000</v>
      </c>
      <c r="T158" s="30">
        <v>571000000</v>
      </c>
      <c r="U158" s="30">
        <f t="shared" si="15"/>
        <v>963000000</v>
      </c>
      <c r="V158" s="17">
        <v>238</v>
      </c>
      <c r="X158" s="2">
        <v>281024</v>
      </c>
      <c r="Y158" s="4">
        <f t="shared" si="16"/>
        <v>6.1708823529411765</v>
      </c>
      <c r="Z158" s="4">
        <f t="shared" si="17"/>
        <v>5.2261372694147123</v>
      </c>
    </row>
    <row r="159" spans="1:26">
      <c r="A159" s="17">
        <v>1983</v>
      </c>
      <c r="B159" s="19">
        <v>6.05</v>
      </c>
      <c r="C159" s="23">
        <v>711616000</v>
      </c>
      <c r="D159" s="23">
        <v>13580400000</v>
      </c>
      <c r="E159" s="23">
        <v>1316284000</v>
      </c>
      <c r="F159" s="30">
        <f t="shared" si="12"/>
        <v>15608300000</v>
      </c>
      <c r="K159" s="8">
        <f t="shared" si="14"/>
        <v>15608300000</v>
      </c>
      <c r="L159" s="30">
        <v>15608300000</v>
      </c>
      <c r="M159" s="30">
        <v>70900000</v>
      </c>
      <c r="N159" s="30">
        <v>3603900000</v>
      </c>
      <c r="O159" s="30">
        <v>5094400000</v>
      </c>
      <c r="P159" s="30">
        <v>597900000</v>
      </c>
      <c r="Q159" s="30">
        <v>2635800000</v>
      </c>
      <c r="R159" s="30">
        <v>156900000</v>
      </c>
      <c r="S159" s="30">
        <v>1804000000</v>
      </c>
      <c r="T159" s="30">
        <v>622100000</v>
      </c>
      <c r="U159" s="30">
        <f t="shared" si="15"/>
        <v>1022400000</v>
      </c>
      <c r="V159" s="17">
        <v>261</v>
      </c>
      <c r="X159" s="2">
        <v>307207</v>
      </c>
      <c r="Y159" s="4">
        <f t="shared" si="16"/>
        <v>5.9801915708812263</v>
      </c>
      <c r="Z159" s="4">
        <f t="shared" si="17"/>
        <v>5.0807110515059879</v>
      </c>
    </row>
    <row r="160" spans="1:26">
      <c r="A160" s="17">
        <v>1984</v>
      </c>
      <c r="B160" s="19">
        <v>5.86</v>
      </c>
      <c r="C160" s="23">
        <v>905097000</v>
      </c>
      <c r="D160" s="23">
        <v>14215400000</v>
      </c>
      <c r="E160" s="23">
        <v>1325703000</v>
      </c>
      <c r="F160" s="30">
        <f t="shared" si="12"/>
        <v>16446200000</v>
      </c>
      <c r="K160" s="8">
        <f t="shared" si="14"/>
        <v>16446200000</v>
      </c>
      <c r="L160" s="30">
        <v>16446200000</v>
      </c>
      <c r="M160" s="30">
        <v>75400000</v>
      </c>
      <c r="N160" s="30">
        <v>3723700000</v>
      </c>
      <c r="O160" s="30">
        <v>5311700000</v>
      </c>
      <c r="P160" s="30">
        <v>633500000</v>
      </c>
      <c r="Q160" s="30">
        <v>2848700000</v>
      </c>
      <c r="R160" s="30">
        <v>161200000</v>
      </c>
      <c r="S160" s="30">
        <v>1933700000</v>
      </c>
      <c r="T160" s="30">
        <v>689000000</v>
      </c>
      <c r="U160" s="30">
        <f t="shared" si="15"/>
        <v>1069300000</v>
      </c>
      <c r="V160" s="17">
        <v>280</v>
      </c>
      <c r="X160" s="2">
        <v>329913</v>
      </c>
      <c r="Y160" s="4">
        <f t="shared" si="16"/>
        <v>5.8736428571428574</v>
      </c>
      <c r="Z160" s="4">
        <f t="shared" si="17"/>
        <v>4.985011199922404</v>
      </c>
    </row>
    <row r="161" spans="1:26">
      <c r="A161" s="17">
        <v>1985</v>
      </c>
      <c r="B161" s="19">
        <v>5.53</v>
      </c>
      <c r="C161" s="23">
        <v>923455000</v>
      </c>
      <c r="D161" s="23">
        <v>14721700000</v>
      </c>
      <c r="E161" s="23">
        <v>1370745000</v>
      </c>
      <c r="F161" s="30">
        <f t="shared" si="12"/>
        <v>17015900000</v>
      </c>
      <c r="K161" s="8">
        <f t="shared" si="14"/>
        <v>17015900000</v>
      </c>
      <c r="L161" s="30">
        <v>17015900000</v>
      </c>
      <c r="M161" s="30">
        <v>79700000</v>
      </c>
      <c r="N161" s="30">
        <v>3839300000</v>
      </c>
      <c r="O161" s="30">
        <v>5478500000</v>
      </c>
      <c r="P161" s="30">
        <v>665300000</v>
      </c>
      <c r="Q161" s="30">
        <v>2976800000</v>
      </c>
      <c r="R161" s="30">
        <v>179200000</v>
      </c>
      <c r="S161" s="30">
        <v>1963800000</v>
      </c>
      <c r="T161" s="30">
        <v>717200000</v>
      </c>
      <c r="U161" s="30">
        <f t="shared" si="15"/>
        <v>1116100000</v>
      </c>
      <c r="V161" s="17">
        <v>308</v>
      </c>
      <c r="X161" s="2">
        <v>361758</v>
      </c>
      <c r="Y161" s="4">
        <f t="shared" si="16"/>
        <v>5.5246428571428572</v>
      </c>
      <c r="Z161" s="4">
        <f t="shared" si="17"/>
        <v>4.7036693037887209</v>
      </c>
    </row>
    <row r="162" spans="1:26">
      <c r="A162" s="17">
        <v>1986</v>
      </c>
      <c r="B162" s="19">
        <v>5.42</v>
      </c>
      <c r="C162" s="23">
        <v>979456000</v>
      </c>
      <c r="D162" s="23">
        <v>15393500000</v>
      </c>
      <c r="E162" s="23">
        <v>1423344000</v>
      </c>
      <c r="F162" s="30">
        <f t="shared" si="12"/>
        <v>17796300000</v>
      </c>
      <c r="K162" s="8">
        <f t="shared" si="14"/>
        <v>17796300000</v>
      </c>
      <c r="L162" s="30">
        <v>17796300000</v>
      </c>
      <c r="M162" s="30">
        <v>85600000</v>
      </c>
      <c r="N162" s="30">
        <v>4098100000</v>
      </c>
      <c r="O162" s="30">
        <v>5739200000</v>
      </c>
      <c r="P162" s="30">
        <v>717000000</v>
      </c>
      <c r="Q162" s="30">
        <v>3037100000</v>
      </c>
      <c r="R162" s="30">
        <v>228200000</v>
      </c>
      <c r="S162" s="30">
        <v>1987200000</v>
      </c>
      <c r="T162" s="30">
        <v>754500000</v>
      </c>
      <c r="U162" s="30">
        <f t="shared" si="15"/>
        <v>1149400000</v>
      </c>
      <c r="V162" s="17">
        <v>328</v>
      </c>
      <c r="X162" s="2">
        <v>389149</v>
      </c>
      <c r="Y162" s="4">
        <f t="shared" si="16"/>
        <v>5.4257012195121952</v>
      </c>
      <c r="Z162" s="4">
        <f t="shared" si="17"/>
        <v>4.5731326561291432</v>
      </c>
    </row>
    <row r="163" spans="1:26">
      <c r="A163" s="17">
        <v>1987</v>
      </c>
      <c r="B163" s="19">
        <v>5.32</v>
      </c>
      <c r="C163" s="23">
        <v>1089431000</v>
      </c>
      <c r="D163" s="23">
        <v>16590400000</v>
      </c>
      <c r="E163" s="23">
        <v>1509969000</v>
      </c>
      <c r="F163" s="30">
        <f t="shared" si="12"/>
        <v>19189800000</v>
      </c>
      <c r="K163" s="8">
        <f t="shared" si="14"/>
        <v>19189800000</v>
      </c>
      <c r="L163" s="30">
        <v>19189800000</v>
      </c>
      <c r="M163" s="30">
        <v>90900000</v>
      </c>
      <c r="N163" s="30">
        <v>4562800000</v>
      </c>
      <c r="O163" s="30">
        <v>6229400000</v>
      </c>
      <c r="P163" s="30">
        <v>782900000</v>
      </c>
      <c r="Q163" s="30">
        <v>2827500000</v>
      </c>
      <c r="R163" s="30">
        <v>188300000</v>
      </c>
      <c r="S163" s="30">
        <v>2453900000</v>
      </c>
      <c r="T163" s="30">
        <v>895500000</v>
      </c>
      <c r="U163" s="30">
        <f t="shared" si="15"/>
        <v>1158600000</v>
      </c>
      <c r="V163" s="17">
        <v>361</v>
      </c>
      <c r="X163" s="2">
        <v>428665</v>
      </c>
      <c r="Y163" s="4">
        <f t="shared" si="16"/>
        <v>5.3157340720221606</v>
      </c>
      <c r="Z163" s="4">
        <f t="shared" si="17"/>
        <v>4.4766425996990655</v>
      </c>
    </row>
    <row r="164" spans="1:26">
      <c r="A164" s="17">
        <v>1988</v>
      </c>
      <c r="B164" s="19">
        <v>5.23</v>
      </c>
      <c r="C164" s="23">
        <v>1289264000</v>
      </c>
      <c r="D164" s="23">
        <v>18106200000</v>
      </c>
      <c r="E164" s="23">
        <v>1602936000</v>
      </c>
      <c r="F164" s="30">
        <f t="shared" si="12"/>
        <v>20998400000</v>
      </c>
      <c r="K164" s="8">
        <f t="shared" si="14"/>
        <v>20998400000</v>
      </c>
      <c r="L164" s="30">
        <v>20998400000</v>
      </c>
      <c r="N164" s="30">
        <v>5186700000</v>
      </c>
      <c r="O164" s="30">
        <v>6603100000</v>
      </c>
      <c r="P164" s="30">
        <v>553100000</v>
      </c>
      <c r="Q164" s="30">
        <v>3170100000</v>
      </c>
      <c r="R164" s="30">
        <v>216800000</v>
      </c>
      <c r="S164" s="30">
        <v>2807000000</v>
      </c>
      <c r="T164" s="30">
        <v>954400000</v>
      </c>
      <c r="U164" s="30">
        <f t="shared" si="15"/>
        <v>1507200000</v>
      </c>
      <c r="V164" s="17">
        <v>401</v>
      </c>
      <c r="X164" s="2">
        <v>478510</v>
      </c>
      <c r="Y164" s="4">
        <f t="shared" si="16"/>
        <v>5.236508728179551</v>
      </c>
      <c r="Z164" s="4">
        <f t="shared" si="17"/>
        <v>4.3882886460053081</v>
      </c>
    </row>
    <row r="165" spans="1:26">
      <c r="A165" s="17">
        <v>1989</v>
      </c>
      <c r="B165" s="19">
        <v>5.12</v>
      </c>
      <c r="C165" s="23">
        <v>1257486000</v>
      </c>
      <c r="D165" s="23">
        <v>19604400000</v>
      </c>
      <c r="E165" s="23">
        <v>1772214000</v>
      </c>
      <c r="F165" s="30">
        <f t="shared" si="12"/>
        <v>22634100000</v>
      </c>
      <c r="K165" s="8">
        <f t="shared" si="14"/>
        <v>22634100000</v>
      </c>
      <c r="L165" s="30">
        <v>22634100000</v>
      </c>
      <c r="N165" s="30">
        <v>5767400000</v>
      </c>
      <c r="O165" s="30">
        <v>7030300000</v>
      </c>
      <c r="P165" s="30">
        <v>953400000</v>
      </c>
      <c r="Q165" s="30">
        <v>3413200000</v>
      </c>
      <c r="R165" s="30">
        <v>390400000</v>
      </c>
      <c r="S165" s="30">
        <v>2841800000</v>
      </c>
      <c r="T165" s="30">
        <v>1039800000</v>
      </c>
      <c r="U165" s="30">
        <f t="shared" si="15"/>
        <v>1197800000</v>
      </c>
      <c r="V165" s="17">
        <v>442</v>
      </c>
      <c r="X165" s="2">
        <v>525274</v>
      </c>
      <c r="Y165" s="4">
        <f t="shared" si="16"/>
        <v>5.1208371040723986</v>
      </c>
      <c r="Z165" s="4">
        <f t="shared" si="17"/>
        <v>4.3090082509318943</v>
      </c>
    </row>
    <row r="166" spans="1:26">
      <c r="A166" s="17">
        <v>1990</v>
      </c>
      <c r="B166" s="19">
        <v>5.12</v>
      </c>
      <c r="C166" s="23">
        <v>2474333000</v>
      </c>
      <c r="D166" s="23">
        <v>20167700000</v>
      </c>
      <c r="E166" s="23">
        <v>1867367000</v>
      </c>
      <c r="F166" s="30">
        <f t="shared" si="12"/>
        <v>24509400000</v>
      </c>
      <c r="K166" s="8">
        <f t="shared" si="14"/>
        <v>24509400000</v>
      </c>
      <c r="L166" s="30">
        <v>24509400000</v>
      </c>
      <c r="N166" s="30">
        <v>6288200000</v>
      </c>
      <c r="O166" s="30">
        <v>7293800000</v>
      </c>
      <c r="P166" s="30">
        <v>1061900000</v>
      </c>
      <c r="Q166" s="30">
        <v>2890400000</v>
      </c>
      <c r="R166" s="30">
        <v>342200000</v>
      </c>
      <c r="S166" s="30">
        <v>4090700000</v>
      </c>
      <c r="T166" s="30">
        <v>1248200000</v>
      </c>
      <c r="U166" s="30">
        <f t="shared" si="15"/>
        <v>1294000000</v>
      </c>
      <c r="V166" s="17">
        <v>479</v>
      </c>
      <c r="X166" s="2">
        <v>570283</v>
      </c>
      <c r="Y166" s="4">
        <f t="shared" si="16"/>
        <v>5.11678496868476</v>
      </c>
      <c r="Z166" s="4">
        <f t="shared" si="17"/>
        <v>4.2977609362369211</v>
      </c>
    </row>
    <row r="167" spans="1:26">
      <c r="A167" s="17">
        <v>1991</v>
      </c>
      <c r="B167" s="19">
        <v>5.46</v>
      </c>
      <c r="C167" s="23">
        <v>2862262000</v>
      </c>
      <c r="D167" s="23">
        <v>22556600000</v>
      </c>
      <c r="E167" s="23">
        <v>1678838000</v>
      </c>
      <c r="F167" s="30">
        <f t="shared" si="12"/>
        <v>27097700000</v>
      </c>
      <c r="K167" s="8">
        <f t="shared" si="14"/>
        <v>27097700000</v>
      </c>
      <c r="L167" s="30">
        <v>27097700000</v>
      </c>
      <c r="N167" s="30">
        <v>7087100000</v>
      </c>
      <c r="O167" s="30">
        <v>8015200000</v>
      </c>
      <c r="P167" s="30">
        <v>1190700000</v>
      </c>
      <c r="Q167" s="30">
        <v>3257200000</v>
      </c>
      <c r="R167" s="30">
        <v>348300000</v>
      </c>
      <c r="S167" s="30">
        <v>4305700000</v>
      </c>
      <c r="T167" s="30">
        <v>1421800000</v>
      </c>
      <c r="U167" s="30">
        <f t="shared" si="15"/>
        <v>1471700000</v>
      </c>
      <c r="V167" s="17">
        <v>496</v>
      </c>
      <c r="X167" s="2">
        <v>598664</v>
      </c>
      <c r="Y167" s="4">
        <f t="shared" si="16"/>
        <v>5.4632459677419352</v>
      </c>
      <c r="Z167" s="4">
        <f t="shared" si="17"/>
        <v>4.5263620327930187</v>
      </c>
    </row>
    <row r="168" spans="1:26">
      <c r="A168" s="17">
        <v>1992</v>
      </c>
      <c r="B168" s="19">
        <v>5.59</v>
      </c>
      <c r="C168" s="23">
        <v>2644489000</v>
      </c>
      <c r="D168" s="23">
        <v>24662100000</v>
      </c>
      <c r="E168" s="23">
        <v>1643011000</v>
      </c>
      <c r="F168" s="30">
        <f t="shared" si="12"/>
        <v>28949600000</v>
      </c>
      <c r="K168" s="8">
        <f t="shared" si="14"/>
        <v>28949600000</v>
      </c>
      <c r="L168" s="30">
        <v>28949600000</v>
      </c>
      <c r="N168" s="30">
        <v>7620600000</v>
      </c>
      <c r="O168" s="30">
        <v>8328900000</v>
      </c>
      <c r="P168" s="30">
        <v>1279500000</v>
      </c>
      <c r="Q168" s="30">
        <v>3648000000</v>
      </c>
      <c r="R168" s="30">
        <v>359600000</v>
      </c>
      <c r="S168" s="30">
        <v>4724500000</v>
      </c>
      <c r="T168" s="30">
        <v>1393700000</v>
      </c>
      <c r="U168" s="30">
        <f t="shared" si="15"/>
        <v>1594800000</v>
      </c>
      <c r="V168" s="17">
        <v>516</v>
      </c>
      <c r="X168" s="2">
        <v>622080</v>
      </c>
      <c r="Y168" s="4">
        <f t="shared" si="16"/>
        <v>5.6103875968992245</v>
      </c>
      <c r="Z168" s="4">
        <f t="shared" si="17"/>
        <v>4.6536779835390947</v>
      </c>
    </row>
    <row r="169" spans="1:26">
      <c r="A169" s="17">
        <v>1993</v>
      </c>
      <c r="B169" s="19">
        <v>5.64</v>
      </c>
      <c r="C169" s="23">
        <v>3003693000</v>
      </c>
      <c r="D169" s="23">
        <v>26197200000</v>
      </c>
      <c r="E169" s="23">
        <v>1711907000</v>
      </c>
      <c r="F169" s="30">
        <f t="shared" si="12"/>
        <v>30912800000</v>
      </c>
      <c r="K169" s="8">
        <f t="shared" si="14"/>
        <v>30912800000</v>
      </c>
      <c r="L169" s="30">
        <v>30912800000</v>
      </c>
      <c r="N169" s="30">
        <v>8635500000</v>
      </c>
      <c r="O169" s="30">
        <v>8924100000</v>
      </c>
      <c r="P169" s="30">
        <v>1385900000</v>
      </c>
      <c r="Q169" s="30">
        <v>3244300000</v>
      </c>
      <c r="R169" s="30">
        <v>425400000</v>
      </c>
      <c r="S169" s="30">
        <v>6005200000</v>
      </c>
      <c r="T169" s="30">
        <v>1026200000</v>
      </c>
      <c r="U169" s="11">
        <f t="shared" ref="U169:U173" si="18">L169-SUM(M169:T169)</f>
        <v>1266200000</v>
      </c>
      <c r="V169" s="17">
        <v>547</v>
      </c>
      <c r="X169" s="2">
        <v>654196</v>
      </c>
      <c r="Y169" s="4">
        <f t="shared" si="16"/>
        <v>5.6513345521023766</v>
      </c>
      <c r="Z169" s="4">
        <f t="shared" si="17"/>
        <v>4.7253116802915338</v>
      </c>
    </row>
    <row r="170" spans="1:26">
      <c r="A170" s="17">
        <v>1994</v>
      </c>
      <c r="B170" s="19">
        <v>5.67</v>
      </c>
      <c r="C170" s="23">
        <v>8177900000</v>
      </c>
      <c r="D170" s="23">
        <v>24721700000</v>
      </c>
      <c r="L170" s="30">
        <v>32919600000</v>
      </c>
      <c r="N170" s="30">
        <v>9115000000</v>
      </c>
      <c r="O170" s="30">
        <v>9151400000</v>
      </c>
      <c r="P170" s="30">
        <v>1451000000</v>
      </c>
      <c r="Q170" s="30">
        <v>3851900000</v>
      </c>
      <c r="R170" s="30">
        <v>123900000</v>
      </c>
      <c r="S170" s="30">
        <v>6919600000</v>
      </c>
      <c r="T170" s="30">
        <v>941900000</v>
      </c>
      <c r="U170" s="11">
        <f t="shared" si="18"/>
        <v>1364900000</v>
      </c>
      <c r="V170" s="17">
        <v>677</v>
      </c>
      <c r="X170" s="2">
        <v>692987</v>
      </c>
      <c r="Y170" s="4">
        <f t="shared" si="16"/>
        <v>4.8625701624815365</v>
      </c>
      <c r="Z170" s="4">
        <f t="shared" si="17"/>
        <v>4.7503921429983533</v>
      </c>
    </row>
    <row r="171" spans="1:26">
      <c r="A171" s="17">
        <v>1995</v>
      </c>
      <c r="B171" s="19">
        <v>5.67</v>
      </c>
      <c r="C171" s="23">
        <v>9490200000</v>
      </c>
      <c r="D171" s="23">
        <v>25013700000</v>
      </c>
      <c r="L171" s="30">
        <v>34503900000</v>
      </c>
      <c r="N171" s="30">
        <v>9610400000</v>
      </c>
      <c r="O171" s="30">
        <v>9474400000</v>
      </c>
      <c r="P171" s="30">
        <v>1488200000</v>
      </c>
      <c r="Q171" s="30">
        <v>3907000000</v>
      </c>
      <c r="R171" s="30">
        <v>180400000</v>
      </c>
      <c r="S171" s="30">
        <v>7387700000</v>
      </c>
      <c r="T171" s="30">
        <v>1007700000</v>
      </c>
      <c r="U171" s="11">
        <f t="shared" si="18"/>
        <v>1448100000</v>
      </c>
      <c r="V171" s="17">
        <v>713</v>
      </c>
      <c r="X171" s="2">
        <v>733266</v>
      </c>
      <c r="Y171" s="4">
        <f t="shared" si="16"/>
        <v>4.8392566619915849</v>
      </c>
      <c r="Z171" s="4">
        <f t="shared" si="17"/>
        <v>4.7055093240379344</v>
      </c>
    </row>
    <row r="172" spans="1:26">
      <c r="A172" s="17">
        <v>1996</v>
      </c>
      <c r="B172" s="19">
        <v>5.51</v>
      </c>
      <c r="C172" s="23">
        <v>10234200000</v>
      </c>
      <c r="D172" s="23">
        <v>25194600000</v>
      </c>
      <c r="G172" s="29" t="s">
        <v>42</v>
      </c>
      <c r="H172" s="29" t="s">
        <v>42</v>
      </c>
      <c r="I172" s="29" t="s">
        <v>42</v>
      </c>
      <c r="J172" s="29" t="s">
        <v>42</v>
      </c>
      <c r="K172" s="29"/>
      <c r="L172" s="30">
        <v>35428800000</v>
      </c>
      <c r="N172" s="30">
        <v>9874500000</v>
      </c>
      <c r="O172" s="30">
        <v>9596100000</v>
      </c>
      <c r="P172" s="30">
        <v>1542300000</v>
      </c>
      <c r="Q172" s="30">
        <v>4044200000</v>
      </c>
      <c r="R172" s="30">
        <v>142100000</v>
      </c>
      <c r="S172" s="30">
        <v>7729100000</v>
      </c>
      <c r="T172" s="30">
        <v>1070000000</v>
      </c>
      <c r="U172" s="11">
        <f t="shared" si="18"/>
        <v>1430500000</v>
      </c>
      <c r="V172" s="17">
        <v>756</v>
      </c>
      <c r="X172" s="2">
        <v>781726</v>
      </c>
      <c r="Y172" s="4">
        <f t="shared" si="16"/>
        <v>4.686349206349206</v>
      </c>
      <c r="Z172" s="4">
        <f t="shared" si="17"/>
        <v>4.5321250668392761</v>
      </c>
    </row>
    <row r="173" spans="1:26">
      <c r="A173" s="17">
        <v>1997</v>
      </c>
      <c r="C173" s="23">
        <v>10426100000</v>
      </c>
      <c r="D173" s="23">
        <v>25757300000</v>
      </c>
      <c r="E173" s="28" t="s">
        <v>33</v>
      </c>
      <c r="F173" s="37"/>
      <c r="G173" s="29" t="s">
        <v>43</v>
      </c>
      <c r="H173" s="29" t="s">
        <v>43</v>
      </c>
      <c r="I173" s="29" t="s">
        <v>43</v>
      </c>
      <c r="J173" s="29" t="s">
        <v>43</v>
      </c>
      <c r="K173" s="29"/>
      <c r="L173" s="30">
        <v>36183400000</v>
      </c>
      <c r="N173" s="30">
        <v>10222400000</v>
      </c>
      <c r="O173" s="30">
        <v>9840700000</v>
      </c>
      <c r="P173" s="30">
        <v>1618800000</v>
      </c>
      <c r="Q173" s="30">
        <v>4146100000</v>
      </c>
      <c r="R173" s="30">
        <v>123000000</v>
      </c>
      <c r="S173" s="30">
        <v>7545000000</v>
      </c>
      <c r="T173" s="30">
        <v>1169300000</v>
      </c>
      <c r="U173" s="11">
        <f t="shared" si="18"/>
        <v>1518100000</v>
      </c>
      <c r="V173" s="17">
        <v>805</v>
      </c>
      <c r="X173" s="2">
        <v>830094</v>
      </c>
      <c r="Y173" s="4">
        <f t="shared" si="16"/>
        <v>4.4948322981366458</v>
      </c>
      <c r="Z173" s="4">
        <f t="shared" si="17"/>
        <v>4.3589521186757159</v>
      </c>
    </row>
    <row r="174" spans="1:26">
      <c r="A174" s="17">
        <v>1998</v>
      </c>
      <c r="V174" s="17">
        <v>851</v>
      </c>
      <c r="X174" s="2">
        <v>879102</v>
      </c>
    </row>
    <row r="175" spans="1:26">
      <c r="A175" s="17">
        <v>1999</v>
      </c>
      <c r="X175" s="2">
        <v>928730</v>
      </c>
    </row>
    <row r="176" spans="1:26">
      <c r="A176" s="17">
        <v>2000</v>
      </c>
      <c r="X176" s="2">
        <v>976533</v>
      </c>
    </row>
    <row r="177" spans="1:24">
      <c r="A177" s="17">
        <v>2001</v>
      </c>
      <c r="X177" s="2">
        <v>1021828</v>
      </c>
    </row>
    <row r="178" spans="1:24">
      <c r="A178" s="17">
        <v>2002</v>
      </c>
      <c r="X178" s="2">
        <v>1075564</v>
      </c>
    </row>
    <row r="179" spans="1:24">
      <c r="A179" s="17">
        <v>2003</v>
      </c>
      <c r="X179" s="2">
        <v>1139746</v>
      </c>
    </row>
    <row r="180" spans="1:24">
      <c r="A180" s="17">
        <v>2004</v>
      </c>
      <c r="X180" s="2">
        <v>1202956</v>
      </c>
    </row>
    <row r="181" spans="1:24">
      <c r="A181" s="17">
        <v>2005</v>
      </c>
      <c r="X181" s="2">
        <v>1254058</v>
      </c>
    </row>
    <row r="182" spans="1:24">
      <c r="A182" s="17">
        <v>2006</v>
      </c>
      <c r="X182" s="2">
        <v>1328363</v>
      </c>
    </row>
    <row r="183" spans="1:24">
      <c r="A183" s="17">
        <v>2007</v>
      </c>
      <c r="X183" s="2">
        <v>1404845</v>
      </c>
    </row>
    <row r="184" spans="1:24">
      <c r="A184" s="17">
        <v>2008</v>
      </c>
      <c r="X184" s="2">
        <v>1445580</v>
      </c>
    </row>
    <row r="185" spans="1:24">
      <c r="A185" s="17">
        <v>2009</v>
      </c>
      <c r="X185" s="2">
        <v>1392634</v>
      </c>
    </row>
    <row r="186" spans="1:24">
      <c r="A186" s="17">
        <v>2010</v>
      </c>
    </row>
    <row r="187" spans="1:24">
      <c r="A187" s="17">
        <v>2011</v>
      </c>
    </row>
    <row r="188" spans="1:24">
      <c r="A188" s="17">
        <v>2012</v>
      </c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 &amp; notes</vt:lpstr>
      <vt:lpstr>main data</vt:lpstr>
    </vt:vector>
  </TitlesOfParts>
  <Company>UC Davis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dcterms:created xsi:type="dcterms:W3CDTF">2013-03-21T22:29:55Z</dcterms:created>
  <dcterms:modified xsi:type="dcterms:W3CDTF">2013-11-15T04:18:38Z</dcterms:modified>
</cp:coreProperties>
</file>