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date1904="1" showInkAnnotation="0" autoCompressPictures="0"/>
  <bookViews>
    <workbookView xWindow="20" yWindow="3900" windowWidth="26080" windowHeight="11520"/>
  </bookViews>
  <sheets>
    <sheet name="main" sheetId="2" r:id="rId1"/>
    <sheet name="graphing 1820-2009" sheetId="3" r:id="rId2"/>
    <sheet name="graph, primary to 1913" sheetId="5" r:id="rId3"/>
    <sheet name="Chart, all levels to 1930" sheetId="4" r:id="rId4"/>
  </sheets>
  <definedNames>
    <definedName name="_xlnm.Print_Titles" localSheetId="0">main!$A:$A,main!$7:$9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9" i="5" l="1"/>
  <c r="K99" i="5"/>
  <c r="L99" i="5"/>
  <c r="J98" i="5"/>
  <c r="K98" i="5"/>
  <c r="L98" i="5"/>
  <c r="J97" i="5"/>
  <c r="K97" i="5"/>
  <c r="L97" i="5"/>
  <c r="J96" i="5"/>
  <c r="K96" i="5"/>
  <c r="L96" i="5"/>
  <c r="J95" i="5"/>
  <c r="K95" i="5"/>
  <c r="L95" i="5"/>
  <c r="J94" i="5"/>
  <c r="K94" i="5"/>
  <c r="L94" i="5"/>
  <c r="J93" i="5"/>
  <c r="K93" i="5"/>
  <c r="L93" i="5"/>
  <c r="J92" i="5"/>
  <c r="K92" i="5"/>
  <c r="L92" i="5"/>
  <c r="J91" i="5"/>
  <c r="K91" i="5"/>
  <c r="L91" i="5"/>
  <c r="J90" i="5"/>
  <c r="K90" i="5"/>
  <c r="L90" i="5"/>
  <c r="J89" i="5"/>
  <c r="K89" i="5"/>
  <c r="L89" i="5"/>
  <c r="J88" i="5"/>
  <c r="K88" i="5"/>
  <c r="L88" i="5"/>
  <c r="J87" i="5"/>
  <c r="K87" i="5"/>
  <c r="L87" i="5"/>
  <c r="J86" i="5"/>
  <c r="K86" i="5"/>
  <c r="L86" i="5"/>
  <c r="J85" i="5"/>
  <c r="K85" i="5"/>
  <c r="L85" i="5"/>
  <c r="J84" i="5"/>
  <c r="K84" i="5"/>
  <c r="L84" i="5"/>
  <c r="J83" i="5"/>
  <c r="K83" i="5"/>
  <c r="L83" i="5"/>
  <c r="J82" i="5"/>
  <c r="K82" i="5"/>
  <c r="L82" i="5"/>
  <c r="J81" i="5"/>
  <c r="K81" i="5"/>
  <c r="L81" i="5"/>
  <c r="J80" i="5"/>
  <c r="K80" i="5"/>
  <c r="L80" i="5"/>
  <c r="J79" i="5"/>
  <c r="K79" i="5"/>
  <c r="L79" i="5"/>
  <c r="J78" i="5"/>
  <c r="K78" i="5"/>
  <c r="L78" i="5"/>
  <c r="J77" i="5"/>
  <c r="K77" i="5"/>
  <c r="L77" i="5"/>
  <c r="J76" i="5"/>
  <c r="K76" i="5"/>
  <c r="L76" i="5"/>
  <c r="J75" i="5"/>
  <c r="K75" i="5"/>
  <c r="L75" i="5"/>
  <c r="J74" i="5"/>
  <c r="K74" i="5"/>
  <c r="L74" i="5"/>
  <c r="J73" i="5"/>
  <c r="K73" i="5"/>
  <c r="L73" i="5"/>
  <c r="J72" i="5"/>
  <c r="K72" i="5"/>
  <c r="L72" i="5"/>
  <c r="J71" i="5"/>
  <c r="K71" i="5"/>
  <c r="L71" i="5"/>
  <c r="J70" i="5"/>
  <c r="K70" i="5"/>
  <c r="L70" i="5"/>
  <c r="J69" i="5"/>
  <c r="K69" i="5"/>
  <c r="L69" i="5"/>
  <c r="J68" i="5"/>
  <c r="K68" i="5"/>
  <c r="L68" i="5"/>
  <c r="J67" i="5"/>
  <c r="K67" i="5"/>
  <c r="L67" i="5"/>
  <c r="J66" i="5"/>
  <c r="K66" i="5"/>
  <c r="L66" i="5"/>
  <c r="J65" i="5"/>
  <c r="K65" i="5"/>
  <c r="L65" i="5"/>
  <c r="J64" i="5"/>
  <c r="K64" i="5"/>
  <c r="L64" i="5"/>
  <c r="J63" i="5"/>
  <c r="K63" i="5"/>
  <c r="L63" i="5"/>
  <c r="J62" i="5"/>
  <c r="K62" i="5"/>
  <c r="L62" i="5"/>
  <c r="J61" i="5"/>
  <c r="K61" i="5"/>
  <c r="L61" i="5"/>
  <c r="J60" i="5"/>
  <c r="K60" i="5"/>
  <c r="L60" i="5"/>
  <c r="J59" i="5"/>
  <c r="K59" i="5"/>
  <c r="L59" i="5"/>
  <c r="J58" i="5"/>
  <c r="K58" i="5"/>
  <c r="L58" i="5"/>
  <c r="J57" i="5"/>
  <c r="K57" i="5"/>
  <c r="L57" i="5"/>
  <c r="J56" i="5"/>
  <c r="K56" i="5"/>
  <c r="L56" i="5"/>
  <c r="J55" i="5"/>
  <c r="K55" i="5"/>
  <c r="L55" i="5"/>
  <c r="J54" i="5"/>
  <c r="K54" i="5"/>
  <c r="L54" i="5"/>
  <c r="J53" i="5"/>
  <c r="K53" i="5"/>
  <c r="L53" i="5"/>
  <c r="J52" i="5"/>
  <c r="K52" i="5"/>
  <c r="L52" i="5"/>
  <c r="J51" i="5"/>
  <c r="K51" i="5"/>
  <c r="L51" i="5"/>
  <c r="J50" i="5"/>
  <c r="K50" i="5"/>
  <c r="L50" i="5"/>
  <c r="J49" i="5"/>
  <c r="K49" i="5"/>
  <c r="L49" i="5"/>
  <c r="J48" i="5"/>
  <c r="K48" i="5"/>
  <c r="L48" i="5"/>
  <c r="J47" i="5"/>
  <c r="K47" i="5"/>
  <c r="L47" i="5"/>
  <c r="J46" i="5"/>
  <c r="K46" i="5"/>
  <c r="L46" i="5"/>
  <c r="J45" i="5"/>
  <c r="K45" i="5"/>
  <c r="L45" i="5"/>
  <c r="J44" i="5"/>
  <c r="K44" i="5"/>
  <c r="L44" i="5"/>
  <c r="J43" i="5"/>
  <c r="K43" i="5"/>
  <c r="L43" i="5"/>
  <c r="J42" i="5"/>
  <c r="K42" i="5"/>
  <c r="L42" i="5"/>
  <c r="J41" i="5"/>
  <c r="K41" i="5"/>
  <c r="L41" i="5"/>
  <c r="J40" i="5"/>
  <c r="K40" i="5"/>
  <c r="L40" i="5"/>
  <c r="J39" i="5"/>
  <c r="K39" i="5"/>
  <c r="L39" i="5"/>
  <c r="J38" i="5"/>
  <c r="K38" i="5"/>
  <c r="L38" i="5"/>
  <c r="J37" i="5"/>
  <c r="K37" i="5"/>
  <c r="L37" i="5"/>
  <c r="J36" i="5"/>
  <c r="K36" i="5"/>
  <c r="L36" i="5"/>
  <c r="J35" i="5"/>
  <c r="K35" i="5"/>
  <c r="L35" i="5"/>
  <c r="J34" i="5"/>
  <c r="K34" i="5"/>
  <c r="L34" i="5"/>
  <c r="J33" i="5"/>
  <c r="K33" i="5"/>
  <c r="L33" i="5"/>
  <c r="J32" i="5"/>
  <c r="K32" i="5"/>
  <c r="L32" i="5"/>
  <c r="J31" i="5"/>
  <c r="K31" i="5"/>
  <c r="L31" i="5"/>
  <c r="J30" i="5"/>
  <c r="K30" i="5"/>
  <c r="L30" i="5"/>
  <c r="J29" i="5"/>
  <c r="K29" i="5"/>
  <c r="L29" i="5"/>
  <c r="J28" i="5"/>
  <c r="K28" i="5"/>
  <c r="L28" i="5"/>
  <c r="J27" i="5"/>
  <c r="K27" i="5"/>
  <c r="L27" i="5"/>
  <c r="J26" i="5"/>
  <c r="K26" i="5"/>
  <c r="L26" i="5"/>
  <c r="J25" i="5"/>
  <c r="K25" i="5"/>
  <c r="L25" i="5"/>
  <c r="J24" i="5"/>
  <c r="K24" i="5"/>
  <c r="L24" i="5"/>
  <c r="J23" i="5"/>
  <c r="K23" i="5"/>
  <c r="L23" i="5"/>
  <c r="J22" i="5"/>
  <c r="K22" i="5"/>
  <c r="L22" i="5"/>
  <c r="J21" i="5"/>
  <c r="K21" i="5"/>
  <c r="L21" i="5"/>
  <c r="J20" i="5"/>
  <c r="K20" i="5"/>
  <c r="L20" i="5"/>
  <c r="J19" i="5"/>
  <c r="K19" i="5"/>
  <c r="L19" i="5"/>
  <c r="J18" i="5"/>
  <c r="K18" i="5"/>
  <c r="L18" i="5"/>
  <c r="J17" i="5"/>
  <c r="K17" i="5"/>
  <c r="L17" i="5"/>
  <c r="J16" i="5"/>
  <c r="K16" i="5"/>
  <c r="L16" i="5"/>
  <c r="J15" i="5"/>
  <c r="K15" i="5"/>
  <c r="L15" i="5"/>
  <c r="J14" i="5"/>
  <c r="K14" i="5"/>
  <c r="L14" i="5"/>
  <c r="J13" i="5"/>
  <c r="K13" i="5"/>
  <c r="L13" i="5"/>
  <c r="J12" i="5"/>
  <c r="K12" i="5"/>
  <c r="L12" i="5"/>
  <c r="J11" i="5"/>
  <c r="K11" i="5"/>
  <c r="L11" i="5"/>
  <c r="J10" i="5"/>
  <c r="K10" i="5"/>
  <c r="L10" i="5"/>
  <c r="J9" i="5"/>
  <c r="K9" i="5"/>
  <c r="L9" i="5"/>
  <c r="J8" i="5"/>
  <c r="K8" i="5"/>
  <c r="L8" i="5"/>
  <c r="J7" i="5"/>
  <c r="K7" i="5"/>
  <c r="L7" i="5"/>
  <c r="J6" i="5"/>
  <c r="K6" i="5"/>
  <c r="L6" i="5"/>
  <c r="AM140" i="2"/>
  <c r="AN140" i="2"/>
  <c r="AO140" i="2"/>
  <c r="AP140" i="2"/>
  <c r="AQ140" i="2"/>
  <c r="AM141" i="2"/>
  <c r="AN141" i="2"/>
  <c r="AO141" i="2"/>
  <c r="AP141" i="2"/>
  <c r="AQ141" i="2"/>
  <c r="AM142" i="2"/>
  <c r="AN142" i="2"/>
  <c r="AO142" i="2"/>
  <c r="AP142" i="2"/>
  <c r="AQ142" i="2"/>
  <c r="AM143" i="2"/>
  <c r="AN143" i="2"/>
  <c r="AO143" i="2"/>
  <c r="AP143" i="2"/>
  <c r="AQ143" i="2"/>
  <c r="AM144" i="2"/>
  <c r="AN144" i="2"/>
  <c r="AO144" i="2"/>
  <c r="AP144" i="2"/>
  <c r="AQ144" i="2"/>
  <c r="AM145" i="2"/>
  <c r="AN145" i="2"/>
  <c r="AO145" i="2"/>
  <c r="AP145" i="2"/>
  <c r="AQ145" i="2"/>
  <c r="AM146" i="2"/>
  <c r="AN146" i="2"/>
  <c r="AO146" i="2"/>
  <c r="AP146" i="2"/>
  <c r="AQ146" i="2"/>
  <c r="AM147" i="2"/>
  <c r="AN147" i="2"/>
  <c r="AO147" i="2"/>
  <c r="AP147" i="2"/>
  <c r="AQ147" i="2"/>
  <c r="AM148" i="2"/>
  <c r="AN148" i="2"/>
  <c r="AO148" i="2"/>
  <c r="AP148" i="2"/>
  <c r="AQ148" i="2"/>
  <c r="AM149" i="2"/>
  <c r="AN149" i="2"/>
  <c r="AO149" i="2"/>
  <c r="AP149" i="2"/>
  <c r="AQ149" i="2"/>
  <c r="AM150" i="2"/>
  <c r="AN150" i="2"/>
  <c r="AO150" i="2"/>
  <c r="AP150" i="2"/>
  <c r="AQ150" i="2"/>
  <c r="AM151" i="2"/>
  <c r="AN151" i="2"/>
  <c r="AO151" i="2"/>
  <c r="AP151" i="2"/>
  <c r="AQ151" i="2"/>
  <c r="AM152" i="2"/>
  <c r="AN152" i="2"/>
  <c r="AO152" i="2"/>
  <c r="AP152" i="2"/>
  <c r="AQ152" i="2"/>
  <c r="AM153" i="2"/>
  <c r="AN153" i="2"/>
  <c r="AO153" i="2"/>
  <c r="AP153" i="2"/>
  <c r="AQ153" i="2"/>
  <c r="AM154" i="2"/>
  <c r="AN154" i="2"/>
  <c r="AO154" i="2"/>
  <c r="AP154" i="2"/>
  <c r="AQ154" i="2"/>
  <c r="AM155" i="2"/>
  <c r="AN155" i="2"/>
  <c r="AO155" i="2"/>
  <c r="AP155" i="2"/>
  <c r="AQ155" i="2"/>
  <c r="AM156" i="2"/>
  <c r="AN156" i="2"/>
  <c r="AO156" i="2"/>
  <c r="AP156" i="2"/>
  <c r="AQ156" i="2"/>
  <c r="AM157" i="2"/>
  <c r="AN157" i="2"/>
  <c r="AO157" i="2"/>
  <c r="AP157" i="2"/>
  <c r="AQ157" i="2"/>
  <c r="AM158" i="2"/>
  <c r="AN158" i="2"/>
  <c r="AO158" i="2"/>
  <c r="AP158" i="2"/>
  <c r="AQ158" i="2"/>
  <c r="AM159" i="2"/>
  <c r="AN159" i="2"/>
  <c r="AO159" i="2"/>
  <c r="AP159" i="2"/>
  <c r="AQ159" i="2"/>
  <c r="AM160" i="2"/>
  <c r="AN160" i="2"/>
  <c r="AO160" i="2"/>
  <c r="AP160" i="2"/>
  <c r="AQ160" i="2"/>
  <c r="AM161" i="2"/>
  <c r="AN161" i="2"/>
  <c r="AO161" i="2"/>
  <c r="AP161" i="2"/>
  <c r="AQ161" i="2"/>
  <c r="AM162" i="2"/>
  <c r="AN162" i="2"/>
  <c r="AO162" i="2"/>
  <c r="AP162" i="2"/>
  <c r="AQ162" i="2"/>
  <c r="AM163" i="2"/>
  <c r="AN163" i="2"/>
  <c r="AO163" i="2"/>
  <c r="AP163" i="2"/>
  <c r="AQ163" i="2"/>
  <c r="AM164" i="2"/>
  <c r="AN164" i="2"/>
  <c r="AO164" i="2"/>
  <c r="AP164" i="2"/>
  <c r="AQ164" i="2"/>
  <c r="AM165" i="2"/>
  <c r="AN165" i="2"/>
  <c r="AO165" i="2"/>
  <c r="AP165" i="2"/>
  <c r="U165" i="2"/>
  <c r="AQ165" i="2"/>
  <c r="AM166" i="2"/>
  <c r="AN166" i="2"/>
  <c r="AO166" i="2"/>
  <c r="AP166" i="2"/>
  <c r="AQ166" i="2"/>
  <c r="AM167" i="2"/>
  <c r="AN167" i="2"/>
  <c r="AO167" i="2"/>
  <c r="AP167" i="2"/>
  <c r="AQ167" i="2"/>
  <c r="AM168" i="2"/>
  <c r="AN168" i="2"/>
  <c r="AO168" i="2"/>
  <c r="AP168" i="2"/>
  <c r="AQ168" i="2"/>
  <c r="AM169" i="2"/>
  <c r="AN169" i="2"/>
  <c r="AO169" i="2"/>
  <c r="AP169" i="2"/>
  <c r="AQ169" i="2"/>
  <c r="AM170" i="2"/>
  <c r="AN170" i="2"/>
  <c r="AO170" i="2"/>
  <c r="AP170" i="2"/>
  <c r="AQ170" i="2"/>
  <c r="AM171" i="2"/>
  <c r="AN171" i="2"/>
  <c r="AO171" i="2"/>
  <c r="AP171" i="2"/>
  <c r="AQ171" i="2"/>
  <c r="AM172" i="2"/>
  <c r="AN172" i="2"/>
  <c r="AO172" i="2"/>
  <c r="AP172" i="2"/>
  <c r="AQ172" i="2"/>
  <c r="AM173" i="2"/>
  <c r="AN173" i="2"/>
  <c r="AO173" i="2"/>
  <c r="AP173" i="2"/>
  <c r="AQ173" i="2"/>
  <c r="AM174" i="2"/>
  <c r="AN174" i="2"/>
  <c r="AO174" i="2"/>
  <c r="AP174" i="2"/>
  <c r="AQ174" i="2"/>
  <c r="AM175" i="2"/>
  <c r="AN175" i="2"/>
  <c r="AO175" i="2"/>
  <c r="AP175" i="2"/>
  <c r="AQ175" i="2"/>
  <c r="AM176" i="2"/>
  <c r="AN176" i="2"/>
  <c r="AO176" i="2"/>
  <c r="AP176" i="2"/>
  <c r="AQ176" i="2"/>
  <c r="AM177" i="2"/>
  <c r="AN177" i="2"/>
  <c r="AO177" i="2"/>
  <c r="AP177" i="2"/>
  <c r="AQ177" i="2"/>
  <c r="AM178" i="2"/>
  <c r="AN178" i="2"/>
  <c r="AO178" i="2"/>
  <c r="AP178" i="2"/>
  <c r="AQ178" i="2"/>
  <c r="AM179" i="2"/>
  <c r="AN179" i="2"/>
  <c r="AO179" i="2"/>
  <c r="AP179" i="2"/>
  <c r="AQ179" i="2"/>
  <c r="AM180" i="2"/>
  <c r="AN180" i="2"/>
  <c r="AO180" i="2"/>
  <c r="AP180" i="2"/>
  <c r="AQ180" i="2"/>
  <c r="AM181" i="2"/>
  <c r="AN181" i="2"/>
  <c r="AO181" i="2"/>
  <c r="AP181" i="2"/>
  <c r="AQ181" i="2"/>
  <c r="AM182" i="2"/>
  <c r="AN182" i="2"/>
  <c r="AO182" i="2"/>
  <c r="AP182" i="2"/>
  <c r="AQ182" i="2"/>
  <c r="AM183" i="2"/>
  <c r="AN183" i="2"/>
  <c r="AO183" i="2"/>
  <c r="AP183" i="2"/>
  <c r="AQ183" i="2"/>
  <c r="AM184" i="2"/>
  <c r="AN184" i="2"/>
  <c r="AO184" i="2"/>
  <c r="AP184" i="2"/>
  <c r="AQ184" i="2"/>
  <c r="AM185" i="2"/>
  <c r="AN185" i="2"/>
  <c r="AO185" i="2"/>
  <c r="AP185" i="2"/>
  <c r="AQ185" i="2"/>
  <c r="AM186" i="2"/>
  <c r="AN186" i="2"/>
  <c r="AO186" i="2"/>
  <c r="AP186" i="2"/>
  <c r="U186" i="2"/>
  <c r="AQ186" i="2"/>
  <c r="AM122" i="2"/>
  <c r="AN122" i="2"/>
  <c r="AO122" i="2"/>
  <c r="AP122" i="2"/>
  <c r="AQ122" i="2"/>
  <c r="AM123" i="2"/>
  <c r="AN123" i="2"/>
  <c r="AO123" i="2"/>
  <c r="AP123" i="2"/>
  <c r="AQ123" i="2"/>
  <c r="AM124" i="2"/>
  <c r="AN124" i="2"/>
  <c r="AO124" i="2"/>
  <c r="AP124" i="2"/>
  <c r="AQ124" i="2"/>
  <c r="AM125" i="2"/>
  <c r="AN125" i="2"/>
  <c r="AO125" i="2"/>
  <c r="AP125" i="2"/>
  <c r="AQ125" i="2"/>
  <c r="AM126" i="2"/>
  <c r="AN126" i="2"/>
  <c r="AO126" i="2"/>
  <c r="AP126" i="2"/>
  <c r="AQ126" i="2"/>
  <c r="AM127" i="2"/>
  <c r="AN127" i="2"/>
  <c r="AO127" i="2"/>
  <c r="AP127" i="2"/>
  <c r="AQ127" i="2"/>
  <c r="AM128" i="2"/>
  <c r="AN128" i="2"/>
  <c r="AO128" i="2"/>
  <c r="AP128" i="2"/>
  <c r="AQ128" i="2"/>
  <c r="AM137" i="2"/>
  <c r="AN137" i="2"/>
  <c r="AO137" i="2"/>
  <c r="AP137" i="2"/>
  <c r="AQ137" i="2"/>
  <c r="AM138" i="2"/>
  <c r="AN138" i="2"/>
  <c r="AO138" i="2"/>
  <c r="AP138" i="2"/>
  <c r="AQ138" i="2"/>
  <c r="AM139" i="2"/>
  <c r="AN139" i="2"/>
  <c r="AO139" i="2"/>
  <c r="AP139" i="2"/>
  <c r="AQ139" i="2"/>
  <c r="AN121" i="2"/>
  <c r="AO121" i="2"/>
  <c r="AP121" i="2"/>
  <c r="AQ121" i="2"/>
  <c r="AM121" i="2"/>
  <c r="AM111" i="2"/>
  <c r="AN111" i="2"/>
  <c r="AO111" i="2"/>
  <c r="AP111" i="2"/>
  <c r="AQ111" i="2"/>
  <c r="AM112" i="2"/>
  <c r="AN112" i="2"/>
  <c r="AO112" i="2"/>
  <c r="AP112" i="2"/>
  <c r="AQ112" i="2"/>
  <c r="AM113" i="2"/>
  <c r="AN113" i="2"/>
  <c r="AO113" i="2"/>
  <c r="AP113" i="2"/>
  <c r="AQ113" i="2"/>
  <c r="AM114" i="2"/>
  <c r="AN114" i="2"/>
  <c r="AO114" i="2"/>
  <c r="AP114" i="2"/>
  <c r="AQ114" i="2"/>
  <c r="AM115" i="2"/>
  <c r="AN115" i="2"/>
  <c r="AO115" i="2"/>
  <c r="AP115" i="2"/>
  <c r="AQ115" i="2"/>
  <c r="AM116" i="2"/>
  <c r="AN116" i="2"/>
  <c r="AO116" i="2"/>
  <c r="AP116" i="2"/>
  <c r="AQ116" i="2"/>
  <c r="AM117" i="2"/>
  <c r="AN117" i="2"/>
  <c r="AO117" i="2"/>
  <c r="AP117" i="2"/>
  <c r="AQ117" i="2"/>
  <c r="AM118" i="2"/>
  <c r="AN118" i="2"/>
  <c r="AO118" i="2"/>
  <c r="AP118" i="2"/>
  <c r="AQ118" i="2"/>
  <c r="AM119" i="2"/>
  <c r="AN119" i="2"/>
  <c r="AO119" i="2"/>
  <c r="AP119" i="2"/>
  <c r="AQ119" i="2"/>
  <c r="AM120" i="2"/>
  <c r="AN120" i="2"/>
  <c r="AO120" i="2"/>
  <c r="AP120" i="2"/>
  <c r="U120" i="2"/>
  <c r="AQ120" i="2"/>
  <c r="AM11" i="2"/>
  <c r="AN11" i="2"/>
  <c r="AO11" i="2"/>
  <c r="AP11" i="2"/>
  <c r="AQ11" i="2"/>
  <c r="AM12" i="2"/>
  <c r="AN12" i="2"/>
  <c r="AO12" i="2"/>
  <c r="AP12" i="2"/>
  <c r="AQ12" i="2"/>
  <c r="AM13" i="2"/>
  <c r="AN13" i="2"/>
  <c r="AO13" i="2"/>
  <c r="AP13" i="2"/>
  <c r="AQ13" i="2"/>
  <c r="AM14" i="2"/>
  <c r="AN14" i="2"/>
  <c r="AO14" i="2"/>
  <c r="AP14" i="2"/>
  <c r="AQ14" i="2"/>
  <c r="AM15" i="2"/>
  <c r="AN15" i="2"/>
  <c r="AO15" i="2"/>
  <c r="AP15" i="2"/>
  <c r="AQ15" i="2"/>
  <c r="AM16" i="2"/>
  <c r="AN16" i="2"/>
  <c r="AO16" i="2"/>
  <c r="AP16" i="2"/>
  <c r="AQ16" i="2"/>
  <c r="AM17" i="2"/>
  <c r="AN17" i="2"/>
  <c r="AO17" i="2"/>
  <c r="AP17" i="2"/>
  <c r="AQ17" i="2"/>
  <c r="AM18" i="2"/>
  <c r="AN18" i="2"/>
  <c r="AO18" i="2"/>
  <c r="AP18" i="2"/>
  <c r="AQ18" i="2"/>
  <c r="AM19" i="2"/>
  <c r="AN19" i="2"/>
  <c r="AO19" i="2"/>
  <c r="AP19" i="2"/>
  <c r="AQ19" i="2"/>
  <c r="AM20" i="2"/>
  <c r="AN20" i="2"/>
  <c r="AO20" i="2"/>
  <c r="AP20" i="2"/>
  <c r="AQ20" i="2"/>
  <c r="AM21" i="2"/>
  <c r="AN21" i="2"/>
  <c r="AO21" i="2"/>
  <c r="AP21" i="2"/>
  <c r="AQ21" i="2"/>
  <c r="AM22" i="2"/>
  <c r="AN22" i="2"/>
  <c r="AO22" i="2"/>
  <c r="AP22" i="2"/>
  <c r="AQ22" i="2"/>
  <c r="AM23" i="2"/>
  <c r="AN23" i="2"/>
  <c r="AO23" i="2"/>
  <c r="AP23" i="2"/>
  <c r="AQ23" i="2"/>
  <c r="AM24" i="2"/>
  <c r="AN24" i="2"/>
  <c r="AO24" i="2"/>
  <c r="AP24" i="2"/>
  <c r="AQ24" i="2"/>
  <c r="AM25" i="2"/>
  <c r="AN25" i="2"/>
  <c r="AO25" i="2"/>
  <c r="AP25" i="2"/>
  <c r="AQ25" i="2"/>
  <c r="AM26" i="2"/>
  <c r="AN26" i="2"/>
  <c r="AO26" i="2"/>
  <c r="AP26" i="2"/>
  <c r="AQ26" i="2"/>
  <c r="AM27" i="2"/>
  <c r="AN27" i="2"/>
  <c r="AO27" i="2"/>
  <c r="AP27" i="2"/>
  <c r="AQ27" i="2"/>
  <c r="AM28" i="2"/>
  <c r="AN28" i="2"/>
  <c r="AO28" i="2"/>
  <c r="AP28" i="2"/>
  <c r="AQ28" i="2"/>
  <c r="AM29" i="2"/>
  <c r="AN29" i="2"/>
  <c r="AO29" i="2"/>
  <c r="AP29" i="2"/>
  <c r="AQ29" i="2"/>
  <c r="AM30" i="2"/>
  <c r="AN30" i="2"/>
  <c r="AO30" i="2"/>
  <c r="AP30" i="2"/>
  <c r="AQ30" i="2"/>
  <c r="AM31" i="2"/>
  <c r="AN31" i="2"/>
  <c r="AO31" i="2"/>
  <c r="AP31" i="2"/>
  <c r="AQ31" i="2"/>
  <c r="AM32" i="2"/>
  <c r="AN32" i="2"/>
  <c r="AO32" i="2"/>
  <c r="AP32" i="2"/>
  <c r="AQ32" i="2"/>
  <c r="AM33" i="2"/>
  <c r="AN33" i="2"/>
  <c r="AO33" i="2"/>
  <c r="AP33" i="2"/>
  <c r="AQ33" i="2"/>
  <c r="AM34" i="2"/>
  <c r="AN34" i="2"/>
  <c r="AO34" i="2"/>
  <c r="AP34" i="2"/>
  <c r="AQ34" i="2"/>
  <c r="AM35" i="2"/>
  <c r="AN35" i="2"/>
  <c r="AO35" i="2"/>
  <c r="AP35" i="2"/>
  <c r="AQ35" i="2"/>
  <c r="AM36" i="2"/>
  <c r="AN36" i="2"/>
  <c r="AO36" i="2"/>
  <c r="AP36" i="2"/>
  <c r="AQ36" i="2"/>
  <c r="AM37" i="2"/>
  <c r="AN37" i="2"/>
  <c r="AO37" i="2"/>
  <c r="AP37" i="2"/>
  <c r="AQ37" i="2"/>
  <c r="AM38" i="2"/>
  <c r="AN38" i="2"/>
  <c r="AO38" i="2"/>
  <c r="AP38" i="2"/>
  <c r="AQ38" i="2"/>
  <c r="AM39" i="2"/>
  <c r="AN39" i="2"/>
  <c r="AO39" i="2"/>
  <c r="AP39" i="2"/>
  <c r="AQ39" i="2"/>
  <c r="AM40" i="2"/>
  <c r="AN40" i="2"/>
  <c r="AO40" i="2"/>
  <c r="AP40" i="2"/>
  <c r="AQ40" i="2"/>
  <c r="AM41" i="2"/>
  <c r="AN41" i="2"/>
  <c r="AO41" i="2"/>
  <c r="AP41" i="2"/>
  <c r="AQ41" i="2"/>
  <c r="AM42" i="2"/>
  <c r="AN42" i="2"/>
  <c r="AO42" i="2"/>
  <c r="AP42" i="2"/>
  <c r="AQ42" i="2"/>
  <c r="AM43" i="2"/>
  <c r="AN43" i="2"/>
  <c r="AO43" i="2"/>
  <c r="AP43" i="2"/>
  <c r="AQ43" i="2"/>
  <c r="AM44" i="2"/>
  <c r="AN44" i="2"/>
  <c r="AO44" i="2"/>
  <c r="AP44" i="2"/>
  <c r="AQ44" i="2"/>
  <c r="AM45" i="2"/>
  <c r="AN45" i="2"/>
  <c r="AO45" i="2"/>
  <c r="AP45" i="2"/>
  <c r="AQ45" i="2"/>
  <c r="AM46" i="2"/>
  <c r="AN46" i="2"/>
  <c r="AO46" i="2"/>
  <c r="AP46" i="2"/>
  <c r="AQ46" i="2"/>
  <c r="AM47" i="2"/>
  <c r="AN47" i="2"/>
  <c r="AO47" i="2"/>
  <c r="AP47" i="2"/>
  <c r="AQ47" i="2"/>
  <c r="AM48" i="2"/>
  <c r="AN48" i="2"/>
  <c r="AO48" i="2"/>
  <c r="AP48" i="2"/>
  <c r="AQ48" i="2"/>
  <c r="AM49" i="2"/>
  <c r="AN49" i="2"/>
  <c r="AO49" i="2"/>
  <c r="AP49" i="2"/>
  <c r="AQ49" i="2"/>
  <c r="AM50" i="2"/>
  <c r="AN50" i="2"/>
  <c r="AO50" i="2"/>
  <c r="AP50" i="2"/>
  <c r="AQ50" i="2"/>
  <c r="AM51" i="2"/>
  <c r="AN51" i="2"/>
  <c r="AO51" i="2"/>
  <c r="AP51" i="2"/>
  <c r="AQ51" i="2"/>
  <c r="AM52" i="2"/>
  <c r="AN52" i="2"/>
  <c r="AO52" i="2"/>
  <c r="AP52" i="2"/>
  <c r="AQ52" i="2"/>
  <c r="AM53" i="2"/>
  <c r="AN53" i="2"/>
  <c r="AO53" i="2"/>
  <c r="AP53" i="2"/>
  <c r="AQ53" i="2"/>
  <c r="AM54" i="2"/>
  <c r="AN54" i="2"/>
  <c r="AO54" i="2"/>
  <c r="AP54" i="2"/>
  <c r="AQ54" i="2"/>
  <c r="AM55" i="2"/>
  <c r="AN55" i="2"/>
  <c r="AO55" i="2"/>
  <c r="AP55" i="2"/>
  <c r="AQ55" i="2"/>
  <c r="AM56" i="2"/>
  <c r="AN56" i="2"/>
  <c r="AO56" i="2"/>
  <c r="AP56" i="2"/>
  <c r="AQ56" i="2"/>
  <c r="AM57" i="2"/>
  <c r="AN57" i="2"/>
  <c r="AO57" i="2"/>
  <c r="AP57" i="2"/>
  <c r="AQ57" i="2"/>
  <c r="AM58" i="2"/>
  <c r="AN58" i="2"/>
  <c r="AO58" i="2"/>
  <c r="AP58" i="2"/>
  <c r="AQ58" i="2"/>
  <c r="AM59" i="2"/>
  <c r="AN59" i="2"/>
  <c r="AO59" i="2"/>
  <c r="AP59" i="2"/>
  <c r="AQ59" i="2"/>
  <c r="AM60" i="2"/>
  <c r="AN60" i="2"/>
  <c r="AO60" i="2"/>
  <c r="AP60" i="2"/>
  <c r="AQ60" i="2"/>
  <c r="AM61" i="2"/>
  <c r="AN61" i="2"/>
  <c r="AO61" i="2"/>
  <c r="AP61" i="2"/>
  <c r="AQ61" i="2"/>
  <c r="AM62" i="2"/>
  <c r="AN62" i="2"/>
  <c r="AO62" i="2"/>
  <c r="AP62" i="2"/>
  <c r="AQ62" i="2"/>
  <c r="AM63" i="2"/>
  <c r="AN63" i="2"/>
  <c r="AO63" i="2"/>
  <c r="AP63" i="2"/>
  <c r="AQ63" i="2"/>
  <c r="AM64" i="2"/>
  <c r="AN64" i="2"/>
  <c r="AO64" i="2"/>
  <c r="AP64" i="2"/>
  <c r="AQ64" i="2"/>
  <c r="AM65" i="2"/>
  <c r="AN65" i="2"/>
  <c r="AO65" i="2"/>
  <c r="AP65" i="2"/>
  <c r="AQ65" i="2"/>
  <c r="AM66" i="2"/>
  <c r="AN66" i="2"/>
  <c r="AO66" i="2"/>
  <c r="AP66" i="2"/>
  <c r="AQ66" i="2"/>
  <c r="AM67" i="2"/>
  <c r="AN67" i="2"/>
  <c r="AO67" i="2"/>
  <c r="AP67" i="2"/>
  <c r="AQ67" i="2"/>
  <c r="AM68" i="2"/>
  <c r="AN68" i="2"/>
  <c r="AO68" i="2"/>
  <c r="AP68" i="2"/>
  <c r="AQ68" i="2"/>
  <c r="AM69" i="2"/>
  <c r="AN69" i="2"/>
  <c r="AO69" i="2"/>
  <c r="AP69" i="2"/>
  <c r="AQ69" i="2"/>
  <c r="AM70" i="2"/>
  <c r="AN70" i="2"/>
  <c r="AO70" i="2"/>
  <c r="AP70" i="2"/>
  <c r="AQ70" i="2"/>
  <c r="AM71" i="2"/>
  <c r="AN71" i="2"/>
  <c r="AO71" i="2"/>
  <c r="AP71" i="2"/>
  <c r="AQ71" i="2"/>
  <c r="AM72" i="2"/>
  <c r="AN72" i="2"/>
  <c r="AO72" i="2"/>
  <c r="AP72" i="2"/>
  <c r="AQ72" i="2"/>
  <c r="AM73" i="2"/>
  <c r="AN73" i="2"/>
  <c r="AO73" i="2"/>
  <c r="AP73" i="2"/>
  <c r="AQ73" i="2"/>
  <c r="AM74" i="2"/>
  <c r="AN74" i="2"/>
  <c r="AO74" i="2"/>
  <c r="AP74" i="2"/>
  <c r="AQ74" i="2"/>
  <c r="AM75" i="2"/>
  <c r="AN75" i="2"/>
  <c r="AO75" i="2"/>
  <c r="AP75" i="2"/>
  <c r="AQ75" i="2"/>
  <c r="AM76" i="2"/>
  <c r="AN76" i="2"/>
  <c r="AO76" i="2"/>
  <c r="AP76" i="2"/>
  <c r="AQ76" i="2"/>
  <c r="AM77" i="2"/>
  <c r="AN77" i="2"/>
  <c r="AO77" i="2"/>
  <c r="AP77" i="2"/>
  <c r="AQ77" i="2"/>
  <c r="AM78" i="2"/>
  <c r="AN78" i="2"/>
  <c r="AO78" i="2"/>
  <c r="AP78" i="2"/>
  <c r="AQ78" i="2"/>
  <c r="AM79" i="2"/>
  <c r="AN79" i="2"/>
  <c r="AO79" i="2"/>
  <c r="AP79" i="2"/>
  <c r="AQ79" i="2"/>
  <c r="AM80" i="2"/>
  <c r="AN80" i="2"/>
  <c r="AO80" i="2"/>
  <c r="AP80" i="2"/>
  <c r="AQ80" i="2"/>
  <c r="AM81" i="2"/>
  <c r="AN81" i="2"/>
  <c r="AO81" i="2"/>
  <c r="AP81" i="2"/>
  <c r="AQ81" i="2"/>
  <c r="AM82" i="2"/>
  <c r="AN82" i="2"/>
  <c r="AO82" i="2"/>
  <c r="AP82" i="2"/>
  <c r="AQ82" i="2"/>
  <c r="AM83" i="2"/>
  <c r="AN83" i="2"/>
  <c r="AO83" i="2"/>
  <c r="AP83" i="2"/>
  <c r="AQ83" i="2"/>
  <c r="AM84" i="2"/>
  <c r="AN84" i="2"/>
  <c r="AO84" i="2"/>
  <c r="AP84" i="2"/>
  <c r="AQ84" i="2"/>
  <c r="AM85" i="2"/>
  <c r="AN85" i="2"/>
  <c r="AO85" i="2"/>
  <c r="AP85" i="2"/>
  <c r="AQ85" i="2"/>
  <c r="AM86" i="2"/>
  <c r="AN86" i="2"/>
  <c r="AO86" i="2"/>
  <c r="AP86" i="2"/>
  <c r="AQ86" i="2"/>
  <c r="AM87" i="2"/>
  <c r="AN87" i="2"/>
  <c r="AO87" i="2"/>
  <c r="AP87" i="2"/>
  <c r="AQ87" i="2"/>
  <c r="AM88" i="2"/>
  <c r="AN88" i="2"/>
  <c r="AO88" i="2"/>
  <c r="AP88" i="2"/>
  <c r="AQ88" i="2"/>
  <c r="AM89" i="2"/>
  <c r="AN89" i="2"/>
  <c r="AO89" i="2"/>
  <c r="AP89" i="2"/>
  <c r="AQ89" i="2"/>
  <c r="AM90" i="2"/>
  <c r="AN90" i="2"/>
  <c r="AO90" i="2"/>
  <c r="AP90" i="2"/>
  <c r="AQ90" i="2"/>
  <c r="AM91" i="2"/>
  <c r="AN91" i="2"/>
  <c r="AO91" i="2"/>
  <c r="AP91" i="2"/>
  <c r="AQ91" i="2"/>
  <c r="AM92" i="2"/>
  <c r="AN92" i="2"/>
  <c r="AO92" i="2"/>
  <c r="AP92" i="2"/>
  <c r="AQ92" i="2"/>
  <c r="AM93" i="2"/>
  <c r="AN93" i="2"/>
  <c r="AO93" i="2"/>
  <c r="AP93" i="2"/>
  <c r="AQ93" i="2"/>
  <c r="AM94" i="2"/>
  <c r="AN94" i="2"/>
  <c r="AO94" i="2"/>
  <c r="AP94" i="2"/>
  <c r="AQ94" i="2"/>
  <c r="AM95" i="2"/>
  <c r="AN95" i="2"/>
  <c r="AO95" i="2"/>
  <c r="AP95" i="2"/>
  <c r="AQ95" i="2"/>
  <c r="AM96" i="2"/>
  <c r="AN96" i="2"/>
  <c r="AO96" i="2"/>
  <c r="AP96" i="2"/>
  <c r="AQ96" i="2"/>
  <c r="AM97" i="2"/>
  <c r="AN97" i="2"/>
  <c r="AO97" i="2"/>
  <c r="AP97" i="2"/>
  <c r="AQ97" i="2"/>
  <c r="AM98" i="2"/>
  <c r="AN98" i="2"/>
  <c r="AO98" i="2"/>
  <c r="AP98" i="2"/>
  <c r="AQ98" i="2"/>
  <c r="AM99" i="2"/>
  <c r="AN99" i="2"/>
  <c r="AO99" i="2"/>
  <c r="AP99" i="2"/>
  <c r="AQ99" i="2"/>
  <c r="AM100" i="2"/>
  <c r="AN100" i="2"/>
  <c r="AO100" i="2"/>
  <c r="AP100" i="2"/>
  <c r="AQ100" i="2"/>
  <c r="AM101" i="2"/>
  <c r="AN101" i="2"/>
  <c r="AO101" i="2"/>
  <c r="AP101" i="2"/>
  <c r="AQ101" i="2"/>
  <c r="AM102" i="2"/>
  <c r="AN102" i="2"/>
  <c r="AO102" i="2"/>
  <c r="AP102" i="2"/>
  <c r="AQ102" i="2"/>
  <c r="AM103" i="2"/>
  <c r="AN103" i="2"/>
  <c r="AO103" i="2"/>
  <c r="AP103" i="2"/>
  <c r="U103" i="2"/>
  <c r="AQ103" i="2"/>
  <c r="AM110" i="2"/>
  <c r="AN110" i="2"/>
  <c r="AO110" i="2"/>
  <c r="AP110" i="2"/>
  <c r="AQ110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F186" i="2"/>
  <c r="K186" i="2"/>
  <c r="P186" i="2"/>
  <c r="AL186" i="2"/>
  <c r="O186" i="2"/>
  <c r="AK186" i="2"/>
  <c r="N186" i="2"/>
  <c r="AJ186" i="2"/>
  <c r="M186" i="2"/>
  <c r="AI186" i="2"/>
  <c r="L186" i="2"/>
  <c r="AG186" i="2"/>
  <c r="AF186" i="2"/>
  <c r="AE186" i="2"/>
  <c r="AD186" i="2"/>
  <c r="AC186" i="2"/>
  <c r="AB186" i="2"/>
  <c r="F185" i="2"/>
  <c r="K185" i="2"/>
  <c r="P185" i="2"/>
  <c r="AL185" i="2"/>
  <c r="O185" i="2"/>
  <c r="AK185" i="2"/>
  <c r="N185" i="2"/>
  <c r="AJ185" i="2"/>
  <c r="M185" i="2"/>
  <c r="AI185" i="2"/>
  <c r="L185" i="2"/>
  <c r="AG185" i="2"/>
  <c r="AF185" i="2"/>
  <c r="AE185" i="2"/>
  <c r="AD185" i="2"/>
  <c r="AC185" i="2"/>
  <c r="AB185" i="2"/>
  <c r="F184" i="2"/>
  <c r="K184" i="2"/>
  <c r="P184" i="2"/>
  <c r="AL184" i="2"/>
  <c r="O184" i="2"/>
  <c r="AK184" i="2"/>
  <c r="N184" i="2"/>
  <c r="AJ184" i="2"/>
  <c r="M184" i="2"/>
  <c r="AI184" i="2"/>
  <c r="L184" i="2"/>
  <c r="AG184" i="2"/>
  <c r="AF184" i="2"/>
  <c r="AE184" i="2"/>
  <c r="AD184" i="2"/>
  <c r="AC184" i="2"/>
  <c r="AB184" i="2"/>
  <c r="F183" i="2"/>
  <c r="K183" i="2"/>
  <c r="P183" i="2"/>
  <c r="AL183" i="2"/>
  <c r="O183" i="2"/>
  <c r="AK183" i="2"/>
  <c r="N183" i="2"/>
  <c r="AJ183" i="2"/>
  <c r="M183" i="2"/>
  <c r="AI183" i="2"/>
  <c r="L183" i="2"/>
  <c r="AG183" i="2"/>
  <c r="AF183" i="2"/>
  <c r="AE183" i="2"/>
  <c r="AD183" i="2"/>
  <c r="AC183" i="2"/>
  <c r="AB183" i="2"/>
  <c r="F182" i="2"/>
  <c r="K182" i="2"/>
  <c r="P182" i="2"/>
  <c r="AL182" i="2"/>
  <c r="O182" i="2"/>
  <c r="AK182" i="2"/>
  <c r="N182" i="2"/>
  <c r="AJ182" i="2"/>
  <c r="M182" i="2"/>
  <c r="AI182" i="2"/>
  <c r="L182" i="2"/>
  <c r="AG182" i="2"/>
  <c r="AF182" i="2"/>
  <c r="AE182" i="2"/>
  <c r="AD182" i="2"/>
  <c r="AC182" i="2"/>
  <c r="AB182" i="2"/>
  <c r="F181" i="2"/>
  <c r="K181" i="2"/>
  <c r="P181" i="2"/>
  <c r="AL181" i="2"/>
  <c r="O181" i="2"/>
  <c r="AK181" i="2"/>
  <c r="N181" i="2"/>
  <c r="AJ181" i="2"/>
  <c r="M181" i="2"/>
  <c r="AI181" i="2"/>
  <c r="L181" i="2"/>
  <c r="AG181" i="2"/>
  <c r="AF181" i="2"/>
  <c r="AE181" i="2"/>
  <c r="AD181" i="2"/>
  <c r="AC181" i="2"/>
  <c r="AB181" i="2"/>
  <c r="F180" i="2"/>
  <c r="K180" i="2"/>
  <c r="P180" i="2"/>
  <c r="AL180" i="2"/>
  <c r="O180" i="2"/>
  <c r="AK180" i="2"/>
  <c r="N180" i="2"/>
  <c r="AJ180" i="2"/>
  <c r="M180" i="2"/>
  <c r="AI180" i="2"/>
  <c r="L180" i="2"/>
  <c r="AG180" i="2"/>
  <c r="AF180" i="2"/>
  <c r="AE180" i="2"/>
  <c r="AD180" i="2"/>
  <c r="AC180" i="2"/>
  <c r="AB180" i="2"/>
  <c r="F179" i="2"/>
  <c r="K179" i="2"/>
  <c r="P179" i="2"/>
  <c r="AL179" i="2"/>
  <c r="O179" i="2"/>
  <c r="AK179" i="2"/>
  <c r="N179" i="2"/>
  <c r="AJ179" i="2"/>
  <c r="M179" i="2"/>
  <c r="AI179" i="2"/>
  <c r="L179" i="2"/>
  <c r="AG179" i="2"/>
  <c r="AF179" i="2"/>
  <c r="AE179" i="2"/>
  <c r="AD179" i="2"/>
  <c r="AC179" i="2"/>
  <c r="AB179" i="2"/>
  <c r="F178" i="2"/>
  <c r="K178" i="2"/>
  <c r="P178" i="2"/>
  <c r="AL178" i="2"/>
  <c r="O178" i="2"/>
  <c r="AK178" i="2"/>
  <c r="N178" i="2"/>
  <c r="AJ178" i="2"/>
  <c r="M178" i="2"/>
  <c r="AI178" i="2"/>
  <c r="L178" i="2"/>
  <c r="AG178" i="2"/>
  <c r="AF178" i="2"/>
  <c r="AE178" i="2"/>
  <c r="AD178" i="2"/>
  <c r="AC178" i="2"/>
  <c r="AB178" i="2"/>
  <c r="F177" i="2"/>
  <c r="K177" i="2"/>
  <c r="P177" i="2"/>
  <c r="AL177" i="2"/>
  <c r="O177" i="2"/>
  <c r="AK177" i="2"/>
  <c r="N177" i="2"/>
  <c r="AJ177" i="2"/>
  <c r="M177" i="2"/>
  <c r="AI177" i="2"/>
  <c r="L177" i="2"/>
  <c r="AG177" i="2"/>
  <c r="AF177" i="2"/>
  <c r="AE177" i="2"/>
  <c r="AD177" i="2"/>
  <c r="AC177" i="2"/>
  <c r="AB177" i="2"/>
  <c r="F176" i="2"/>
  <c r="K176" i="2"/>
  <c r="P176" i="2"/>
  <c r="AL176" i="2"/>
  <c r="O176" i="2"/>
  <c r="AK176" i="2"/>
  <c r="N176" i="2"/>
  <c r="AJ176" i="2"/>
  <c r="M176" i="2"/>
  <c r="AI176" i="2"/>
  <c r="L176" i="2"/>
  <c r="AG176" i="2"/>
  <c r="AF176" i="2"/>
  <c r="AE176" i="2"/>
  <c r="AD176" i="2"/>
  <c r="AC176" i="2"/>
  <c r="AB176" i="2"/>
  <c r="F175" i="2"/>
  <c r="K175" i="2"/>
  <c r="P175" i="2"/>
  <c r="AL175" i="2"/>
  <c r="O175" i="2"/>
  <c r="AK175" i="2"/>
  <c r="N175" i="2"/>
  <c r="AJ175" i="2"/>
  <c r="M175" i="2"/>
  <c r="AI175" i="2"/>
  <c r="L175" i="2"/>
  <c r="AG175" i="2"/>
  <c r="AF175" i="2"/>
  <c r="AE175" i="2"/>
  <c r="AD175" i="2"/>
  <c r="AC175" i="2"/>
  <c r="AB175" i="2"/>
  <c r="F174" i="2"/>
  <c r="K174" i="2"/>
  <c r="P174" i="2"/>
  <c r="AL174" i="2"/>
  <c r="O174" i="2"/>
  <c r="AK174" i="2"/>
  <c r="N174" i="2"/>
  <c r="AJ174" i="2"/>
  <c r="M174" i="2"/>
  <c r="AI174" i="2"/>
  <c r="L174" i="2"/>
  <c r="AG174" i="2"/>
  <c r="AF174" i="2"/>
  <c r="AE174" i="2"/>
  <c r="AD174" i="2"/>
  <c r="AC174" i="2"/>
  <c r="AB174" i="2"/>
  <c r="F173" i="2"/>
  <c r="K173" i="2"/>
  <c r="P173" i="2"/>
  <c r="AL173" i="2"/>
  <c r="O173" i="2"/>
  <c r="AK173" i="2"/>
  <c r="N173" i="2"/>
  <c r="AJ173" i="2"/>
  <c r="M173" i="2"/>
  <c r="AI173" i="2"/>
  <c r="L173" i="2"/>
  <c r="AG173" i="2"/>
  <c r="AF173" i="2"/>
  <c r="AE173" i="2"/>
  <c r="AD173" i="2"/>
  <c r="AC173" i="2"/>
  <c r="AB173" i="2"/>
  <c r="F172" i="2"/>
  <c r="K172" i="2"/>
  <c r="P172" i="2"/>
  <c r="AL172" i="2"/>
  <c r="O172" i="2"/>
  <c r="AK172" i="2"/>
  <c r="N172" i="2"/>
  <c r="AJ172" i="2"/>
  <c r="M172" i="2"/>
  <c r="AI172" i="2"/>
  <c r="L172" i="2"/>
  <c r="AG172" i="2"/>
  <c r="AF172" i="2"/>
  <c r="AE172" i="2"/>
  <c r="AD172" i="2"/>
  <c r="AC172" i="2"/>
  <c r="AB172" i="2"/>
  <c r="F171" i="2"/>
  <c r="K171" i="2"/>
  <c r="P171" i="2"/>
  <c r="AL171" i="2"/>
  <c r="O171" i="2"/>
  <c r="AK171" i="2"/>
  <c r="N171" i="2"/>
  <c r="AJ171" i="2"/>
  <c r="M171" i="2"/>
  <c r="AI171" i="2"/>
  <c r="L171" i="2"/>
  <c r="AG171" i="2"/>
  <c r="AF171" i="2"/>
  <c r="AE171" i="2"/>
  <c r="AD171" i="2"/>
  <c r="AC171" i="2"/>
  <c r="AB171" i="2"/>
  <c r="F170" i="2"/>
  <c r="K170" i="2"/>
  <c r="P170" i="2"/>
  <c r="AL170" i="2"/>
  <c r="O170" i="2"/>
  <c r="AK170" i="2"/>
  <c r="N170" i="2"/>
  <c r="AJ170" i="2"/>
  <c r="M170" i="2"/>
  <c r="AI170" i="2"/>
  <c r="L170" i="2"/>
  <c r="AG170" i="2"/>
  <c r="AF170" i="2"/>
  <c r="AE170" i="2"/>
  <c r="AD170" i="2"/>
  <c r="AC170" i="2"/>
  <c r="AB170" i="2"/>
  <c r="F169" i="2"/>
  <c r="K169" i="2"/>
  <c r="P169" i="2"/>
  <c r="AL169" i="2"/>
  <c r="O169" i="2"/>
  <c r="AK169" i="2"/>
  <c r="N169" i="2"/>
  <c r="AJ169" i="2"/>
  <c r="M169" i="2"/>
  <c r="AI169" i="2"/>
  <c r="L169" i="2"/>
  <c r="AG169" i="2"/>
  <c r="AF169" i="2"/>
  <c r="AE169" i="2"/>
  <c r="AD169" i="2"/>
  <c r="AC169" i="2"/>
  <c r="AB169" i="2"/>
  <c r="F168" i="2"/>
  <c r="K168" i="2"/>
  <c r="P168" i="2"/>
  <c r="AL168" i="2"/>
  <c r="O168" i="2"/>
  <c r="AK168" i="2"/>
  <c r="N168" i="2"/>
  <c r="AJ168" i="2"/>
  <c r="M168" i="2"/>
  <c r="AI168" i="2"/>
  <c r="L168" i="2"/>
  <c r="AG168" i="2"/>
  <c r="AF168" i="2"/>
  <c r="AE168" i="2"/>
  <c r="AD168" i="2"/>
  <c r="AC168" i="2"/>
  <c r="AB168" i="2"/>
  <c r="F167" i="2"/>
  <c r="K167" i="2"/>
  <c r="P167" i="2"/>
  <c r="AL167" i="2"/>
  <c r="O167" i="2"/>
  <c r="AK167" i="2"/>
  <c r="N167" i="2"/>
  <c r="AJ167" i="2"/>
  <c r="M167" i="2"/>
  <c r="AI167" i="2"/>
  <c r="L167" i="2"/>
  <c r="AG167" i="2"/>
  <c r="AF167" i="2"/>
  <c r="AE167" i="2"/>
  <c r="AD167" i="2"/>
  <c r="AC167" i="2"/>
  <c r="AB167" i="2"/>
  <c r="F166" i="2"/>
  <c r="K166" i="2"/>
  <c r="P166" i="2"/>
  <c r="AL166" i="2"/>
  <c r="O166" i="2"/>
  <c r="AK166" i="2"/>
  <c r="N166" i="2"/>
  <c r="AJ166" i="2"/>
  <c r="M166" i="2"/>
  <c r="AI166" i="2"/>
  <c r="L166" i="2"/>
  <c r="AG166" i="2"/>
  <c r="AF166" i="2"/>
  <c r="AE166" i="2"/>
  <c r="AD166" i="2"/>
  <c r="AC166" i="2"/>
  <c r="AB166" i="2"/>
  <c r="F165" i="2"/>
  <c r="K165" i="2"/>
  <c r="P165" i="2"/>
  <c r="AL165" i="2"/>
  <c r="O165" i="2"/>
  <c r="AK165" i="2"/>
  <c r="N165" i="2"/>
  <c r="AJ165" i="2"/>
  <c r="M165" i="2"/>
  <c r="AI165" i="2"/>
  <c r="L165" i="2"/>
  <c r="AG165" i="2"/>
  <c r="AF165" i="2"/>
  <c r="AE165" i="2"/>
  <c r="AD165" i="2"/>
  <c r="AC165" i="2"/>
  <c r="AB165" i="2"/>
  <c r="F164" i="2"/>
  <c r="K164" i="2"/>
  <c r="P164" i="2"/>
  <c r="AL164" i="2"/>
  <c r="O164" i="2"/>
  <c r="AK164" i="2"/>
  <c r="N164" i="2"/>
  <c r="AJ164" i="2"/>
  <c r="M164" i="2"/>
  <c r="AI164" i="2"/>
  <c r="L164" i="2"/>
  <c r="AG164" i="2"/>
  <c r="AF164" i="2"/>
  <c r="AE164" i="2"/>
  <c r="AD164" i="2"/>
  <c r="AC164" i="2"/>
  <c r="AB164" i="2"/>
  <c r="F163" i="2"/>
  <c r="K163" i="2"/>
  <c r="P163" i="2"/>
  <c r="AL163" i="2"/>
  <c r="O163" i="2"/>
  <c r="AK163" i="2"/>
  <c r="N163" i="2"/>
  <c r="AJ163" i="2"/>
  <c r="M163" i="2"/>
  <c r="AI163" i="2"/>
  <c r="L163" i="2"/>
  <c r="AG163" i="2"/>
  <c r="AF163" i="2"/>
  <c r="AE163" i="2"/>
  <c r="AD163" i="2"/>
  <c r="AC163" i="2"/>
  <c r="AB163" i="2"/>
  <c r="F162" i="2"/>
  <c r="K162" i="2"/>
  <c r="P162" i="2"/>
  <c r="AL162" i="2"/>
  <c r="O162" i="2"/>
  <c r="AK162" i="2"/>
  <c r="N162" i="2"/>
  <c r="AJ162" i="2"/>
  <c r="M162" i="2"/>
  <c r="AI162" i="2"/>
  <c r="L162" i="2"/>
  <c r="AG162" i="2"/>
  <c r="AF162" i="2"/>
  <c r="AE162" i="2"/>
  <c r="AD162" i="2"/>
  <c r="AC162" i="2"/>
  <c r="AB162" i="2"/>
  <c r="F161" i="2"/>
  <c r="K161" i="2"/>
  <c r="P161" i="2"/>
  <c r="AL161" i="2"/>
  <c r="O161" i="2"/>
  <c r="AK161" i="2"/>
  <c r="N161" i="2"/>
  <c r="AJ161" i="2"/>
  <c r="M161" i="2"/>
  <c r="AI161" i="2"/>
  <c r="L161" i="2"/>
  <c r="AG161" i="2"/>
  <c r="AF161" i="2"/>
  <c r="AE161" i="2"/>
  <c r="AD161" i="2"/>
  <c r="AC161" i="2"/>
  <c r="AB161" i="2"/>
  <c r="F160" i="2"/>
  <c r="K160" i="2"/>
  <c r="P160" i="2"/>
  <c r="AL160" i="2"/>
  <c r="O160" i="2"/>
  <c r="AK160" i="2"/>
  <c r="N160" i="2"/>
  <c r="AJ160" i="2"/>
  <c r="M160" i="2"/>
  <c r="AI160" i="2"/>
  <c r="L160" i="2"/>
  <c r="AG160" i="2"/>
  <c r="AF160" i="2"/>
  <c r="AE160" i="2"/>
  <c r="AD160" i="2"/>
  <c r="AC160" i="2"/>
  <c r="AB160" i="2"/>
  <c r="F159" i="2"/>
  <c r="K159" i="2"/>
  <c r="P159" i="2"/>
  <c r="AL159" i="2"/>
  <c r="O159" i="2"/>
  <c r="AK159" i="2"/>
  <c r="N159" i="2"/>
  <c r="AJ159" i="2"/>
  <c r="M159" i="2"/>
  <c r="AI159" i="2"/>
  <c r="L159" i="2"/>
  <c r="AG159" i="2"/>
  <c r="AF159" i="2"/>
  <c r="AE159" i="2"/>
  <c r="AD159" i="2"/>
  <c r="AC159" i="2"/>
  <c r="AB159" i="2"/>
  <c r="F158" i="2"/>
  <c r="K158" i="2"/>
  <c r="P158" i="2"/>
  <c r="AL158" i="2"/>
  <c r="O158" i="2"/>
  <c r="AK158" i="2"/>
  <c r="N158" i="2"/>
  <c r="AJ158" i="2"/>
  <c r="M158" i="2"/>
  <c r="AI158" i="2"/>
  <c r="L158" i="2"/>
  <c r="AG158" i="2"/>
  <c r="AF158" i="2"/>
  <c r="AE158" i="2"/>
  <c r="AD158" i="2"/>
  <c r="AC158" i="2"/>
  <c r="AB158" i="2"/>
  <c r="F157" i="2"/>
  <c r="K157" i="2"/>
  <c r="P157" i="2"/>
  <c r="AL157" i="2"/>
  <c r="O157" i="2"/>
  <c r="AK157" i="2"/>
  <c r="N157" i="2"/>
  <c r="AJ157" i="2"/>
  <c r="M157" i="2"/>
  <c r="AI157" i="2"/>
  <c r="L157" i="2"/>
  <c r="AG157" i="2"/>
  <c r="AF157" i="2"/>
  <c r="AE157" i="2"/>
  <c r="AD157" i="2"/>
  <c r="AC157" i="2"/>
  <c r="AB157" i="2"/>
  <c r="F156" i="2"/>
  <c r="K156" i="2"/>
  <c r="P156" i="2"/>
  <c r="AL156" i="2"/>
  <c r="O156" i="2"/>
  <c r="AK156" i="2"/>
  <c r="N156" i="2"/>
  <c r="AJ156" i="2"/>
  <c r="M156" i="2"/>
  <c r="AI156" i="2"/>
  <c r="L156" i="2"/>
  <c r="AG156" i="2"/>
  <c r="AF156" i="2"/>
  <c r="AE156" i="2"/>
  <c r="AD156" i="2"/>
  <c r="AC156" i="2"/>
  <c r="AB156" i="2"/>
  <c r="F155" i="2"/>
  <c r="K155" i="2"/>
  <c r="P155" i="2"/>
  <c r="AL155" i="2"/>
  <c r="O155" i="2"/>
  <c r="AK155" i="2"/>
  <c r="N155" i="2"/>
  <c r="AJ155" i="2"/>
  <c r="M155" i="2"/>
  <c r="AI155" i="2"/>
  <c r="L155" i="2"/>
  <c r="AG155" i="2"/>
  <c r="AF155" i="2"/>
  <c r="AE155" i="2"/>
  <c r="AD155" i="2"/>
  <c r="AC155" i="2"/>
  <c r="AB155" i="2"/>
  <c r="F154" i="2"/>
  <c r="K154" i="2"/>
  <c r="P154" i="2"/>
  <c r="AL154" i="2"/>
  <c r="O154" i="2"/>
  <c r="AK154" i="2"/>
  <c r="N154" i="2"/>
  <c r="AJ154" i="2"/>
  <c r="M154" i="2"/>
  <c r="AI154" i="2"/>
  <c r="L154" i="2"/>
  <c r="AG154" i="2"/>
  <c r="AF154" i="2"/>
  <c r="AE154" i="2"/>
  <c r="AD154" i="2"/>
  <c r="AC154" i="2"/>
  <c r="AB154" i="2"/>
  <c r="F153" i="2"/>
  <c r="K153" i="2"/>
  <c r="P153" i="2"/>
  <c r="AL153" i="2"/>
  <c r="O153" i="2"/>
  <c r="AK153" i="2"/>
  <c r="N153" i="2"/>
  <c r="AJ153" i="2"/>
  <c r="M153" i="2"/>
  <c r="AI153" i="2"/>
  <c r="L153" i="2"/>
  <c r="AG153" i="2"/>
  <c r="AF153" i="2"/>
  <c r="AE153" i="2"/>
  <c r="AD153" i="2"/>
  <c r="AC153" i="2"/>
  <c r="AB153" i="2"/>
  <c r="F152" i="2"/>
  <c r="K152" i="2"/>
  <c r="P152" i="2"/>
  <c r="AL152" i="2"/>
  <c r="O152" i="2"/>
  <c r="AK152" i="2"/>
  <c r="N152" i="2"/>
  <c r="AJ152" i="2"/>
  <c r="M152" i="2"/>
  <c r="AI152" i="2"/>
  <c r="L152" i="2"/>
  <c r="AG152" i="2"/>
  <c r="AF152" i="2"/>
  <c r="AE152" i="2"/>
  <c r="AD152" i="2"/>
  <c r="AC152" i="2"/>
  <c r="AB152" i="2"/>
  <c r="F151" i="2"/>
  <c r="K151" i="2"/>
  <c r="P151" i="2"/>
  <c r="AL151" i="2"/>
  <c r="O151" i="2"/>
  <c r="AK151" i="2"/>
  <c r="N151" i="2"/>
  <c r="AJ151" i="2"/>
  <c r="M151" i="2"/>
  <c r="AI151" i="2"/>
  <c r="L151" i="2"/>
  <c r="AG151" i="2"/>
  <c r="AF151" i="2"/>
  <c r="AE151" i="2"/>
  <c r="AD151" i="2"/>
  <c r="AC151" i="2"/>
  <c r="AB151" i="2"/>
  <c r="F150" i="2"/>
  <c r="K150" i="2"/>
  <c r="P150" i="2"/>
  <c r="AL150" i="2"/>
  <c r="O150" i="2"/>
  <c r="AK150" i="2"/>
  <c r="N150" i="2"/>
  <c r="AJ150" i="2"/>
  <c r="M150" i="2"/>
  <c r="AI150" i="2"/>
  <c r="L150" i="2"/>
  <c r="AG150" i="2"/>
  <c r="AF150" i="2"/>
  <c r="AE150" i="2"/>
  <c r="AD150" i="2"/>
  <c r="AC150" i="2"/>
  <c r="AB150" i="2"/>
  <c r="F149" i="2"/>
  <c r="K149" i="2"/>
  <c r="P149" i="2"/>
  <c r="AL149" i="2"/>
  <c r="O149" i="2"/>
  <c r="AK149" i="2"/>
  <c r="N149" i="2"/>
  <c r="AJ149" i="2"/>
  <c r="M149" i="2"/>
  <c r="AI149" i="2"/>
  <c r="L149" i="2"/>
  <c r="AG149" i="2"/>
  <c r="AF149" i="2"/>
  <c r="AE149" i="2"/>
  <c r="AD149" i="2"/>
  <c r="AC149" i="2"/>
  <c r="AB149" i="2"/>
  <c r="F148" i="2"/>
  <c r="K148" i="2"/>
  <c r="P148" i="2"/>
  <c r="AL148" i="2"/>
  <c r="O148" i="2"/>
  <c r="AK148" i="2"/>
  <c r="N148" i="2"/>
  <c r="AJ148" i="2"/>
  <c r="M148" i="2"/>
  <c r="AI148" i="2"/>
  <c r="L148" i="2"/>
  <c r="AG148" i="2"/>
  <c r="AF148" i="2"/>
  <c r="AE148" i="2"/>
  <c r="AD148" i="2"/>
  <c r="AC148" i="2"/>
  <c r="AB148" i="2"/>
  <c r="F147" i="2"/>
  <c r="K147" i="2"/>
  <c r="P147" i="2"/>
  <c r="AL147" i="2"/>
  <c r="O147" i="2"/>
  <c r="AK147" i="2"/>
  <c r="N147" i="2"/>
  <c r="AJ147" i="2"/>
  <c r="M147" i="2"/>
  <c r="AI147" i="2"/>
  <c r="L147" i="2"/>
  <c r="AG147" i="2"/>
  <c r="AF147" i="2"/>
  <c r="AE147" i="2"/>
  <c r="AD147" i="2"/>
  <c r="AC147" i="2"/>
  <c r="AB147" i="2"/>
  <c r="F146" i="2"/>
  <c r="K146" i="2"/>
  <c r="P146" i="2"/>
  <c r="AL146" i="2"/>
  <c r="O146" i="2"/>
  <c r="AK146" i="2"/>
  <c r="N146" i="2"/>
  <c r="AJ146" i="2"/>
  <c r="M146" i="2"/>
  <c r="AI146" i="2"/>
  <c r="L146" i="2"/>
  <c r="AG146" i="2"/>
  <c r="AF146" i="2"/>
  <c r="AE146" i="2"/>
  <c r="AD146" i="2"/>
  <c r="AC146" i="2"/>
  <c r="AB146" i="2"/>
  <c r="F145" i="2"/>
  <c r="K145" i="2"/>
  <c r="P145" i="2"/>
  <c r="AL145" i="2"/>
  <c r="O145" i="2"/>
  <c r="AK145" i="2"/>
  <c r="N145" i="2"/>
  <c r="AJ145" i="2"/>
  <c r="M145" i="2"/>
  <c r="AI145" i="2"/>
  <c r="L145" i="2"/>
  <c r="AG145" i="2"/>
  <c r="AF145" i="2"/>
  <c r="AE145" i="2"/>
  <c r="AD145" i="2"/>
  <c r="AC145" i="2"/>
  <c r="AB145" i="2"/>
  <c r="F144" i="2"/>
  <c r="K144" i="2"/>
  <c r="P144" i="2"/>
  <c r="AL144" i="2"/>
  <c r="O144" i="2"/>
  <c r="AK144" i="2"/>
  <c r="N144" i="2"/>
  <c r="AJ144" i="2"/>
  <c r="M144" i="2"/>
  <c r="AI144" i="2"/>
  <c r="L144" i="2"/>
  <c r="AG144" i="2"/>
  <c r="AF144" i="2"/>
  <c r="AE144" i="2"/>
  <c r="AD144" i="2"/>
  <c r="AC144" i="2"/>
  <c r="AB144" i="2"/>
  <c r="F143" i="2"/>
  <c r="K143" i="2"/>
  <c r="P143" i="2"/>
  <c r="AL143" i="2"/>
  <c r="O143" i="2"/>
  <c r="AK143" i="2"/>
  <c r="N143" i="2"/>
  <c r="AJ143" i="2"/>
  <c r="M143" i="2"/>
  <c r="AI143" i="2"/>
  <c r="L143" i="2"/>
  <c r="AG143" i="2"/>
  <c r="AF143" i="2"/>
  <c r="AE143" i="2"/>
  <c r="AD143" i="2"/>
  <c r="AC143" i="2"/>
  <c r="AB143" i="2"/>
  <c r="F142" i="2"/>
  <c r="K142" i="2"/>
  <c r="P142" i="2"/>
  <c r="AL142" i="2"/>
  <c r="O142" i="2"/>
  <c r="AK142" i="2"/>
  <c r="N142" i="2"/>
  <c r="AJ142" i="2"/>
  <c r="M142" i="2"/>
  <c r="AI142" i="2"/>
  <c r="L142" i="2"/>
  <c r="AG142" i="2"/>
  <c r="AF142" i="2"/>
  <c r="AE142" i="2"/>
  <c r="AD142" i="2"/>
  <c r="AC142" i="2"/>
  <c r="AB142" i="2"/>
  <c r="F141" i="2"/>
  <c r="K141" i="2"/>
  <c r="P141" i="2"/>
  <c r="AL141" i="2"/>
  <c r="O141" i="2"/>
  <c r="AK141" i="2"/>
  <c r="N141" i="2"/>
  <c r="AJ141" i="2"/>
  <c r="M141" i="2"/>
  <c r="AI141" i="2"/>
  <c r="L141" i="2"/>
  <c r="AG141" i="2"/>
  <c r="AF141" i="2"/>
  <c r="AE141" i="2"/>
  <c r="AD141" i="2"/>
  <c r="AC141" i="2"/>
  <c r="AB141" i="2"/>
  <c r="F140" i="2"/>
  <c r="K140" i="2"/>
  <c r="P140" i="2"/>
  <c r="AL140" i="2"/>
  <c r="O140" i="2"/>
  <c r="AK140" i="2"/>
  <c r="N140" i="2"/>
  <c r="AJ140" i="2"/>
  <c r="M140" i="2"/>
  <c r="AI140" i="2"/>
  <c r="L140" i="2"/>
  <c r="AG140" i="2"/>
  <c r="AF140" i="2"/>
  <c r="AE140" i="2"/>
  <c r="AD140" i="2"/>
  <c r="AC140" i="2"/>
  <c r="AB140" i="2"/>
  <c r="F139" i="2"/>
  <c r="K139" i="2"/>
  <c r="P139" i="2"/>
  <c r="AL139" i="2"/>
  <c r="O139" i="2"/>
  <c r="AK139" i="2"/>
  <c r="N139" i="2"/>
  <c r="AJ139" i="2"/>
  <c r="M139" i="2"/>
  <c r="AI139" i="2"/>
  <c r="L139" i="2"/>
  <c r="AG139" i="2"/>
  <c r="AF139" i="2"/>
  <c r="AE139" i="2"/>
  <c r="AD139" i="2"/>
  <c r="AC139" i="2"/>
  <c r="AB139" i="2"/>
  <c r="F138" i="2"/>
  <c r="K138" i="2"/>
  <c r="P138" i="2"/>
  <c r="AL138" i="2"/>
  <c r="O138" i="2"/>
  <c r="AK138" i="2"/>
  <c r="N138" i="2"/>
  <c r="AJ138" i="2"/>
  <c r="M138" i="2"/>
  <c r="AI138" i="2"/>
  <c r="L138" i="2"/>
  <c r="AG138" i="2"/>
  <c r="AF138" i="2"/>
  <c r="AE138" i="2"/>
  <c r="AD138" i="2"/>
  <c r="AC138" i="2"/>
  <c r="AB138" i="2"/>
  <c r="F137" i="2"/>
  <c r="K137" i="2"/>
  <c r="P137" i="2"/>
  <c r="AL137" i="2"/>
  <c r="O137" i="2"/>
  <c r="AK137" i="2"/>
  <c r="N137" i="2"/>
  <c r="AJ137" i="2"/>
  <c r="M137" i="2"/>
  <c r="AI137" i="2"/>
  <c r="L137" i="2"/>
  <c r="AG137" i="2"/>
  <c r="AF137" i="2"/>
  <c r="AE137" i="2"/>
  <c r="AD137" i="2"/>
  <c r="AC137" i="2"/>
  <c r="AB137" i="2"/>
  <c r="F136" i="2"/>
  <c r="K136" i="2"/>
  <c r="P136" i="2"/>
  <c r="O136" i="2"/>
  <c r="N136" i="2"/>
  <c r="M136" i="2"/>
  <c r="L136" i="2"/>
  <c r="F135" i="2"/>
  <c r="K135" i="2"/>
  <c r="P135" i="2"/>
  <c r="O135" i="2"/>
  <c r="N135" i="2"/>
  <c r="M135" i="2"/>
  <c r="L135" i="2"/>
  <c r="F134" i="2"/>
  <c r="K134" i="2"/>
  <c r="P134" i="2"/>
  <c r="O134" i="2"/>
  <c r="N134" i="2"/>
  <c r="M134" i="2"/>
  <c r="L134" i="2"/>
  <c r="F133" i="2"/>
  <c r="K133" i="2"/>
  <c r="P133" i="2"/>
  <c r="O133" i="2"/>
  <c r="N133" i="2"/>
  <c r="M133" i="2"/>
  <c r="L133" i="2"/>
  <c r="F132" i="2"/>
  <c r="K132" i="2"/>
  <c r="P132" i="2"/>
  <c r="O132" i="2"/>
  <c r="N132" i="2"/>
  <c r="M132" i="2"/>
  <c r="L132" i="2"/>
  <c r="F131" i="2"/>
  <c r="K131" i="2"/>
  <c r="P131" i="2"/>
  <c r="O131" i="2"/>
  <c r="N131" i="2"/>
  <c r="M131" i="2"/>
  <c r="L131" i="2"/>
  <c r="F130" i="2"/>
  <c r="K130" i="2"/>
  <c r="P130" i="2"/>
  <c r="O130" i="2"/>
  <c r="N130" i="2"/>
  <c r="M130" i="2"/>
  <c r="L130" i="2"/>
  <c r="F129" i="2"/>
  <c r="K129" i="2"/>
  <c r="P129" i="2"/>
  <c r="O129" i="2"/>
  <c r="N129" i="2"/>
  <c r="M129" i="2"/>
  <c r="L129" i="2"/>
  <c r="F128" i="2"/>
  <c r="K128" i="2"/>
  <c r="P128" i="2"/>
  <c r="AL128" i="2"/>
  <c r="O128" i="2"/>
  <c r="AK128" i="2"/>
  <c r="N128" i="2"/>
  <c r="AJ128" i="2"/>
  <c r="M128" i="2"/>
  <c r="AI128" i="2"/>
  <c r="L128" i="2"/>
  <c r="AG128" i="2"/>
  <c r="AF128" i="2"/>
  <c r="AE128" i="2"/>
  <c r="AD128" i="2"/>
  <c r="AC128" i="2"/>
  <c r="AB128" i="2"/>
  <c r="F127" i="2"/>
  <c r="K127" i="2"/>
  <c r="P127" i="2"/>
  <c r="AL127" i="2"/>
  <c r="O127" i="2"/>
  <c r="AK127" i="2"/>
  <c r="N127" i="2"/>
  <c r="AJ127" i="2"/>
  <c r="M127" i="2"/>
  <c r="AI127" i="2"/>
  <c r="L127" i="2"/>
  <c r="AG127" i="2"/>
  <c r="AF127" i="2"/>
  <c r="AE127" i="2"/>
  <c r="AD127" i="2"/>
  <c r="AC127" i="2"/>
  <c r="AB127" i="2"/>
  <c r="F126" i="2"/>
  <c r="K126" i="2"/>
  <c r="P126" i="2"/>
  <c r="AL126" i="2"/>
  <c r="O126" i="2"/>
  <c r="AK126" i="2"/>
  <c r="N126" i="2"/>
  <c r="AJ126" i="2"/>
  <c r="M126" i="2"/>
  <c r="AI126" i="2"/>
  <c r="L126" i="2"/>
  <c r="AG126" i="2"/>
  <c r="AF126" i="2"/>
  <c r="AE126" i="2"/>
  <c r="AD126" i="2"/>
  <c r="AC126" i="2"/>
  <c r="AB126" i="2"/>
  <c r="F125" i="2"/>
  <c r="K125" i="2"/>
  <c r="P125" i="2"/>
  <c r="AL125" i="2"/>
  <c r="O125" i="2"/>
  <c r="AK125" i="2"/>
  <c r="N125" i="2"/>
  <c r="AJ125" i="2"/>
  <c r="M125" i="2"/>
  <c r="AI125" i="2"/>
  <c r="L125" i="2"/>
  <c r="AG125" i="2"/>
  <c r="AF125" i="2"/>
  <c r="AE125" i="2"/>
  <c r="AD125" i="2"/>
  <c r="AC125" i="2"/>
  <c r="AB125" i="2"/>
  <c r="F124" i="2"/>
  <c r="K124" i="2"/>
  <c r="P124" i="2"/>
  <c r="AL124" i="2"/>
  <c r="O124" i="2"/>
  <c r="AK124" i="2"/>
  <c r="N124" i="2"/>
  <c r="AJ124" i="2"/>
  <c r="M124" i="2"/>
  <c r="AI124" i="2"/>
  <c r="L124" i="2"/>
  <c r="AG124" i="2"/>
  <c r="AF124" i="2"/>
  <c r="AE124" i="2"/>
  <c r="AD124" i="2"/>
  <c r="AC124" i="2"/>
  <c r="AB124" i="2"/>
  <c r="F123" i="2"/>
  <c r="K123" i="2"/>
  <c r="P123" i="2"/>
  <c r="AL123" i="2"/>
  <c r="O123" i="2"/>
  <c r="AK123" i="2"/>
  <c r="N123" i="2"/>
  <c r="AJ123" i="2"/>
  <c r="M123" i="2"/>
  <c r="AI123" i="2"/>
  <c r="L123" i="2"/>
  <c r="AG123" i="2"/>
  <c r="AF123" i="2"/>
  <c r="AE123" i="2"/>
  <c r="AD123" i="2"/>
  <c r="AC123" i="2"/>
  <c r="AB123" i="2"/>
  <c r="F122" i="2"/>
  <c r="K122" i="2"/>
  <c r="P122" i="2"/>
  <c r="AL122" i="2"/>
  <c r="O122" i="2"/>
  <c r="AK122" i="2"/>
  <c r="N122" i="2"/>
  <c r="AJ122" i="2"/>
  <c r="M122" i="2"/>
  <c r="AI122" i="2"/>
  <c r="L122" i="2"/>
  <c r="AG122" i="2"/>
  <c r="AF122" i="2"/>
  <c r="AE122" i="2"/>
  <c r="AD122" i="2"/>
  <c r="AC122" i="2"/>
  <c r="AB122" i="2"/>
  <c r="F121" i="2"/>
  <c r="K121" i="2"/>
  <c r="P121" i="2"/>
  <c r="AL121" i="2"/>
  <c r="O121" i="2"/>
  <c r="AK121" i="2"/>
  <c r="N121" i="2"/>
  <c r="AJ121" i="2"/>
  <c r="M121" i="2"/>
  <c r="AI121" i="2"/>
  <c r="L121" i="2"/>
  <c r="AG121" i="2"/>
  <c r="AF121" i="2"/>
  <c r="AE121" i="2"/>
  <c r="AD121" i="2"/>
  <c r="AC121" i="2"/>
  <c r="AB121" i="2"/>
  <c r="F120" i="2"/>
  <c r="K120" i="2"/>
  <c r="P120" i="2"/>
  <c r="AL120" i="2"/>
  <c r="O120" i="2"/>
  <c r="AK120" i="2"/>
  <c r="N120" i="2"/>
  <c r="AJ120" i="2"/>
  <c r="M120" i="2"/>
  <c r="AI120" i="2"/>
  <c r="L120" i="2"/>
  <c r="AG120" i="2"/>
  <c r="AF120" i="2"/>
  <c r="AE120" i="2"/>
  <c r="AD120" i="2"/>
  <c r="AC120" i="2"/>
  <c r="AB120" i="2"/>
  <c r="F119" i="2"/>
  <c r="K119" i="2"/>
  <c r="P119" i="2"/>
  <c r="AL119" i="2"/>
  <c r="O119" i="2"/>
  <c r="AK119" i="2"/>
  <c r="N119" i="2"/>
  <c r="AJ119" i="2"/>
  <c r="M119" i="2"/>
  <c r="AI119" i="2"/>
  <c r="L119" i="2"/>
  <c r="AG119" i="2"/>
  <c r="AF119" i="2"/>
  <c r="AE119" i="2"/>
  <c r="AD119" i="2"/>
  <c r="AC119" i="2"/>
  <c r="AB119" i="2"/>
  <c r="F118" i="2"/>
  <c r="K118" i="2"/>
  <c r="P118" i="2"/>
  <c r="AL118" i="2"/>
  <c r="O118" i="2"/>
  <c r="AK118" i="2"/>
  <c r="N118" i="2"/>
  <c r="AJ118" i="2"/>
  <c r="M118" i="2"/>
  <c r="AI118" i="2"/>
  <c r="L118" i="2"/>
  <c r="AG118" i="2"/>
  <c r="AF118" i="2"/>
  <c r="AE118" i="2"/>
  <c r="AD118" i="2"/>
  <c r="AC118" i="2"/>
  <c r="AB118" i="2"/>
  <c r="F117" i="2"/>
  <c r="K117" i="2"/>
  <c r="P117" i="2"/>
  <c r="AL117" i="2"/>
  <c r="O117" i="2"/>
  <c r="AK117" i="2"/>
  <c r="N117" i="2"/>
  <c r="AJ117" i="2"/>
  <c r="M117" i="2"/>
  <c r="AI117" i="2"/>
  <c r="L117" i="2"/>
  <c r="AG117" i="2"/>
  <c r="AF117" i="2"/>
  <c r="AE117" i="2"/>
  <c r="AD117" i="2"/>
  <c r="AC117" i="2"/>
  <c r="AB117" i="2"/>
  <c r="F116" i="2"/>
  <c r="K116" i="2"/>
  <c r="P116" i="2"/>
  <c r="AL116" i="2"/>
  <c r="O116" i="2"/>
  <c r="AK116" i="2"/>
  <c r="N116" i="2"/>
  <c r="AJ116" i="2"/>
  <c r="M116" i="2"/>
  <c r="AI116" i="2"/>
  <c r="L116" i="2"/>
  <c r="AG116" i="2"/>
  <c r="AF116" i="2"/>
  <c r="AE116" i="2"/>
  <c r="AD116" i="2"/>
  <c r="AC116" i="2"/>
  <c r="AB116" i="2"/>
  <c r="F115" i="2"/>
  <c r="K115" i="2"/>
  <c r="P115" i="2"/>
  <c r="AL115" i="2"/>
  <c r="O115" i="2"/>
  <c r="AK115" i="2"/>
  <c r="N115" i="2"/>
  <c r="AJ115" i="2"/>
  <c r="M115" i="2"/>
  <c r="AI115" i="2"/>
  <c r="L115" i="2"/>
  <c r="AG115" i="2"/>
  <c r="AF115" i="2"/>
  <c r="AE115" i="2"/>
  <c r="AD115" i="2"/>
  <c r="AC115" i="2"/>
  <c r="AB115" i="2"/>
  <c r="F114" i="2"/>
  <c r="K114" i="2"/>
  <c r="P114" i="2"/>
  <c r="AL114" i="2"/>
  <c r="O114" i="2"/>
  <c r="AK114" i="2"/>
  <c r="N114" i="2"/>
  <c r="AJ114" i="2"/>
  <c r="M114" i="2"/>
  <c r="AI114" i="2"/>
  <c r="L114" i="2"/>
  <c r="AG114" i="2"/>
  <c r="AF114" i="2"/>
  <c r="AE114" i="2"/>
  <c r="AD114" i="2"/>
  <c r="AC114" i="2"/>
  <c r="AB114" i="2"/>
  <c r="F113" i="2"/>
  <c r="K113" i="2"/>
  <c r="P113" i="2"/>
  <c r="AL113" i="2"/>
  <c r="O113" i="2"/>
  <c r="AK113" i="2"/>
  <c r="N113" i="2"/>
  <c r="AJ113" i="2"/>
  <c r="M113" i="2"/>
  <c r="AI113" i="2"/>
  <c r="L113" i="2"/>
  <c r="AG113" i="2"/>
  <c r="AF113" i="2"/>
  <c r="AE113" i="2"/>
  <c r="AD113" i="2"/>
  <c r="AC113" i="2"/>
  <c r="AB113" i="2"/>
  <c r="F112" i="2"/>
  <c r="K112" i="2"/>
  <c r="P112" i="2"/>
  <c r="AL112" i="2"/>
  <c r="O112" i="2"/>
  <c r="AK112" i="2"/>
  <c r="N112" i="2"/>
  <c r="AJ112" i="2"/>
  <c r="M112" i="2"/>
  <c r="AI112" i="2"/>
  <c r="L112" i="2"/>
  <c r="AG112" i="2"/>
  <c r="AF112" i="2"/>
  <c r="AE112" i="2"/>
  <c r="AD112" i="2"/>
  <c r="AC112" i="2"/>
  <c r="AB112" i="2"/>
  <c r="F111" i="2"/>
  <c r="K111" i="2"/>
  <c r="P111" i="2"/>
  <c r="AL111" i="2"/>
  <c r="O111" i="2"/>
  <c r="AK111" i="2"/>
  <c r="N111" i="2"/>
  <c r="AJ111" i="2"/>
  <c r="M111" i="2"/>
  <c r="AI111" i="2"/>
  <c r="L111" i="2"/>
  <c r="AG111" i="2"/>
  <c r="AF111" i="2"/>
  <c r="AE111" i="2"/>
  <c r="AD111" i="2"/>
  <c r="AC111" i="2"/>
  <c r="AB111" i="2"/>
  <c r="F110" i="2"/>
  <c r="K110" i="2"/>
  <c r="P110" i="2"/>
  <c r="AL110" i="2"/>
  <c r="O110" i="2"/>
  <c r="AK110" i="2"/>
  <c r="N110" i="2"/>
  <c r="AJ110" i="2"/>
  <c r="M110" i="2"/>
  <c r="AI110" i="2"/>
  <c r="L110" i="2"/>
  <c r="AG110" i="2"/>
  <c r="AF110" i="2"/>
  <c r="AE110" i="2"/>
  <c r="AD110" i="2"/>
  <c r="AC110" i="2"/>
  <c r="AB110" i="2"/>
  <c r="F109" i="2"/>
  <c r="K109" i="2"/>
  <c r="P109" i="2"/>
  <c r="O109" i="2"/>
  <c r="N109" i="2"/>
  <c r="M109" i="2"/>
  <c r="L109" i="2"/>
  <c r="F108" i="2"/>
  <c r="K108" i="2"/>
  <c r="P108" i="2"/>
  <c r="O108" i="2"/>
  <c r="N108" i="2"/>
  <c r="M108" i="2"/>
  <c r="L108" i="2"/>
  <c r="F107" i="2"/>
  <c r="K107" i="2"/>
  <c r="P107" i="2"/>
  <c r="O107" i="2"/>
  <c r="N107" i="2"/>
  <c r="M107" i="2"/>
  <c r="L107" i="2"/>
  <c r="F106" i="2"/>
  <c r="K106" i="2"/>
  <c r="P106" i="2"/>
  <c r="O106" i="2"/>
  <c r="N106" i="2"/>
  <c r="M106" i="2"/>
  <c r="L106" i="2"/>
  <c r="F105" i="2"/>
  <c r="K105" i="2"/>
  <c r="P105" i="2"/>
  <c r="O105" i="2"/>
  <c r="N105" i="2"/>
  <c r="M105" i="2"/>
  <c r="L105" i="2"/>
  <c r="F104" i="2"/>
  <c r="K104" i="2"/>
  <c r="P104" i="2"/>
  <c r="O104" i="2"/>
  <c r="N104" i="2"/>
  <c r="M104" i="2"/>
  <c r="L104" i="2"/>
  <c r="F103" i="2"/>
  <c r="K103" i="2"/>
  <c r="P103" i="2"/>
  <c r="AL103" i="2"/>
  <c r="O103" i="2"/>
  <c r="AK103" i="2"/>
  <c r="N103" i="2"/>
  <c r="AJ103" i="2"/>
  <c r="M103" i="2"/>
  <c r="AI103" i="2"/>
  <c r="L103" i="2"/>
  <c r="AG103" i="2"/>
  <c r="AF103" i="2"/>
  <c r="AE103" i="2"/>
  <c r="AD103" i="2"/>
  <c r="AC103" i="2"/>
  <c r="AB103" i="2"/>
  <c r="F102" i="2"/>
  <c r="K102" i="2"/>
  <c r="P102" i="2"/>
  <c r="AL102" i="2"/>
  <c r="O102" i="2"/>
  <c r="AK102" i="2"/>
  <c r="N102" i="2"/>
  <c r="AJ102" i="2"/>
  <c r="M102" i="2"/>
  <c r="AI102" i="2"/>
  <c r="L102" i="2"/>
  <c r="AG102" i="2"/>
  <c r="AF102" i="2"/>
  <c r="AE102" i="2"/>
  <c r="AD102" i="2"/>
  <c r="AC102" i="2"/>
  <c r="AB102" i="2"/>
  <c r="F101" i="2"/>
  <c r="K101" i="2"/>
  <c r="P101" i="2"/>
  <c r="AL101" i="2"/>
  <c r="O101" i="2"/>
  <c r="AK101" i="2"/>
  <c r="N101" i="2"/>
  <c r="AJ101" i="2"/>
  <c r="M101" i="2"/>
  <c r="AI101" i="2"/>
  <c r="L101" i="2"/>
  <c r="AG101" i="2"/>
  <c r="AF101" i="2"/>
  <c r="AE101" i="2"/>
  <c r="AD101" i="2"/>
  <c r="AC101" i="2"/>
  <c r="AB101" i="2"/>
  <c r="F100" i="2"/>
  <c r="K100" i="2"/>
  <c r="P100" i="2"/>
  <c r="AL100" i="2"/>
  <c r="O100" i="2"/>
  <c r="AK100" i="2"/>
  <c r="N100" i="2"/>
  <c r="AJ100" i="2"/>
  <c r="M100" i="2"/>
  <c r="AI100" i="2"/>
  <c r="L100" i="2"/>
  <c r="AG100" i="2"/>
  <c r="AF100" i="2"/>
  <c r="AE100" i="2"/>
  <c r="AD100" i="2"/>
  <c r="AC100" i="2"/>
  <c r="AB100" i="2"/>
  <c r="F99" i="2"/>
  <c r="K99" i="2"/>
  <c r="P99" i="2"/>
  <c r="AL99" i="2"/>
  <c r="O99" i="2"/>
  <c r="AK99" i="2"/>
  <c r="N99" i="2"/>
  <c r="AJ99" i="2"/>
  <c r="M99" i="2"/>
  <c r="AI99" i="2"/>
  <c r="L99" i="2"/>
  <c r="AG99" i="2"/>
  <c r="AF99" i="2"/>
  <c r="AE99" i="2"/>
  <c r="AD99" i="2"/>
  <c r="AC99" i="2"/>
  <c r="AB99" i="2"/>
  <c r="F98" i="2"/>
  <c r="K98" i="2"/>
  <c r="P98" i="2"/>
  <c r="AL98" i="2"/>
  <c r="O98" i="2"/>
  <c r="AK98" i="2"/>
  <c r="N98" i="2"/>
  <c r="AJ98" i="2"/>
  <c r="M98" i="2"/>
  <c r="AI98" i="2"/>
  <c r="L98" i="2"/>
  <c r="AG98" i="2"/>
  <c r="AF98" i="2"/>
  <c r="AE98" i="2"/>
  <c r="AD98" i="2"/>
  <c r="AC98" i="2"/>
  <c r="AB98" i="2"/>
  <c r="F97" i="2"/>
  <c r="K97" i="2"/>
  <c r="P97" i="2"/>
  <c r="AL97" i="2"/>
  <c r="O97" i="2"/>
  <c r="AK97" i="2"/>
  <c r="N97" i="2"/>
  <c r="AJ97" i="2"/>
  <c r="M97" i="2"/>
  <c r="AI97" i="2"/>
  <c r="L97" i="2"/>
  <c r="AG97" i="2"/>
  <c r="AF97" i="2"/>
  <c r="AE97" i="2"/>
  <c r="AD97" i="2"/>
  <c r="AC97" i="2"/>
  <c r="AB97" i="2"/>
  <c r="F96" i="2"/>
  <c r="K96" i="2"/>
  <c r="P96" i="2"/>
  <c r="AL96" i="2"/>
  <c r="O96" i="2"/>
  <c r="AK96" i="2"/>
  <c r="N96" i="2"/>
  <c r="AJ96" i="2"/>
  <c r="M96" i="2"/>
  <c r="AI96" i="2"/>
  <c r="L96" i="2"/>
  <c r="AG96" i="2"/>
  <c r="AF96" i="2"/>
  <c r="AE96" i="2"/>
  <c r="AD96" i="2"/>
  <c r="AC96" i="2"/>
  <c r="AB96" i="2"/>
  <c r="F95" i="2"/>
  <c r="K95" i="2"/>
  <c r="P95" i="2"/>
  <c r="AL95" i="2"/>
  <c r="O95" i="2"/>
  <c r="AK95" i="2"/>
  <c r="N95" i="2"/>
  <c r="AJ95" i="2"/>
  <c r="M95" i="2"/>
  <c r="AI95" i="2"/>
  <c r="L95" i="2"/>
  <c r="AG95" i="2"/>
  <c r="AF95" i="2"/>
  <c r="AE95" i="2"/>
  <c r="AD95" i="2"/>
  <c r="AC95" i="2"/>
  <c r="AB95" i="2"/>
  <c r="F94" i="2"/>
  <c r="K94" i="2"/>
  <c r="P94" i="2"/>
  <c r="AL94" i="2"/>
  <c r="O94" i="2"/>
  <c r="AK94" i="2"/>
  <c r="N94" i="2"/>
  <c r="AJ94" i="2"/>
  <c r="M94" i="2"/>
  <c r="AI94" i="2"/>
  <c r="L94" i="2"/>
  <c r="AG94" i="2"/>
  <c r="AF94" i="2"/>
  <c r="AE94" i="2"/>
  <c r="AD94" i="2"/>
  <c r="AC94" i="2"/>
  <c r="AB94" i="2"/>
  <c r="F93" i="2"/>
  <c r="K93" i="2"/>
  <c r="P93" i="2"/>
  <c r="AL93" i="2"/>
  <c r="O93" i="2"/>
  <c r="AK93" i="2"/>
  <c r="N93" i="2"/>
  <c r="AJ93" i="2"/>
  <c r="M93" i="2"/>
  <c r="AI93" i="2"/>
  <c r="L93" i="2"/>
  <c r="AG93" i="2"/>
  <c r="AF93" i="2"/>
  <c r="AE93" i="2"/>
  <c r="AD93" i="2"/>
  <c r="AC93" i="2"/>
  <c r="AB93" i="2"/>
  <c r="F92" i="2"/>
  <c r="K92" i="2"/>
  <c r="P92" i="2"/>
  <c r="AL92" i="2"/>
  <c r="O92" i="2"/>
  <c r="AK92" i="2"/>
  <c r="N92" i="2"/>
  <c r="AJ92" i="2"/>
  <c r="M92" i="2"/>
  <c r="AI92" i="2"/>
  <c r="L92" i="2"/>
  <c r="AG92" i="2"/>
  <c r="AF92" i="2"/>
  <c r="AE92" i="2"/>
  <c r="AD92" i="2"/>
  <c r="AC92" i="2"/>
  <c r="AB92" i="2"/>
  <c r="F91" i="2"/>
  <c r="K91" i="2"/>
  <c r="P91" i="2"/>
  <c r="AL91" i="2"/>
  <c r="O91" i="2"/>
  <c r="AK91" i="2"/>
  <c r="N91" i="2"/>
  <c r="AJ91" i="2"/>
  <c r="M91" i="2"/>
  <c r="AI91" i="2"/>
  <c r="L91" i="2"/>
  <c r="AG91" i="2"/>
  <c r="AF91" i="2"/>
  <c r="AE91" i="2"/>
  <c r="AD91" i="2"/>
  <c r="AC91" i="2"/>
  <c r="AB91" i="2"/>
  <c r="F90" i="2"/>
  <c r="K90" i="2"/>
  <c r="P90" i="2"/>
  <c r="AL90" i="2"/>
  <c r="O90" i="2"/>
  <c r="AK90" i="2"/>
  <c r="N90" i="2"/>
  <c r="AJ90" i="2"/>
  <c r="M90" i="2"/>
  <c r="AI90" i="2"/>
  <c r="L90" i="2"/>
  <c r="AG90" i="2"/>
  <c r="AF90" i="2"/>
  <c r="AE90" i="2"/>
  <c r="AD90" i="2"/>
  <c r="AC90" i="2"/>
  <c r="AB90" i="2"/>
  <c r="F89" i="2"/>
  <c r="K89" i="2"/>
  <c r="P89" i="2"/>
  <c r="AL89" i="2"/>
  <c r="O89" i="2"/>
  <c r="AK89" i="2"/>
  <c r="N89" i="2"/>
  <c r="AJ89" i="2"/>
  <c r="M89" i="2"/>
  <c r="AI89" i="2"/>
  <c r="L89" i="2"/>
  <c r="AG89" i="2"/>
  <c r="AF89" i="2"/>
  <c r="AE89" i="2"/>
  <c r="AD89" i="2"/>
  <c r="AC89" i="2"/>
  <c r="AB89" i="2"/>
  <c r="F88" i="2"/>
  <c r="K88" i="2"/>
  <c r="P88" i="2"/>
  <c r="AL88" i="2"/>
  <c r="O88" i="2"/>
  <c r="AK88" i="2"/>
  <c r="N88" i="2"/>
  <c r="AJ88" i="2"/>
  <c r="M88" i="2"/>
  <c r="AI88" i="2"/>
  <c r="L88" i="2"/>
  <c r="AG88" i="2"/>
  <c r="AF88" i="2"/>
  <c r="AE88" i="2"/>
  <c r="AD88" i="2"/>
  <c r="AC88" i="2"/>
  <c r="AB88" i="2"/>
  <c r="F87" i="2"/>
  <c r="K87" i="2"/>
  <c r="P87" i="2"/>
  <c r="AL87" i="2"/>
  <c r="O87" i="2"/>
  <c r="AK87" i="2"/>
  <c r="N87" i="2"/>
  <c r="AJ87" i="2"/>
  <c r="M87" i="2"/>
  <c r="AI87" i="2"/>
  <c r="L87" i="2"/>
  <c r="AG87" i="2"/>
  <c r="AF87" i="2"/>
  <c r="AE87" i="2"/>
  <c r="AD87" i="2"/>
  <c r="AC87" i="2"/>
  <c r="AB87" i="2"/>
  <c r="F86" i="2"/>
  <c r="K86" i="2"/>
  <c r="P86" i="2"/>
  <c r="AL86" i="2"/>
  <c r="O86" i="2"/>
  <c r="AK86" i="2"/>
  <c r="N86" i="2"/>
  <c r="AJ86" i="2"/>
  <c r="M86" i="2"/>
  <c r="AI86" i="2"/>
  <c r="L86" i="2"/>
  <c r="AG86" i="2"/>
  <c r="AF86" i="2"/>
  <c r="AE86" i="2"/>
  <c r="AD86" i="2"/>
  <c r="AC86" i="2"/>
  <c r="AB86" i="2"/>
  <c r="F85" i="2"/>
  <c r="K85" i="2"/>
  <c r="P85" i="2"/>
  <c r="AL85" i="2"/>
  <c r="O85" i="2"/>
  <c r="AK85" i="2"/>
  <c r="N85" i="2"/>
  <c r="AJ85" i="2"/>
  <c r="M85" i="2"/>
  <c r="AI85" i="2"/>
  <c r="L85" i="2"/>
  <c r="AG85" i="2"/>
  <c r="AF85" i="2"/>
  <c r="AE85" i="2"/>
  <c r="AD85" i="2"/>
  <c r="AC85" i="2"/>
  <c r="AB85" i="2"/>
  <c r="F84" i="2"/>
  <c r="K84" i="2"/>
  <c r="P84" i="2"/>
  <c r="AL84" i="2"/>
  <c r="O84" i="2"/>
  <c r="AK84" i="2"/>
  <c r="N84" i="2"/>
  <c r="AJ84" i="2"/>
  <c r="M84" i="2"/>
  <c r="AI84" i="2"/>
  <c r="L84" i="2"/>
  <c r="AG84" i="2"/>
  <c r="AF84" i="2"/>
  <c r="AE84" i="2"/>
  <c r="AD84" i="2"/>
  <c r="AC84" i="2"/>
  <c r="AB84" i="2"/>
  <c r="F83" i="2"/>
  <c r="K83" i="2"/>
  <c r="P83" i="2"/>
  <c r="AL83" i="2"/>
  <c r="O83" i="2"/>
  <c r="AK83" i="2"/>
  <c r="N83" i="2"/>
  <c r="AJ83" i="2"/>
  <c r="M83" i="2"/>
  <c r="AI83" i="2"/>
  <c r="L83" i="2"/>
  <c r="AG83" i="2"/>
  <c r="AF83" i="2"/>
  <c r="AE83" i="2"/>
  <c r="AD83" i="2"/>
  <c r="AC83" i="2"/>
  <c r="AB83" i="2"/>
  <c r="F82" i="2"/>
  <c r="P82" i="2"/>
  <c r="AL82" i="2"/>
  <c r="O82" i="2"/>
  <c r="AK82" i="2"/>
  <c r="N82" i="2"/>
  <c r="AJ82" i="2"/>
  <c r="M82" i="2"/>
  <c r="AI82" i="2"/>
  <c r="L82" i="2"/>
  <c r="AG82" i="2"/>
  <c r="AF82" i="2"/>
  <c r="AE82" i="2"/>
  <c r="AD82" i="2"/>
  <c r="AC82" i="2"/>
  <c r="AB82" i="2"/>
  <c r="F81" i="2"/>
  <c r="P81" i="2"/>
  <c r="AL81" i="2"/>
  <c r="O81" i="2"/>
  <c r="AK81" i="2"/>
  <c r="N81" i="2"/>
  <c r="AJ81" i="2"/>
  <c r="M81" i="2"/>
  <c r="AI81" i="2"/>
  <c r="L81" i="2"/>
  <c r="AG81" i="2"/>
  <c r="AF81" i="2"/>
  <c r="AE81" i="2"/>
  <c r="AD81" i="2"/>
  <c r="AC81" i="2"/>
  <c r="AB81" i="2"/>
  <c r="F80" i="2"/>
  <c r="P80" i="2"/>
  <c r="AL80" i="2"/>
  <c r="O80" i="2"/>
  <c r="AK80" i="2"/>
  <c r="N80" i="2"/>
  <c r="AJ80" i="2"/>
  <c r="M80" i="2"/>
  <c r="AI80" i="2"/>
  <c r="L80" i="2"/>
  <c r="AG80" i="2"/>
  <c r="AF80" i="2"/>
  <c r="AE80" i="2"/>
  <c r="AD80" i="2"/>
  <c r="AC80" i="2"/>
  <c r="AB80" i="2"/>
  <c r="F79" i="2"/>
  <c r="P79" i="2"/>
  <c r="AL79" i="2"/>
  <c r="O79" i="2"/>
  <c r="AK79" i="2"/>
  <c r="N79" i="2"/>
  <c r="AJ79" i="2"/>
  <c r="M79" i="2"/>
  <c r="AI79" i="2"/>
  <c r="L79" i="2"/>
  <c r="AG79" i="2"/>
  <c r="AF79" i="2"/>
  <c r="AE79" i="2"/>
  <c r="AD79" i="2"/>
  <c r="AC79" i="2"/>
  <c r="AB79" i="2"/>
  <c r="F78" i="2"/>
  <c r="P78" i="2"/>
  <c r="AL78" i="2"/>
  <c r="O78" i="2"/>
  <c r="AK78" i="2"/>
  <c r="N78" i="2"/>
  <c r="AJ78" i="2"/>
  <c r="M78" i="2"/>
  <c r="AI78" i="2"/>
  <c r="L78" i="2"/>
  <c r="AG78" i="2"/>
  <c r="AF78" i="2"/>
  <c r="AE78" i="2"/>
  <c r="AD78" i="2"/>
  <c r="AC78" i="2"/>
  <c r="AB78" i="2"/>
  <c r="F77" i="2"/>
  <c r="P77" i="2"/>
  <c r="AL77" i="2"/>
  <c r="O77" i="2"/>
  <c r="AK77" i="2"/>
  <c r="N77" i="2"/>
  <c r="AJ77" i="2"/>
  <c r="M77" i="2"/>
  <c r="AI77" i="2"/>
  <c r="L77" i="2"/>
  <c r="AG77" i="2"/>
  <c r="AF77" i="2"/>
  <c r="AE77" i="2"/>
  <c r="AD77" i="2"/>
  <c r="AC77" i="2"/>
  <c r="AB77" i="2"/>
  <c r="F76" i="2"/>
  <c r="P76" i="2"/>
  <c r="AL76" i="2"/>
  <c r="O76" i="2"/>
  <c r="AK76" i="2"/>
  <c r="N76" i="2"/>
  <c r="AJ76" i="2"/>
  <c r="M76" i="2"/>
  <c r="AI76" i="2"/>
  <c r="L76" i="2"/>
  <c r="AG76" i="2"/>
  <c r="AF76" i="2"/>
  <c r="AE76" i="2"/>
  <c r="AD76" i="2"/>
  <c r="AC76" i="2"/>
  <c r="AB76" i="2"/>
  <c r="F75" i="2"/>
  <c r="P75" i="2"/>
  <c r="AL75" i="2"/>
  <c r="O75" i="2"/>
  <c r="AK75" i="2"/>
  <c r="N75" i="2"/>
  <c r="AJ75" i="2"/>
  <c r="M75" i="2"/>
  <c r="AI75" i="2"/>
  <c r="L75" i="2"/>
  <c r="AG75" i="2"/>
  <c r="AF75" i="2"/>
  <c r="AE75" i="2"/>
  <c r="AD75" i="2"/>
  <c r="AC75" i="2"/>
  <c r="AB75" i="2"/>
  <c r="F74" i="2"/>
  <c r="P74" i="2"/>
  <c r="AL74" i="2"/>
  <c r="O74" i="2"/>
  <c r="AK74" i="2"/>
  <c r="N74" i="2"/>
  <c r="AJ74" i="2"/>
  <c r="M74" i="2"/>
  <c r="AI74" i="2"/>
  <c r="L74" i="2"/>
  <c r="AG74" i="2"/>
  <c r="AF74" i="2"/>
  <c r="AE74" i="2"/>
  <c r="AD74" i="2"/>
  <c r="AC74" i="2"/>
  <c r="AB74" i="2"/>
  <c r="F73" i="2"/>
  <c r="P73" i="2"/>
  <c r="AL73" i="2"/>
  <c r="O73" i="2"/>
  <c r="AK73" i="2"/>
  <c r="N73" i="2"/>
  <c r="AJ73" i="2"/>
  <c r="M73" i="2"/>
  <c r="AI73" i="2"/>
  <c r="L73" i="2"/>
  <c r="AG73" i="2"/>
  <c r="AF73" i="2"/>
  <c r="AE73" i="2"/>
  <c r="AD73" i="2"/>
  <c r="AC73" i="2"/>
  <c r="AB73" i="2"/>
  <c r="F72" i="2"/>
  <c r="P72" i="2"/>
  <c r="AL72" i="2"/>
  <c r="O72" i="2"/>
  <c r="AK72" i="2"/>
  <c r="N72" i="2"/>
  <c r="AJ72" i="2"/>
  <c r="M72" i="2"/>
  <c r="AI72" i="2"/>
  <c r="L72" i="2"/>
  <c r="AG72" i="2"/>
  <c r="AF72" i="2"/>
  <c r="AE72" i="2"/>
  <c r="AD72" i="2"/>
  <c r="AC72" i="2"/>
  <c r="AB72" i="2"/>
  <c r="F71" i="2"/>
  <c r="P71" i="2"/>
  <c r="AL71" i="2"/>
  <c r="O71" i="2"/>
  <c r="AK71" i="2"/>
  <c r="N71" i="2"/>
  <c r="AJ71" i="2"/>
  <c r="M71" i="2"/>
  <c r="AI71" i="2"/>
  <c r="L71" i="2"/>
  <c r="AG71" i="2"/>
  <c r="AF71" i="2"/>
  <c r="AE71" i="2"/>
  <c r="AD71" i="2"/>
  <c r="AC71" i="2"/>
  <c r="AB71" i="2"/>
  <c r="F70" i="2"/>
  <c r="P70" i="2"/>
  <c r="AL70" i="2"/>
  <c r="O70" i="2"/>
  <c r="AK70" i="2"/>
  <c r="N70" i="2"/>
  <c r="AJ70" i="2"/>
  <c r="M70" i="2"/>
  <c r="AI70" i="2"/>
  <c r="L70" i="2"/>
  <c r="AG70" i="2"/>
  <c r="AF70" i="2"/>
  <c r="AE70" i="2"/>
  <c r="AD70" i="2"/>
  <c r="AC70" i="2"/>
  <c r="AB70" i="2"/>
  <c r="F69" i="2"/>
  <c r="P69" i="2"/>
  <c r="AL69" i="2"/>
  <c r="O69" i="2"/>
  <c r="AK69" i="2"/>
  <c r="N69" i="2"/>
  <c r="AJ69" i="2"/>
  <c r="M69" i="2"/>
  <c r="AI69" i="2"/>
  <c r="L69" i="2"/>
  <c r="AG69" i="2"/>
  <c r="AF69" i="2"/>
  <c r="AE69" i="2"/>
  <c r="AD69" i="2"/>
  <c r="AC69" i="2"/>
  <c r="AB69" i="2"/>
  <c r="F68" i="2"/>
  <c r="P68" i="2"/>
  <c r="AL68" i="2"/>
  <c r="O68" i="2"/>
  <c r="AK68" i="2"/>
  <c r="N68" i="2"/>
  <c r="AJ68" i="2"/>
  <c r="M68" i="2"/>
  <c r="AI68" i="2"/>
  <c r="L68" i="2"/>
  <c r="AG68" i="2"/>
  <c r="AF68" i="2"/>
  <c r="AE68" i="2"/>
  <c r="AD68" i="2"/>
  <c r="AC68" i="2"/>
  <c r="AB68" i="2"/>
  <c r="F67" i="2"/>
  <c r="P67" i="2"/>
  <c r="AL67" i="2"/>
  <c r="O67" i="2"/>
  <c r="AK67" i="2"/>
  <c r="N67" i="2"/>
  <c r="AJ67" i="2"/>
  <c r="M67" i="2"/>
  <c r="AI67" i="2"/>
  <c r="L67" i="2"/>
  <c r="AG67" i="2"/>
  <c r="AF67" i="2"/>
  <c r="AE67" i="2"/>
  <c r="AD67" i="2"/>
  <c r="AC67" i="2"/>
  <c r="AB67" i="2"/>
  <c r="F66" i="2"/>
  <c r="P66" i="2"/>
  <c r="AL66" i="2"/>
  <c r="O66" i="2"/>
  <c r="AK66" i="2"/>
  <c r="N66" i="2"/>
  <c r="AJ66" i="2"/>
  <c r="M66" i="2"/>
  <c r="AI66" i="2"/>
  <c r="L66" i="2"/>
  <c r="AG66" i="2"/>
  <c r="AF66" i="2"/>
  <c r="AE66" i="2"/>
  <c r="AD66" i="2"/>
  <c r="AC66" i="2"/>
  <c r="AB66" i="2"/>
  <c r="F65" i="2"/>
  <c r="P65" i="2"/>
  <c r="AL65" i="2"/>
  <c r="O65" i="2"/>
  <c r="AK65" i="2"/>
  <c r="N65" i="2"/>
  <c r="AJ65" i="2"/>
  <c r="M65" i="2"/>
  <c r="AI65" i="2"/>
  <c r="L65" i="2"/>
  <c r="AG65" i="2"/>
  <c r="AF65" i="2"/>
  <c r="AE65" i="2"/>
  <c r="AD65" i="2"/>
  <c r="AC65" i="2"/>
  <c r="AB65" i="2"/>
  <c r="F64" i="2"/>
  <c r="P64" i="2"/>
  <c r="AL64" i="2"/>
  <c r="O64" i="2"/>
  <c r="AK64" i="2"/>
  <c r="N64" i="2"/>
  <c r="AJ64" i="2"/>
  <c r="M64" i="2"/>
  <c r="AI64" i="2"/>
  <c r="L64" i="2"/>
  <c r="AG64" i="2"/>
  <c r="AF64" i="2"/>
  <c r="AE64" i="2"/>
  <c r="AD64" i="2"/>
  <c r="AC64" i="2"/>
  <c r="AB64" i="2"/>
  <c r="F63" i="2"/>
  <c r="P63" i="2"/>
  <c r="AL63" i="2"/>
  <c r="O63" i="2"/>
  <c r="AK63" i="2"/>
  <c r="N63" i="2"/>
  <c r="AJ63" i="2"/>
  <c r="M63" i="2"/>
  <c r="AI63" i="2"/>
  <c r="L63" i="2"/>
  <c r="AG63" i="2"/>
  <c r="AF63" i="2"/>
  <c r="AE63" i="2"/>
  <c r="AD63" i="2"/>
  <c r="AC63" i="2"/>
  <c r="AB63" i="2"/>
  <c r="F62" i="2"/>
  <c r="P62" i="2"/>
  <c r="AL62" i="2"/>
  <c r="O62" i="2"/>
  <c r="AK62" i="2"/>
  <c r="N62" i="2"/>
  <c r="AJ62" i="2"/>
  <c r="M62" i="2"/>
  <c r="AI62" i="2"/>
  <c r="L62" i="2"/>
  <c r="AG62" i="2"/>
  <c r="AF62" i="2"/>
  <c r="AE62" i="2"/>
  <c r="AD62" i="2"/>
  <c r="AC62" i="2"/>
  <c r="AB62" i="2"/>
  <c r="F61" i="2"/>
  <c r="P61" i="2"/>
  <c r="AL61" i="2"/>
  <c r="O61" i="2"/>
  <c r="AK61" i="2"/>
  <c r="N61" i="2"/>
  <c r="AJ61" i="2"/>
  <c r="M61" i="2"/>
  <c r="AI61" i="2"/>
  <c r="L61" i="2"/>
  <c r="AG61" i="2"/>
  <c r="AF61" i="2"/>
  <c r="AE61" i="2"/>
  <c r="AD61" i="2"/>
  <c r="AC61" i="2"/>
  <c r="AB61" i="2"/>
  <c r="F60" i="2"/>
  <c r="P60" i="2"/>
  <c r="AL60" i="2"/>
  <c r="O60" i="2"/>
  <c r="AK60" i="2"/>
  <c r="N60" i="2"/>
  <c r="AJ60" i="2"/>
  <c r="M60" i="2"/>
  <c r="AI60" i="2"/>
  <c r="L60" i="2"/>
  <c r="AG60" i="2"/>
  <c r="AF60" i="2"/>
  <c r="AE60" i="2"/>
  <c r="AD60" i="2"/>
  <c r="AC60" i="2"/>
  <c r="AB60" i="2"/>
  <c r="F59" i="2"/>
  <c r="P59" i="2"/>
  <c r="AL59" i="2"/>
  <c r="O59" i="2"/>
  <c r="AK59" i="2"/>
  <c r="N59" i="2"/>
  <c r="AJ59" i="2"/>
  <c r="M59" i="2"/>
  <c r="AI59" i="2"/>
  <c r="L59" i="2"/>
  <c r="AG59" i="2"/>
  <c r="AF59" i="2"/>
  <c r="AE59" i="2"/>
  <c r="AD59" i="2"/>
  <c r="AC59" i="2"/>
  <c r="AB59" i="2"/>
  <c r="F58" i="2"/>
  <c r="P58" i="2"/>
  <c r="AL58" i="2"/>
  <c r="O58" i="2"/>
  <c r="AK58" i="2"/>
  <c r="N58" i="2"/>
  <c r="AJ58" i="2"/>
  <c r="M58" i="2"/>
  <c r="AI58" i="2"/>
  <c r="L58" i="2"/>
  <c r="AG58" i="2"/>
  <c r="AF58" i="2"/>
  <c r="AE58" i="2"/>
  <c r="AD58" i="2"/>
  <c r="AC58" i="2"/>
  <c r="AB58" i="2"/>
  <c r="F57" i="2"/>
  <c r="P57" i="2"/>
  <c r="AL57" i="2"/>
  <c r="O57" i="2"/>
  <c r="AK57" i="2"/>
  <c r="N57" i="2"/>
  <c r="AJ57" i="2"/>
  <c r="M57" i="2"/>
  <c r="AI57" i="2"/>
  <c r="L57" i="2"/>
  <c r="AG57" i="2"/>
  <c r="AF57" i="2"/>
  <c r="AE57" i="2"/>
  <c r="AD57" i="2"/>
  <c r="AC57" i="2"/>
  <c r="AB57" i="2"/>
  <c r="F56" i="2"/>
  <c r="P56" i="2"/>
  <c r="AL56" i="2"/>
  <c r="O56" i="2"/>
  <c r="AK56" i="2"/>
  <c r="N56" i="2"/>
  <c r="AJ56" i="2"/>
  <c r="M56" i="2"/>
  <c r="AI56" i="2"/>
  <c r="L56" i="2"/>
  <c r="AG56" i="2"/>
  <c r="AF56" i="2"/>
  <c r="AE56" i="2"/>
  <c r="AD56" i="2"/>
  <c r="AC56" i="2"/>
  <c r="AB56" i="2"/>
  <c r="F55" i="2"/>
  <c r="P55" i="2"/>
  <c r="AL55" i="2"/>
  <c r="O55" i="2"/>
  <c r="AK55" i="2"/>
  <c r="N55" i="2"/>
  <c r="AJ55" i="2"/>
  <c r="M55" i="2"/>
  <c r="AI55" i="2"/>
  <c r="L55" i="2"/>
  <c r="AG55" i="2"/>
  <c r="AF55" i="2"/>
  <c r="AE55" i="2"/>
  <c r="AD55" i="2"/>
  <c r="AC55" i="2"/>
  <c r="AB55" i="2"/>
  <c r="F54" i="2"/>
  <c r="P54" i="2"/>
  <c r="AL54" i="2"/>
  <c r="O54" i="2"/>
  <c r="AK54" i="2"/>
  <c r="N54" i="2"/>
  <c r="AJ54" i="2"/>
  <c r="M54" i="2"/>
  <c r="AI54" i="2"/>
  <c r="L54" i="2"/>
  <c r="AG54" i="2"/>
  <c r="AF54" i="2"/>
  <c r="AE54" i="2"/>
  <c r="AD54" i="2"/>
  <c r="AC54" i="2"/>
  <c r="AB54" i="2"/>
  <c r="F53" i="2"/>
  <c r="P53" i="2"/>
  <c r="AL53" i="2"/>
  <c r="O53" i="2"/>
  <c r="AK53" i="2"/>
  <c r="N53" i="2"/>
  <c r="AJ53" i="2"/>
  <c r="M53" i="2"/>
  <c r="AI53" i="2"/>
  <c r="L53" i="2"/>
  <c r="AG53" i="2"/>
  <c r="AF53" i="2"/>
  <c r="AE53" i="2"/>
  <c r="AD53" i="2"/>
  <c r="AC53" i="2"/>
  <c r="AB53" i="2"/>
  <c r="F52" i="2"/>
  <c r="P52" i="2"/>
  <c r="AL52" i="2"/>
  <c r="O52" i="2"/>
  <c r="AK52" i="2"/>
  <c r="N52" i="2"/>
  <c r="AJ52" i="2"/>
  <c r="M52" i="2"/>
  <c r="AI52" i="2"/>
  <c r="L52" i="2"/>
  <c r="AG52" i="2"/>
  <c r="AF52" i="2"/>
  <c r="AE52" i="2"/>
  <c r="AD52" i="2"/>
  <c r="AC52" i="2"/>
  <c r="AB52" i="2"/>
  <c r="F51" i="2"/>
  <c r="P51" i="2"/>
  <c r="AL51" i="2"/>
  <c r="O51" i="2"/>
  <c r="AK51" i="2"/>
  <c r="N51" i="2"/>
  <c r="AJ51" i="2"/>
  <c r="M51" i="2"/>
  <c r="AI51" i="2"/>
  <c r="L51" i="2"/>
  <c r="AG51" i="2"/>
  <c r="AF51" i="2"/>
  <c r="AE51" i="2"/>
  <c r="AD51" i="2"/>
  <c r="AC51" i="2"/>
  <c r="AB51" i="2"/>
  <c r="F50" i="2"/>
  <c r="P50" i="2"/>
  <c r="AL50" i="2"/>
  <c r="O50" i="2"/>
  <c r="AK50" i="2"/>
  <c r="N50" i="2"/>
  <c r="AJ50" i="2"/>
  <c r="M50" i="2"/>
  <c r="AI50" i="2"/>
  <c r="L50" i="2"/>
  <c r="AG50" i="2"/>
  <c r="AF50" i="2"/>
  <c r="AE50" i="2"/>
  <c r="AD50" i="2"/>
  <c r="AC50" i="2"/>
  <c r="AB50" i="2"/>
  <c r="F49" i="2"/>
  <c r="P49" i="2"/>
  <c r="AL49" i="2"/>
  <c r="O49" i="2"/>
  <c r="AK49" i="2"/>
  <c r="N49" i="2"/>
  <c r="AJ49" i="2"/>
  <c r="M49" i="2"/>
  <c r="AI49" i="2"/>
  <c r="L49" i="2"/>
  <c r="AG49" i="2"/>
  <c r="AF49" i="2"/>
  <c r="AE49" i="2"/>
  <c r="AD49" i="2"/>
  <c r="AC49" i="2"/>
  <c r="AB49" i="2"/>
  <c r="F48" i="2"/>
  <c r="P48" i="2"/>
  <c r="AL48" i="2"/>
  <c r="O48" i="2"/>
  <c r="AK48" i="2"/>
  <c r="N48" i="2"/>
  <c r="AJ48" i="2"/>
  <c r="M48" i="2"/>
  <c r="AI48" i="2"/>
  <c r="L48" i="2"/>
  <c r="AG48" i="2"/>
  <c r="AF48" i="2"/>
  <c r="AE48" i="2"/>
  <c r="AD48" i="2"/>
  <c r="AC48" i="2"/>
  <c r="AB48" i="2"/>
  <c r="F47" i="2"/>
  <c r="P47" i="2"/>
  <c r="AL47" i="2"/>
  <c r="O47" i="2"/>
  <c r="AK47" i="2"/>
  <c r="N47" i="2"/>
  <c r="AJ47" i="2"/>
  <c r="M47" i="2"/>
  <c r="AI47" i="2"/>
  <c r="L47" i="2"/>
  <c r="AG47" i="2"/>
  <c r="AF47" i="2"/>
  <c r="AE47" i="2"/>
  <c r="AD47" i="2"/>
  <c r="AC47" i="2"/>
  <c r="AB47" i="2"/>
  <c r="F46" i="2"/>
  <c r="P46" i="2"/>
  <c r="AL46" i="2"/>
  <c r="O46" i="2"/>
  <c r="AK46" i="2"/>
  <c r="N46" i="2"/>
  <c r="AJ46" i="2"/>
  <c r="M46" i="2"/>
  <c r="AI46" i="2"/>
  <c r="L46" i="2"/>
  <c r="AG46" i="2"/>
  <c r="AF46" i="2"/>
  <c r="AE46" i="2"/>
  <c r="AD46" i="2"/>
  <c r="AC46" i="2"/>
  <c r="AB46" i="2"/>
  <c r="F45" i="2"/>
  <c r="P45" i="2"/>
  <c r="AL45" i="2"/>
  <c r="O45" i="2"/>
  <c r="AK45" i="2"/>
  <c r="N45" i="2"/>
  <c r="AJ45" i="2"/>
  <c r="M45" i="2"/>
  <c r="AI45" i="2"/>
  <c r="L45" i="2"/>
  <c r="AG45" i="2"/>
  <c r="AF45" i="2"/>
  <c r="AE45" i="2"/>
  <c r="AD45" i="2"/>
  <c r="AC45" i="2"/>
  <c r="AB45" i="2"/>
  <c r="F44" i="2"/>
  <c r="P44" i="2"/>
  <c r="AL44" i="2"/>
  <c r="O44" i="2"/>
  <c r="AK44" i="2"/>
  <c r="N44" i="2"/>
  <c r="AJ44" i="2"/>
  <c r="M44" i="2"/>
  <c r="AI44" i="2"/>
  <c r="L44" i="2"/>
  <c r="AG44" i="2"/>
  <c r="AF44" i="2"/>
  <c r="AE44" i="2"/>
  <c r="AD44" i="2"/>
  <c r="AC44" i="2"/>
  <c r="AB44" i="2"/>
  <c r="F43" i="2"/>
  <c r="P43" i="2"/>
  <c r="AL43" i="2"/>
  <c r="O43" i="2"/>
  <c r="AK43" i="2"/>
  <c r="N43" i="2"/>
  <c r="AJ43" i="2"/>
  <c r="M43" i="2"/>
  <c r="AI43" i="2"/>
  <c r="L43" i="2"/>
  <c r="AG43" i="2"/>
  <c r="AF43" i="2"/>
  <c r="AE43" i="2"/>
  <c r="AD43" i="2"/>
  <c r="AC43" i="2"/>
  <c r="AB43" i="2"/>
  <c r="F42" i="2"/>
  <c r="P42" i="2"/>
  <c r="AL42" i="2"/>
  <c r="O42" i="2"/>
  <c r="AK42" i="2"/>
  <c r="N42" i="2"/>
  <c r="AJ42" i="2"/>
  <c r="M42" i="2"/>
  <c r="AI42" i="2"/>
  <c r="L42" i="2"/>
  <c r="AG42" i="2"/>
  <c r="AF42" i="2"/>
  <c r="AE42" i="2"/>
  <c r="AD42" i="2"/>
  <c r="AC42" i="2"/>
  <c r="AB42" i="2"/>
  <c r="F41" i="2"/>
  <c r="P41" i="2"/>
  <c r="AL41" i="2"/>
  <c r="O41" i="2"/>
  <c r="AK41" i="2"/>
  <c r="N41" i="2"/>
  <c r="AJ41" i="2"/>
  <c r="M41" i="2"/>
  <c r="AI41" i="2"/>
  <c r="L41" i="2"/>
  <c r="AG41" i="2"/>
  <c r="AF41" i="2"/>
  <c r="AE41" i="2"/>
  <c r="AD41" i="2"/>
  <c r="AC41" i="2"/>
  <c r="AB41" i="2"/>
  <c r="F40" i="2"/>
  <c r="P40" i="2"/>
  <c r="AL40" i="2"/>
  <c r="O40" i="2"/>
  <c r="AK40" i="2"/>
  <c r="N40" i="2"/>
  <c r="AJ40" i="2"/>
  <c r="M40" i="2"/>
  <c r="AI40" i="2"/>
  <c r="L40" i="2"/>
  <c r="AG40" i="2"/>
  <c r="AF40" i="2"/>
  <c r="AE40" i="2"/>
  <c r="AD40" i="2"/>
  <c r="AC40" i="2"/>
  <c r="AB40" i="2"/>
  <c r="F39" i="2"/>
  <c r="P39" i="2"/>
  <c r="AL39" i="2"/>
  <c r="O39" i="2"/>
  <c r="AK39" i="2"/>
  <c r="N39" i="2"/>
  <c r="AJ39" i="2"/>
  <c r="M39" i="2"/>
  <c r="AI39" i="2"/>
  <c r="L39" i="2"/>
  <c r="AG39" i="2"/>
  <c r="AF39" i="2"/>
  <c r="AE39" i="2"/>
  <c r="AD39" i="2"/>
  <c r="AC39" i="2"/>
  <c r="AB39" i="2"/>
  <c r="F38" i="2"/>
  <c r="P38" i="2"/>
  <c r="AL38" i="2"/>
  <c r="O38" i="2"/>
  <c r="AK38" i="2"/>
  <c r="N38" i="2"/>
  <c r="AJ38" i="2"/>
  <c r="M38" i="2"/>
  <c r="AI38" i="2"/>
  <c r="L38" i="2"/>
  <c r="AG38" i="2"/>
  <c r="AF38" i="2"/>
  <c r="AE38" i="2"/>
  <c r="AD38" i="2"/>
  <c r="AC38" i="2"/>
  <c r="AB38" i="2"/>
  <c r="F37" i="2"/>
  <c r="P37" i="2"/>
  <c r="AL37" i="2"/>
  <c r="O37" i="2"/>
  <c r="AK37" i="2"/>
  <c r="N37" i="2"/>
  <c r="AJ37" i="2"/>
  <c r="M37" i="2"/>
  <c r="AI37" i="2"/>
  <c r="L37" i="2"/>
  <c r="AG37" i="2"/>
  <c r="AF37" i="2"/>
  <c r="AE37" i="2"/>
  <c r="AD37" i="2"/>
  <c r="AC37" i="2"/>
  <c r="AB37" i="2"/>
  <c r="F36" i="2"/>
  <c r="P36" i="2"/>
  <c r="AL36" i="2"/>
  <c r="O36" i="2"/>
  <c r="AK36" i="2"/>
  <c r="N36" i="2"/>
  <c r="AJ36" i="2"/>
  <c r="M36" i="2"/>
  <c r="AI36" i="2"/>
  <c r="L36" i="2"/>
  <c r="AG36" i="2"/>
  <c r="AF36" i="2"/>
  <c r="AE36" i="2"/>
  <c r="AD36" i="2"/>
  <c r="AC36" i="2"/>
  <c r="AB36" i="2"/>
  <c r="F35" i="2"/>
  <c r="P35" i="2"/>
  <c r="AL35" i="2"/>
  <c r="O35" i="2"/>
  <c r="AK35" i="2"/>
  <c r="N35" i="2"/>
  <c r="AJ35" i="2"/>
  <c r="M35" i="2"/>
  <c r="AI35" i="2"/>
  <c r="L35" i="2"/>
  <c r="AG35" i="2"/>
  <c r="AF35" i="2"/>
  <c r="AE35" i="2"/>
  <c r="AD35" i="2"/>
  <c r="AC35" i="2"/>
  <c r="AB35" i="2"/>
  <c r="F34" i="2"/>
  <c r="P34" i="2"/>
  <c r="AL34" i="2"/>
  <c r="O34" i="2"/>
  <c r="AK34" i="2"/>
  <c r="N34" i="2"/>
  <c r="AJ34" i="2"/>
  <c r="M34" i="2"/>
  <c r="AI34" i="2"/>
  <c r="L34" i="2"/>
  <c r="AG34" i="2"/>
  <c r="AF34" i="2"/>
  <c r="AE34" i="2"/>
  <c r="AD34" i="2"/>
  <c r="AC34" i="2"/>
  <c r="AB34" i="2"/>
  <c r="F33" i="2"/>
  <c r="P33" i="2"/>
  <c r="AL33" i="2"/>
  <c r="O33" i="2"/>
  <c r="AK33" i="2"/>
  <c r="N33" i="2"/>
  <c r="AJ33" i="2"/>
  <c r="M33" i="2"/>
  <c r="AI33" i="2"/>
  <c r="L33" i="2"/>
  <c r="AG33" i="2"/>
  <c r="AF33" i="2"/>
  <c r="AE33" i="2"/>
  <c r="AD33" i="2"/>
  <c r="AC33" i="2"/>
  <c r="AB33" i="2"/>
  <c r="F32" i="2"/>
  <c r="P32" i="2"/>
  <c r="AL32" i="2"/>
  <c r="O32" i="2"/>
  <c r="AK32" i="2"/>
  <c r="N32" i="2"/>
  <c r="AJ32" i="2"/>
  <c r="M32" i="2"/>
  <c r="AI32" i="2"/>
  <c r="L32" i="2"/>
  <c r="AG32" i="2"/>
  <c r="AF32" i="2"/>
  <c r="AE32" i="2"/>
  <c r="AD32" i="2"/>
  <c r="AC32" i="2"/>
  <c r="AB32" i="2"/>
  <c r="F31" i="2"/>
  <c r="P31" i="2"/>
  <c r="AL31" i="2"/>
  <c r="O31" i="2"/>
  <c r="AK31" i="2"/>
  <c r="N31" i="2"/>
  <c r="AJ31" i="2"/>
  <c r="M31" i="2"/>
  <c r="AI31" i="2"/>
  <c r="L31" i="2"/>
  <c r="AG31" i="2"/>
  <c r="AF31" i="2"/>
  <c r="AE31" i="2"/>
  <c r="AD31" i="2"/>
  <c r="AC31" i="2"/>
  <c r="AB31" i="2"/>
  <c r="F30" i="2"/>
  <c r="P30" i="2"/>
  <c r="AL30" i="2"/>
  <c r="O30" i="2"/>
  <c r="AK30" i="2"/>
  <c r="N30" i="2"/>
  <c r="AJ30" i="2"/>
  <c r="M30" i="2"/>
  <c r="AI30" i="2"/>
  <c r="L30" i="2"/>
  <c r="AG30" i="2"/>
  <c r="AF30" i="2"/>
  <c r="AE30" i="2"/>
  <c r="AD30" i="2"/>
  <c r="AC30" i="2"/>
  <c r="AB30" i="2"/>
  <c r="F29" i="2"/>
  <c r="P29" i="2"/>
  <c r="AL29" i="2"/>
  <c r="O29" i="2"/>
  <c r="AK29" i="2"/>
  <c r="N29" i="2"/>
  <c r="AJ29" i="2"/>
  <c r="M29" i="2"/>
  <c r="AI29" i="2"/>
  <c r="L29" i="2"/>
  <c r="AG29" i="2"/>
  <c r="AF29" i="2"/>
  <c r="AE29" i="2"/>
  <c r="AD29" i="2"/>
  <c r="AC29" i="2"/>
  <c r="AB29" i="2"/>
  <c r="F28" i="2"/>
  <c r="P28" i="2"/>
  <c r="AL28" i="2"/>
  <c r="O28" i="2"/>
  <c r="AK28" i="2"/>
  <c r="N28" i="2"/>
  <c r="AJ28" i="2"/>
  <c r="M28" i="2"/>
  <c r="AI28" i="2"/>
  <c r="L28" i="2"/>
  <c r="AG28" i="2"/>
  <c r="AF28" i="2"/>
  <c r="AE28" i="2"/>
  <c r="AD28" i="2"/>
  <c r="AC28" i="2"/>
  <c r="AB28" i="2"/>
  <c r="F27" i="2"/>
  <c r="P27" i="2"/>
  <c r="AL27" i="2"/>
  <c r="O27" i="2"/>
  <c r="AK27" i="2"/>
  <c r="N27" i="2"/>
  <c r="AJ27" i="2"/>
  <c r="M27" i="2"/>
  <c r="AI27" i="2"/>
  <c r="L27" i="2"/>
  <c r="AG27" i="2"/>
  <c r="AF27" i="2"/>
  <c r="AE27" i="2"/>
  <c r="AD27" i="2"/>
  <c r="AC27" i="2"/>
  <c r="AB27" i="2"/>
  <c r="F26" i="2"/>
  <c r="P26" i="2"/>
  <c r="AL26" i="2"/>
  <c r="O26" i="2"/>
  <c r="AK26" i="2"/>
  <c r="N26" i="2"/>
  <c r="AJ26" i="2"/>
  <c r="M26" i="2"/>
  <c r="AI26" i="2"/>
  <c r="L26" i="2"/>
  <c r="AG26" i="2"/>
  <c r="AF26" i="2"/>
  <c r="AE26" i="2"/>
  <c r="AD26" i="2"/>
  <c r="AC26" i="2"/>
  <c r="AB26" i="2"/>
  <c r="F25" i="2"/>
  <c r="P25" i="2"/>
  <c r="AL25" i="2"/>
  <c r="O25" i="2"/>
  <c r="AK25" i="2"/>
  <c r="N25" i="2"/>
  <c r="AJ25" i="2"/>
  <c r="M25" i="2"/>
  <c r="AI25" i="2"/>
  <c r="L25" i="2"/>
  <c r="AG25" i="2"/>
  <c r="AF25" i="2"/>
  <c r="AE25" i="2"/>
  <c r="AD25" i="2"/>
  <c r="AC25" i="2"/>
  <c r="AB25" i="2"/>
  <c r="F24" i="2"/>
  <c r="P24" i="2"/>
  <c r="AL24" i="2"/>
  <c r="O24" i="2"/>
  <c r="AK24" i="2"/>
  <c r="N24" i="2"/>
  <c r="AJ24" i="2"/>
  <c r="M24" i="2"/>
  <c r="AI24" i="2"/>
  <c r="L24" i="2"/>
  <c r="AG24" i="2"/>
  <c r="AF24" i="2"/>
  <c r="AE24" i="2"/>
  <c r="AD24" i="2"/>
  <c r="AC24" i="2"/>
  <c r="AB24" i="2"/>
  <c r="F23" i="2"/>
  <c r="P23" i="2"/>
  <c r="AL23" i="2"/>
  <c r="O23" i="2"/>
  <c r="AK23" i="2"/>
  <c r="N23" i="2"/>
  <c r="AJ23" i="2"/>
  <c r="M23" i="2"/>
  <c r="AI23" i="2"/>
  <c r="L23" i="2"/>
  <c r="AG23" i="2"/>
  <c r="AF23" i="2"/>
  <c r="AE23" i="2"/>
  <c r="AD23" i="2"/>
  <c r="AC23" i="2"/>
  <c r="AB23" i="2"/>
  <c r="F22" i="2"/>
  <c r="P22" i="2"/>
  <c r="AL22" i="2"/>
  <c r="O22" i="2"/>
  <c r="AK22" i="2"/>
  <c r="N22" i="2"/>
  <c r="AJ22" i="2"/>
  <c r="M22" i="2"/>
  <c r="AI22" i="2"/>
  <c r="L22" i="2"/>
  <c r="AG22" i="2"/>
  <c r="AF22" i="2"/>
  <c r="AE22" i="2"/>
  <c r="AD22" i="2"/>
  <c r="AC22" i="2"/>
  <c r="AB22" i="2"/>
  <c r="F21" i="2"/>
  <c r="P21" i="2"/>
  <c r="AL21" i="2"/>
  <c r="O21" i="2"/>
  <c r="AK21" i="2"/>
  <c r="N21" i="2"/>
  <c r="AJ21" i="2"/>
  <c r="M21" i="2"/>
  <c r="AI21" i="2"/>
  <c r="L21" i="2"/>
  <c r="AG21" i="2"/>
  <c r="AF21" i="2"/>
  <c r="AE21" i="2"/>
  <c r="AD21" i="2"/>
  <c r="AC21" i="2"/>
  <c r="AB21" i="2"/>
  <c r="F20" i="2"/>
  <c r="P20" i="2"/>
  <c r="AL20" i="2"/>
  <c r="O20" i="2"/>
  <c r="AK20" i="2"/>
  <c r="N20" i="2"/>
  <c r="AJ20" i="2"/>
  <c r="M20" i="2"/>
  <c r="AI20" i="2"/>
  <c r="L20" i="2"/>
  <c r="AG20" i="2"/>
  <c r="AF20" i="2"/>
  <c r="AE20" i="2"/>
  <c r="AD20" i="2"/>
  <c r="AC20" i="2"/>
  <c r="AB20" i="2"/>
  <c r="F19" i="2"/>
  <c r="P19" i="2"/>
  <c r="AL19" i="2"/>
  <c r="O19" i="2"/>
  <c r="AK19" i="2"/>
  <c r="N19" i="2"/>
  <c r="AJ19" i="2"/>
  <c r="M19" i="2"/>
  <c r="AI19" i="2"/>
  <c r="L19" i="2"/>
  <c r="AG19" i="2"/>
  <c r="AF19" i="2"/>
  <c r="AE19" i="2"/>
  <c r="AD19" i="2"/>
  <c r="AC19" i="2"/>
  <c r="AB19" i="2"/>
  <c r="F18" i="2"/>
  <c r="P18" i="2"/>
  <c r="AL18" i="2"/>
  <c r="O18" i="2"/>
  <c r="AK18" i="2"/>
  <c r="N18" i="2"/>
  <c r="AJ18" i="2"/>
  <c r="M18" i="2"/>
  <c r="AI18" i="2"/>
  <c r="L18" i="2"/>
  <c r="AG18" i="2"/>
  <c r="AF18" i="2"/>
  <c r="AE18" i="2"/>
  <c r="AD18" i="2"/>
  <c r="AC18" i="2"/>
  <c r="AB18" i="2"/>
  <c r="F17" i="2"/>
  <c r="P17" i="2"/>
  <c r="AL17" i="2"/>
  <c r="O17" i="2"/>
  <c r="AK17" i="2"/>
  <c r="N17" i="2"/>
  <c r="AJ17" i="2"/>
  <c r="M17" i="2"/>
  <c r="AI17" i="2"/>
  <c r="L17" i="2"/>
  <c r="AG17" i="2"/>
  <c r="AF17" i="2"/>
  <c r="AE17" i="2"/>
  <c r="AD17" i="2"/>
  <c r="AC17" i="2"/>
  <c r="AB17" i="2"/>
  <c r="F16" i="2"/>
  <c r="P16" i="2"/>
  <c r="AL16" i="2"/>
  <c r="O16" i="2"/>
  <c r="AK16" i="2"/>
  <c r="N16" i="2"/>
  <c r="AJ16" i="2"/>
  <c r="M16" i="2"/>
  <c r="AI16" i="2"/>
  <c r="L16" i="2"/>
  <c r="AG16" i="2"/>
  <c r="AF16" i="2"/>
  <c r="AE16" i="2"/>
  <c r="AD16" i="2"/>
  <c r="AC16" i="2"/>
  <c r="AB16" i="2"/>
  <c r="F15" i="2"/>
  <c r="P15" i="2"/>
  <c r="AL15" i="2"/>
  <c r="O15" i="2"/>
  <c r="AK15" i="2"/>
  <c r="N15" i="2"/>
  <c r="AJ15" i="2"/>
  <c r="M15" i="2"/>
  <c r="AI15" i="2"/>
  <c r="L15" i="2"/>
  <c r="AG15" i="2"/>
  <c r="AF15" i="2"/>
  <c r="AE15" i="2"/>
  <c r="AD15" i="2"/>
  <c r="AC15" i="2"/>
  <c r="AB15" i="2"/>
  <c r="F14" i="2"/>
  <c r="P14" i="2"/>
  <c r="AL14" i="2"/>
  <c r="O14" i="2"/>
  <c r="AK14" i="2"/>
  <c r="N14" i="2"/>
  <c r="AJ14" i="2"/>
  <c r="M14" i="2"/>
  <c r="AI14" i="2"/>
  <c r="L14" i="2"/>
  <c r="AG14" i="2"/>
  <c r="AF14" i="2"/>
  <c r="AE14" i="2"/>
  <c r="AD14" i="2"/>
  <c r="AC14" i="2"/>
  <c r="AB14" i="2"/>
  <c r="F13" i="2"/>
  <c r="P13" i="2"/>
  <c r="AL13" i="2"/>
  <c r="O13" i="2"/>
  <c r="AK13" i="2"/>
  <c r="N13" i="2"/>
  <c r="AJ13" i="2"/>
  <c r="M13" i="2"/>
  <c r="AI13" i="2"/>
  <c r="L13" i="2"/>
  <c r="AG13" i="2"/>
  <c r="AF13" i="2"/>
  <c r="AE13" i="2"/>
  <c r="AD13" i="2"/>
  <c r="AC13" i="2"/>
  <c r="AB13" i="2"/>
  <c r="F12" i="2"/>
  <c r="P12" i="2"/>
  <c r="AL12" i="2"/>
  <c r="O12" i="2"/>
  <c r="AK12" i="2"/>
  <c r="N12" i="2"/>
  <c r="AJ12" i="2"/>
  <c r="M12" i="2"/>
  <c r="AI12" i="2"/>
  <c r="L12" i="2"/>
  <c r="AG12" i="2"/>
  <c r="AF12" i="2"/>
  <c r="AE12" i="2"/>
  <c r="AD12" i="2"/>
  <c r="AC12" i="2"/>
  <c r="AB12" i="2"/>
  <c r="F11" i="2"/>
  <c r="P11" i="2"/>
  <c r="AL11" i="2"/>
  <c r="O11" i="2"/>
  <c r="AK11" i="2"/>
  <c r="N11" i="2"/>
  <c r="AJ11" i="2"/>
  <c r="M11" i="2"/>
  <c r="AI11" i="2"/>
  <c r="L11" i="2"/>
  <c r="AG11" i="2"/>
  <c r="AF11" i="2"/>
  <c r="AE11" i="2"/>
  <c r="AD11" i="2"/>
  <c r="AC11" i="2"/>
  <c r="AB11" i="2"/>
  <c r="U10" i="2"/>
  <c r="AQ10" i="2"/>
  <c r="AP10" i="2"/>
  <c r="AO10" i="2"/>
  <c r="AN10" i="2"/>
  <c r="AM10" i="2"/>
  <c r="F10" i="2"/>
  <c r="P10" i="2"/>
  <c r="AL10" i="2"/>
  <c r="O10" i="2"/>
  <c r="AK10" i="2"/>
  <c r="N10" i="2"/>
  <c r="AJ10" i="2"/>
  <c r="M10" i="2"/>
  <c r="AI10" i="2"/>
  <c r="L10" i="2"/>
  <c r="AG10" i="2"/>
  <c r="AF10" i="2"/>
  <c r="AE10" i="2"/>
  <c r="AD10" i="2"/>
  <c r="AC10" i="2"/>
  <c r="AB10" i="2"/>
</calcChain>
</file>

<file path=xl/sharedStrings.xml><?xml version="1.0" encoding="utf-8"?>
<sst xmlns="http://schemas.openxmlformats.org/spreadsheetml/2006/main" count="162" uniqueCount="72">
  <si>
    <t>ménages</t>
  </si>
  <si>
    <t>other public</t>
  </si>
  <si>
    <t>Dépense totale,</t>
    <phoneticPr fontId="2" type="noConversion"/>
  </si>
  <si>
    <t>For primary education only, develop all sources of revenue as a % of GDP:</t>
  </si>
  <si>
    <t>[Absolute franc figures below, on this worksheet.]</t>
    <phoneticPr fontId="2" type="noConversion"/>
  </si>
  <si>
    <r>
      <t>Central government only</t>
    </r>
    <r>
      <rPr>
        <sz val="12"/>
        <rFont val="Arial"/>
        <family val="2"/>
      </rPr>
      <t xml:space="preserve"> (l'État)</t>
    </r>
    <phoneticPr fontId="2" type="noConversion"/>
  </si>
  <si>
    <t>admin's</t>
  </si>
  <si>
    <t>communes</t>
  </si>
  <si>
    <t>départments</t>
  </si>
  <si>
    <t>l'état</t>
  </si>
  <si>
    <t>other admin's</t>
  </si>
  <si>
    <t>Separate shares:</t>
  </si>
  <si>
    <t>Stacking the shares</t>
  </si>
  <si>
    <t>&amp; communes</t>
  </si>
  <si>
    <t>&amp; départments</t>
  </si>
  <si>
    <t xml:space="preserve">&amp; other </t>
  </si>
  <si>
    <t>total</t>
  </si>
  <si>
    <t>As cited by Carry:</t>
    <phoneticPr fontId="2" type="noConversion"/>
  </si>
  <si>
    <t>France GDP</t>
    <phoneticPr fontId="2" type="noConversion"/>
  </si>
  <si>
    <t>France GDP</t>
    <phoneticPr fontId="2" type="noConversion"/>
  </si>
  <si>
    <t>Public plus private</t>
    <phoneticPr fontId="2" type="noConversion"/>
  </si>
  <si>
    <t>Or Unesco.</t>
    <phoneticPr fontId="2" type="noConversion"/>
  </si>
  <si>
    <r>
      <t>Toutain J.-C. 1987. "Le produit intérieur brut de la France de 1789 à 1982".</t>
    </r>
    <r>
      <rPr>
        <i/>
        <sz val="12"/>
        <rFont val="Arial"/>
      </rPr>
      <t xml:space="preserve"> Économies et Sociétés</t>
    </r>
    <r>
      <rPr>
        <sz val="12"/>
        <rFont val="Arial"/>
        <family val="2"/>
      </rPr>
      <t>, Cahier de l'ISMEA, Série AF, no. 15: 51-237.</t>
    </r>
    <phoneticPr fontId="2" type="noConversion"/>
  </si>
  <si>
    <t>Dépense totale (Carry, pp. 159-162)</t>
    <phoneticPr fontId="2" type="noConversion"/>
  </si>
  <si>
    <t>Dépense d'éducation des ménages (pp. 201-204)</t>
    <phoneticPr fontId="2" type="noConversion"/>
  </si>
  <si>
    <t>Public + private</t>
    <phoneticPr fontId="2" type="noConversion"/>
  </si>
  <si>
    <t>Private</t>
    <phoneticPr fontId="2" type="noConversion"/>
  </si>
  <si>
    <r>
      <t xml:space="preserve">Série AF, no. 25&lt;&lt; Histoire économique quantitative&gt;&gt;, </t>
    </r>
    <r>
      <rPr>
        <i/>
        <sz val="12"/>
        <rFont val="Arial"/>
      </rPr>
      <t>Économies et Sociétés</t>
    </r>
    <r>
      <rPr>
        <sz val="12"/>
        <rFont val="Arial"/>
        <family val="2"/>
      </rPr>
      <t xml:space="preserve">, no. 2-3 (Février-Mars). Paris: ISMÉA. </t>
    </r>
    <phoneticPr fontId="2" type="noConversion"/>
  </si>
  <si>
    <r>
      <t xml:space="preserve">Flora </t>
    </r>
    <r>
      <rPr>
        <i/>
        <sz val="12"/>
        <rFont val="Arial"/>
      </rPr>
      <t xml:space="preserve">et al. </t>
    </r>
    <phoneticPr fontId="2" type="noConversion"/>
  </si>
  <si>
    <t>Toutain</t>
    <phoneticPr fontId="2" type="noConversion"/>
  </si>
  <si>
    <t>DP</t>
    <phoneticPr fontId="2" type="noConversion"/>
  </si>
  <si>
    <t>(millions)</t>
    <phoneticPr fontId="2" type="noConversion"/>
  </si>
  <si>
    <t>(mn old fr)</t>
    <phoneticPr fontId="2" type="noConversion"/>
  </si>
  <si>
    <t>(bill new fr)</t>
    <phoneticPr fontId="2" type="noConversion"/>
  </si>
  <si>
    <t>. .</t>
    <phoneticPr fontId="2" type="noConversion"/>
  </si>
  <si>
    <t>Educational Spending in France, 1820 - 1996</t>
  </si>
  <si>
    <r>
      <t xml:space="preserve">Could presumably try </t>
    </r>
    <r>
      <rPr>
        <i/>
        <sz val="12"/>
        <rFont val="Arial"/>
      </rPr>
      <t>Annuaire statistique de la France</t>
    </r>
    <r>
      <rPr>
        <sz val="12"/>
        <rFont val="Arial"/>
        <family val="2"/>
      </rPr>
      <t>.</t>
    </r>
    <phoneticPr fontId="2" type="noConversion"/>
  </si>
  <si>
    <r>
      <t>Main source</t>
    </r>
    <r>
      <rPr>
        <sz val="12"/>
        <rFont val="Arial"/>
        <family val="2"/>
      </rPr>
      <t xml:space="preserve">: Alain Carry. 1999. </t>
    </r>
    <r>
      <rPr>
        <i/>
        <sz val="12"/>
        <rFont val="Arial"/>
      </rPr>
      <t>Le compte satellite rétrospectif de l'éducation en France (1820-1996).</t>
    </r>
    <phoneticPr fontId="2" type="noConversion"/>
  </si>
  <si>
    <t>(en millions de nouveaux francs courantes)</t>
  </si>
  <si>
    <t>Year</t>
  </si>
  <si>
    <t>Enseignt</t>
  </si>
  <si>
    <t>supérieur</t>
  </si>
  <si>
    <t>Second</t>
  </si>
  <si>
    <t>cycle</t>
  </si>
  <si>
    <t>Total</t>
  </si>
  <si>
    <t>Général</t>
  </si>
  <si>
    <t>Other</t>
  </si>
  <si>
    <t>exp.</t>
  </si>
  <si>
    <t>Primier</t>
  </si>
  <si>
    <t>IMF, IFS</t>
    <phoneticPr fontId="2" type="noConversion"/>
  </si>
  <si>
    <t>(bill. Euros)</t>
    <phoneticPr fontId="2" type="noConversion"/>
  </si>
  <si>
    <t>[Added UNESCO shares of all public exp in GDP --&gt;]</t>
    <phoneticPr fontId="2" type="noConversion"/>
  </si>
  <si>
    <t>Unesco</t>
    <phoneticPr fontId="2" type="noConversion"/>
  </si>
  <si>
    <t>total pub</t>
    <phoneticPr fontId="2" type="noConversion"/>
  </si>
  <si>
    <t>...</t>
  </si>
  <si>
    <t>(1998 on = Unesco)</t>
    <phoneticPr fontId="2" type="noConversion"/>
  </si>
  <si>
    <t>Supérieur</t>
    <phoneticPr fontId="2" type="noConversion"/>
  </si>
  <si>
    <t>One OECD benchmark  for 2004 breaks down total public</t>
    <phoneticPr fontId="2" type="noConversion"/>
  </si>
  <si>
    <t>expenditure into 74.9% central gov't, 13.3% regional, and 11.8% local.</t>
    <phoneticPr fontId="2" type="noConversion"/>
  </si>
  <si>
    <t>Still searching for the central-government component, post-1996.</t>
    <phoneticPr fontId="2" type="noConversion"/>
  </si>
  <si>
    <r>
      <t>Central government only</t>
    </r>
    <r>
      <rPr>
        <sz val="12"/>
        <rFont val="Arial"/>
        <family val="2"/>
      </rPr>
      <t xml:space="preserve"> (l'État), in millions of new francs</t>
    </r>
    <phoneticPr fontId="2" type="noConversion"/>
  </si>
  <si>
    <t>Dépense d'éducation de 'létat</t>
    <phoneticPr fontId="2" type="noConversion"/>
  </si>
  <si>
    <t>Dépense d'éducation des l'État (pp. 201-204)</t>
    <phoneticPr fontId="2" type="noConversion"/>
  </si>
  <si>
    <t>[NB: These differ from "educ &amp; science" numbers</t>
    <phoneticPr fontId="2" type="noConversion"/>
  </si>
  <si>
    <r>
      <t xml:space="preserve">in Flora </t>
    </r>
    <r>
      <rPr>
        <i/>
        <sz val="12"/>
        <color indexed="10"/>
        <rFont val="Arial"/>
      </rPr>
      <t xml:space="preserve">et al. </t>
    </r>
    <r>
      <rPr>
        <sz val="12"/>
        <color indexed="10"/>
        <rFont val="Arial"/>
      </rPr>
      <t>(1983).]</t>
    </r>
    <phoneticPr fontId="2" type="noConversion"/>
  </si>
  <si>
    <r>
      <t xml:space="preserve">Dépense d'éducation </t>
    </r>
    <r>
      <rPr>
        <b/>
        <sz val="12"/>
        <color indexed="10"/>
        <rFont val="Arial"/>
      </rPr>
      <t>publiques</t>
    </r>
    <phoneticPr fontId="2" type="noConversion"/>
  </si>
  <si>
    <t>Public (all levels of government)</t>
    <phoneticPr fontId="2" type="noConversion"/>
  </si>
  <si>
    <t>Dépense d'éducation publiques (higher estimate)</t>
  </si>
  <si>
    <t>Shares (%) of PIB</t>
  </si>
  <si>
    <t>Total public</t>
  </si>
  <si>
    <t>Primary public</t>
  </si>
  <si>
    <t>(Repeat:)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</si>
</sst>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"/>
    <numFmt numFmtId="168" formatCode="#,##0.00000"/>
  </numFmts>
  <fonts count="17" x14ac:knownFonts="1">
    <font>
      <sz val="10"/>
      <name val="Geneva"/>
    </font>
    <font>
      <sz val="10"/>
      <name val="Palatino"/>
    </font>
    <font>
      <sz val="8"/>
      <name val="Verdana"/>
    </font>
    <font>
      <b/>
      <sz val="12"/>
      <name val="Arial"/>
    </font>
    <font>
      <sz val="12"/>
      <name val="Arial"/>
      <family val="2"/>
    </font>
    <font>
      <u/>
      <sz val="12"/>
      <name val="Arial"/>
    </font>
    <font>
      <b/>
      <sz val="12"/>
      <color indexed="10"/>
      <name val="Arial"/>
    </font>
    <font>
      <i/>
      <sz val="12"/>
      <name val="Arial"/>
    </font>
    <font>
      <b/>
      <sz val="14"/>
      <color indexed="10"/>
      <name val="Arial"/>
    </font>
    <font>
      <sz val="10"/>
      <name val="Geneva"/>
    </font>
    <font>
      <b/>
      <sz val="12"/>
      <color indexed="8"/>
      <name val="Arial"/>
    </font>
    <font>
      <b/>
      <sz val="12"/>
      <name val="Palatino"/>
    </font>
    <font>
      <b/>
      <sz val="12"/>
      <color indexed="10"/>
      <name val="Palatino"/>
    </font>
    <font>
      <sz val="12"/>
      <color indexed="10"/>
      <name val="Arial"/>
    </font>
    <font>
      <i/>
      <sz val="12"/>
      <color indexed="10"/>
      <name val="Arial"/>
    </font>
    <font>
      <u/>
      <sz val="10"/>
      <color indexed="12"/>
      <name val="Geneva"/>
    </font>
    <font>
      <u/>
      <sz val="10"/>
      <color indexed="2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4" fontId="0" fillId="0" borderId="0" xfId="0" applyNumberForma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2" fontId="5" fillId="0" borderId="0" xfId="0" applyNumberFormat="1" applyFont="1"/>
    <xf numFmtId="2" fontId="4" fillId="0" borderId="1" xfId="0" applyNumberFormat="1" applyFont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/>
    <xf numFmtId="164" fontId="4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4" fillId="2" borderId="0" xfId="0" applyFont="1" applyFill="1"/>
    <xf numFmtId="3" fontId="4" fillId="0" borderId="0" xfId="0" applyNumberFormat="1" applyFont="1"/>
    <xf numFmtId="3" fontId="4" fillId="0" borderId="0" xfId="0" applyNumberFormat="1" applyFont="1"/>
    <xf numFmtId="0" fontId="4" fillId="3" borderId="0" xfId="0" applyFont="1" applyFill="1"/>
    <xf numFmtId="164" fontId="4" fillId="3" borderId="0" xfId="0" applyNumberFormat="1" applyFont="1" applyFill="1"/>
    <xf numFmtId="0" fontId="4" fillId="3" borderId="4" xfId="0" applyFont="1" applyFill="1" applyBorder="1"/>
    <xf numFmtId="0" fontId="4" fillId="3" borderId="6" xfId="0" applyFont="1" applyFill="1" applyBorder="1"/>
    <xf numFmtId="3" fontId="4" fillId="3" borderId="0" xfId="0" applyNumberFormat="1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4" fillId="3" borderId="0" xfId="0" applyNumberFormat="1" applyFont="1" applyFill="1"/>
    <xf numFmtId="167" fontId="4" fillId="3" borderId="0" xfId="0" applyNumberFormat="1" applyFont="1" applyFill="1"/>
    <xf numFmtId="166" fontId="4" fillId="3" borderId="0" xfId="0" applyNumberFormat="1" applyFont="1" applyFill="1"/>
    <xf numFmtId="3" fontId="0" fillId="3" borderId="0" xfId="0" applyNumberFormat="1" applyFill="1"/>
    <xf numFmtId="167" fontId="0" fillId="3" borderId="0" xfId="0" applyNumberFormat="1" applyFill="1"/>
    <xf numFmtId="166" fontId="0" fillId="3" borderId="0" xfId="0" applyNumberFormat="1" applyFill="1"/>
    <xf numFmtId="3" fontId="0" fillId="3" borderId="0" xfId="0" applyNumberFormat="1" applyFill="1"/>
    <xf numFmtId="3" fontId="4" fillId="3" borderId="0" xfId="0" applyNumberFormat="1" applyFont="1" applyFill="1"/>
    <xf numFmtId="0" fontId="10" fillId="0" borderId="0" xfId="0" applyFont="1"/>
    <xf numFmtId="2" fontId="6" fillId="0" borderId="2" xfId="0" applyNumberFormat="1" applyFont="1" applyBorder="1"/>
    <xf numFmtId="2" fontId="4" fillId="0" borderId="0" xfId="0" applyNumberFormat="1" applyFont="1"/>
    <xf numFmtId="3" fontId="4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0" fontId="11" fillId="0" borderId="0" xfId="0" applyFont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2" fontId="6" fillId="0" borderId="0" xfId="0" applyNumberFormat="1" applyFont="1" applyBorder="1"/>
    <xf numFmtId="2" fontId="13" fillId="0" borderId="0" xfId="0" applyNumberFormat="1" applyFont="1" applyBorder="1"/>
    <xf numFmtId="165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/>
    <xf numFmtId="0" fontId="4" fillId="4" borderId="0" xfId="0" applyFont="1" applyFill="1"/>
    <xf numFmtId="0" fontId="6" fillId="4" borderId="0" xfId="0" applyFont="1" applyFill="1"/>
    <xf numFmtId="2" fontId="4" fillId="4" borderId="0" xfId="0" applyNumberFormat="1" applyFont="1" applyFill="1"/>
    <xf numFmtId="165" fontId="4" fillId="4" borderId="0" xfId="0" applyNumberFormat="1" applyFont="1" applyFill="1"/>
    <xf numFmtId="3" fontId="4" fillId="4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Fill="1"/>
    <xf numFmtId="2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0" fontId="4" fillId="3" borderId="5" xfId="0" applyFont="1" applyFill="1" applyBorder="1"/>
    <xf numFmtId="166" fontId="4" fillId="3" borderId="0" xfId="0" applyNumberFormat="1" applyFont="1" applyFill="1" applyBorder="1" applyAlignment="1">
      <alignment horizontal="right"/>
    </xf>
    <xf numFmtId="164" fontId="0" fillId="3" borderId="0" xfId="0" applyNumberFormat="1" applyFill="1"/>
    <xf numFmtId="166" fontId="4" fillId="3" borderId="0" xfId="0" applyNumberFormat="1" applyFont="1" applyFill="1"/>
    <xf numFmtId="166" fontId="3" fillId="3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/>
    <xf numFmtId="166" fontId="4" fillId="3" borderId="0" xfId="0" applyNumberFormat="1" applyFont="1" applyFill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 horizontal="right"/>
    </xf>
    <xf numFmtId="166" fontId="0" fillId="3" borderId="0" xfId="0" applyNumberFormat="1" applyFill="1"/>
    <xf numFmtId="166" fontId="4" fillId="0" borderId="0" xfId="0" applyNumberFormat="1" applyFont="1" applyFill="1"/>
    <xf numFmtId="166" fontId="0" fillId="3" borderId="2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166" fontId="4" fillId="3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6" fillId="0" borderId="0" xfId="0" applyFont="1" applyFill="1"/>
    <xf numFmtId="168" fontId="4" fillId="3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chartsheet" Target="chartsheets/sheet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7845165134394"/>
          <c:y val="0.060109389857541"/>
          <c:w val="0.695168390364235"/>
          <c:h val="0.83879921301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'graph, primary to 1913'!$I$5</c:f>
              <c:strCache>
                <c:ptCount val="1"/>
                <c:pt idx="0">
                  <c:v>ménages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'graph, primary to 1913'!$H$6:$H$99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xVal>
          <c:yVal>
            <c:numRef>
              <c:f>'graph, primary to 1913'!$I$6:$I$99</c:f>
              <c:numCache>
                <c:formatCode>0.00</c:formatCode>
                <c:ptCount val="94"/>
                <c:pt idx="0">
                  <c:v>0.0334612295886499</c:v>
                </c:pt>
                <c:pt idx="1">
                  <c:v>0.032370141781221</c:v>
                </c:pt>
                <c:pt idx="2">
                  <c:v>0.0331660291418843</c:v>
                </c:pt>
                <c:pt idx="3">
                  <c:v>0.0297568862394239</c:v>
                </c:pt>
                <c:pt idx="4">
                  <c:v>0.030557988876892</c:v>
                </c:pt>
                <c:pt idx="5">
                  <c:v>0.0293611024115252</c:v>
                </c:pt>
                <c:pt idx="6">
                  <c:v>0.0291720959178514</c:v>
                </c:pt>
                <c:pt idx="7">
                  <c:v>0.0287108814240597</c:v>
                </c:pt>
                <c:pt idx="8">
                  <c:v>0.0381021327668816</c:v>
                </c:pt>
                <c:pt idx="9">
                  <c:v>0.0353272629319862</c:v>
                </c:pt>
                <c:pt idx="10">
                  <c:v>0.0350201365785327</c:v>
                </c:pt>
                <c:pt idx="11">
                  <c:v>0.0360932649967516</c:v>
                </c:pt>
                <c:pt idx="12">
                  <c:v>0.0345387351915173</c:v>
                </c:pt>
                <c:pt idx="13">
                  <c:v>0.034963506839736</c:v>
                </c:pt>
                <c:pt idx="14">
                  <c:v>0.0431708096253637</c:v>
                </c:pt>
                <c:pt idx="15">
                  <c:v>0.0409940230714362</c:v>
                </c:pt>
                <c:pt idx="16">
                  <c:v>0.0401535471643565</c:v>
                </c:pt>
                <c:pt idx="17">
                  <c:v>0.0417819151158612</c:v>
                </c:pt>
                <c:pt idx="18">
                  <c:v>0.0386972942851836</c:v>
                </c:pt>
                <c:pt idx="19">
                  <c:v>0.0478224829433144</c:v>
                </c:pt>
                <c:pt idx="20">
                  <c:v>0.0445569921059862</c:v>
                </c:pt>
                <c:pt idx="21">
                  <c:v>0.0426518048822099</c:v>
                </c:pt>
                <c:pt idx="22">
                  <c:v>0.0436512844390446</c:v>
                </c:pt>
                <c:pt idx="23">
                  <c:v>0.0514255908433062</c:v>
                </c:pt>
                <c:pt idx="24">
                  <c:v>0.0504831963075148</c:v>
                </c:pt>
                <c:pt idx="25">
                  <c:v>0.0499525450821719</c:v>
                </c:pt>
                <c:pt idx="26">
                  <c:v>0.0469014867771308</c:v>
                </c:pt>
                <c:pt idx="27">
                  <c:v>0.0461036640887034</c:v>
                </c:pt>
                <c:pt idx="28">
                  <c:v>0.0615777765804321</c:v>
                </c:pt>
                <c:pt idx="29">
                  <c:v>0.0567907544651731</c:v>
                </c:pt>
                <c:pt idx="30">
                  <c:v>0.0630300653411677</c:v>
                </c:pt>
                <c:pt idx="31">
                  <c:v>0.0635853668875669</c:v>
                </c:pt>
                <c:pt idx="32">
                  <c:v>0.0562982053383209</c:v>
                </c:pt>
                <c:pt idx="33">
                  <c:v>0.0552632063712336</c:v>
                </c:pt>
                <c:pt idx="34">
                  <c:v>0.048922881231552</c:v>
                </c:pt>
                <c:pt idx="35">
                  <c:v>0.0486807516308052</c:v>
                </c:pt>
                <c:pt idx="36">
                  <c:v>0.0449750388534363</c:v>
                </c:pt>
                <c:pt idx="37">
                  <c:v>0.0501336060601503</c:v>
                </c:pt>
                <c:pt idx="38">
                  <c:v>0.0541310078652354</c:v>
                </c:pt>
                <c:pt idx="39">
                  <c:v>0.0617460664949003</c:v>
                </c:pt>
                <c:pt idx="40">
                  <c:v>0.0580158576677625</c:v>
                </c:pt>
                <c:pt idx="41">
                  <c:v>0.0611474075851007</c:v>
                </c:pt>
                <c:pt idx="42">
                  <c:v>0.0592697961119014</c:v>
                </c:pt>
                <c:pt idx="43">
                  <c:v>0.0643790639284105</c:v>
                </c:pt>
                <c:pt idx="44">
                  <c:v>0.0689985096321919</c:v>
                </c:pt>
                <c:pt idx="45">
                  <c:v>0.0717360114777618</c:v>
                </c:pt>
                <c:pt idx="46">
                  <c:v>0.0660007920095041</c:v>
                </c:pt>
                <c:pt idx="47">
                  <c:v>0.0665595796984407</c:v>
                </c:pt>
                <c:pt idx="48">
                  <c:v>0.0758773821504449</c:v>
                </c:pt>
                <c:pt idx="49">
                  <c:v>0.074993882078041</c:v>
                </c:pt>
                <c:pt idx="50">
                  <c:v>0.07930081721579</c:v>
                </c:pt>
                <c:pt idx="51">
                  <c:v>0.0717835683189555</c:v>
                </c:pt>
                <c:pt idx="52">
                  <c:v>0.0721295446622133</c:v>
                </c:pt>
                <c:pt idx="53">
                  <c:v>0.0743196653963509</c:v>
                </c:pt>
                <c:pt idx="54">
                  <c:v>0.0692491468889821</c:v>
                </c:pt>
                <c:pt idx="55">
                  <c:v>0.0686059275521405</c:v>
                </c:pt>
                <c:pt idx="56">
                  <c:v>0.0772244712155945</c:v>
                </c:pt>
                <c:pt idx="57">
                  <c:v>0.0741521289466495</c:v>
                </c:pt>
                <c:pt idx="58">
                  <c:v>0.0721044071815989</c:v>
                </c:pt>
                <c:pt idx="59">
                  <c:v>0.0740850496369833</c:v>
                </c:pt>
                <c:pt idx="60">
                  <c:v>0.0669054272108308</c:v>
                </c:pt>
                <c:pt idx="61">
                  <c:v>0.0339703401185942</c:v>
                </c:pt>
                <c:pt idx="62">
                  <c:v>0.00359059980969821</c:v>
                </c:pt>
                <c:pt idx="63">
                  <c:v>0.00367072159045025</c:v>
                </c:pt>
                <c:pt idx="64">
                  <c:v>0.00384152923595825</c:v>
                </c:pt>
                <c:pt idx="65">
                  <c:v>0.00398401612729728</c:v>
                </c:pt>
                <c:pt idx="66">
                  <c:v>0.0039641325288787</c:v>
                </c:pt>
                <c:pt idx="67">
                  <c:v>0.00397710776768918</c:v>
                </c:pt>
                <c:pt idx="68">
                  <c:v>0.00389347453667653</c:v>
                </c:pt>
                <c:pt idx="69">
                  <c:v>0.00364621504647101</c:v>
                </c:pt>
                <c:pt idx="70">
                  <c:v>0.00345685840707965</c:v>
                </c:pt>
                <c:pt idx="71">
                  <c:v>0.00340931561398365</c:v>
                </c:pt>
                <c:pt idx="72">
                  <c:v>0.00348459981113469</c:v>
                </c:pt>
                <c:pt idx="73">
                  <c:v>0.00355223382223911</c:v>
                </c:pt>
                <c:pt idx="74">
                  <c:v>0.00393575277175389</c:v>
                </c:pt>
                <c:pt idx="75">
                  <c:v>0.00368101772778138</c:v>
                </c:pt>
                <c:pt idx="76">
                  <c:v>0.00347732954999878</c:v>
                </c:pt>
                <c:pt idx="77">
                  <c:v>0.00328733259258772</c:v>
                </c:pt>
                <c:pt idx="78">
                  <c:v>0.00626969074750388</c:v>
                </c:pt>
                <c:pt idx="79">
                  <c:v>0.00614041281995388</c:v>
                </c:pt>
                <c:pt idx="80">
                  <c:v>0.00609644577211486</c:v>
                </c:pt>
                <c:pt idx="81">
                  <c:v>0.0064644584076746</c:v>
                </c:pt>
                <c:pt idx="82">
                  <c:v>0.00627346668632353</c:v>
                </c:pt>
                <c:pt idx="83">
                  <c:v>0.00590125431160393</c:v>
                </c:pt>
                <c:pt idx="84">
                  <c:v>0.00604753970965762</c:v>
                </c:pt>
                <c:pt idx="85">
                  <c:v>0.00602139401292793</c:v>
                </c:pt>
                <c:pt idx="86">
                  <c:v>0.0056155640974525</c:v>
                </c:pt>
                <c:pt idx="87">
                  <c:v>0.00516251600379961</c:v>
                </c:pt>
                <c:pt idx="88">
                  <c:v>0.00535818100471252</c:v>
                </c:pt>
                <c:pt idx="89">
                  <c:v>0.00498736948677474</c:v>
                </c:pt>
                <c:pt idx="90">
                  <c:v>0.00733247136058894</c:v>
                </c:pt>
                <c:pt idx="91">
                  <c:v>0.00666539283603578</c:v>
                </c:pt>
                <c:pt idx="92">
                  <c:v>0.00607782041256245</c:v>
                </c:pt>
                <c:pt idx="93">
                  <c:v>0.00403464957051155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'graph, primary to 1913'!$J$5</c:f>
              <c:strCache>
                <c:ptCount val="1"/>
                <c:pt idx="0">
                  <c:v>&amp; communes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'graph, primary to 1913'!$H$6:$H$99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xVal>
          <c:yVal>
            <c:numRef>
              <c:f>'graph, primary to 1913'!$J$6:$J$99</c:f>
              <c:numCache>
                <c:formatCode>0.00</c:formatCode>
                <c:ptCount val="94"/>
                <c:pt idx="0">
                  <c:v>0.0446149727848666</c:v>
                </c:pt>
                <c:pt idx="1">
                  <c:v>0.043160189041628</c:v>
                </c:pt>
                <c:pt idx="2">
                  <c:v>0.044221372189179</c:v>
                </c:pt>
                <c:pt idx="3">
                  <c:v>0.0396758483192319</c:v>
                </c:pt>
                <c:pt idx="4">
                  <c:v>0.0407439851691894</c:v>
                </c:pt>
                <c:pt idx="5">
                  <c:v>0.0391481365487003</c:v>
                </c:pt>
                <c:pt idx="6">
                  <c:v>0.0388961278904685</c:v>
                </c:pt>
                <c:pt idx="7">
                  <c:v>0.0382811752320796</c:v>
                </c:pt>
                <c:pt idx="8">
                  <c:v>0.047627665958602</c:v>
                </c:pt>
                <c:pt idx="9">
                  <c:v>0.0441590786649827</c:v>
                </c:pt>
                <c:pt idx="10">
                  <c:v>0.0437751707231658</c:v>
                </c:pt>
                <c:pt idx="11">
                  <c:v>0.0451165812459395</c:v>
                </c:pt>
                <c:pt idx="12">
                  <c:v>0.0431734189893966</c:v>
                </c:pt>
                <c:pt idx="13">
                  <c:v>0.04370438354967</c:v>
                </c:pt>
                <c:pt idx="14">
                  <c:v>0.112244105025946</c:v>
                </c:pt>
                <c:pt idx="15">
                  <c:v>0.114783264600021</c:v>
                </c:pt>
                <c:pt idx="16">
                  <c:v>0.112429932060198</c:v>
                </c:pt>
                <c:pt idx="17">
                  <c:v>0.125345745347584</c:v>
                </c:pt>
                <c:pt idx="18">
                  <c:v>0.116091882855551</c:v>
                </c:pt>
                <c:pt idx="19">
                  <c:v>0.127526621182172</c:v>
                </c:pt>
                <c:pt idx="20">
                  <c:v>0.118818645615963</c:v>
                </c:pt>
                <c:pt idx="21">
                  <c:v>0.120846780499595</c:v>
                </c:pt>
                <c:pt idx="22">
                  <c:v>0.12367863924396</c:v>
                </c:pt>
                <c:pt idx="23">
                  <c:v>0.132237233597073</c:v>
                </c:pt>
                <c:pt idx="24">
                  <c:v>0.129813933362181</c:v>
                </c:pt>
                <c:pt idx="25">
                  <c:v>0.107041168033226</c:v>
                </c:pt>
                <c:pt idx="26">
                  <c:v>0.100503185950995</c:v>
                </c:pt>
                <c:pt idx="27">
                  <c:v>0.0922073281774069</c:v>
                </c:pt>
                <c:pt idx="28">
                  <c:v>0.138549997305972</c:v>
                </c:pt>
                <c:pt idx="29">
                  <c:v>0.134878041854786</c:v>
                </c:pt>
                <c:pt idx="30">
                  <c:v>0.147070152462725</c:v>
                </c:pt>
                <c:pt idx="31">
                  <c:v>0.16249593760156</c:v>
                </c:pt>
                <c:pt idx="32">
                  <c:v>0.143873191420154</c:v>
                </c:pt>
                <c:pt idx="33">
                  <c:v>0.14736855032329</c:v>
                </c:pt>
                <c:pt idx="34">
                  <c:v>0.130461016617472</c:v>
                </c:pt>
                <c:pt idx="35">
                  <c:v>0.140633282488993</c:v>
                </c:pt>
                <c:pt idx="36">
                  <c:v>0.134925116560309</c:v>
                </c:pt>
                <c:pt idx="37">
                  <c:v>0.135360736362406</c:v>
                </c:pt>
                <c:pt idx="38">
                  <c:v>0.156979922809183</c:v>
                </c:pt>
                <c:pt idx="39">
                  <c:v>0.16839836316791</c:v>
                </c:pt>
                <c:pt idx="40">
                  <c:v>0.1547089537807</c:v>
                </c:pt>
                <c:pt idx="41">
                  <c:v>0.15522034233141</c:v>
                </c:pt>
                <c:pt idx="42">
                  <c:v>0.159572527993581</c:v>
                </c:pt>
                <c:pt idx="43">
                  <c:v>0.165546164387341</c:v>
                </c:pt>
                <c:pt idx="44">
                  <c:v>0.156396621832968</c:v>
                </c:pt>
                <c:pt idx="45">
                  <c:v>0.157819225251076</c:v>
                </c:pt>
                <c:pt idx="46">
                  <c:v>0.145201742420909</c:v>
                </c:pt>
                <c:pt idx="47">
                  <c:v>0.150868380649799</c:v>
                </c:pt>
                <c:pt idx="48">
                  <c:v>0.171722496445744</c:v>
                </c:pt>
                <c:pt idx="49">
                  <c:v>0.185511181982522</c:v>
                </c:pt>
                <c:pt idx="50">
                  <c:v>0.196165179428533</c:v>
                </c:pt>
                <c:pt idx="51">
                  <c:v>0.185792765060826</c:v>
                </c:pt>
                <c:pt idx="52">
                  <c:v>0.18833825550689</c:v>
                </c:pt>
                <c:pt idx="53">
                  <c:v>0.210572385289661</c:v>
                </c:pt>
                <c:pt idx="54">
                  <c:v>0.203900265839781</c:v>
                </c:pt>
                <c:pt idx="55">
                  <c:v>0.205817782656422</c:v>
                </c:pt>
                <c:pt idx="56">
                  <c:v>0.231673413646783</c:v>
                </c:pt>
                <c:pt idx="57">
                  <c:v>0.226359130468719</c:v>
                </c:pt>
                <c:pt idx="58">
                  <c:v>0.240348023938663</c:v>
                </c:pt>
                <c:pt idx="59">
                  <c:v>0.27890842216276</c:v>
                </c:pt>
                <c:pt idx="60">
                  <c:v>0.287299775670038</c:v>
                </c:pt>
                <c:pt idx="61">
                  <c:v>0.245341345300958</c:v>
                </c:pt>
                <c:pt idx="62">
                  <c:v>0.157986391626721</c:v>
                </c:pt>
                <c:pt idx="63">
                  <c:v>0.231255460198366</c:v>
                </c:pt>
                <c:pt idx="64">
                  <c:v>0.226650224921537</c:v>
                </c:pt>
                <c:pt idx="65">
                  <c:v>0.231072935383242</c:v>
                </c:pt>
                <c:pt idx="66">
                  <c:v>0.186314228857299</c:v>
                </c:pt>
                <c:pt idx="67">
                  <c:v>0.186924065081391</c:v>
                </c:pt>
                <c:pt idx="68">
                  <c:v>0.182993303223797</c:v>
                </c:pt>
                <c:pt idx="69">
                  <c:v>0.171372107184137</c:v>
                </c:pt>
                <c:pt idx="70">
                  <c:v>0.155558628318584</c:v>
                </c:pt>
                <c:pt idx="71">
                  <c:v>0.105688784033493</c:v>
                </c:pt>
                <c:pt idx="72">
                  <c:v>0.0975687947117713</c:v>
                </c:pt>
                <c:pt idx="73">
                  <c:v>0.106567014667173</c:v>
                </c:pt>
                <c:pt idx="74">
                  <c:v>0.110201077609109</c:v>
                </c:pt>
                <c:pt idx="75">
                  <c:v>0.10674951410566</c:v>
                </c:pt>
                <c:pt idx="76">
                  <c:v>0.104319886499963</c:v>
                </c:pt>
                <c:pt idx="77">
                  <c:v>0.108481975555395</c:v>
                </c:pt>
                <c:pt idx="78">
                  <c:v>0.109719588081318</c:v>
                </c:pt>
                <c:pt idx="79">
                  <c:v>0.113597637169147</c:v>
                </c:pt>
                <c:pt idx="80">
                  <c:v>0.11888069255624</c:v>
                </c:pt>
                <c:pt idx="81">
                  <c:v>0.132521397357329</c:v>
                </c:pt>
                <c:pt idx="82">
                  <c:v>0.131742800412794</c:v>
                </c:pt>
                <c:pt idx="83">
                  <c:v>0.138679476322692</c:v>
                </c:pt>
                <c:pt idx="84">
                  <c:v>0.148164722886612</c:v>
                </c:pt>
                <c:pt idx="85">
                  <c:v>0.153545547329662</c:v>
                </c:pt>
                <c:pt idx="86">
                  <c:v>0.148812448582491</c:v>
                </c:pt>
                <c:pt idx="87">
                  <c:v>0.144550448106389</c:v>
                </c:pt>
                <c:pt idx="88">
                  <c:v>0.152708158634307</c:v>
                </c:pt>
                <c:pt idx="89">
                  <c:v>0.147127399859855</c:v>
                </c:pt>
                <c:pt idx="90">
                  <c:v>0.153981898572368</c:v>
                </c:pt>
                <c:pt idx="91">
                  <c:v>0.151082237616811</c:v>
                </c:pt>
                <c:pt idx="92">
                  <c:v>0.143841749763978</c:v>
                </c:pt>
                <c:pt idx="93">
                  <c:v>0.117004837544835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'graph, primary to 1913'!$K$5</c:f>
              <c:strCache>
                <c:ptCount val="1"/>
                <c:pt idx="0">
                  <c:v>&amp; départments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'graph, primary to 1913'!$H$6:$H$99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xVal>
          <c:yVal>
            <c:numRef>
              <c:f>'graph, primary to 1913'!$K$6:$K$99</c:f>
              <c:numCache>
                <c:formatCode>0.00</c:formatCode>
                <c:ptCount val="94"/>
                <c:pt idx="0">
                  <c:v>0.0446149727848666</c:v>
                </c:pt>
                <c:pt idx="1">
                  <c:v>0.043160189041628</c:v>
                </c:pt>
                <c:pt idx="2">
                  <c:v>0.044221372189179</c:v>
                </c:pt>
                <c:pt idx="3">
                  <c:v>0.0396758483192319</c:v>
                </c:pt>
                <c:pt idx="4">
                  <c:v>0.0407439851691894</c:v>
                </c:pt>
                <c:pt idx="5">
                  <c:v>0.0391481365487003</c:v>
                </c:pt>
                <c:pt idx="6">
                  <c:v>0.0388961278904685</c:v>
                </c:pt>
                <c:pt idx="7">
                  <c:v>0.0382811752320796</c:v>
                </c:pt>
                <c:pt idx="8">
                  <c:v>0.047627665958602</c:v>
                </c:pt>
                <c:pt idx="9">
                  <c:v>0.0441590786649827</c:v>
                </c:pt>
                <c:pt idx="10">
                  <c:v>0.0437751707231658</c:v>
                </c:pt>
                <c:pt idx="11">
                  <c:v>0.0451165812459395</c:v>
                </c:pt>
                <c:pt idx="12">
                  <c:v>0.0431734189893966</c:v>
                </c:pt>
                <c:pt idx="13">
                  <c:v>0.04370438354967</c:v>
                </c:pt>
                <c:pt idx="14">
                  <c:v>0.129512428876091</c:v>
                </c:pt>
                <c:pt idx="15">
                  <c:v>0.14757848305717</c:v>
                </c:pt>
                <c:pt idx="16">
                  <c:v>0.152583479224555</c:v>
                </c:pt>
                <c:pt idx="17">
                  <c:v>0.167127660463445</c:v>
                </c:pt>
                <c:pt idx="18">
                  <c:v>0.162528635997771</c:v>
                </c:pt>
                <c:pt idx="19">
                  <c:v>0.175349104125486</c:v>
                </c:pt>
                <c:pt idx="20">
                  <c:v>0.163375637721949</c:v>
                </c:pt>
                <c:pt idx="21">
                  <c:v>0.163498585381805</c:v>
                </c:pt>
                <c:pt idx="22">
                  <c:v>0.167329923683004</c:v>
                </c:pt>
                <c:pt idx="23">
                  <c:v>0.176316311462764</c:v>
                </c:pt>
                <c:pt idx="24">
                  <c:v>0.180297129669696</c:v>
                </c:pt>
                <c:pt idx="25">
                  <c:v>0.142721557377634</c:v>
                </c:pt>
                <c:pt idx="26">
                  <c:v>0.13400424793466</c:v>
                </c:pt>
                <c:pt idx="27">
                  <c:v>0.121022118232847</c:v>
                </c:pt>
                <c:pt idx="28">
                  <c:v>0.177036107668742</c:v>
                </c:pt>
                <c:pt idx="29">
                  <c:v>0.177471107703666</c:v>
                </c:pt>
                <c:pt idx="30">
                  <c:v>0.189090196023503</c:v>
                </c:pt>
                <c:pt idx="31">
                  <c:v>0.211951222958556</c:v>
                </c:pt>
                <c:pt idx="32">
                  <c:v>0.18766068446107</c:v>
                </c:pt>
                <c:pt idx="33">
                  <c:v>0.196491400431053</c:v>
                </c:pt>
                <c:pt idx="34">
                  <c:v>0.173948022156629</c:v>
                </c:pt>
                <c:pt idx="35">
                  <c:v>0.183905061716375</c:v>
                </c:pt>
                <c:pt idx="36">
                  <c:v>0.174902928874475</c:v>
                </c:pt>
                <c:pt idx="37">
                  <c:v>0.175467621210526</c:v>
                </c:pt>
                <c:pt idx="38">
                  <c:v>0.200284729101371</c:v>
                </c:pt>
                <c:pt idx="39">
                  <c:v>0.213304593346019</c:v>
                </c:pt>
                <c:pt idx="40">
                  <c:v>0.193386192225875</c:v>
                </c:pt>
                <c:pt idx="41">
                  <c:v>0.192849516229933</c:v>
                </c:pt>
                <c:pt idx="42">
                  <c:v>0.200605463763358</c:v>
                </c:pt>
                <c:pt idx="43">
                  <c:v>0.206932705484177</c:v>
                </c:pt>
                <c:pt idx="44">
                  <c:v>0.193195826970137</c:v>
                </c:pt>
                <c:pt idx="45">
                  <c:v>0.196078431372549</c:v>
                </c:pt>
                <c:pt idx="46">
                  <c:v>0.180402164825978</c:v>
                </c:pt>
                <c:pt idx="47">
                  <c:v>0.186366823155634</c:v>
                </c:pt>
                <c:pt idx="48">
                  <c:v>0.215651507164422</c:v>
                </c:pt>
                <c:pt idx="49">
                  <c:v>0.232875739084443</c:v>
                </c:pt>
                <c:pt idx="50">
                  <c:v>0.242076178869254</c:v>
                </c:pt>
                <c:pt idx="51">
                  <c:v>0.232240956326033</c:v>
                </c:pt>
                <c:pt idx="52">
                  <c:v>0.236424618615033</c:v>
                </c:pt>
                <c:pt idx="53">
                  <c:v>0.268376569486823</c:v>
                </c:pt>
                <c:pt idx="54">
                  <c:v>0.261607888247266</c:v>
                </c:pt>
                <c:pt idx="55">
                  <c:v>0.262989388949872</c:v>
                </c:pt>
                <c:pt idx="56">
                  <c:v>0.292640101448569</c:v>
                </c:pt>
                <c:pt idx="57">
                  <c:v>0.292705772157827</c:v>
                </c:pt>
                <c:pt idx="58">
                  <c:v>0.312452431120262</c:v>
                </c:pt>
                <c:pt idx="59">
                  <c:v>0.366067304088623</c:v>
                </c:pt>
                <c:pt idx="60">
                  <c:v>0.38175449643827</c:v>
                </c:pt>
                <c:pt idx="61">
                  <c:v>0.328379954479744</c:v>
                </c:pt>
                <c:pt idx="62">
                  <c:v>0.233388987630384</c:v>
                </c:pt>
                <c:pt idx="63">
                  <c:v>0.330364943140523</c:v>
                </c:pt>
                <c:pt idx="64">
                  <c:v>0.322688455820493</c:v>
                </c:pt>
                <c:pt idx="65">
                  <c:v>0.330673338565674</c:v>
                </c:pt>
                <c:pt idx="66">
                  <c:v>0.265596879434873</c:v>
                </c:pt>
                <c:pt idx="67">
                  <c:v>0.266466220435175</c:v>
                </c:pt>
                <c:pt idx="68">
                  <c:v>0.256969319420651</c:v>
                </c:pt>
                <c:pt idx="69">
                  <c:v>0.262527483345913</c:v>
                </c:pt>
                <c:pt idx="70">
                  <c:v>0.186670353982301</c:v>
                </c:pt>
                <c:pt idx="71">
                  <c:v>0.132963308945362</c:v>
                </c:pt>
                <c:pt idx="72">
                  <c:v>0.125445593200849</c:v>
                </c:pt>
                <c:pt idx="73">
                  <c:v>0.134984885245086</c:v>
                </c:pt>
                <c:pt idx="74">
                  <c:v>0.14168709978314</c:v>
                </c:pt>
                <c:pt idx="75">
                  <c:v>0.13251663820013</c:v>
                </c:pt>
                <c:pt idx="76">
                  <c:v>0.128661193349955</c:v>
                </c:pt>
                <c:pt idx="77">
                  <c:v>0.131493303703509</c:v>
                </c:pt>
                <c:pt idx="78">
                  <c:v>0.134798351071333</c:v>
                </c:pt>
                <c:pt idx="79">
                  <c:v>0.138159288448962</c:v>
                </c:pt>
                <c:pt idx="80">
                  <c:v>0.143266475644699</c:v>
                </c:pt>
                <c:pt idx="81">
                  <c:v>0.158379230988028</c:v>
                </c:pt>
                <c:pt idx="82">
                  <c:v>0.156836667158088</c:v>
                </c:pt>
                <c:pt idx="83">
                  <c:v>0.162284493569108</c:v>
                </c:pt>
                <c:pt idx="84">
                  <c:v>0.172354881725242</c:v>
                </c:pt>
                <c:pt idx="85">
                  <c:v>0.177631123381374</c:v>
                </c:pt>
                <c:pt idx="86">
                  <c:v>0.171274704972301</c:v>
                </c:pt>
                <c:pt idx="87">
                  <c:v>0.165200512121588</c:v>
                </c:pt>
                <c:pt idx="88">
                  <c:v>0.174140882653157</c:v>
                </c:pt>
                <c:pt idx="89">
                  <c:v>0.169570562550341</c:v>
                </c:pt>
                <c:pt idx="90">
                  <c:v>0.175979312654135</c:v>
                </c:pt>
                <c:pt idx="91">
                  <c:v>0.171078416124918</c:v>
                </c:pt>
                <c:pt idx="92">
                  <c:v>0.162075211001665</c:v>
                </c:pt>
                <c:pt idx="93">
                  <c:v>0.131126111041625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'graph, primary to 1913'!$L$5</c:f>
              <c:strCache>
                <c:ptCount val="1"/>
                <c:pt idx="0">
                  <c:v>&amp; other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'graph, primary to 1913'!$H$6:$H$99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xVal>
          <c:yVal>
            <c:numRef>
              <c:f>'graph, primary to 1913'!$L$6:$L$99</c:f>
              <c:numCache>
                <c:formatCode>0.00</c:formatCode>
                <c:ptCount val="94"/>
                <c:pt idx="0">
                  <c:v>0.0446149727848666</c:v>
                </c:pt>
                <c:pt idx="1">
                  <c:v>0.043160189041628</c:v>
                </c:pt>
                <c:pt idx="2">
                  <c:v>0.044221372189179</c:v>
                </c:pt>
                <c:pt idx="3">
                  <c:v>0.0495948103990398</c:v>
                </c:pt>
                <c:pt idx="4">
                  <c:v>0.0509299814614867</c:v>
                </c:pt>
                <c:pt idx="5">
                  <c:v>0.0489351706858753</c:v>
                </c:pt>
                <c:pt idx="6">
                  <c:v>0.0486201598630856</c:v>
                </c:pt>
                <c:pt idx="7">
                  <c:v>0.0478514690400995</c:v>
                </c:pt>
                <c:pt idx="8">
                  <c:v>0.0571531991503224</c:v>
                </c:pt>
                <c:pt idx="9">
                  <c:v>0.0529908943979793</c:v>
                </c:pt>
                <c:pt idx="10">
                  <c:v>0.052530204867799</c:v>
                </c:pt>
                <c:pt idx="11">
                  <c:v>0.0541398974951274</c:v>
                </c:pt>
                <c:pt idx="12">
                  <c:v>0.0604427865851552</c:v>
                </c:pt>
                <c:pt idx="13">
                  <c:v>0.061186136969538</c:v>
                </c:pt>
                <c:pt idx="14">
                  <c:v>0.146780752726237</c:v>
                </c:pt>
                <c:pt idx="15">
                  <c:v>0.163976092285745</c:v>
                </c:pt>
                <c:pt idx="16">
                  <c:v>0.168644898090297</c:v>
                </c:pt>
                <c:pt idx="17">
                  <c:v>0.183840426509789</c:v>
                </c:pt>
                <c:pt idx="18">
                  <c:v>0.178007553711844</c:v>
                </c:pt>
                <c:pt idx="19">
                  <c:v>0.191289931773258</c:v>
                </c:pt>
                <c:pt idx="20">
                  <c:v>0.178227968423945</c:v>
                </c:pt>
                <c:pt idx="21">
                  <c:v>0.18482448782291</c:v>
                </c:pt>
                <c:pt idx="22">
                  <c:v>0.189155565902527</c:v>
                </c:pt>
                <c:pt idx="23">
                  <c:v>0.19835585039561</c:v>
                </c:pt>
                <c:pt idx="24">
                  <c:v>0.201932785230059</c:v>
                </c:pt>
                <c:pt idx="25">
                  <c:v>0.164129790984279</c:v>
                </c:pt>
                <c:pt idx="26">
                  <c:v>0.154104885124858</c:v>
                </c:pt>
                <c:pt idx="27">
                  <c:v>0.144073950277198</c:v>
                </c:pt>
                <c:pt idx="28">
                  <c:v>0.207824995958958</c:v>
                </c:pt>
                <c:pt idx="29">
                  <c:v>0.205866484936252</c:v>
                </c:pt>
                <c:pt idx="30">
                  <c:v>0.217103558397356</c:v>
                </c:pt>
                <c:pt idx="31">
                  <c:v>0.247276426784983</c:v>
                </c:pt>
                <c:pt idx="32">
                  <c:v>0.218937465204581</c:v>
                </c:pt>
                <c:pt idx="33">
                  <c:v>0.233333538011875</c:v>
                </c:pt>
                <c:pt idx="34">
                  <c:v>0.206563276310997</c:v>
                </c:pt>
                <c:pt idx="35">
                  <c:v>0.216358896136912</c:v>
                </c:pt>
                <c:pt idx="36">
                  <c:v>0.20988351464937</c:v>
                </c:pt>
                <c:pt idx="37">
                  <c:v>0.210561145452631</c:v>
                </c:pt>
                <c:pt idx="38">
                  <c:v>0.243589535393559</c:v>
                </c:pt>
                <c:pt idx="39">
                  <c:v>0.263824102296392</c:v>
                </c:pt>
                <c:pt idx="40">
                  <c:v>0.241732740282344</c:v>
                </c:pt>
                <c:pt idx="41">
                  <c:v>0.244589630340403</c:v>
                </c:pt>
                <c:pt idx="42">
                  <c:v>0.250756829704198</c:v>
                </c:pt>
                <c:pt idx="43">
                  <c:v>0.262114760279957</c:v>
                </c:pt>
                <c:pt idx="44">
                  <c:v>0.248394634675891</c:v>
                </c:pt>
                <c:pt idx="45">
                  <c:v>0.253467240554758</c:v>
                </c:pt>
                <c:pt idx="46">
                  <c:v>0.233202798433581</c:v>
                </c:pt>
                <c:pt idx="47">
                  <c:v>0.244051792227616</c:v>
                </c:pt>
                <c:pt idx="48">
                  <c:v>0.267567610741042</c:v>
                </c:pt>
                <c:pt idx="49">
                  <c:v>0.284187342611524</c:v>
                </c:pt>
                <c:pt idx="50">
                  <c:v>0.296334632753742</c:v>
                </c:pt>
                <c:pt idx="51">
                  <c:v>0.287134273275822</c:v>
                </c:pt>
                <c:pt idx="52">
                  <c:v>0.288518178648853</c:v>
                </c:pt>
                <c:pt idx="53">
                  <c:v>0.322051883384187</c:v>
                </c:pt>
                <c:pt idx="54">
                  <c:v>0.311621161000419</c:v>
                </c:pt>
                <c:pt idx="55">
                  <c:v>0.312538114404196</c:v>
                </c:pt>
                <c:pt idx="56">
                  <c:v>0.345477897543449</c:v>
                </c:pt>
                <c:pt idx="57">
                  <c:v>0.34344143933185</c:v>
                </c:pt>
                <c:pt idx="58">
                  <c:v>0.36853363670595</c:v>
                </c:pt>
                <c:pt idx="59">
                  <c:v>0.427078521436727</c:v>
                </c:pt>
                <c:pt idx="60">
                  <c:v>0.436853083553072</c:v>
                </c:pt>
                <c:pt idx="61">
                  <c:v>0.381222705775335</c:v>
                </c:pt>
                <c:pt idx="62">
                  <c:v>0.283657384966159</c:v>
                </c:pt>
                <c:pt idx="63">
                  <c:v>0.381755045406826</c:v>
                </c:pt>
                <c:pt idx="64">
                  <c:v>0.376469865123909</c:v>
                </c:pt>
                <c:pt idx="65">
                  <c:v>0.382465548220539</c:v>
                </c:pt>
                <c:pt idx="66">
                  <c:v>0.313166469781418</c:v>
                </c:pt>
                <c:pt idx="67">
                  <c:v>0.322145729182824</c:v>
                </c:pt>
                <c:pt idx="68">
                  <c:v>0.311477962934122</c:v>
                </c:pt>
                <c:pt idx="69">
                  <c:v>0.313574493996507</c:v>
                </c:pt>
                <c:pt idx="70">
                  <c:v>0.235066371681416</c:v>
                </c:pt>
                <c:pt idx="71">
                  <c:v>0.180693727541133</c:v>
                </c:pt>
                <c:pt idx="72">
                  <c:v>0.174229990556735</c:v>
                </c:pt>
                <c:pt idx="73">
                  <c:v>0.188268392578673</c:v>
                </c:pt>
                <c:pt idx="74">
                  <c:v>0.196787638587694</c:v>
                </c:pt>
                <c:pt idx="75">
                  <c:v>0.18773190411685</c:v>
                </c:pt>
                <c:pt idx="76">
                  <c:v>0.177343807049938</c:v>
                </c:pt>
                <c:pt idx="77">
                  <c:v>0.180803292592325</c:v>
                </c:pt>
                <c:pt idx="78">
                  <c:v>0.181821031677612</c:v>
                </c:pt>
                <c:pt idx="79">
                  <c:v>0.187282591008593</c:v>
                </c:pt>
                <c:pt idx="80">
                  <c:v>0.188989818935561</c:v>
                </c:pt>
                <c:pt idx="81">
                  <c:v>0.206862669045587</c:v>
                </c:pt>
                <c:pt idx="82">
                  <c:v>0.194477467276029</c:v>
                </c:pt>
                <c:pt idx="83">
                  <c:v>0.182938883659722</c:v>
                </c:pt>
                <c:pt idx="84">
                  <c:v>0.184449961144557</c:v>
                </c:pt>
                <c:pt idx="85">
                  <c:v>0.186663214400766</c:v>
                </c:pt>
                <c:pt idx="86">
                  <c:v>0.176890269069754</c:v>
                </c:pt>
                <c:pt idx="87">
                  <c:v>0.167781770123487</c:v>
                </c:pt>
                <c:pt idx="88">
                  <c:v>0.176819973155513</c:v>
                </c:pt>
                <c:pt idx="89">
                  <c:v>0.169570562550341</c:v>
                </c:pt>
                <c:pt idx="90">
                  <c:v>0.175979312654135</c:v>
                </c:pt>
                <c:pt idx="91">
                  <c:v>0.171078416124918</c:v>
                </c:pt>
                <c:pt idx="92">
                  <c:v>0.162075211001665</c:v>
                </c:pt>
                <c:pt idx="93">
                  <c:v>0.131126111041625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'graph, primary to 1913'!$M$5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'graph, primary to 1913'!$H$6:$H$99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xVal>
          <c:yVal>
            <c:numRef>
              <c:f>'graph, primary to 1913'!$M$6:$M$99</c:f>
              <c:numCache>
                <c:formatCode>0.00</c:formatCode>
                <c:ptCount val="94"/>
                <c:pt idx="0">
                  <c:v>0.0446149727848666</c:v>
                </c:pt>
                <c:pt idx="1">
                  <c:v>0.043160189041628</c:v>
                </c:pt>
                <c:pt idx="2">
                  <c:v>0.044221372189179</c:v>
                </c:pt>
                <c:pt idx="3">
                  <c:v>0.0396758483192319</c:v>
                </c:pt>
                <c:pt idx="4">
                  <c:v>0.0509299814614867</c:v>
                </c:pt>
                <c:pt idx="5">
                  <c:v>0.0489351706858753</c:v>
                </c:pt>
                <c:pt idx="6">
                  <c:v>0.0486201598630856</c:v>
                </c:pt>
                <c:pt idx="7">
                  <c:v>0.0478514690400995</c:v>
                </c:pt>
                <c:pt idx="8">
                  <c:v>0.0571531991503224</c:v>
                </c:pt>
                <c:pt idx="9">
                  <c:v>0.0529908943979793</c:v>
                </c:pt>
                <c:pt idx="10">
                  <c:v>0.0612852390124321</c:v>
                </c:pt>
                <c:pt idx="11">
                  <c:v>0.0721865299935032</c:v>
                </c:pt>
                <c:pt idx="12">
                  <c:v>0.0690774703830345</c:v>
                </c:pt>
                <c:pt idx="13">
                  <c:v>0.078667890389406</c:v>
                </c:pt>
                <c:pt idx="14">
                  <c:v>0.181317400426528</c:v>
                </c:pt>
                <c:pt idx="15">
                  <c:v>0.213168919971468</c:v>
                </c:pt>
                <c:pt idx="16">
                  <c:v>0.200767735821782</c:v>
                </c:pt>
                <c:pt idx="17">
                  <c:v>0.200553192556134</c:v>
                </c:pt>
                <c:pt idx="18">
                  <c:v>0.193486471425918</c:v>
                </c:pt>
                <c:pt idx="19">
                  <c:v>0.207230759421029</c:v>
                </c:pt>
                <c:pt idx="20">
                  <c:v>0.19308029912594</c:v>
                </c:pt>
                <c:pt idx="21">
                  <c:v>0.191933121969945</c:v>
                </c:pt>
                <c:pt idx="22">
                  <c:v>0.203705994048875</c:v>
                </c:pt>
                <c:pt idx="23">
                  <c:v>0.205702363373225</c:v>
                </c:pt>
                <c:pt idx="24">
                  <c:v>0.216356555603635</c:v>
                </c:pt>
                <c:pt idx="25">
                  <c:v>0.178401946722043</c:v>
                </c:pt>
                <c:pt idx="26">
                  <c:v>0.174205522315057</c:v>
                </c:pt>
                <c:pt idx="27">
                  <c:v>0.149836908288286</c:v>
                </c:pt>
                <c:pt idx="28">
                  <c:v>0.23091666217662</c:v>
                </c:pt>
                <c:pt idx="29">
                  <c:v>0.248459550785132</c:v>
                </c:pt>
                <c:pt idx="30">
                  <c:v>0.259123601958134</c:v>
                </c:pt>
                <c:pt idx="31">
                  <c:v>0.282601630611409</c:v>
                </c:pt>
                <c:pt idx="32">
                  <c:v>0.256469602096795</c:v>
                </c:pt>
                <c:pt idx="33">
                  <c:v>0.257894963065757</c:v>
                </c:pt>
                <c:pt idx="34">
                  <c:v>0.233742654772971</c:v>
                </c:pt>
                <c:pt idx="35">
                  <c:v>0.237994785750603</c:v>
                </c:pt>
                <c:pt idx="36">
                  <c:v>0.229872420806452</c:v>
                </c:pt>
                <c:pt idx="37">
                  <c:v>0.235627948482706</c:v>
                </c:pt>
                <c:pt idx="38">
                  <c:v>0.265241938539654</c:v>
                </c:pt>
                <c:pt idx="39">
                  <c:v>0.291890496157711</c:v>
                </c:pt>
                <c:pt idx="40">
                  <c:v>0.270740669116225</c:v>
                </c:pt>
                <c:pt idx="41">
                  <c:v>0.272811510764296</c:v>
                </c:pt>
                <c:pt idx="42">
                  <c:v>0.282671335302914</c:v>
                </c:pt>
                <c:pt idx="43">
                  <c:v>0.289705787677847</c:v>
                </c:pt>
                <c:pt idx="44">
                  <c:v>0.275994038528768</c:v>
                </c:pt>
                <c:pt idx="45">
                  <c:v>0.286944045911047</c:v>
                </c:pt>
                <c:pt idx="46">
                  <c:v>0.26840322083865</c:v>
                </c:pt>
                <c:pt idx="47">
                  <c:v>0.279550234733451</c:v>
                </c:pt>
                <c:pt idx="48">
                  <c:v>0.303509528601779</c:v>
                </c:pt>
                <c:pt idx="49">
                  <c:v>0.327604853288284</c:v>
                </c:pt>
                <c:pt idx="50">
                  <c:v>0.338071904972579</c:v>
                </c:pt>
                <c:pt idx="51">
                  <c:v>0.346250153067903</c:v>
                </c:pt>
                <c:pt idx="52">
                  <c:v>0.344618935608353</c:v>
                </c:pt>
                <c:pt idx="53">
                  <c:v>0.379856067581349</c:v>
                </c:pt>
                <c:pt idx="54">
                  <c:v>0.365481608580739</c:v>
                </c:pt>
                <c:pt idx="55">
                  <c:v>0.369709720697646</c:v>
                </c:pt>
                <c:pt idx="56">
                  <c:v>0.414573477052139</c:v>
                </c:pt>
                <c:pt idx="57">
                  <c:v>0.4175935682785</c:v>
                </c:pt>
                <c:pt idx="58">
                  <c:v>0.484701848276304</c:v>
                </c:pt>
                <c:pt idx="59">
                  <c:v>0.579606564806987</c:v>
                </c:pt>
                <c:pt idx="60">
                  <c:v>0.582470778070762</c:v>
                </c:pt>
                <c:pt idx="61">
                  <c:v>0.581270264251501</c:v>
                </c:pt>
                <c:pt idx="62">
                  <c:v>0.635536166316583</c:v>
                </c:pt>
                <c:pt idx="63">
                  <c:v>0.774522255585003</c:v>
                </c:pt>
                <c:pt idx="64">
                  <c:v>0.822087256495065</c:v>
                </c:pt>
                <c:pt idx="65">
                  <c:v>0.828675354477835</c:v>
                </c:pt>
                <c:pt idx="66">
                  <c:v>0.776969975660226</c:v>
                </c:pt>
                <c:pt idx="67">
                  <c:v>0.763604691396323</c:v>
                </c:pt>
                <c:pt idx="68">
                  <c:v>0.728079738358511</c:v>
                </c:pt>
                <c:pt idx="69">
                  <c:v>0.700073288922434</c:v>
                </c:pt>
                <c:pt idx="70">
                  <c:v>0.712112831858407</c:v>
                </c:pt>
                <c:pt idx="71">
                  <c:v>0.64436065104291</c:v>
                </c:pt>
                <c:pt idx="72">
                  <c:v>0.627227966004244</c:v>
                </c:pt>
                <c:pt idx="73">
                  <c:v>0.64295432182528</c:v>
                </c:pt>
                <c:pt idx="74">
                  <c:v>0.696628240600438</c:v>
                </c:pt>
                <c:pt idx="75">
                  <c:v>0.655221155545085</c:v>
                </c:pt>
                <c:pt idx="76">
                  <c:v>0.632873978099778</c:v>
                </c:pt>
                <c:pt idx="77">
                  <c:v>0.624593192591667</c:v>
                </c:pt>
                <c:pt idx="78">
                  <c:v>0.608160002507876</c:v>
                </c:pt>
                <c:pt idx="79">
                  <c:v>0.607900869175435</c:v>
                </c:pt>
                <c:pt idx="80">
                  <c:v>0.621837468755715</c:v>
                </c:pt>
                <c:pt idx="81">
                  <c:v>0.675535903601996</c:v>
                </c:pt>
                <c:pt idx="82">
                  <c:v>0.649303802034485</c:v>
                </c:pt>
                <c:pt idx="83">
                  <c:v>0.634384838497423</c:v>
                </c:pt>
                <c:pt idx="84">
                  <c:v>0.668253137917167</c:v>
                </c:pt>
                <c:pt idx="85">
                  <c:v>0.701492402506104</c:v>
                </c:pt>
                <c:pt idx="86">
                  <c:v>0.685098819889205</c:v>
                </c:pt>
                <c:pt idx="87">
                  <c:v>0.66080204848635</c:v>
                </c:pt>
                <c:pt idx="88">
                  <c:v>0.70192171161734</c:v>
                </c:pt>
                <c:pt idx="89">
                  <c:v>0.670801195971203</c:v>
                </c:pt>
                <c:pt idx="90">
                  <c:v>0.674587365174183</c:v>
                </c:pt>
                <c:pt idx="91">
                  <c:v>0.635434117035411</c:v>
                </c:pt>
                <c:pt idx="92">
                  <c:v>0.591574520156078</c:v>
                </c:pt>
                <c:pt idx="93">
                  <c:v>0.576954888583152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44472"/>
        <c:axId val="-2132244760"/>
      </c:scatterChart>
      <c:valAx>
        <c:axId val="2128344472"/>
        <c:scaling>
          <c:orientation val="minMax"/>
          <c:max val="1914.0"/>
          <c:min val="182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-2132244760"/>
        <c:crossesAt val="0.0"/>
        <c:crossBetween val="midCat"/>
        <c:majorUnit val="20.0"/>
        <c:minorUnit val="4.0"/>
      </c:valAx>
      <c:valAx>
        <c:axId val="-2132244760"/>
        <c:scaling>
          <c:orientation val="minMax"/>
          <c:max val="0.9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128344472"/>
        <c:crossesAt val="1820.0"/>
        <c:crossBetween val="midCat"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845183385534"/>
          <c:y val="0.40437223011058"/>
          <c:w val="0.169145274126979"/>
          <c:h val="0.153005679617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Educ. expenditure shares in France</a:t>
            </a:r>
          </a:p>
        </c:rich>
      </c:tx>
      <c:layout>
        <c:manualLayout>
          <c:xMode val="edge"/>
          <c:yMode val="edge"/>
          <c:x val="0.346666666666667"/>
          <c:y val="0.01960784313725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5925925925926"/>
          <c:y val="0.124183006535948"/>
          <c:w val="0.73037037037037"/>
          <c:h val="0.8039215686274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'graphing 1820-2009'!$B$5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'graphing 1820-2009'!$A$6:$A$110</c:f>
              <c:numCache>
                <c:formatCode>General</c:formatCode>
                <c:ptCount val="105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1920.0</c:v>
                </c:pt>
                <c:pt idx="95">
                  <c:v>1921.0</c:v>
                </c:pt>
                <c:pt idx="96">
                  <c:v>1922.0</c:v>
                </c:pt>
                <c:pt idx="97">
                  <c:v>1923.0</c:v>
                </c:pt>
                <c:pt idx="98">
                  <c:v>1924.0</c:v>
                </c:pt>
                <c:pt idx="99">
                  <c:v>1925.0</c:v>
                </c:pt>
                <c:pt idx="100">
                  <c:v>1926.0</c:v>
                </c:pt>
                <c:pt idx="101">
                  <c:v>1927.0</c:v>
                </c:pt>
                <c:pt idx="102">
                  <c:v>1928.0</c:v>
                </c:pt>
                <c:pt idx="103">
                  <c:v>1929.0</c:v>
                </c:pt>
                <c:pt idx="104">
                  <c:v>1930.0</c:v>
                </c:pt>
              </c:numCache>
            </c:numRef>
          </c:xVal>
          <c:yVal>
            <c:numRef>
              <c:f>'graphing 1820-2009'!$B$6:$B$110</c:f>
              <c:numCache>
                <c:formatCode>0.0</c:formatCode>
                <c:ptCount val="105"/>
                <c:pt idx="0">
                  <c:v>0.144998661550816</c:v>
                </c:pt>
                <c:pt idx="1">
                  <c:v>0.140270614385291</c:v>
                </c:pt>
                <c:pt idx="2">
                  <c:v>0.165830145709421</c:v>
                </c:pt>
                <c:pt idx="3">
                  <c:v>0.178541317436543</c:v>
                </c:pt>
                <c:pt idx="4">
                  <c:v>0.15278994438446</c:v>
                </c:pt>
                <c:pt idx="5">
                  <c:v>0.156592546194801</c:v>
                </c:pt>
                <c:pt idx="6">
                  <c:v>0.155584511561874</c:v>
                </c:pt>
                <c:pt idx="7">
                  <c:v>0.162694994736338</c:v>
                </c:pt>
                <c:pt idx="8">
                  <c:v>0.190510663834408</c:v>
                </c:pt>
                <c:pt idx="9">
                  <c:v>0.185468130392927</c:v>
                </c:pt>
                <c:pt idx="10">
                  <c:v>0.19261075118193</c:v>
                </c:pt>
                <c:pt idx="11">
                  <c:v>0.198512957482134</c:v>
                </c:pt>
                <c:pt idx="12">
                  <c:v>0.198597727351224</c:v>
                </c:pt>
                <c:pt idx="13">
                  <c:v>0.209781041038416</c:v>
                </c:pt>
                <c:pt idx="14">
                  <c:v>0.328098153152764</c:v>
                </c:pt>
                <c:pt idx="15">
                  <c:v>0.377145012257213</c:v>
                </c:pt>
                <c:pt idx="16">
                  <c:v>0.36941263391208</c:v>
                </c:pt>
                <c:pt idx="17">
                  <c:v>0.384393619065923</c:v>
                </c:pt>
                <c:pt idx="18">
                  <c:v>0.356015107423689</c:v>
                </c:pt>
                <c:pt idx="19">
                  <c:v>0.37460944972263</c:v>
                </c:pt>
                <c:pt idx="20">
                  <c:v>0.35645593684789</c:v>
                </c:pt>
                <c:pt idx="21">
                  <c:v>0.355431707351749</c:v>
                </c:pt>
                <c:pt idx="22">
                  <c:v>0.371035917731879</c:v>
                </c:pt>
                <c:pt idx="23">
                  <c:v>0.382018674835989</c:v>
                </c:pt>
                <c:pt idx="24">
                  <c:v>0.389441800086543</c:v>
                </c:pt>
                <c:pt idx="25">
                  <c:v>0.349667815575204</c:v>
                </c:pt>
                <c:pt idx="26">
                  <c:v>0.341710832233382</c:v>
                </c:pt>
                <c:pt idx="27">
                  <c:v>0.322725648620924</c:v>
                </c:pt>
                <c:pt idx="28">
                  <c:v>0.415649991917917</c:v>
                </c:pt>
                <c:pt idx="29">
                  <c:v>0.418831814180651</c:v>
                </c:pt>
                <c:pt idx="30">
                  <c:v>0.427203776201248</c:v>
                </c:pt>
                <c:pt idx="31">
                  <c:v>0.452162608978254</c:v>
                </c:pt>
                <c:pt idx="32">
                  <c:v>0.406598149665651</c:v>
                </c:pt>
                <c:pt idx="33">
                  <c:v>0.405263513389047</c:v>
                </c:pt>
                <c:pt idx="34">
                  <c:v>0.375075422775232</c:v>
                </c:pt>
                <c:pt idx="35">
                  <c:v>0.378628068239596</c:v>
                </c:pt>
                <c:pt idx="36">
                  <c:v>0.364797537366761</c:v>
                </c:pt>
                <c:pt idx="37">
                  <c:v>0.370988684845112</c:v>
                </c:pt>
                <c:pt idx="38">
                  <c:v>0.42763496213536</c:v>
                </c:pt>
                <c:pt idx="39">
                  <c:v>0.449062301781093</c:v>
                </c:pt>
                <c:pt idx="40">
                  <c:v>0.406111003674338</c:v>
                </c:pt>
                <c:pt idx="41">
                  <c:v>0.413920912883759</c:v>
                </c:pt>
                <c:pt idx="42">
                  <c:v>0.428566218039902</c:v>
                </c:pt>
                <c:pt idx="43">
                  <c:v>0.441456438366243</c:v>
                </c:pt>
                <c:pt idx="44">
                  <c:v>0.42779075971959</c:v>
                </c:pt>
                <c:pt idx="45">
                  <c:v>0.449545671927307</c:v>
                </c:pt>
                <c:pt idx="46">
                  <c:v>0.422405068860826</c:v>
                </c:pt>
                <c:pt idx="47">
                  <c:v>0.43041861538325</c:v>
                </c:pt>
                <c:pt idx="48">
                  <c:v>0.447277200044728</c:v>
                </c:pt>
                <c:pt idx="49">
                  <c:v>0.473645571019206</c:v>
                </c:pt>
                <c:pt idx="50">
                  <c:v>0.492499812182275</c:v>
                </c:pt>
                <c:pt idx="51">
                  <c:v>0.489817289705814</c:v>
                </c:pt>
                <c:pt idx="52">
                  <c:v>0.504906812635493</c:v>
                </c:pt>
                <c:pt idx="53">
                  <c:v>0.549139749873037</c:v>
                </c:pt>
                <c:pt idx="54">
                  <c:v>0.530910126148863</c:v>
                </c:pt>
                <c:pt idx="55">
                  <c:v>0.537413099158434</c:v>
                </c:pt>
                <c:pt idx="56">
                  <c:v>0.62592466143166</c:v>
                </c:pt>
                <c:pt idx="57">
                  <c:v>0.632244467860906</c:v>
                </c:pt>
                <c:pt idx="58">
                  <c:v>0.725049872214967</c:v>
                </c:pt>
                <c:pt idx="59">
                  <c:v>0.858514986969747</c:v>
                </c:pt>
                <c:pt idx="60">
                  <c:v>0.877641780471486</c:v>
                </c:pt>
                <c:pt idx="61">
                  <c:v>0.905875736495846</c:v>
                </c:pt>
                <c:pt idx="62">
                  <c:v>0.965871348808818</c:v>
                </c:pt>
                <c:pt idx="63">
                  <c:v>1.17096018735363</c:v>
                </c:pt>
                <c:pt idx="64">
                  <c:v>1.244655472450473</c:v>
                </c:pt>
                <c:pt idx="65">
                  <c:v>1.270901144607833</c:v>
                </c:pt>
                <c:pt idx="66">
                  <c:v>1.169419096019218</c:v>
                </c:pt>
                <c:pt idx="67">
                  <c:v>1.177223899235998</c:v>
                </c:pt>
                <c:pt idx="68">
                  <c:v>1.090172870269428</c:v>
                </c:pt>
                <c:pt idx="69">
                  <c:v>1.042817503290709</c:v>
                </c:pt>
                <c:pt idx="70">
                  <c:v>1.047428097345133</c:v>
                </c:pt>
                <c:pt idx="71">
                  <c:v>0.992110843669242</c:v>
                </c:pt>
                <c:pt idx="72">
                  <c:v>0.961749547873174</c:v>
                </c:pt>
                <c:pt idx="73">
                  <c:v>1.00172993787143</c:v>
                </c:pt>
                <c:pt idx="74">
                  <c:v>1.113818034406351</c:v>
                </c:pt>
                <c:pt idx="75">
                  <c:v>1.034365981506567</c:v>
                </c:pt>
                <c:pt idx="76">
                  <c:v>0.991038921749653</c:v>
                </c:pt>
                <c:pt idx="77">
                  <c:v>0.973050447405966</c:v>
                </c:pt>
                <c:pt idx="78">
                  <c:v>0.927914230630574</c:v>
                </c:pt>
                <c:pt idx="79">
                  <c:v>0.930272542223014</c:v>
                </c:pt>
                <c:pt idx="80">
                  <c:v>0.94799731756386</c:v>
                </c:pt>
                <c:pt idx="81">
                  <c:v>1.027848886820262</c:v>
                </c:pt>
                <c:pt idx="82">
                  <c:v>1.003754669811765</c:v>
                </c:pt>
                <c:pt idx="83">
                  <c:v>0.976657588570451</c:v>
                </c:pt>
                <c:pt idx="84">
                  <c:v>1.028081750641795</c:v>
                </c:pt>
                <c:pt idx="85">
                  <c:v>1.068797437294708</c:v>
                </c:pt>
                <c:pt idx="86">
                  <c:v>1.047302704174891</c:v>
                </c:pt>
                <c:pt idx="87">
                  <c:v>0.998946846735225</c:v>
                </c:pt>
                <c:pt idx="88">
                  <c:v>1.076994381947216</c:v>
                </c:pt>
                <c:pt idx="89">
                  <c:v>1.03487916850576</c:v>
                </c:pt>
                <c:pt idx="90">
                  <c:v>1.04854340456422</c:v>
                </c:pt>
                <c:pt idx="91">
                  <c:v>1.015361508689451</c:v>
                </c:pt>
                <c:pt idx="92">
                  <c:v>0.9440881040847</c:v>
                </c:pt>
                <c:pt idx="93">
                  <c:v>0.944107999499703</c:v>
                </c:pt>
                <c:pt idx="94">
                  <c:v>1.054336836955276</c:v>
                </c:pt>
                <c:pt idx="95">
                  <c:v>1.445458433909722</c:v>
                </c:pt>
                <c:pt idx="96">
                  <c:v>1.392993013831624</c:v>
                </c:pt>
                <c:pt idx="97">
                  <c:v>1.241526686208628</c:v>
                </c:pt>
                <c:pt idx="98">
                  <c:v>1.143645038352378</c:v>
                </c:pt>
                <c:pt idx="99">
                  <c:v>1.206315916836395</c:v>
                </c:pt>
                <c:pt idx="100">
                  <c:v>1.086895084510031</c:v>
                </c:pt>
                <c:pt idx="101">
                  <c:v>1.355968494503878</c:v>
                </c:pt>
                <c:pt idx="102">
                  <c:v>1.336081775227095</c:v>
                </c:pt>
                <c:pt idx="103">
                  <c:v>1.694735207366195</c:v>
                </c:pt>
                <c:pt idx="104">
                  <c:v>1.632226673870454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'graphing 1820-2009'!$C$5</c:f>
              <c:strCache>
                <c:ptCount val="1"/>
                <c:pt idx="0">
                  <c:v>Total public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'graphing 1820-2009'!$A$6:$A$110</c:f>
              <c:numCache>
                <c:formatCode>General</c:formatCode>
                <c:ptCount val="105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1920.0</c:v>
                </c:pt>
                <c:pt idx="95">
                  <c:v>1921.0</c:v>
                </c:pt>
                <c:pt idx="96">
                  <c:v>1922.0</c:v>
                </c:pt>
                <c:pt idx="97">
                  <c:v>1923.0</c:v>
                </c:pt>
                <c:pt idx="98">
                  <c:v>1924.0</c:v>
                </c:pt>
                <c:pt idx="99">
                  <c:v>1925.0</c:v>
                </c:pt>
                <c:pt idx="100">
                  <c:v>1926.0</c:v>
                </c:pt>
                <c:pt idx="101">
                  <c:v>1927.0</c:v>
                </c:pt>
                <c:pt idx="102">
                  <c:v>1928.0</c:v>
                </c:pt>
                <c:pt idx="103">
                  <c:v>1929.0</c:v>
                </c:pt>
                <c:pt idx="104">
                  <c:v>1930.0</c:v>
                </c:pt>
              </c:numCache>
            </c:numRef>
          </c:xVal>
          <c:yVal>
            <c:numRef>
              <c:f>'graphing 1820-2009'!$C$6:$C$110</c:f>
              <c:numCache>
                <c:formatCode>0.0</c:formatCode>
                <c:ptCount val="105"/>
                <c:pt idx="0">
                  <c:v>0.0780762023735166</c:v>
                </c:pt>
                <c:pt idx="1">
                  <c:v>0.075530330822849</c:v>
                </c:pt>
                <c:pt idx="2">
                  <c:v>0.110553430472948</c:v>
                </c:pt>
                <c:pt idx="3">
                  <c:v>0.114068063917792</c:v>
                </c:pt>
                <c:pt idx="4">
                  <c:v>0.0865809684845275</c:v>
                </c:pt>
                <c:pt idx="5">
                  <c:v>0.0929768243031631</c:v>
                </c:pt>
                <c:pt idx="6">
                  <c:v>0.0923783037398627</c:v>
                </c:pt>
                <c:pt idx="7">
                  <c:v>0.0909177911761891</c:v>
                </c:pt>
                <c:pt idx="8">
                  <c:v>0.119069164896505</c:v>
                </c:pt>
                <c:pt idx="9">
                  <c:v>0.110397696662457</c:v>
                </c:pt>
                <c:pt idx="10">
                  <c:v>0.118192960952548</c:v>
                </c:pt>
                <c:pt idx="11">
                  <c:v>0.121814769364037</c:v>
                </c:pt>
                <c:pt idx="12">
                  <c:v>0.120885573170311</c:v>
                </c:pt>
                <c:pt idx="13">
                  <c:v>0.13111315064901</c:v>
                </c:pt>
                <c:pt idx="14">
                  <c:v>0.250390695827109</c:v>
                </c:pt>
                <c:pt idx="15">
                  <c:v>0.303355770728628</c:v>
                </c:pt>
                <c:pt idx="16">
                  <c:v>0.289105539583367</c:v>
                </c:pt>
                <c:pt idx="17">
                  <c:v>0.300829788834201</c:v>
                </c:pt>
                <c:pt idx="18">
                  <c:v>0.270881059996285</c:v>
                </c:pt>
                <c:pt idx="19">
                  <c:v>0.286934897659886</c:v>
                </c:pt>
                <c:pt idx="20">
                  <c:v>0.274768117986915</c:v>
                </c:pt>
                <c:pt idx="21">
                  <c:v>0.273682414660847</c:v>
                </c:pt>
                <c:pt idx="22">
                  <c:v>0.287370955890377</c:v>
                </c:pt>
                <c:pt idx="23">
                  <c:v>0.297533775593415</c:v>
                </c:pt>
                <c:pt idx="24">
                  <c:v>0.306505120438483</c:v>
                </c:pt>
                <c:pt idx="25">
                  <c:v>0.267602920083064</c:v>
                </c:pt>
                <c:pt idx="26">
                  <c:v>0.264658389670953</c:v>
                </c:pt>
                <c:pt idx="27">
                  <c:v>0.253570152487869</c:v>
                </c:pt>
                <c:pt idx="28">
                  <c:v>0.323283327047269</c:v>
                </c:pt>
                <c:pt idx="29">
                  <c:v>0.326546838174745</c:v>
                </c:pt>
                <c:pt idx="30">
                  <c:v>0.336160348486228</c:v>
                </c:pt>
                <c:pt idx="31">
                  <c:v>0.356784558646903</c:v>
                </c:pt>
                <c:pt idx="32">
                  <c:v>0.32215084165817</c:v>
                </c:pt>
                <c:pt idx="33">
                  <c:v>0.319298525700461</c:v>
                </c:pt>
                <c:pt idx="34">
                  <c:v>0.293537287389312</c:v>
                </c:pt>
                <c:pt idx="35">
                  <c:v>0.297493482188254</c:v>
                </c:pt>
                <c:pt idx="36">
                  <c:v>0.287340526008065</c:v>
                </c:pt>
                <c:pt idx="37">
                  <c:v>0.288268234845864</c:v>
                </c:pt>
                <c:pt idx="38">
                  <c:v>0.33561224876446</c:v>
                </c:pt>
                <c:pt idx="39">
                  <c:v>0.345216644494215</c:v>
                </c:pt>
                <c:pt idx="40">
                  <c:v>0.3094179075614</c:v>
                </c:pt>
                <c:pt idx="41">
                  <c:v>0.312792508031477</c:v>
                </c:pt>
                <c:pt idx="42">
                  <c:v>0.330543093700988</c:v>
                </c:pt>
                <c:pt idx="43">
                  <c:v>0.331092328774682</c:v>
                </c:pt>
                <c:pt idx="44">
                  <c:v>0.317393144308083</c:v>
                </c:pt>
                <c:pt idx="45">
                  <c:v>0.329985652797704</c:v>
                </c:pt>
                <c:pt idx="46">
                  <c:v>0.312403748844986</c:v>
                </c:pt>
                <c:pt idx="47">
                  <c:v>0.317267329895901</c:v>
                </c:pt>
                <c:pt idx="48">
                  <c:v>0.32946758039009</c:v>
                </c:pt>
                <c:pt idx="49">
                  <c:v>0.357207701476985</c:v>
                </c:pt>
                <c:pt idx="50">
                  <c:v>0.37354858635859</c:v>
                </c:pt>
                <c:pt idx="51">
                  <c:v>0.377919374385089</c:v>
                </c:pt>
                <c:pt idx="52">
                  <c:v>0.390701700253656</c:v>
                </c:pt>
                <c:pt idx="53">
                  <c:v>0.431466946328815</c:v>
                </c:pt>
                <c:pt idx="54">
                  <c:v>0.421265643574641</c:v>
                </c:pt>
                <c:pt idx="55">
                  <c:v>0.424975606781315</c:v>
                </c:pt>
                <c:pt idx="56">
                  <c:v>0.506023508754816</c:v>
                </c:pt>
                <c:pt idx="57">
                  <c:v>0.517113530812161</c:v>
                </c:pt>
                <c:pt idx="58">
                  <c:v>0.604875860245636</c:v>
                </c:pt>
                <c:pt idx="59">
                  <c:v>0.732134608177246</c:v>
                </c:pt>
                <c:pt idx="60">
                  <c:v>0.767444606241883</c:v>
                </c:pt>
                <c:pt idx="61">
                  <c:v>0.826611609552459</c:v>
                </c:pt>
                <c:pt idx="62">
                  <c:v>0.92278415109244</c:v>
                </c:pt>
                <c:pt idx="63">
                  <c:v>1.123240806677777</c:v>
                </c:pt>
                <c:pt idx="64">
                  <c:v>1.194715592383016</c:v>
                </c:pt>
                <c:pt idx="65">
                  <c:v>1.221100943016617</c:v>
                </c:pt>
                <c:pt idx="66">
                  <c:v>1.121849505672674</c:v>
                </c:pt>
                <c:pt idx="67">
                  <c:v>1.121544390488349</c:v>
                </c:pt>
                <c:pt idx="68">
                  <c:v>1.035664226755957</c:v>
                </c:pt>
                <c:pt idx="69">
                  <c:v>0.991770492640115</c:v>
                </c:pt>
                <c:pt idx="70">
                  <c:v>0.999032079646017</c:v>
                </c:pt>
                <c:pt idx="71">
                  <c:v>0.940971109459487</c:v>
                </c:pt>
                <c:pt idx="72">
                  <c:v>0.909480550706154</c:v>
                </c:pt>
                <c:pt idx="73">
                  <c:v>0.943118079804485</c:v>
                </c:pt>
                <c:pt idx="74">
                  <c:v>1.050845990058288</c:v>
                </c:pt>
                <c:pt idx="75">
                  <c:v>0.973629188998174</c:v>
                </c:pt>
                <c:pt idx="76">
                  <c:v>0.935401648949673</c:v>
                </c:pt>
                <c:pt idx="77">
                  <c:v>0.915522127035681</c:v>
                </c:pt>
                <c:pt idx="78">
                  <c:v>0.879324127337419</c:v>
                </c:pt>
                <c:pt idx="79">
                  <c:v>0.881149239663382</c:v>
                </c:pt>
                <c:pt idx="80">
                  <c:v>0.90074986282997</c:v>
                </c:pt>
                <c:pt idx="81">
                  <c:v>0.974517104956947</c:v>
                </c:pt>
                <c:pt idx="82">
                  <c:v>0.956703669664338</c:v>
                </c:pt>
                <c:pt idx="83">
                  <c:v>0.936824121967124</c:v>
                </c:pt>
                <c:pt idx="84">
                  <c:v>0.991796512383849</c:v>
                </c:pt>
                <c:pt idx="85">
                  <c:v>1.031163724713908</c:v>
                </c:pt>
                <c:pt idx="86">
                  <c:v>1.013609319590176</c:v>
                </c:pt>
                <c:pt idx="87">
                  <c:v>0.966681121711477</c:v>
                </c:pt>
                <c:pt idx="88">
                  <c:v>1.040826660165407</c:v>
                </c:pt>
                <c:pt idx="89">
                  <c:v>0.999967582098336</c:v>
                </c:pt>
                <c:pt idx="90">
                  <c:v>1.014325204881471</c:v>
                </c:pt>
                <c:pt idx="91">
                  <c:v>0.982034544509272</c:v>
                </c:pt>
                <c:pt idx="92">
                  <c:v>0.911673061884367</c:v>
                </c:pt>
                <c:pt idx="93">
                  <c:v>0.909813478150355</c:v>
                </c:pt>
                <c:pt idx="94">
                  <c:v>1.031528035723144</c:v>
                </c:pt>
                <c:pt idx="95">
                  <c:v>1.412556120877116</c:v>
                </c:pt>
                <c:pt idx="96">
                  <c:v>1.362151840093654</c:v>
                </c:pt>
                <c:pt idx="97">
                  <c:v>1.213478555616532</c:v>
                </c:pt>
                <c:pt idx="98">
                  <c:v>1.115111439809985</c:v>
                </c:pt>
                <c:pt idx="99">
                  <c:v>1.17808384924076</c:v>
                </c:pt>
                <c:pt idx="100">
                  <c:v>1.058479526745063</c:v>
                </c:pt>
                <c:pt idx="101">
                  <c:v>1.322143172407995</c:v>
                </c:pt>
                <c:pt idx="102">
                  <c:v>1.301877597474339</c:v>
                </c:pt>
                <c:pt idx="103">
                  <c:v>1.657209133961732</c:v>
                </c:pt>
                <c:pt idx="104">
                  <c:v>1.591817614458661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'graphing 1820-2009'!$D$5</c:f>
              <c:strCache>
                <c:ptCount val="1"/>
                <c:pt idx="0">
                  <c:v>Primary public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'graphing 1820-2009'!$A$6:$A$110</c:f>
              <c:numCache>
                <c:formatCode>General</c:formatCode>
                <c:ptCount val="105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  <c:pt idx="94">
                  <c:v>1920.0</c:v>
                </c:pt>
                <c:pt idx="95">
                  <c:v>1921.0</c:v>
                </c:pt>
                <c:pt idx="96">
                  <c:v>1922.0</c:v>
                </c:pt>
                <c:pt idx="97">
                  <c:v>1923.0</c:v>
                </c:pt>
                <c:pt idx="98">
                  <c:v>1924.0</c:v>
                </c:pt>
                <c:pt idx="99">
                  <c:v>1925.0</c:v>
                </c:pt>
                <c:pt idx="100">
                  <c:v>1926.0</c:v>
                </c:pt>
                <c:pt idx="101">
                  <c:v>1927.0</c:v>
                </c:pt>
                <c:pt idx="102">
                  <c:v>1928.0</c:v>
                </c:pt>
                <c:pt idx="103">
                  <c:v>1929.0</c:v>
                </c:pt>
                <c:pt idx="104">
                  <c:v>1930.0</c:v>
                </c:pt>
              </c:numCache>
            </c:numRef>
          </c:xVal>
          <c:yVal>
            <c:numRef>
              <c:f>'graphing 1820-2009'!$D$6:$D$110</c:f>
              <c:numCache>
                <c:formatCode>0.0</c:formatCode>
                <c:ptCount val="105"/>
                <c:pt idx="0">
                  <c:v>0.0111537431962167</c:v>
                </c:pt>
                <c:pt idx="1">
                  <c:v>0.010790047260407</c:v>
                </c:pt>
                <c:pt idx="2">
                  <c:v>0.0110553430472948</c:v>
                </c:pt>
                <c:pt idx="3">
                  <c:v>0.00495948103990398</c:v>
                </c:pt>
                <c:pt idx="4">
                  <c:v>0.015278994438446</c:v>
                </c:pt>
                <c:pt idx="5">
                  <c:v>0.0146805512057626</c:v>
                </c:pt>
                <c:pt idx="6">
                  <c:v>0.0145860479589257</c:v>
                </c:pt>
                <c:pt idx="7">
                  <c:v>0.0143554407120299</c:v>
                </c:pt>
                <c:pt idx="8">
                  <c:v>0.0142882997875806</c:v>
                </c:pt>
                <c:pt idx="9">
                  <c:v>0.0132477235994948</c:v>
                </c:pt>
                <c:pt idx="10">
                  <c:v>0.0218875853615829</c:v>
                </c:pt>
                <c:pt idx="11">
                  <c:v>0.0315816068721577</c:v>
                </c:pt>
                <c:pt idx="12">
                  <c:v>0.025904051393638</c:v>
                </c:pt>
                <c:pt idx="13">
                  <c:v>0.034963506839736</c:v>
                </c:pt>
                <c:pt idx="14">
                  <c:v>0.129512428876091</c:v>
                </c:pt>
                <c:pt idx="15">
                  <c:v>0.163976092285745</c:v>
                </c:pt>
                <c:pt idx="16">
                  <c:v>0.152583479224555</c:v>
                </c:pt>
                <c:pt idx="17">
                  <c:v>0.1504148944171</c:v>
                </c:pt>
                <c:pt idx="18">
                  <c:v>0.147049718283698</c:v>
                </c:pt>
                <c:pt idx="19">
                  <c:v>0.151437862653829</c:v>
                </c:pt>
                <c:pt idx="20">
                  <c:v>0.141097141668956</c:v>
                </c:pt>
                <c:pt idx="21">
                  <c:v>0.138618365867182</c:v>
                </c:pt>
                <c:pt idx="22">
                  <c:v>0.149141888500069</c:v>
                </c:pt>
                <c:pt idx="23">
                  <c:v>0.143257003063496</c:v>
                </c:pt>
                <c:pt idx="24">
                  <c:v>0.155055531515938</c:v>
                </c:pt>
                <c:pt idx="25">
                  <c:v>0.117745284836548</c:v>
                </c:pt>
                <c:pt idx="26">
                  <c:v>0.117253716942827</c:v>
                </c:pt>
                <c:pt idx="27">
                  <c:v>0.0922073281774069</c:v>
                </c:pt>
                <c:pt idx="28">
                  <c:v>0.15394444145108</c:v>
                </c:pt>
                <c:pt idx="29">
                  <c:v>0.177471107703666</c:v>
                </c:pt>
                <c:pt idx="30">
                  <c:v>0.18208685543004</c:v>
                </c:pt>
                <c:pt idx="31">
                  <c:v>0.201353661810629</c:v>
                </c:pt>
                <c:pt idx="32">
                  <c:v>0.184533006386719</c:v>
                </c:pt>
                <c:pt idx="33">
                  <c:v>0.184210687904112</c:v>
                </c:pt>
                <c:pt idx="34">
                  <c:v>0.168512146464235</c:v>
                </c:pt>
                <c:pt idx="35">
                  <c:v>0.17308711690953</c:v>
                </c:pt>
                <c:pt idx="36">
                  <c:v>0.167407089065569</c:v>
                </c:pt>
                <c:pt idx="37">
                  <c:v>0.167947580301503</c:v>
                </c:pt>
                <c:pt idx="38">
                  <c:v>0.189458527528324</c:v>
                </c:pt>
                <c:pt idx="39">
                  <c:v>0.204884675187624</c:v>
                </c:pt>
                <c:pt idx="40">
                  <c:v>0.188551537420228</c:v>
                </c:pt>
                <c:pt idx="41">
                  <c:v>0.18579404612396</c:v>
                </c:pt>
                <c:pt idx="42">
                  <c:v>0.198325856220593</c:v>
                </c:pt>
                <c:pt idx="43">
                  <c:v>0.197735696351546</c:v>
                </c:pt>
                <c:pt idx="44">
                  <c:v>0.179396125043699</c:v>
                </c:pt>
                <c:pt idx="45">
                  <c:v>0.186513629842181</c:v>
                </c:pt>
                <c:pt idx="46">
                  <c:v>0.176002112025344</c:v>
                </c:pt>
                <c:pt idx="47">
                  <c:v>0.184148170499019</c:v>
                </c:pt>
                <c:pt idx="48">
                  <c:v>0.201674094663025</c:v>
                </c:pt>
                <c:pt idx="49">
                  <c:v>0.226955169446703</c:v>
                </c:pt>
                <c:pt idx="50">
                  <c:v>0.231641860814545</c:v>
                </c:pt>
                <c:pt idx="51">
                  <c:v>0.247019926274053</c:v>
                </c:pt>
                <c:pt idx="52">
                  <c:v>0.246442610929229</c:v>
                </c:pt>
                <c:pt idx="53">
                  <c:v>0.278698745236316</c:v>
                </c:pt>
                <c:pt idx="54">
                  <c:v>0.27122582531518</c:v>
                </c:pt>
                <c:pt idx="55">
                  <c:v>0.276329430418344</c:v>
                </c:pt>
                <c:pt idx="56">
                  <c:v>0.310930107789104</c:v>
                </c:pt>
                <c:pt idx="57">
                  <c:v>0.318073605744839</c:v>
                </c:pt>
                <c:pt idx="58">
                  <c:v>0.384556838301861</c:v>
                </c:pt>
                <c:pt idx="59">
                  <c:v>0.475015906495952</c:v>
                </c:pt>
                <c:pt idx="60">
                  <c:v>0.488016057302531</c:v>
                </c:pt>
                <c:pt idx="61">
                  <c:v>0.520878548485111</c:v>
                </c:pt>
                <c:pt idx="62">
                  <c:v>0.606811367838997</c:v>
                </c:pt>
                <c:pt idx="63">
                  <c:v>0.745156482861401</c:v>
                </c:pt>
                <c:pt idx="64">
                  <c:v>0.7913550226074</c:v>
                </c:pt>
                <c:pt idx="65">
                  <c:v>0.798795233523105</c:v>
                </c:pt>
                <c:pt idx="66">
                  <c:v>0.749221047958075</c:v>
                </c:pt>
                <c:pt idx="67">
                  <c:v>0.731787829254809</c:v>
                </c:pt>
                <c:pt idx="68">
                  <c:v>0.696931942065099</c:v>
                </c:pt>
                <c:pt idx="69">
                  <c:v>0.670903568550666</c:v>
                </c:pt>
                <c:pt idx="70">
                  <c:v>0.68445796460177</c:v>
                </c:pt>
                <c:pt idx="71">
                  <c:v>0.61708612613104</c:v>
                </c:pt>
                <c:pt idx="72">
                  <c:v>0.599351167515167</c:v>
                </c:pt>
                <c:pt idx="73">
                  <c:v>0.612760334336247</c:v>
                </c:pt>
                <c:pt idx="74">
                  <c:v>0.665142218426407</c:v>
                </c:pt>
                <c:pt idx="75">
                  <c:v>0.623932504858943</c:v>
                </c:pt>
                <c:pt idx="76">
                  <c:v>0.605055341699788</c:v>
                </c:pt>
                <c:pt idx="77">
                  <c:v>0.596650865554672</c:v>
                </c:pt>
                <c:pt idx="78">
                  <c:v>0.578378971457233</c:v>
                </c:pt>
                <c:pt idx="79">
                  <c:v>0.577198805075665</c:v>
                </c:pt>
                <c:pt idx="80">
                  <c:v>0.59287935133817</c:v>
                </c:pt>
                <c:pt idx="81">
                  <c:v>0.644829726165542</c:v>
                </c:pt>
                <c:pt idx="82">
                  <c:v>0.624209935289191</c:v>
                </c:pt>
                <c:pt idx="83">
                  <c:v>0.618156389140512</c:v>
                </c:pt>
                <c:pt idx="84">
                  <c:v>0.656158058497851</c:v>
                </c:pt>
                <c:pt idx="85">
                  <c:v>0.69095496298348</c:v>
                </c:pt>
                <c:pt idx="86">
                  <c:v>0.676675473743026</c:v>
                </c:pt>
                <c:pt idx="87">
                  <c:v>0.654348903481601</c:v>
                </c:pt>
                <c:pt idx="88">
                  <c:v>0.695223985361449</c:v>
                </c:pt>
                <c:pt idx="89">
                  <c:v>0.665813826484428</c:v>
                </c:pt>
                <c:pt idx="90">
                  <c:v>0.667254893813594</c:v>
                </c:pt>
                <c:pt idx="91">
                  <c:v>0.628768724199375</c:v>
                </c:pt>
                <c:pt idx="92">
                  <c:v>0.585496699743516</c:v>
                </c:pt>
                <c:pt idx="93">
                  <c:v>0.572920239012641</c:v>
                </c:pt>
                <c:pt idx="94">
                  <c:v>0.67856183665591</c:v>
                </c:pt>
                <c:pt idx="95">
                  <c:v>0.886866892197067</c:v>
                </c:pt>
                <c:pt idx="96">
                  <c:v>0.885398696060875</c:v>
                </c:pt>
                <c:pt idx="97">
                  <c:v>0.791698176712748</c:v>
                </c:pt>
                <c:pt idx="98">
                  <c:v>0.725765885505714</c:v>
                </c:pt>
                <c:pt idx="99">
                  <c:v>0.807033817983827</c:v>
                </c:pt>
                <c:pt idx="100">
                  <c:v>0.713477591707352</c:v>
                </c:pt>
                <c:pt idx="101">
                  <c:v>0.86008270455453</c:v>
                </c:pt>
                <c:pt idx="102">
                  <c:v>0.86569865816708</c:v>
                </c:pt>
                <c:pt idx="103">
                  <c:v>1.10817381384412</c:v>
                </c:pt>
                <c:pt idx="104">
                  <c:v>1.046145649216438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52488"/>
        <c:axId val="2100455992"/>
      </c:scatterChart>
      <c:valAx>
        <c:axId val="210045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100455992"/>
        <c:crosses val="autoZero"/>
        <c:crossBetween val="midCat"/>
      </c:valAx>
      <c:valAx>
        <c:axId val="21004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% of PIB</a:t>
                </a:r>
              </a:p>
            </c:rich>
          </c:tx>
          <c:layout>
            <c:manualLayout>
              <c:xMode val="edge"/>
              <c:yMode val="edge"/>
              <c:x val="0.0133333333333333"/>
              <c:y val="0.4814814814814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100452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592592592592"/>
          <c:y val="0.479302832244009"/>
          <c:w val="0.161481481481481"/>
          <c:h val="0.093681917211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4</xdr:row>
      <xdr:rowOff>50800</xdr:rowOff>
    </xdr:from>
    <xdr:to>
      <xdr:col>20</xdr:col>
      <xdr:colOff>431800</xdr:colOff>
      <xdr:row>32</xdr:row>
      <xdr:rowOff>76200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8725" cy="58270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2"/>
  <sheetViews>
    <sheetView tabSelected="1" workbookViewId="0">
      <pane xSplit="8060" ySplit="3940" topLeftCell="AF185" activePane="bottomRight"/>
      <selection activeCell="AO190" sqref="AO190"/>
      <selection pane="topRight" activeCell="AL4" sqref="AL4"/>
      <selection pane="bottomLeft" activeCell="C189" sqref="C189"/>
      <selection pane="bottomRight" activeCell="AF188" sqref="AF188"/>
    </sheetView>
  </sheetViews>
  <sheetFormatPr baseColWidth="10" defaultRowHeight="15" x14ac:dyDescent="0"/>
  <cols>
    <col min="1" max="1" width="9.85546875" style="6" customWidth="1"/>
    <col min="2" max="10" width="7.7109375" style="7" customWidth="1"/>
    <col min="11" max="11" width="8.42578125" style="7" customWidth="1"/>
    <col min="12" max="16" width="7.7109375" style="7" customWidth="1"/>
    <col min="17" max="21" width="9.28515625" style="7" customWidth="1"/>
    <col min="22" max="22" width="5.140625" style="6" customWidth="1"/>
    <col min="23" max="24" width="8.85546875" style="63" customWidth="1"/>
    <col min="25" max="26" width="8.85546875" style="75" customWidth="1"/>
    <col min="27" max="27" width="9.7109375" style="63" customWidth="1"/>
    <col min="28" max="32" width="7.7109375" style="6" customWidth="1"/>
    <col min="33" max="38" width="9.140625" style="6" customWidth="1"/>
    <col min="39" max="16384" width="10.7109375" style="6"/>
  </cols>
  <sheetData>
    <row r="1" spans="1:43" ht="17">
      <c r="B1" s="19" t="s">
        <v>35</v>
      </c>
      <c r="W1" s="23"/>
      <c r="X1" s="23"/>
      <c r="Y1" s="68"/>
      <c r="Z1" s="68"/>
      <c r="AA1" s="23"/>
    </row>
    <row r="2" spans="1:43">
      <c r="B2" s="9" t="s">
        <v>37</v>
      </c>
      <c r="W2" s="23"/>
      <c r="X2" s="24" t="s">
        <v>17</v>
      </c>
      <c r="Y2" s="68"/>
      <c r="Z2" s="68"/>
      <c r="AA2" s="23"/>
    </row>
    <row r="3" spans="1:43">
      <c r="B3" s="7" t="s">
        <v>27</v>
      </c>
      <c r="W3" s="23"/>
      <c r="X3" s="24" t="s">
        <v>22</v>
      </c>
      <c r="Y3" s="68"/>
      <c r="Z3" s="68"/>
      <c r="AA3" s="23"/>
    </row>
    <row r="4" spans="1:43" ht="16" thickBot="1">
      <c r="B4" s="7" t="s">
        <v>38</v>
      </c>
      <c r="Q4" s="50" t="s">
        <v>63</v>
      </c>
      <c r="W4" s="23"/>
      <c r="X4" s="23"/>
      <c r="Y4" s="68"/>
      <c r="Z4" s="68"/>
      <c r="AA4" s="23"/>
      <c r="AB4" s="8"/>
      <c r="AC4" s="8"/>
      <c r="AD4" s="8"/>
      <c r="AE4" s="8"/>
      <c r="AF4" s="8"/>
      <c r="AG4" s="8"/>
      <c r="AH4" s="17"/>
      <c r="AI4" s="8"/>
      <c r="AJ4" s="8"/>
      <c r="AK4" s="8"/>
      <c r="AL4" s="8"/>
    </row>
    <row r="5" spans="1:43" ht="16" thickBot="1">
      <c r="Q5" s="50" t="s">
        <v>64</v>
      </c>
      <c r="R5" s="16"/>
      <c r="S5" s="16"/>
      <c r="T5" s="16"/>
      <c r="U5" s="16"/>
      <c r="W5" s="25"/>
      <c r="X5" s="65"/>
      <c r="Y5" s="69" t="s">
        <v>19</v>
      </c>
      <c r="Z5" s="70"/>
      <c r="AA5" s="26"/>
      <c r="AB5" s="39" t="s">
        <v>68</v>
      </c>
    </row>
    <row r="6" spans="1:43">
      <c r="B6" s="18" t="s">
        <v>25</v>
      </c>
      <c r="G6" s="18" t="s">
        <v>26</v>
      </c>
      <c r="L6" s="18" t="s">
        <v>66</v>
      </c>
      <c r="Q6" s="49" t="s">
        <v>60</v>
      </c>
      <c r="R6" s="16"/>
      <c r="S6" s="16"/>
      <c r="T6" s="16"/>
      <c r="U6" s="16"/>
      <c r="W6" s="23"/>
      <c r="X6" s="23"/>
      <c r="Y6" s="68"/>
      <c r="Z6" s="68"/>
      <c r="AA6" s="23"/>
      <c r="AB6" s="18" t="s">
        <v>25</v>
      </c>
      <c r="AG6" s="18" t="s">
        <v>66</v>
      </c>
      <c r="AH6" s="18"/>
      <c r="AM6" s="49" t="s">
        <v>5</v>
      </c>
      <c r="AN6" s="16"/>
      <c r="AO6" s="16"/>
      <c r="AP6" s="16"/>
      <c r="AQ6" s="16"/>
    </row>
    <row r="7" spans="1:43">
      <c r="B7" s="10" t="s">
        <v>23</v>
      </c>
      <c r="C7" s="11"/>
      <c r="D7" s="11"/>
      <c r="E7" s="11"/>
      <c r="F7" s="12"/>
      <c r="G7" s="10" t="s">
        <v>24</v>
      </c>
      <c r="H7" s="11"/>
      <c r="I7" s="11"/>
      <c r="J7" s="11"/>
      <c r="K7" s="12"/>
      <c r="L7" s="10" t="s">
        <v>67</v>
      </c>
      <c r="M7" s="11"/>
      <c r="N7" s="11"/>
      <c r="O7" s="11"/>
      <c r="P7" s="11"/>
      <c r="Q7" s="10" t="s">
        <v>62</v>
      </c>
      <c r="R7" s="11"/>
      <c r="S7" s="11"/>
      <c r="T7" s="11"/>
      <c r="U7" s="12"/>
      <c r="W7" s="27" t="s">
        <v>28</v>
      </c>
      <c r="X7" s="27" t="s">
        <v>29</v>
      </c>
      <c r="Y7" s="71" t="s">
        <v>30</v>
      </c>
      <c r="Z7" s="78" t="s">
        <v>49</v>
      </c>
      <c r="AA7" s="28"/>
      <c r="AB7" s="10" t="s">
        <v>2</v>
      </c>
      <c r="AC7" s="11"/>
      <c r="AD7" s="40" t="s">
        <v>20</v>
      </c>
      <c r="AE7" s="11"/>
      <c r="AF7" s="12"/>
      <c r="AG7" s="10" t="s">
        <v>65</v>
      </c>
      <c r="AH7" s="11"/>
      <c r="AI7" s="11"/>
      <c r="AJ7" s="11"/>
      <c r="AK7" s="11"/>
      <c r="AL7" s="12"/>
      <c r="AM7" s="10" t="s">
        <v>61</v>
      </c>
      <c r="AN7" s="11"/>
      <c r="AO7" s="11"/>
      <c r="AP7" s="11"/>
      <c r="AQ7" s="12"/>
    </row>
    <row r="8" spans="1:43">
      <c r="B8" s="13" t="s">
        <v>44</v>
      </c>
      <c r="C8" s="13" t="s">
        <v>48</v>
      </c>
      <c r="D8" s="13" t="s">
        <v>42</v>
      </c>
      <c r="E8" s="7" t="s">
        <v>40</v>
      </c>
      <c r="F8" s="7" t="s">
        <v>46</v>
      </c>
      <c r="G8" s="13" t="s">
        <v>44</v>
      </c>
      <c r="H8" s="13" t="s">
        <v>48</v>
      </c>
      <c r="I8" s="13" t="s">
        <v>42</v>
      </c>
      <c r="J8" s="7" t="s">
        <v>40</v>
      </c>
      <c r="K8" s="15" t="s">
        <v>46</v>
      </c>
      <c r="L8" s="13" t="s">
        <v>44</v>
      </c>
      <c r="M8" s="13" t="s">
        <v>48</v>
      </c>
      <c r="N8" s="13" t="s">
        <v>42</v>
      </c>
      <c r="O8" s="7" t="s">
        <v>40</v>
      </c>
      <c r="P8" s="15" t="s">
        <v>46</v>
      </c>
      <c r="Q8" s="13" t="s">
        <v>44</v>
      </c>
      <c r="R8" s="13" t="s">
        <v>48</v>
      </c>
      <c r="S8" s="13" t="s">
        <v>42</v>
      </c>
      <c r="T8" s="7" t="s">
        <v>40</v>
      </c>
      <c r="U8" s="15" t="s">
        <v>46</v>
      </c>
      <c r="W8" s="27" t="s">
        <v>31</v>
      </c>
      <c r="X8" s="27" t="s">
        <v>32</v>
      </c>
      <c r="Y8" s="71" t="s">
        <v>33</v>
      </c>
      <c r="Z8" s="72" t="s">
        <v>33</v>
      </c>
      <c r="AA8" s="66" t="s">
        <v>50</v>
      </c>
      <c r="AB8" s="13" t="s">
        <v>44</v>
      </c>
      <c r="AC8" s="13" t="s">
        <v>48</v>
      </c>
      <c r="AD8" s="13" t="s">
        <v>42</v>
      </c>
      <c r="AE8" s="7" t="s">
        <v>40</v>
      </c>
      <c r="AF8" s="7" t="s">
        <v>46</v>
      </c>
      <c r="AG8" s="13" t="s">
        <v>44</v>
      </c>
      <c r="AH8" s="13" t="s">
        <v>52</v>
      </c>
      <c r="AI8" s="13" t="s">
        <v>48</v>
      </c>
      <c r="AJ8" s="13" t="s">
        <v>42</v>
      </c>
      <c r="AK8" s="15" t="s">
        <v>56</v>
      </c>
      <c r="AL8" s="7" t="s">
        <v>46</v>
      </c>
      <c r="AM8" s="13" t="s">
        <v>44</v>
      </c>
      <c r="AN8" s="13" t="s">
        <v>48</v>
      </c>
      <c r="AO8" s="13" t="s">
        <v>42</v>
      </c>
      <c r="AP8" s="7" t="s">
        <v>40</v>
      </c>
      <c r="AQ8" s="15" t="s">
        <v>46</v>
      </c>
    </row>
    <row r="9" spans="1:43" s="14" customFormat="1">
      <c r="A9" s="14" t="s">
        <v>39</v>
      </c>
      <c r="B9" s="15" t="s">
        <v>45</v>
      </c>
      <c r="C9" s="15" t="s">
        <v>43</v>
      </c>
      <c r="D9" s="15" t="s">
        <v>43</v>
      </c>
      <c r="E9" s="15" t="s">
        <v>41</v>
      </c>
      <c r="F9" s="15" t="s">
        <v>47</v>
      </c>
      <c r="G9" s="15" t="s">
        <v>45</v>
      </c>
      <c r="H9" s="15" t="s">
        <v>43</v>
      </c>
      <c r="I9" s="15" t="s">
        <v>43</v>
      </c>
      <c r="J9" s="15" t="s">
        <v>41</v>
      </c>
      <c r="K9" s="15" t="s">
        <v>47</v>
      </c>
      <c r="L9" s="15" t="s">
        <v>45</v>
      </c>
      <c r="M9" s="15" t="s">
        <v>43</v>
      </c>
      <c r="N9" s="15" t="s">
        <v>43</v>
      </c>
      <c r="O9" s="15" t="s">
        <v>41</v>
      </c>
      <c r="P9" s="15" t="s">
        <v>47</v>
      </c>
      <c r="Q9" s="15" t="s">
        <v>45</v>
      </c>
      <c r="R9" s="15" t="s">
        <v>43</v>
      </c>
      <c r="S9" s="15" t="s">
        <v>43</v>
      </c>
      <c r="T9" s="15" t="s">
        <v>41</v>
      </c>
      <c r="U9" s="15" t="s">
        <v>47</v>
      </c>
      <c r="W9" s="29" t="s">
        <v>18</v>
      </c>
      <c r="X9" s="30" t="s">
        <v>18</v>
      </c>
      <c r="Y9" s="73" t="s">
        <v>18</v>
      </c>
      <c r="Z9" s="76" t="s">
        <v>18</v>
      </c>
      <c r="AA9" s="77" t="s">
        <v>18</v>
      </c>
      <c r="AB9" s="15" t="s">
        <v>45</v>
      </c>
      <c r="AC9" s="15" t="s">
        <v>43</v>
      </c>
      <c r="AD9" s="15" t="s">
        <v>43</v>
      </c>
      <c r="AE9" s="15" t="s">
        <v>41</v>
      </c>
      <c r="AF9" s="15" t="s">
        <v>47</v>
      </c>
      <c r="AG9" s="15" t="s">
        <v>45</v>
      </c>
      <c r="AH9" s="15" t="s">
        <v>53</v>
      </c>
      <c r="AI9" s="13" t="s">
        <v>55</v>
      </c>
      <c r="AJ9" s="13"/>
      <c r="AK9" s="13"/>
      <c r="AL9" s="15" t="s">
        <v>47</v>
      </c>
      <c r="AM9" s="15" t="s">
        <v>45</v>
      </c>
      <c r="AN9" s="15" t="s">
        <v>43</v>
      </c>
      <c r="AO9" s="15" t="s">
        <v>43</v>
      </c>
      <c r="AP9" s="15" t="s">
        <v>41</v>
      </c>
      <c r="AQ9" s="15" t="s">
        <v>47</v>
      </c>
    </row>
    <row r="10" spans="1:43">
      <c r="A10" s="6">
        <v>1820</v>
      </c>
      <c r="B10" s="7">
        <v>0.13</v>
      </c>
      <c r="C10" s="7">
        <v>0.04</v>
      </c>
      <c r="D10" s="7">
        <v>0.08</v>
      </c>
      <c r="E10" s="7">
        <v>0.01</v>
      </c>
      <c r="F10" s="7">
        <f>B10-C10-D10-E10</f>
        <v>0</v>
      </c>
      <c r="G10" s="7">
        <v>0.06</v>
      </c>
      <c r="H10" s="7">
        <v>0.03</v>
      </c>
      <c r="I10" s="7">
        <v>0.03</v>
      </c>
      <c r="L10" s="7">
        <f>B10-G10</f>
        <v>7.0000000000000007E-2</v>
      </c>
      <c r="M10" s="7">
        <f>C10-H10</f>
        <v>1.0000000000000002E-2</v>
      </c>
      <c r="N10" s="7">
        <f>D10-I10</f>
        <v>0.05</v>
      </c>
      <c r="O10" s="7">
        <f>E10-J10</f>
        <v>0.01</v>
      </c>
      <c r="P10" s="7">
        <f>F10-K10</f>
        <v>0</v>
      </c>
      <c r="Q10" s="51">
        <v>2.1999999999999999E-2</v>
      </c>
      <c r="R10" s="51">
        <v>1E-3</v>
      </c>
      <c r="S10" s="51">
        <v>8.0000000000000002E-3</v>
      </c>
      <c r="T10" s="51">
        <v>1.0999999999999999E-2</v>
      </c>
      <c r="U10" s="51">
        <f>Q10-SUM(R10:T10)</f>
        <v>1.9999999999999983E-3</v>
      </c>
      <c r="W10" s="31"/>
      <c r="X10" s="31">
        <v>8965.6</v>
      </c>
      <c r="Y10" s="71" t="s">
        <v>34</v>
      </c>
      <c r="Z10" s="71"/>
      <c r="AA10" s="27"/>
      <c r="AB10" s="7">
        <f t="shared" ref="AB10:AB41" si="0">100*(100*B10)/$X10</f>
        <v>0.14499866155081645</v>
      </c>
      <c r="AC10" s="7">
        <f t="shared" ref="AC10:AC41" si="1">100*(100*C10)/$X10</f>
        <v>4.4614972784866598E-2</v>
      </c>
      <c r="AD10" s="7">
        <f t="shared" ref="AD10:AD41" si="2">100*(100*D10)/$X10</f>
        <v>8.9229945569733196E-2</v>
      </c>
      <c r="AE10" s="7">
        <f t="shared" ref="AE10:AE41" si="3">100*(100*E10)/$X10</f>
        <v>1.115374319621665E-2</v>
      </c>
      <c r="AF10" s="7">
        <f t="shared" ref="AF10:AF41" si="4">100*(100*F10)/$X10</f>
        <v>0</v>
      </c>
      <c r="AG10" s="7">
        <f t="shared" ref="AG10:AG41" si="5">100*100*L10/$X10</f>
        <v>7.8076202373516562E-2</v>
      </c>
      <c r="AH10" s="7"/>
      <c r="AI10" s="7">
        <f t="shared" ref="AI10:AI41" si="6">100*100*M10/$X10</f>
        <v>1.1153743196216651E-2</v>
      </c>
      <c r="AJ10" s="7">
        <f t="shared" ref="AJ10:AJ41" si="7">100*100*N10/$X10</f>
        <v>5.5768715981083246E-2</v>
      </c>
      <c r="AK10" s="7">
        <f t="shared" ref="AK10:AK41" si="8">100*100*O10/$X10</f>
        <v>1.115374319621665E-2</v>
      </c>
      <c r="AL10" s="7">
        <f t="shared" ref="AL10:AL41" si="9">100*100*P10/$X10</f>
        <v>0</v>
      </c>
      <c r="AM10" s="7">
        <f>100*(100*Q10)/$X10</f>
        <v>2.4538235031676625E-2</v>
      </c>
      <c r="AN10" s="7">
        <f t="shared" ref="AN10" si="10">100*(100*R10)/$X10</f>
        <v>1.115374319621665E-3</v>
      </c>
      <c r="AO10" s="7">
        <f t="shared" ref="AO10" si="11">100*(100*S10)/$X10</f>
        <v>8.92299455697332E-3</v>
      </c>
      <c r="AP10" s="7">
        <f t="shared" ref="AP10" si="12">100*(100*T10)/$X10</f>
        <v>1.2269117515838313E-2</v>
      </c>
      <c r="AQ10" s="7">
        <f t="shared" ref="AQ10" si="13">100*(100*U10)/$X10</f>
        <v>2.2307486392433283E-3</v>
      </c>
    </row>
    <row r="11" spans="1:43">
      <c r="A11" s="6">
        <v>1821</v>
      </c>
      <c r="B11" s="7">
        <v>0.13</v>
      </c>
      <c r="C11" s="7">
        <v>0.04</v>
      </c>
      <c r="D11" s="7">
        <v>0.06</v>
      </c>
      <c r="E11" s="7">
        <v>0.01</v>
      </c>
      <c r="F11" s="7">
        <f t="shared" ref="F11:F74" si="14">B11-C11-D11-E11</f>
        <v>1.9999999999999997E-2</v>
      </c>
      <c r="G11" s="7">
        <v>0.06</v>
      </c>
      <c r="H11" s="7">
        <v>0.03</v>
      </c>
      <c r="I11" s="7">
        <v>0.03</v>
      </c>
      <c r="L11" s="7">
        <f t="shared" ref="L11:L74" si="15">B11-G11</f>
        <v>7.0000000000000007E-2</v>
      </c>
      <c r="M11" s="7">
        <f t="shared" ref="M11:M74" si="16">C11-H11</f>
        <v>1.0000000000000002E-2</v>
      </c>
      <c r="N11" s="7">
        <f t="shared" ref="N11:N74" si="17">D11-I11</f>
        <v>0.03</v>
      </c>
      <c r="O11" s="7">
        <f t="shared" ref="O11:O74" si="18">E11-J11</f>
        <v>0.01</v>
      </c>
      <c r="P11" s="7">
        <f t="shared" ref="P11:P74" si="19">F11-K11</f>
        <v>1.9999999999999997E-2</v>
      </c>
      <c r="Q11" s="57">
        <v>3.7999999999999999E-2</v>
      </c>
      <c r="R11" s="57">
        <v>2E-3</v>
      </c>
      <c r="S11" s="57">
        <v>8.9999999999999993E-3</v>
      </c>
      <c r="T11" s="57">
        <v>1.2E-2</v>
      </c>
      <c r="U11" s="57">
        <v>1.4999999999999999E-2</v>
      </c>
      <c r="W11" s="31"/>
      <c r="X11" s="31">
        <v>9267.7999999999993</v>
      </c>
      <c r="Y11" s="71" t="s">
        <v>34</v>
      </c>
      <c r="Z11" s="71"/>
      <c r="AA11" s="27"/>
      <c r="AB11" s="7">
        <f t="shared" si="0"/>
        <v>0.14027061438529101</v>
      </c>
      <c r="AC11" s="7">
        <f t="shared" si="1"/>
        <v>4.3160189041628008E-2</v>
      </c>
      <c r="AD11" s="7">
        <f t="shared" si="2"/>
        <v>6.4740283562442005E-2</v>
      </c>
      <c r="AE11" s="7">
        <f t="shared" si="3"/>
        <v>1.0790047260407002E-2</v>
      </c>
      <c r="AF11" s="7">
        <f t="shared" si="4"/>
        <v>2.1580094520814001E-2</v>
      </c>
      <c r="AG11" s="7">
        <f t="shared" si="5"/>
        <v>7.5530330822849018E-2</v>
      </c>
      <c r="AH11" s="7"/>
      <c r="AI11" s="7">
        <f t="shared" si="6"/>
        <v>1.0790047260407004E-2</v>
      </c>
      <c r="AJ11" s="7">
        <f t="shared" si="7"/>
        <v>3.2370141781221003E-2</v>
      </c>
      <c r="AK11" s="7">
        <f t="shared" si="8"/>
        <v>1.0790047260407002E-2</v>
      </c>
      <c r="AL11" s="7">
        <f t="shared" si="9"/>
        <v>2.1580094520814001E-2</v>
      </c>
      <c r="AM11" s="41">
        <f t="shared" ref="AM11:AM74" si="20">100*(100*Q11)/$X11</f>
        <v>4.1002179589546606E-2</v>
      </c>
      <c r="AN11" s="41">
        <f t="shared" ref="AN11:AN74" si="21">100*(100*R11)/$X11</f>
        <v>2.1580094520814003E-3</v>
      </c>
      <c r="AO11" s="41">
        <f t="shared" ref="AO11:AO74" si="22">100*(100*S11)/$X11</f>
        <v>9.7110425343662991E-3</v>
      </c>
      <c r="AP11" s="41">
        <f t="shared" ref="AP11:AP74" si="23">100*(100*T11)/$X11</f>
        <v>1.2948056712488401E-2</v>
      </c>
      <c r="AQ11" s="41">
        <f t="shared" ref="AQ11:AQ74" si="24">100*(100*U11)/$X11</f>
        <v>1.6185070890610501E-2</v>
      </c>
    </row>
    <row r="12" spans="1:43">
      <c r="A12" s="6">
        <v>1822</v>
      </c>
      <c r="B12" s="7">
        <v>0.15</v>
      </c>
      <c r="C12" s="7">
        <v>0.04</v>
      </c>
      <c r="D12" s="7">
        <v>0.08</v>
      </c>
      <c r="E12" s="7">
        <v>0.03</v>
      </c>
      <c r="F12" s="7">
        <f t="shared" si="14"/>
        <v>0</v>
      </c>
      <c r="G12" s="7">
        <v>0.05</v>
      </c>
      <c r="H12" s="7">
        <v>0.03</v>
      </c>
      <c r="I12" s="7">
        <v>0.03</v>
      </c>
      <c r="L12" s="7">
        <f t="shared" si="15"/>
        <v>9.9999999999999992E-2</v>
      </c>
      <c r="M12" s="7">
        <f t="shared" si="16"/>
        <v>1.0000000000000002E-2</v>
      </c>
      <c r="N12" s="7">
        <f t="shared" si="17"/>
        <v>0.05</v>
      </c>
      <c r="O12" s="7">
        <f t="shared" si="18"/>
        <v>0.03</v>
      </c>
      <c r="P12" s="7">
        <f t="shared" si="19"/>
        <v>0</v>
      </c>
      <c r="Q12" s="55">
        <v>6.7000000000000004E-2</v>
      </c>
      <c r="R12" s="57">
        <v>3.0000000000000001E-3</v>
      </c>
      <c r="S12" s="57">
        <v>2.5999999999999999E-2</v>
      </c>
      <c r="T12" s="57">
        <v>3.1E-2</v>
      </c>
      <c r="U12" s="57">
        <v>7.0000000000000001E-3</v>
      </c>
      <c r="W12" s="31"/>
      <c r="X12" s="31">
        <v>9045.4</v>
      </c>
      <c r="Y12" s="68">
        <v>9.0453999999999993E-2</v>
      </c>
      <c r="Z12" s="68"/>
      <c r="AA12" s="32"/>
      <c r="AB12" s="7">
        <f t="shared" si="0"/>
        <v>0.16583014570942137</v>
      </c>
      <c r="AC12" s="7">
        <f t="shared" si="1"/>
        <v>4.4221372189179035E-2</v>
      </c>
      <c r="AD12" s="7">
        <f t="shared" si="2"/>
        <v>8.8442744378358071E-2</v>
      </c>
      <c r="AE12" s="7">
        <f t="shared" si="3"/>
        <v>3.3166029141884275E-2</v>
      </c>
      <c r="AF12" s="7">
        <f t="shared" si="4"/>
        <v>0</v>
      </c>
      <c r="AG12" s="7">
        <f t="shared" si="5"/>
        <v>0.11055343047294756</v>
      </c>
      <c r="AH12" s="7"/>
      <c r="AI12" s="7">
        <f t="shared" si="6"/>
        <v>1.1055343047294759E-2</v>
      </c>
      <c r="AJ12" s="7">
        <f t="shared" si="7"/>
        <v>5.5276715236473789E-2</v>
      </c>
      <c r="AK12" s="7">
        <f t="shared" si="8"/>
        <v>3.3166029141884275E-2</v>
      </c>
      <c r="AL12" s="7">
        <f t="shared" si="9"/>
        <v>0</v>
      </c>
      <c r="AM12" s="41">
        <f t="shared" si="20"/>
        <v>7.4070798416874875E-2</v>
      </c>
      <c r="AN12" s="41">
        <f t="shared" si="21"/>
        <v>3.3166029141884273E-3</v>
      </c>
      <c r="AO12" s="41">
        <f t="shared" si="22"/>
        <v>2.8743891922966371E-2</v>
      </c>
      <c r="AP12" s="41">
        <f t="shared" si="23"/>
        <v>3.4271563446613751E-2</v>
      </c>
      <c r="AQ12" s="41">
        <f t="shared" si="24"/>
        <v>7.7387401331063307E-3</v>
      </c>
    </row>
    <row r="13" spans="1:43">
      <c r="A13" s="6">
        <v>1823</v>
      </c>
      <c r="B13" s="7">
        <v>0.18</v>
      </c>
      <c r="C13" s="7">
        <v>0.04</v>
      </c>
      <c r="D13" s="7">
        <v>0.08</v>
      </c>
      <c r="E13" s="7">
        <v>0.05</v>
      </c>
      <c r="F13" s="7">
        <f t="shared" si="14"/>
        <v>9.9999999999999811E-3</v>
      </c>
      <c r="G13" s="7">
        <v>0.06</v>
      </c>
      <c r="H13" s="7">
        <v>0.03</v>
      </c>
      <c r="I13" s="7">
        <v>0.03</v>
      </c>
      <c r="L13" s="7">
        <f t="shared" si="15"/>
        <v>0.12</v>
      </c>
      <c r="M13" s="7">
        <f t="shared" si="16"/>
        <v>1.0000000000000002E-2</v>
      </c>
      <c r="N13" s="7">
        <f t="shared" si="17"/>
        <v>0.05</v>
      </c>
      <c r="O13" s="7">
        <f t="shared" si="18"/>
        <v>0.05</v>
      </c>
      <c r="P13" s="7">
        <f t="shared" si="19"/>
        <v>9.9999999999999811E-3</v>
      </c>
      <c r="Q13" s="57">
        <v>9.0999999999999998E-2</v>
      </c>
      <c r="R13" s="57">
        <v>2E-3</v>
      </c>
      <c r="S13" s="57">
        <v>2.7E-2</v>
      </c>
      <c r="T13" s="57">
        <v>4.9000000000000002E-2</v>
      </c>
      <c r="U13" s="57">
        <v>1.2999999999999999E-2</v>
      </c>
      <c r="W13" s="31"/>
      <c r="X13" s="31">
        <v>10081.700000000001</v>
      </c>
      <c r="Y13" s="68">
        <v>0.10081700000000002</v>
      </c>
      <c r="Z13" s="68"/>
      <c r="AA13" s="32"/>
      <c r="AB13" s="7">
        <f t="shared" si="0"/>
        <v>0.17854131743654342</v>
      </c>
      <c r="AC13" s="7">
        <f t="shared" si="1"/>
        <v>3.967584831923187E-2</v>
      </c>
      <c r="AD13" s="7">
        <f t="shared" si="2"/>
        <v>7.935169663846374E-2</v>
      </c>
      <c r="AE13" s="7">
        <f t="shared" si="3"/>
        <v>4.9594810399039839E-2</v>
      </c>
      <c r="AF13" s="7">
        <f t="shared" si="4"/>
        <v>9.9189620798079501E-3</v>
      </c>
      <c r="AG13" s="7">
        <f t="shared" si="5"/>
        <v>0.11902754495769562</v>
      </c>
      <c r="AH13" s="7"/>
      <c r="AI13" s="7">
        <f t="shared" si="6"/>
        <v>9.9189620798079692E-3</v>
      </c>
      <c r="AJ13" s="7">
        <f t="shared" si="7"/>
        <v>4.9594810399039839E-2</v>
      </c>
      <c r="AK13" s="7">
        <f t="shared" si="8"/>
        <v>4.9594810399039839E-2</v>
      </c>
      <c r="AL13" s="7">
        <f t="shared" si="9"/>
        <v>9.9189620798079501E-3</v>
      </c>
      <c r="AM13" s="41">
        <f t="shared" si="20"/>
        <v>9.0262554926252514E-2</v>
      </c>
      <c r="AN13" s="41">
        <f t="shared" si="21"/>
        <v>1.9837924159615936E-3</v>
      </c>
      <c r="AO13" s="41">
        <f t="shared" si="22"/>
        <v>2.6781197615481513E-2</v>
      </c>
      <c r="AP13" s="41">
        <f t="shared" si="23"/>
        <v>4.8602914191059048E-2</v>
      </c>
      <c r="AQ13" s="41">
        <f t="shared" si="24"/>
        <v>1.2894650703750359E-2</v>
      </c>
    </row>
    <row r="14" spans="1:43">
      <c r="A14" s="6">
        <v>1824</v>
      </c>
      <c r="B14" s="7">
        <v>0.15</v>
      </c>
      <c r="C14" s="7">
        <v>0.05</v>
      </c>
      <c r="D14" s="7">
        <v>0.08</v>
      </c>
      <c r="E14" s="7">
        <v>0.01</v>
      </c>
      <c r="F14" s="7">
        <f t="shared" si="14"/>
        <v>9.9999999999999898E-3</v>
      </c>
      <c r="G14" s="7">
        <v>0.06</v>
      </c>
      <c r="H14" s="7">
        <v>0.03</v>
      </c>
      <c r="I14" s="7">
        <v>0.03</v>
      </c>
      <c r="L14" s="7">
        <f t="shared" si="15"/>
        <v>0.09</v>
      </c>
      <c r="M14" s="7">
        <f t="shared" si="16"/>
        <v>2.0000000000000004E-2</v>
      </c>
      <c r="N14" s="7">
        <f t="shared" si="17"/>
        <v>0.05</v>
      </c>
      <c r="O14" s="7">
        <f t="shared" si="18"/>
        <v>0.01</v>
      </c>
      <c r="P14" s="7">
        <f t="shared" si="19"/>
        <v>9.9999999999999898E-3</v>
      </c>
      <c r="Q14" s="57">
        <v>0.05</v>
      </c>
      <c r="R14" s="57">
        <v>3.0000000000000001E-3</v>
      </c>
      <c r="S14" s="57">
        <v>2.5999999999999999E-2</v>
      </c>
      <c r="T14" s="57">
        <v>1.4E-2</v>
      </c>
      <c r="U14" s="57">
        <v>7.0000000000000001E-3</v>
      </c>
      <c r="W14" s="31"/>
      <c r="X14" s="31">
        <v>9817.4</v>
      </c>
      <c r="Y14" s="68">
        <v>9.8173999999999997E-2</v>
      </c>
      <c r="Z14" s="68"/>
      <c r="AA14" s="32"/>
      <c r="AB14" s="7">
        <f t="shared" si="0"/>
        <v>0.15278994438446025</v>
      </c>
      <c r="AC14" s="7">
        <f t="shared" si="1"/>
        <v>5.0929981461486751E-2</v>
      </c>
      <c r="AD14" s="7">
        <f t="shared" si="2"/>
        <v>8.1487970338378804E-2</v>
      </c>
      <c r="AE14" s="7">
        <f t="shared" si="3"/>
        <v>1.018599629229735E-2</v>
      </c>
      <c r="AF14" s="7">
        <f t="shared" si="4"/>
        <v>1.018599629229734E-2</v>
      </c>
      <c r="AG14" s="7">
        <f t="shared" si="5"/>
        <v>9.1673966630676146E-2</v>
      </c>
      <c r="AH14" s="7"/>
      <c r="AI14" s="7">
        <f t="shared" si="6"/>
        <v>2.0371992584594704E-2</v>
      </c>
      <c r="AJ14" s="7">
        <f t="shared" si="7"/>
        <v>5.0929981461486751E-2</v>
      </c>
      <c r="AK14" s="7">
        <f t="shared" si="8"/>
        <v>1.018599629229735E-2</v>
      </c>
      <c r="AL14" s="7">
        <f t="shared" si="9"/>
        <v>1.018599629229734E-2</v>
      </c>
      <c r="AM14" s="41">
        <f t="shared" si="20"/>
        <v>5.0929981461486751E-2</v>
      </c>
      <c r="AN14" s="41">
        <f t="shared" si="21"/>
        <v>3.0557988876892049E-3</v>
      </c>
      <c r="AO14" s="41">
        <f t="shared" si="22"/>
        <v>2.6483590359973112E-2</v>
      </c>
      <c r="AP14" s="41">
        <f t="shared" si="23"/>
        <v>1.426039480921629E-2</v>
      </c>
      <c r="AQ14" s="41">
        <f t="shared" si="24"/>
        <v>7.1301974046081452E-3</v>
      </c>
    </row>
    <row r="15" spans="1:43">
      <c r="A15" s="6">
        <v>1825</v>
      </c>
      <c r="B15" s="7">
        <v>0.16</v>
      </c>
      <c r="C15" s="7">
        <v>0.05</v>
      </c>
      <c r="D15" s="7">
        <v>0.08</v>
      </c>
      <c r="E15" s="7">
        <v>0.02</v>
      </c>
      <c r="F15" s="7">
        <f t="shared" si="14"/>
        <v>9.9999999999999985E-3</v>
      </c>
      <c r="G15" s="7">
        <v>0.06</v>
      </c>
      <c r="H15" s="7">
        <v>0.03</v>
      </c>
      <c r="I15" s="7">
        <v>0.03</v>
      </c>
      <c r="L15" s="7">
        <f t="shared" si="15"/>
        <v>0.1</v>
      </c>
      <c r="M15" s="7">
        <f t="shared" si="16"/>
        <v>2.0000000000000004E-2</v>
      </c>
      <c r="N15" s="7">
        <f t="shared" si="17"/>
        <v>0.05</v>
      </c>
      <c r="O15" s="7">
        <f t="shared" si="18"/>
        <v>0.02</v>
      </c>
      <c r="P15" s="7">
        <f t="shared" si="19"/>
        <v>9.9999999999999985E-3</v>
      </c>
      <c r="Q15" s="57">
        <v>6.0999999999999999E-2</v>
      </c>
      <c r="R15" s="57">
        <v>2E-3</v>
      </c>
      <c r="S15" s="57">
        <v>2.4E-2</v>
      </c>
      <c r="T15" s="57">
        <v>1.6E-2</v>
      </c>
      <c r="U15" s="57">
        <v>1.7999999999999999E-2</v>
      </c>
      <c r="W15" s="31"/>
      <c r="X15" s="31">
        <v>10217.6</v>
      </c>
      <c r="Y15" s="68">
        <v>0.102176</v>
      </c>
      <c r="Z15" s="68"/>
      <c r="AA15" s="32"/>
      <c r="AB15" s="7">
        <f t="shared" si="0"/>
        <v>0.15659254619480112</v>
      </c>
      <c r="AC15" s="7">
        <f t="shared" si="1"/>
        <v>4.893517068587535E-2</v>
      </c>
      <c r="AD15" s="7">
        <f t="shared" si="2"/>
        <v>7.8296273097400559E-2</v>
      </c>
      <c r="AE15" s="7">
        <f t="shared" si="3"/>
        <v>1.957406827435014E-2</v>
      </c>
      <c r="AF15" s="7">
        <f t="shared" si="4"/>
        <v>9.7870341371750682E-3</v>
      </c>
      <c r="AG15" s="7">
        <f t="shared" si="5"/>
        <v>9.7870341371750699E-2</v>
      </c>
      <c r="AH15" s="7"/>
      <c r="AI15" s="7">
        <f t="shared" si="6"/>
        <v>1.9574068274350143E-2</v>
      </c>
      <c r="AJ15" s="7">
        <f t="shared" si="7"/>
        <v>4.893517068587535E-2</v>
      </c>
      <c r="AK15" s="7">
        <f t="shared" si="8"/>
        <v>1.957406827435014E-2</v>
      </c>
      <c r="AL15" s="7">
        <f t="shared" si="9"/>
        <v>9.7870341371750682E-3</v>
      </c>
      <c r="AM15" s="41">
        <f t="shared" si="20"/>
        <v>5.9700908236767929E-2</v>
      </c>
      <c r="AN15" s="41">
        <f t="shared" si="21"/>
        <v>1.9574068274350138E-3</v>
      </c>
      <c r="AO15" s="41">
        <f t="shared" si="22"/>
        <v>2.3488881929220169E-2</v>
      </c>
      <c r="AP15" s="41">
        <f t="shared" si="23"/>
        <v>1.565925461948011E-2</v>
      </c>
      <c r="AQ15" s="41">
        <f t="shared" si="24"/>
        <v>1.7616661446915122E-2</v>
      </c>
    </row>
    <row r="16" spans="1:43">
      <c r="A16" s="6">
        <v>1826</v>
      </c>
      <c r="B16" s="7">
        <v>0.16</v>
      </c>
      <c r="C16" s="7">
        <v>0.05</v>
      </c>
      <c r="D16" s="7">
        <v>0.08</v>
      </c>
      <c r="E16" s="7">
        <v>0.01</v>
      </c>
      <c r="F16" s="7">
        <f t="shared" si="14"/>
        <v>1.9999999999999997E-2</v>
      </c>
      <c r="G16" s="7">
        <v>0.06</v>
      </c>
      <c r="H16" s="7">
        <v>0.03</v>
      </c>
      <c r="I16" s="7">
        <v>0.03</v>
      </c>
      <c r="L16" s="7">
        <f t="shared" si="15"/>
        <v>0.1</v>
      </c>
      <c r="M16" s="7">
        <f t="shared" si="16"/>
        <v>2.0000000000000004E-2</v>
      </c>
      <c r="N16" s="7">
        <f t="shared" si="17"/>
        <v>0.05</v>
      </c>
      <c r="O16" s="7">
        <f t="shared" si="18"/>
        <v>0.01</v>
      </c>
      <c r="P16" s="7">
        <f t="shared" si="19"/>
        <v>1.9999999999999997E-2</v>
      </c>
      <c r="Q16" s="57">
        <v>5.1999999999999998E-2</v>
      </c>
      <c r="R16" s="57">
        <v>3.0000000000000001E-3</v>
      </c>
      <c r="S16" s="57">
        <v>2.5000000000000001E-2</v>
      </c>
      <c r="T16" s="57">
        <v>1.2E-2</v>
      </c>
      <c r="U16" s="57">
        <v>1.2E-2</v>
      </c>
      <c r="W16" s="31"/>
      <c r="X16" s="31">
        <v>10283.799999999999</v>
      </c>
      <c r="Y16" s="68">
        <v>0.102838</v>
      </c>
      <c r="Z16" s="68"/>
      <c r="AA16" s="32"/>
      <c r="AB16" s="7">
        <f t="shared" si="0"/>
        <v>0.15558451156187403</v>
      </c>
      <c r="AC16" s="7">
        <f t="shared" si="1"/>
        <v>4.8620159863085634E-2</v>
      </c>
      <c r="AD16" s="7">
        <f t="shared" si="2"/>
        <v>7.7792255780937014E-2</v>
      </c>
      <c r="AE16" s="7">
        <f t="shared" si="3"/>
        <v>9.7240319726171268E-3</v>
      </c>
      <c r="AF16" s="7">
        <f t="shared" si="4"/>
        <v>1.944806394523425E-2</v>
      </c>
      <c r="AG16" s="7">
        <f t="shared" si="5"/>
        <v>9.7240319726171268E-2</v>
      </c>
      <c r="AH16" s="7"/>
      <c r="AI16" s="7">
        <f t="shared" si="6"/>
        <v>1.9448063945234257E-2</v>
      </c>
      <c r="AJ16" s="7">
        <f t="shared" si="7"/>
        <v>4.8620159863085634E-2</v>
      </c>
      <c r="AK16" s="7">
        <f t="shared" si="8"/>
        <v>9.7240319726171268E-3</v>
      </c>
      <c r="AL16" s="7">
        <f t="shared" si="9"/>
        <v>1.944806394523425E-2</v>
      </c>
      <c r="AM16" s="41">
        <f t="shared" si="20"/>
        <v>5.0564966257609062E-2</v>
      </c>
      <c r="AN16" s="41">
        <f t="shared" si="21"/>
        <v>2.9172095917851379E-3</v>
      </c>
      <c r="AO16" s="41">
        <f t="shared" si="22"/>
        <v>2.4310079931542817E-2</v>
      </c>
      <c r="AP16" s="41">
        <f t="shared" si="23"/>
        <v>1.1668838367140551E-2</v>
      </c>
      <c r="AQ16" s="41">
        <f t="shared" si="24"/>
        <v>1.1668838367140551E-2</v>
      </c>
    </row>
    <row r="17" spans="1:43">
      <c r="A17" s="6">
        <v>1827</v>
      </c>
      <c r="B17" s="7">
        <v>0.17</v>
      </c>
      <c r="C17" s="7">
        <v>0.05</v>
      </c>
      <c r="D17" s="7">
        <v>0.09</v>
      </c>
      <c r="E17" s="7">
        <v>0.01</v>
      </c>
      <c r="F17" s="7">
        <f t="shared" si="14"/>
        <v>2.0000000000000011E-2</v>
      </c>
      <c r="G17" s="7">
        <v>7.0000000000000007E-2</v>
      </c>
      <c r="H17" s="7">
        <v>0.03</v>
      </c>
      <c r="I17" s="7">
        <v>0.03</v>
      </c>
      <c r="L17" s="7">
        <f t="shared" si="15"/>
        <v>0.1</v>
      </c>
      <c r="M17" s="7">
        <f t="shared" si="16"/>
        <v>2.0000000000000004E-2</v>
      </c>
      <c r="N17" s="7">
        <f t="shared" si="17"/>
        <v>0.06</v>
      </c>
      <c r="O17" s="7">
        <f t="shared" si="18"/>
        <v>0.01</v>
      </c>
      <c r="P17" s="7">
        <f t="shared" si="19"/>
        <v>2.0000000000000011E-2</v>
      </c>
      <c r="Q17" s="57">
        <v>5.3999999999999999E-2</v>
      </c>
      <c r="R17" s="57">
        <v>3.0000000000000001E-3</v>
      </c>
      <c r="S17" s="57">
        <v>2.5000000000000001E-2</v>
      </c>
      <c r="T17" s="57">
        <v>1.4999999999999999E-2</v>
      </c>
      <c r="U17" s="57">
        <v>1.0999999999999999E-2</v>
      </c>
      <c r="W17" s="31"/>
      <c r="X17" s="31">
        <v>10449</v>
      </c>
      <c r="Y17" s="68">
        <v>0.10449</v>
      </c>
      <c r="Z17" s="68"/>
      <c r="AA17" s="32"/>
      <c r="AB17" s="7">
        <f t="shared" si="0"/>
        <v>0.16269499473633842</v>
      </c>
      <c r="AC17" s="7">
        <f t="shared" si="1"/>
        <v>4.7851469040099529E-2</v>
      </c>
      <c r="AD17" s="7">
        <f t="shared" si="2"/>
        <v>8.6132644272179162E-2</v>
      </c>
      <c r="AE17" s="7">
        <f t="shared" si="3"/>
        <v>9.5702938080199067E-3</v>
      </c>
      <c r="AF17" s="7">
        <f t="shared" si="4"/>
        <v>1.914058761603982E-2</v>
      </c>
      <c r="AG17" s="7">
        <f t="shared" si="5"/>
        <v>9.5702938080199057E-2</v>
      </c>
      <c r="AH17" s="7"/>
      <c r="AI17" s="7">
        <f t="shared" si="6"/>
        <v>1.9140587616039813E-2</v>
      </c>
      <c r="AJ17" s="7">
        <f t="shared" si="7"/>
        <v>5.7421762848119437E-2</v>
      </c>
      <c r="AK17" s="7">
        <f t="shared" si="8"/>
        <v>9.5702938080199067E-3</v>
      </c>
      <c r="AL17" s="7">
        <f t="shared" si="9"/>
        <v>1.9140587616039824E-2</v>
      </c>
      <c r="AM17" s="41">
        <f t="shared" si="20"/>
        <v>5.1679586563307491E-2</v>
      </c>
      <c r="AN17" s="41">
        <f t="shared" si="21"/>
        <v>2.8710881424059719E-3</v>
      </c>
      <c r="AO17" s="41">
        <f t="shared" si="22"/>
        <v>2.3925734520049764E-2</v>
      </c>
      <c r="AP17" s="41">
        <f t="shared" si="23"/>
        <v>1.4355440712029859E-2</v>
      </c>
      <c r="AQ17" s="41">
        <f t="shared" si="24"/>
        <v>1.0527323188821896E-2</v>
      </c>
    </row>
    <row r="18" spans="1:43">
      <c r="A18" s="6">
        <v>1828</v>
      </c>
      <c r="B18" s="7">
        <v>0.2</v>
      </c>
      <c r="C18" s="7">
        <v>0.06</v>
      </c>
      <c r="D18" s="7">
        <v>0.09</v>
      </c>
      <c r="E18" s="7">
        <v>0.03</v>
      </c>
      <c r="F18" s="7">
        <f t="shared" si="14"/>
        <v>2.0000000000000018E-2</v>
      </c>
      <c r="G18" s="7">
        <v>7.0000000000000007E-2</v>
      </c>
      <c r="H18" s="7">
        <v>0.04</v>
      </c>
      <c r="I18" s="7">
        <v>0.04</v>
      </c>
      <c r="L18" s="7">
        <f t="shared" si="15"/>
        <v>0.13</v>
      </c>
      <c r="M18" s="7">
        <f t="shared" si="16"/>
        <v>1.9999999999999997E-2</v>
      </c>
      <c r="N18" s="7">
        <f t="shared" si="17"/>
        <v>4.9999999999999996E-2</v>
      </c>
      <c r="O18" s="7">
        <f t="shared" si="18"/>
        <v>0.03</v>
      </c>
      <c r="P18" s="7">
        <f t="shared" si="19"/>
        <v>2.0000000000000018E-2</v>
      </c>
      <c r="Q18" s="57">
        <v>7.5999999999999998E-2</v>
      </c>
      <c r="R18" s="57">
        <v>2E-3</v>
      </c>
      <c r="S18" s="57">
        <v>2.5999999999999999E-2</v>
      </c>
      <c r="T18" s="57">
        <v>3.5000000000000003E-2</v>
      </c>
      <c r="U18" s="57">
        <v>1.2999999999999999E-2</v>
      </c>
      <c r="W18" s="31"/>
      <c r="X18" s="31">
        <v>10498.1</v>
      </c>
      <c r="Y18" s="68">
        <v>0.104981</v>
      </c>
      <c r="Z18" s="68"/>
      <c r="AA18" s="32"/>
      <c r="AB18" s="7">
        <f t="shared" si="0"/>
        <v>0.19051066383440812</v>
      </c>
      <c r="AC18" s="7">
        <f t="shared" si="1"/>
        <v>5.7153199150322437E-2</v>
      </c>
      <c r="AD18" s="7">
        <f t="shared" si="2"/>
        <v>8.5729798725483655E-2</v>
      </c>
      <c r="AE18" s="7">
        <f t="shared" si="3"/>
        <v>2.8576599575161218E-2</v>
      </c>
      <c r="AF18" s="7">
        <f t="shared" si="4"/>
        <v>1.905106638344083E-2</v>
      </c>
      <c r="AG18" s="7">
        <f t="shared" si="5"/>
        <v>0.12383193149236528</v>
      </c>
      <c r="AH18" s="7"/>
      <c r="AI18" s="7">
        <f t="shared" si="6"/>
        <v>1.9051066383440809E-2</v>
      </c>
      <c r="AJ18" s="7">
        <f t="shared" si="7"/>
        <v>4.7627665958602024E-2</v>
      </c>
      <c r="AK18" s="7">
        <f t="shared" si="8"/>
        <v>2.8576599575161218E-2</v>
      </c>
      <c r="AL18" s="7">
        <f t="shared" si="9"/>
        <v>1.905106638344083E-2</v>
      </c>
      <c r="AM18" s="41">
        <f t="shared" si="20"/>
        <v>7.2394052257075084E-2</v>
      </c>
      <c r="AN18" s="41">
        <f t="shared" si="21"/>
        <v>1.9051066383440813E-3</v>
      </c>
      <c r="AO18" s="41">
        <f t="shared" si="22"/>
        <v>2.4766386298473057E-2</v>
      </c>
      <c r="AP18" s="41">
        <f t="shared" si="23"/>
        <v>3.3339366171021428E-2</v>
      </c>
      <c r="AQ18" s="41">
        <f t="shared" si="24"/>
        <v>1.2383193149236528E-2</v>
      </c>
    </row>
    <row r="19" spans="1:43">
      <c r="A19" s="6">
        <v>1829</v>
      </c>
      <c r="B19" s="7">
        <v>0.21</v>
      </c>
      <c r="C19" s="7">
        <v>0.06</v>
      </c>
      <c r="D19" s="7">
        <v>0.1</v>
      </c>
      <c r="E19" s="7">
        <v>0.04</v>
      </c>
      <c r="F19" s="7">
        <f t="shared" si="14"/>
        <v>9.9999999999999881E-3</v>
      </c>
      <c r="G19" s="7">
        <v>0.08</v>
      </c>
      <c r="H19" s="7">
        <v>0.04</v>
      </c>
      <c r="I19" s="7">
        <v>0.04</v>
      </c>
      <c r="L19" s="7">
        <f t="shared" si="15"/>
        <v>0.13</v>
      </c>
      <c r="M19" s="7">
        <f t="shared" si="16"/>
        <v>1.9999999999999997E-2</v>
      </c>
      <c r="N19" s="7">
        <f t="shared" si="17"/>
        <v>6.0000000000000005E-2</v>
      </c>
      <c r="O19" s="7">
        <f t="shared" si="18"/>
        <v>0.04</v>
      </c>
      <c r="P19" s="7">
        <f t="shared" si="19"/>
        <v>9.9999999999999881E-3</v>
      </c>
      <c r="Q19" s="57">
        <v>7.6999999999999999E-2</v>
      </c>
      <c r="R19" s="57">
        <v>2E-3</v>
      </c>
      <c r="S19" s="57">
        <v>2.5999999999999999E-2</v>
      </c>
      <c r="T19" s="57">
        <v>3.5999999999999997E-2</v>
      </c>
      <c r="U19" s="57">
        <v>1.2E-2</v>
      </c>
      <c r="W19" s="31"/>
      <c r="X19" s="31">
        <v>11322.7</v>
      </c>
      <c r="Y19" s="68">
        <v>0.11322700000000001</v>
      </c>
      <c r="Z19" s="68"/>
      <c r="AA19" s="32"/>
      <c r="AB19" s="7">
        <f t="shared" si="0"/>
        <v>0.18546813039292748</v>
      </c>
      <c r="AC19" s="7">
        <f t="shared" si="1"/>
        <v>5.2990894397979278E-2</v>
      </c>
      <c r="AD19" s="7">
        <f t="shared" si="2"/>
        <v>8.8318157329965466E-2</v>
      </c>
      <c r="AE19" s="7">
        <f t="shared" si="3"/>
        <v>3.5327262931986188E-2</v>
      </c>
      <c r="AF19" s="7">
        <f t="shared" si="4"/>
        <v>8.8318157329965348E-3</v>
      </c>
      <c r="AG19" s="7">
        <f t="shared" si="5"/>
        <v>0.1148136045289551</v>
      </c>
      <c r="AH19" s="7"/>
      <c r="AI19" s="7">
        <f t="shared" si="6"/>
        <v>1.766363146599309E-2</v>
      </c>
      <c r="AJ19" s="7">
        <f t="shared" si="7"/>
        <v>5.2990894397979278E-2</v>
      </c>
      <c r="AK19" s="7">
        <f t="shared" si="8"/>
        <v>3.5327262931986188E-2</v>
      </c>
      <c r="AL19" s="7">
        <f t="shared" si="9"/>
        <v>8.8318157329965365E-3</v>
      </c>
      <c r="AM19" s="41">
        <f t="shared" si="20"/>
        <v>6.8004981144073412E-2</v>
      </c>
      <c r="AN19" s="41">
        <f t="shared" si="21"/>
        <v>1.7663631465993093E-3</v>
      </c>
      <c r="AO19" s="41">
        <f t="shared" si="22"/>
        <v>2.2962720905791021E-2</v>
      </c>
      <c r="AP19" s="41">
        <f t="shared" si="23"/>
        <v>3.1794536638787563E-2</v>
      </c>
      <c r="AQ19" s="41">
        <f t="shared" si="24"/>
        <v>1.0598178879595856E-2</v>
      </c>
    </row>
    <row r="20" spans="1:43">
      <c r="A20" s="6">
        <v>1830</v>
      </c>
      <c r="B20" s="7">
        <v>0.22</v>
      </c>
      <c r="C20" s="7">
        <v>7.0000000000000007E-2</v>
      </c>
      <c r="D20" s="7">
        <v>0.09</v>
      </c>
      <c r="E20" s="7">
        <v>0.04</v>
      </c>
      <c r="F20" s="7">
        <f t="shared" si="14"/>
        <v>1.9999999999999997E-2</v>
      </c>
      <c r="G20" s="7">
        <v>0.08</v>
      </c>
      <c r="H20" s="7">
        <v>0.04</v>
      </c>
      <c r="I20" s="7">
        <v>0.04</v>
      </c>
      <c r="L20" s="7">
        <f t="shared" si="15"/>
        <v>0.14000000000000001</v>
      </c>
      <c r="M20" s="7">
        <f t="shared" si="16"/>
        <v>3.0000000000000006E-2</v>
      </c>
      <c r="N20" s="7">
        <f t="shared" si="17"/>
        <v>4.9999999999999996E-2</v>
      </c>
      <c r="O20" s="7">
        <f t="shared" si="18"/>
        <v>0.04</v>
      </c>
      <c r="P20" s="7">
        <f t="shared" si="19"/>
        <v>1.9999999999999997E-2</v>
      </c>
      <c r="Q20" s="57">
        <v>8.6999999999999994E-2</v>
      </c>
      <c r="R20" s="57">
        <v>5.0000000000000001E-3</v>
      </c>
      <c r="S20" s="57">
        <v>2.5999999999999999E-2</v>
      </c>
      <c r="T20" s="57">
        <v>4.2000000000000003E-2</v>
      </c>
      <c r="U20" s="57">
        <v>1.4E-2</v>
      </c>
      <c r="W20" s="31"/>
      <c r="X20" s="31">
        <v>11422</v>
      </c>
      <c r="Y20" s="68">
        <v>0.11422</v>
      </c>
      <c r="Z20" s="68"/>
      <c r="AA20" s="32"/>
      <c r="AB20" s="7">
        <f t="shared" si="0"/>
        <v>0.19261075118192961</v>
      </c>
      <c r="AC20" s="7">
        <f t="shared" si="1"/>
        <v>6.1285239012432158E-2</v>
      </c>
      <c r="AD20" s="7">
        <f t="shared" si="2"/>
        <v>7.8795307301698481E-2</v>
      </c>
      <c r="AE20" s="7">
        <f t="shared" si="3"/>
        <v>3.502013657853266E-2</v>
      </c>
      <c r="AF20" s="7">
        <f t="shared" si="4"/>
        <v>1.7510068289266326E-2</v>
      </c>
      <c r="AG20" s="7">
        <f t="shared" si="5"/>
        <v>0.12257047802486432</v>
      </c>
      <c r="AH20" s="7"/>
      <c r="AI20" s="7">
        <f t="shared" si="6"/>
        <v>2.6265102433899498E-2</v>
      </c>
      <c r="AJ20" s="7">
        <f t="shared" si="7"/>
        <v>4.3775170723165814E-2</v>
      </c>
      <c r="AK20" s="7">
        <f t="shared" si="8"/>
        <v>3.502013657853266E-2</v>
      </c>
      <c r="AL20" s="7">
        <f t="shared" si="9"/>
        <v>1.7510068289266326E-2</v>
      </c>
      <c r="AM20" s="41">
        <f t="shared" si="20"/>
        <v>7.6168797058308521E-2</v>
      </c>
      <c r="AN20" s="41">
        <f t="shared" si="21"/>
        <v>4.3775170723165824E-3</v>
      </c>
      <c r="AO20" s="41">
        <f t="shared" si="22"/>
        <v>2.2763088776046228E-2</v>
      </c>
      <c r="AP20" s="41">
        <f t="shared" si="23"/>
        <v>3.6771143407459288E-2</v>
      </c>
      <c r="AQ20" s="41">
        <f t="shared" si="24"/>
        <v>1.225704780248643E-2</v>
      </c>
    </row>
    <row r="21" spans="1:43">
      <c r="A21" s="6">
        <v>1831</v>
      </c>
      <c r="B21" s="7">
        <v>0.22</v>
      </c>
      <c r="C21" s="7">
        <v>0.08</v>
      </c>
      <c r="D21" s="7">
        <v>0.1</v>
      </c>
      <c r="E21" s="7">
        <v>0.04</v>
      </c>
      <c r="F21" s="7">
        <f t="shared" si="14"/>
        <v>0</v>
      </c>
      <c r="G21" s="7">
        <v>0.08</v>
      </c>
      <c r="H21" s="7">
        <v>0.04</v>
      </c>
      <c r="I21" s="7">
        <v>0.04</v>
      </c>
      <c r="L21" s="7">
        <f t="shared" si="15"/>
        <v>0.14000000000000001</v>
      </c>
      <c r="M21" s="7">
        <f t="shared" si="16"/>
        <v>0.04</v>
      </c>
      <c r="N21" s="7">
        <f t="shared" si="17"/>
        <v>6.0000000000000005E-2</v>
      </c>
      <c r="O21" s="7">
        <f t="shared" si="18"/>
        <v>0.04</v>
      </c>
      <c r="P21" s="7">
        <f t="shared" si="19"/>
        <v>0</v>
      </c>
      <c r="Q21" s="57">
        <v>8.1000000000000003E-2</v>
      </c>
      <c r="R21" s="57">
        <v>8.9999999999999993E-3</v>
      </c>
      <c r="S21" s="57">
        <v>2.1999999999999999E-2</v>
      </c>
      <c r="T21" s="57">
        <v>3.5999999999999997E-2</v>
      </c>
      <c r="U21" s="57">
        <v>1.4E-2</v>
      </c>
      <c r="W21" s="31"/>
      <c r="X21" s="31">
        <v>11082.4</v>
      </c>
      <c r="Y21" s="68">
        <v>0.11082399999999999</v>
      </c>
      <c r="Z21" s="68"/>
      <c r="AA21" s="32"/>
      <c r="AB21" s="7">
        <f t="shared" si="0"/>
        <v>0.19851295748213385</v>
      </c>
      <c r="AC21" s="7">
        <f t="shared" si="1"/>
        <v>7.218652999350321E-2</v>
      </c>
      <c r="AD21" s="7">
        <f t="shared" si="2"/>
        <v>9.0233162491879015E-2</v>
      </c>
      <c r="AE21" s="7">
        <f t="shared" si="3"/>
        <v>3.6093264996751605E-2</v>
      </c>
      <c r="AF21" s="7">
        <f t="shared" si="4"/>
        <v>0</v>
      </c>
      <c r="AG21" s="7">
        <f t="shared" si="5"/>
        <v>0.12632642748863065</v>
      </c>
      <c r="AH21" s="7"/>
      <c r="AI21" s="7">
        <f t="shared" si="6"/>
        <v>3.6093264996751605E-2</v>
      </c>
      <c r="AJ21" s="7">
        <f t="shared" si="7"/>
        <v>5.4139897495127411E-2</v>
      </c>
      <c r="AK21" s="7">
        <f t="shared" si="8"/>
        <v>3.6093264996751605E-2</v>
      </c>
      <c r="AL21" s="7">
        <f t="shared" si="9"/>
        <v>0</v>
      </c>
      <c r="AM21" s="41">
        <f t="shared" si="20"/>
        <v>7.3088861618421999E-2</v>
      </c>
      <c r="AN21" s="41">
        <f t="shared" si="21"/>
        <v>8.1209846242691099E-3</v>
      </c>
      <c r="AO21" s="41">
        <f t="shared" si="22"/>
        <v>1.9851295748213382E-2</v>
      </c>
      <c r="AP21" s="41">
        <f t="shared" si="23"/>
        <v>3.2483938497076439E-2</v>
      </c>
      <c r="AQ21" s="41">
        <f t="shared" si="24"/>
        <v>1.2632642748863063E-2</v>
      </c>
    </row>
    <row r="22" spans="1:43">
      <c r="A22" s="6">
        <v>1832</v>
      </c>
      <c r="B22" s="7">
        <v>0.23</v>
      </c>
      <c r="C22" s="7">
        <v>0.08</v>
      </c>
      <c r="D22" s="7">
        <v>0.09</v>
      </c>
      <c r="E22" s="7">
        <v>0.04</v>
      </c>
      <c r="F22" s="7">
        <f t="shared" si="14"/>
        <v>2.0000000000000025E-2</v>
      </c>
      <c r="G22" s="7">
        <v>0.08</v>
      </c>
      <c r="H22" s="7">
        <v>0.04</v>
      </c>
      <c r="I22" s="7">
        <v>0.04</v>
      </c>
      <c r="L22" s="7">
        <f t="shared" si="15"/>
        <v>0.15000000000000002</v>
      </c>
      <c r="M22" s="7">
        <f t="shared" si="16"/>
        <v>0.04</v>
      </c>
      <c r="N22" s="7">
        <f t="shared" si="17"/>
        <v>4.9999999999999996E-2</v>
      </c>
      <c r="O22" s="7">
        <f t="shared" si="18"/>
        <v>0.04</v>
      </c>
      <c r="P22" s="7">
        <f t="shared" si="19"/>
        <v>2.0000000000000025E-2</v>
      </c>
      <c r="Q22" s="57">
        <v>9.2999999999999999E-2</v>
      </c>
      <c r="R22" s="57">
        <v>1.2E-2</v>
      </c>
      <c r="S22" s="57">
        <v>2.5000000000000001E-2</v>
      </c>
      <c r="T22" s="57">
        <v>4.2999999999999997E-2</v>
      </c>
      <c r="U22" s="57">
        <v>1.2999999999999999E-2</v>
      </c>
      <c r="W22" s="31"/>
      <c r="X22" s="31">
        <v>11581.2</v>
      </c>
      <c r="Y22" s="68">
        <v>0.11581200000000001</v>
      </c>
      <c r="Z22" s="68"/>
      <c r="AA22" s="32"/>
      <c r="AB22" s="7">
        <f t="shared" si="0"/>
        <v>0.19859772735122438</v>
      </c>
      <c r="AC22" s="7">
        <f t="shared" si="1"/>
        <v>6.9077470383034564E-2</v>
      </c>
      <c r="AD22" s="7">
        <f t="shared" si="2"/>
        <v>7.7712154180913887E-2</v>
      </c>
      <c r="AE22" s="7">
        <f t="shared" si="3"/>
        <v>3.4538735191517282E-2</v>
      </c>
      <c r="AF22" s="7">
        <f t="shared" si="4"/>
        <v>1.7269367595758665E-2</v>
      </c>
      <c r="AG22" s="7">
        <f t="shared" si="5"/>
        <v>0.12952025696818983</v>
      </c>
      <c r="AH22" s="7"/>
      <c r="AI22" s="7">
        <f t="shared" si="6"/>
        <v>3.4538735191517282E-2</v>
      </c>
      <c r="AJ22" s="7">
        <f t="shared" si="7"/>
        <v>4.3173418989396598E-2</v>
      </c>
      <c r="AK22" s="7">
        <f t="shared" si="8"/>
        <v>3.4538735191517282E-2</v>
      </c>
      <c r="AL22" s="7">
        <f t="shared" si="9"/>
        <v>1.7269367595758665E-2</v>
      </c>
      <c r="AM22" s="41">
        <f t="shared" si="20"/>
        <v>8.0302559320277703E-2</v>
      </c>
      <c r="AN22" s="41">
        <f t="shared" si="21"/>
        <v>1.0361620557455185E-2</v>
      </c>
      <c r="AO22" s="41">
        <f t="shared" si="22"/>
        <v>2.1586709494698302E-2</v>
      </c>
      <c r="AP22" s="41">
        <f t="shared" si="23"/>
        <v>3.7129140330881077E-2</v>
      </c>
      <c r="AQ22" s="41">
        <f t="shared" si="24"/>
        <v>1.1225088937243118E-2</v>
      </c>
    </row>
    <row r="23" spans="1:43">
      <c r="A23" s="6">
        <v>1833</v>
      </c>
      <c r="B23" s="7">
        <v>0.24</v>
      </c>
      <c r="C23" s="7">
        <v>0.09</v>
      </c>
      <c r="D23" s="7">
        <v>0.09</v>
      </c>
      <c r="E23" s="7">
        <v>0.04</v>
      </c>
      <c r="F23" s="7">
        <f t="shared" si="14"/>
        <v>1.9999999999999997E-2</v>
      </c>
      <c r="G23" s="7">
        <v>0.08</v>
      </c>
      <c r="H23" s="7">
        <v>0.04</v>
      </c>
      <c r="I23" s="7">
        <v>0.03</v>
      </c>
      <c r="L23" s="7">
        <f t="shared" si="15"/>
        <v>0.15999999999999998</v>
      </c>
      <c r="M23" s="7">
        <f t="shared" si="16"/>
        <v>4.9999999999999996E-2</v>
      </c>
      <c r="N23" s="7">
        <f t="shared" si="17"/>
        <v>0.06</v>
      </c>
      <c r="O23" s="7">
        <f t="shared" si="18"/>
        <v>0.04</v>
      </c>
      <c r="P23" s="7">
        <f t="shared" si="19"/>
        <v>1.9999999999999997E-2</v>
      </c>
      <c r="Q23" s="57">
        <v>0.10199999999999999</v>
      </c>
      <c r="R23" s="57">
        <v>1.6E-2</v>
      </c>
      <c r="S23" s="57">
        <v>2.5999999999999999E-2</v>
      </c>
      <c r="T23" s="57">
        <v>0.04</v>
      </c>
      <c r="U23" s="57">
        <v>0.02</v>
      </c>
      <c r="W23" s="31"/>
      <c r="X23" s="31">
        <v>11440.5</v>
      </c>
      <c r="Y23" s="68">
        <v>0.11440500000000001</v>
      </c>
      <c r="Z23" s="68"/>
      <c r="AA23" s="32"/>
      <c r="AB23" s="7">
        <f t="shared" si="0"/>
        <v>0.20978104103841616</v>
      </c>
      <c r="AC23" s="7">
        <f t="shared" si="1"/>
        <v>7.8667890389406053E-2</v>
      </c>
      <c r="AD23" s="7">
        <f t="shared" si="2"/>
        <v>7.8667890389406053E-2</v>
      </c>
      <c r="AE23" s="7">
        <f t="shared" si="3"/>
        <v>3.4963506839736022E-2</v>
      </c>
      <c r="AF23" s="7">
        <f t="shared" si="4"/>
        <v>1.7481753419868011E-2</v>
      </c>
      <c r="AG23" s="7">
        <f t="shared" si="5"/>
        <v>0.13985402735894409</v>
      </c>
      <c r="AH23" s="7"/>
      <c r="AI23" s="7">
        <f t="shared" si="6"/>
        <v>4.3704383549670024E-2</v>
      </c>
      <c r="AJ23" s="7">
        <f t="shared" si="7"/>
        <v>5.244526025960404E-2</v>
      </c>
      <c r="AK23" s="7">
        <f t="shared" si="8"/>
        <v>3.4963506839736022E-2</v>
      </c>
      <c r="AL23" s="7">
        <f t="shared" si="9"/>
        <v>1.7481753419868011E-2</v>
      </c>
      <c r="AM23" s="41">
        <f t="shared" si="20"/>
        <v>8.9156942441326853E-2</v>
      </c>
      <c r="AN23" s="41">
        <f t="shared" si="21"/>
        <v>1.3985402735894411E-2</v>
      </c>
      <c r="AO23" s="41">
        <f t="shared" si="22"/>
        <v>2.2726279445828418E-2</v>
      </c>
      <c r="AP23" s="41">
        <f t="shared" si="23"/>
        <v>3.4963506839736022E-2</v>
      </c>
      <c r="AQ23" s="41">
        <f t="shared" si="24"/>
        <v>1.7481753419868011E-2</v>
      </c>
    </row>
    <row r="24" spans="1:43">
      <c r="A24" s="6">
        <v>1834</v>
      </c>
      <c r="B24" s="7">
        <v>0.38</v>
      </c>
      <c r="C24" s="7">
        <v>0.21</v>
      </c>
      <c r="D24" s="7">
        <v>0.09</v>
      </c>
      <c r="E24" s="7">
        <v>0.05</v>
      </c>
      <c r="F24" s="7">
        <f t="shared" si="14"/>
        <v>3.0000000000000013E-2</v>
      </c>
      <c r="G24" s="7">
        <v>0.08</v>
      </c>
      <c r="H24" s="7">
        <v>0.05</v>
      </c>
      <c r="I24" s="7">
        <v>0.03</v>
      </c>
      <c r="L24" s="7">
        <f t="shared" si="15"/>
        <v>0.3</v>
      </c>
      <c r="M24" s="7">
        <f t="shared" si="16"/>
        <v>0.15999999999999998</v>
      </c>
      <c r="N24" s="7">
        <f t="shared" si="17"/>
        <v>0.06</v>
      </c>
      <c r="O24" s="7">
        <f t="shared" si="18"/>
        <v>0.05</v>
      </c>
      <c r="P24" s="7">
        <f t="shared" si="19"/>
        <v>3.0000000000000013E-2</v>
      </c>
      <c r="Q24" s="57">
        <v>0.151</v>
      </c>
      <c r="R24" s="57">
        <v>4.7E-2</v>
      </c>
      <c r="S24" s="57">
        <v>2.8000000000000001E-2</v>
      </c>
      <c r="T24" s="57">
        <v>5.2999999999999999E-2</v>
      </c>
      <c r="U24" s="57">
        <v>2.3E-2</v>
      </c>
      <c r="W24" s="31"/>
      <c r="X24" s="31">
        <v>11581.9</v>
      </c>
      <c r="Y24" s="68">
        <v>0.11581899999999999</v>
      </c>
      <c r="Z24" s="68"/>
      <c r="AA24" s="32"/>
      <c r="AB24" s="7">
        <f t="shared" si="0"/>
        <v>0.32809815315276425</v>
      </c>
      <c r="AC24" s="7">
        <f t="shared" si="1"/>
        <v>0.18131740042652761</v>
      </c>
      <c r="AD24" s="7">
        <f t="shared" si="2"/>
        <v>7.7707457325654691E-2</v>
      </c>
      <c r="AE24" s="7">
        <f t="shared" si="3"/>
        <v>4.3170809625363717E-2</v>
      </c>
      <c r="AF24" s="7">
        <f t="shared" si="4"/>
        <v>2.590248577521824E-2</v>
      </c>
      <c r="AG24" s="7">
        <f t="shared" si="5"/>
        <v>0.25902485775218231</v>
      </c>
      <c r="AH24" s="7"/>
      <c r="AI24" s="7">
        <f t="shared" si="6"/>
        <v>0.13814659080116387</v>
      </c>
      <c r="AJ24" s="7">
        <f t="shared" si="7"/>
        <v>5.1804971550436459E-2</v>
      </c>
      <c r="AK24" s="7">
        <f t="shared" si="8"/>
        <v>4.3170809625363717E-2</v>
      </c>
      <c r="AL24" s="7">
        <f t="shared" si="9"/>
        <v>2.590248577521824E-2</v>
      </c>
      <c r="AM24" s="41">
        <f t="shared" si="20"/>
        <v>0.13037584506859842</v>
      </c>
      <c r="AN24" s="41">
        <f t="shared" si="21"/>
        <v>4.0580561047841891E-2</v>
      </c>
      <c r="AO24" s="41">
        <f t="shared" si="22"/>
        <v>2.417565339020368E-2</v>
      </c>
      <c r="AP24" s="41">
        <f t="shared" si="23"/>
        <v>4.5761058202885535E-2</v>
      </c>
      <c r="AQ24" s="41">
        <f t="shared" si="24"/>
        <v>1.9858572427667306E-2</v>
      </c>
    </row>
    <row r="25" spans="1:43">
      <c r="A25" s="6">
        <v>1835</v>
      </c>
      <c r="B25" s="7">
        <v>0.46</v>
      </c>
      <c r="C25" s="7">
        <v>0.26</v>
      </c>
      <c r="D25" s="7">
        <v>0.1</v>
      </c>
      <c r="E25" s="7">
        <v>7.0000000000000007E-2</v>
      </c>
      <c r="F25" s="7">
        <f t="shared" si="14"/>
        <v>0.03</v>
      </c>
      <c r="G25" s="7">
        <v>0.08</v>
      </c>
      <c r="H25" s="7">
        <v>0.05</v>
      </c>
      <c r="I25" s="7">
        <v>0.04</v>
      </c>
      <c r="L25" s="7">
        <f t="shared" si="15"/>
        <v>0.38</v>
      </c>
      <c r="M25" s="7">
        <f t="shared" si="16"/>
        <v>0.21000000000000002</v>
      </c>
      <c r="N25" s="7">
        <f t="shared" si="17"/>
        <v>6.0000000000000005E-2</v>
      </c>
      <c r="O25" s="7">
        <f t="shared" si="18"/>
        <v>7.0000000000000007E-2</v>
      </c>
      <c r="P25" s="7">
        <f t="shared" si="19"/>
        <v>0.03</v>
      </c>
      <c r="Q25" s="57">
        <v>0.193</v>
      </c>
      <c r="R25" s="57">
        <v>5.7000000000000002E-2</v>
      </c>
      <c r="S25" s="57">
        <v>2.8000000000000001E-2</v>
      </c>
      <c r="T25" s="57">
        <v>7.0000000000000007E-2</v>
      </c>
      <c r="U25" s="57">
        <v>3.9E-2</v>
      </c>
      <c r="W25" s="31"/>
      <c r="X25" s="31">
        <v>12196.9</v>
      </c>
      <c r="Y25" s="68">
        <v>0.12196899999999999</v>
      </c>
      <c r="Z25" s="68"/>
      <c r="AA25" s="32"/>
      <c r="AB25" s="7">
        <f t="shared" si="0"/>
        <v>0.37714501225721292</v>
      </c>
      <c r="AC25" s="7">
        <f t="shared" si="1"/>
        <v>0.21316891997146817</v>
      </c>
      <c r="AD25" s="7">
        <f t="shared" si="2"/>
        <v>8.1988046142872376E-2</v>
      </c>
      <c r="AE25" s="7">
        <f t="shared" si="3"/>
        <v>5.7391632300010667E-2</v>
      </c>
      <c r="AF25" s="7">
        <f t="shared" si="4"/>
        <v>2.4596413842861712E-2</v>
      </c>
      <c r="AG25" s="7">
        <f t="shared" si="5"/>
        <v>0.31155457534291503</v>
      </c>
      <c r="AH25" s="7"/>
      <c r="AI25" s="7">
        <f t="shared" si="6"/>
        <v>0.17217489690003199</v>
      </c>
      <c r="AJ25" s="7">
        <f t="shared" si="7"/>
        <v>4.9192827685723424E-2</v>
      </c>
      <c r="AK25" s="7">
        <f t="shared" si="8"/>
        <v>5.7391632300010667E-2</v>
      </c>
      <c r="AL25" s="7">
        <f t="shared" si="9"/>
        <v>2.4596413842861712E-2</v>
      </c>
      <c r="AM25" s="41">
        <f t="shared" si="20"/>
        <v>0.15823692905574369</v>
      </c>
      <c r="AN25" s="41">
        <f t="shared" si="21"/>
        <v>4.6733186301437253E-2</v>
      </c>
      <c r="AO25" s="41">
        <f t="shared" si="22"/>
        <v>2.2956652920004265E-2</v>
      </c>
      <c r="AP25" s="41">
        <f t="shared" si="23"/>
        <v>5.7391632300010667E-2</v>
      </c>
      <c r="AQ25" s="41">
        <f t="shared" si="24"/>
        <v>3.1975337995720228E-2</v>
      </c>
    </row>
    <row r="26" spans="1:43">
      <c r="A26" s="6">
        <v>1836</v>
      </c>
      <c r="B26" s="7">
        <v>0.46</v>
      </c>
      <c r="C26" s="7">
        <v>0.25</v>
      </c>
      <c r="D26" s="7">
        <v>0.11</v>
      </c>
      <c r="E26" s="7">
        <v>0.06</v>
      </c>
      <c r="F26" s="7">
        <f t="shared" si="14"/>
        <v>4.0000000000000022E-2</v>
      </c>
      <c r="G26" s="7">
        <v>0.09</v>
      </c>
      <c r="H26" s="7">
        <v>0.05</v>
      </c>
      <c r="I26" s="7">
        <v>0.04</v>
      </c>
      <c r="L26" s="7">
        <f t="shared" si="15"/>
        <v>0.37</v>
      </c>
      <c r="M26" s="7">
        <f t="shared" si="16"/>
        <v>0.2</v>
      </c>
      <c r="N26" s="7">
        <f t="shared" si="17"/>
        <v>7.0000000000000007E-2</v>
      </c>
      <c r="O26" s="7">
        <f t="shared" si="18"/>
        <v>0.06</v>
      </c>
      <c r="P26" s="7">
        <f t="shared" si="19"/>
        <v>4.0000000000000022E-2</v>
      </c>
      <c r="Q26" s="57">
        <v>0.17599999999999999</v>
      </c>
      <c r="R26" s="57">
        <v>0.05</v>
      </c>
      <c r="S26" s="57">
        <v>2.8000000000000001E-2</v>
      </c>
      <c r="T26" s="57">
        <v>6.2E-2</v>
      </c>
      <c r="U26" s="57">
        <v>3.5999999999999997E-2</v>
      </c>
      <c r="W26" s="31"/>
      <c r="X26" s="31">
        <v>12452.2</v>
      </c>
      <c r="Y26" s="68">
        <v>0.12452200000000001</v>
      </c>
      <c r="Z26" s="68"/>
      <c r="AA26" s="32"/>
      <c r="AB26" s="7">
        <f t="shared" si="0"/>
        <v>0.36941263391207979</v>
      </c>
      <c r="AC26" s="7">
        <f t="shared" si="1"/>
        <v>0.20076773582178248</v>
      </c>
      <c r="AD26" s="7">
        <f t="shared" si="2"/>
        <v>8.8337803761584288E-2</v>
      </c>
      <c r="AE26" s="7">
        <f t="shared" si="3"/>
        <v>4.8184256597227797E-2</v>
      </c>
      <c r="AF26" s="7">
        <f t="shared" si="4"/>
        <v>3.2122837731485214E-2</v>
      </c>
      <c r="AG26" s="7">
        <f t="shared" si="5"/>
        <v>0.29713624901623809</v>
      </c>
      <c r="AH26" s="7"/>
      <c r="AI26" s="7">
        <f t="shared" si="6"/>
        <v>0.16061418865742599</v>
      </c>
      <c r="AJ26" s="7">
        <f t="shared" si="7"/>
        <v>5.6214966030099102E-2</v>
      </c>
      <c r="AK26" s="7">
        <f t="shared" si="8"/>
        <v>4.8184256597227797E-2</v>
      </c>
      <c r="AL26" s="7">
        <f t="shared" si="9"/>
        <v>3.2122837731485214E-2</v>
      </c>
      <c r="AM26" s="41">
        <f t="shared" si="20"/>
        <v>0.14134048601853486</v>
      </c>
      <c r="AN26" s="41">
        <f t="shared" si="21"/>
        <v>4.0153547164356498E-2</v>
      </c>
      <c r="AO26" s="41">
        <f t="shared" si="22"/>
        <v>2.2485986412039638E-2</v>
      </c>
      <c r="AP26" s="41">
        <f t="shared" si="23"/>
        <v>4.9790398483802054E-2</v>
      </c>
      <c r="AQ26" s="41">
        <f t="shared" si="24"/>
        <v>2.8910553958336672E-2</v>
      </c>
    </row>
    <row r="27" spans="1:43">
      <c r="A27" s="6">
        <v>1837</v>
      </c>
      <c r="B27" s="7">
        <v>0.46</v>
      </c>
      <c r="C27" s="7">
        <v>0.24</v>
      </c>
      <c r="D27" s="7">
        <v>0.11</v>
      </c>
      <c r="E27" s="7">
        <v>7.0000000000000007E-2</v>
      </c>
      <c r="F27" s="7">
        <f t="shared" si="14"/>
        <v>4.0000000000000022E-2</v>
      </c>
      <c r="G27" s="7">
        <v>0.09</v>
      </c>
      <c r="H27" s="7">
        <v>0.05</v>
      </c>
      <c r="I27" s="7">
        <v>0.04</v>
      </c>
      <c r="L27" s="7">
        <f t="shared" si="15"/>
        <v>0.37</v>
      </c>
      <c r="M27" s="7">
        <f t="shared" si="16"/>
        <v>0.19</v>
      </c>
      <c r="N27" s="7">
        <f t="shared" si="17"/>
        <v>7.0000000000000007E-2</v>
      </c>
      <c r="O27" s="7">
        <f t="shared" si="18"/>
        <v>7.0000000000000007E-2</v>
      </c>
      <c r="P27" s="7">
        <f t="shared" si="19"/>
        <v>4.0000000000000022E-2</v>
      </c>
      <c r="Q27" s="57">
        <v>0.16200000000000001</v>
      </c>
      <c r="R27" s="57">
        <v>1.7999999999999999E-2</v>
      </c>
      <c r="S27" s="57">
        <v>3.1E-2</v>
      </c>
      <c r="T27" s="57">
        <v>7.1999999999999995E-2</v>
      </c>
      <c r="U27" s="57">
        <v>4.2000000000000003E-2</v>
      </c>
      <c r="W27" s="31"/>
      <c r="X27" s="31">
        <v>11966.9</v>
      </c>
      <c r="Y27" s="68">
        <v>0.11966899999999998</v>
      </c>
      <c r="Z27" s="68"/>
      <c r="AA27" s="32"/>
      <c r="AB27" s="7">
        <f t="shared" si="0"/>
        <v>0.38439361906592351</v>
      </c>
      <c r="AC27" s="7">
        <f t="shared" si="1"/>
        <v>0.20055319255613402</v>
      </c>
      <c r="AD27" s="7">
        <f t="shared" si="2"/>
        <v>9.1920213254894759E-2</v>
      </c>
      <c r="AE27" s="7">
        <f t="shared" si="3"/>
        <v>5.8494681162205762E-2</v>
      </c>
      <c r="AF27" s="7">
        <f t="shared" si="4"/>
        <v>3.3425532092689017E-2</v>
      </c>
      <c r="AG27" s="7">
        <f t="shared" si="5"/>
        <v>0.30918617185737324</v>
      </c>
      <c r="AH27" s="7"/>
      <c r="AI27" s="7">
        <f t="shared" si="6"/>
        <v>0.15877127744027275</v>
      </c>
      <c r="AJ27" s="7">
        <f t="shared" si="7"/>
        <v>5.8494681162205762E-2</v>
      </c>
      <c r="AK27" s="7">
        <f t="shared" si="8"/>
        <v>5.8494681162205762E-2</v>
      </c>
      <c r="AL27" s="7">
        <f t="shared" si="9"/>
        <v>3.3425532092689024E-2</v>
      </c>
      <c r="AM27" s="41">
        <f t="shared" si="20"/>
        <v>0.13537340497539047</v>
      </c>
      <c r="AN27" s="41">
        <f t="shared" si="21"/>
        <v>1.5041489441710049E-2</v>
      </c>
      <c r="AO27" s="41">
        <f t="shared" si="22"/>
        <v>2.5904787371833975E-2</v>
      </c>
      <c r="AP27" s="41">
        <f t="shared" si="23"/>
        <v>6.0165957766840195E-2</v>
      </c>
      <c r="AQ27" s="41">
        <f t="shared" si="24"/>
        <v>3.5096808697323449E-2</v>
      </c>
    </row>
    <row r="28" spans="1:43">
      <c r="A28" s="6">
        <v>1838</v>
      </c>
      <c r="B28" s="7">
        <v>0.46</v>
      </c>
      <c r="C28" s="7">
        <v>0.25</v>
      </c>
      <c r="D28" s="7">
        <v>0.11</v>
      </c>
      <c r="E28" s="7">
        <v>0.06</v>
      </c>
      <c r="F28" s="7">
        <f t="shared" si="14"/>
        <v>4.0000000000000022E-2</v>
      </c>
      <c r="G28" s="7">
        <v>0.1</v>
      </c>
      <c r="H28" s="7">
        <v>0.05</v>
      </c>
      <c r="I28" s="7">
        <v>0.04</v>
      </c>
      <c r="L28" s="7">
        <f t="shared" si="15"/>
        <v>0.36</v>
      </c>
      <c r="M28" s="7">
        <f t="shared" si="16"/>
        <v>0.2</v>
      </c>
      <c r="N28" s="7">
        <f t="shared" si="17"/>
        <v>7.0000000000000007E-2</v>
      </c>
      <c r="O28" s="7">
        <f t="shared" si="18"/>
        <v>0.06</v>
      </c>
      <c r="P28" s="7">
        <f t="shared" si="19"/>
        <v>4.0000000000000022E-2</v>
      </c>
      <c r="Q28" s="57">
        <v>0.151</v>
      </c>
      <c r="R28" s="57">
        <v>0.02</v>
      </c>
      <c r="S28" s="57">
        <v>3.3000000000000002E-2</v>
      </c>
      <c r="T28" s="57">
        <v>6.4000000000000001E-2</v>
      </c>
      <c r="U28" s="57">
        <v>3.4000000000000002E-2</v>
      </c>
      <c r="W28" s="31"/>
      <c r="X28" s="31">
        <v>12920.8</v>
      </c>
      <c r="Y28" s="68">
        <v>0.12920799999999999</v>
      </c>
      <c r="Z28" s="68"/>
      <c r="AA28" s="32"/>
      <c r="AB28" s="7">
        <f t="shared" si="0"/>
        <v>0.35601510742368897</v>
      </c>
      <c r="AC28" s="7">
        <f t="shared" si="1"/>
        <v>0.19348647142591791</v>
      </c>
      <c r="AD28" s="7">
        <f t="shared" si="2"/>
        <v>8.5134047427403881E-2</v>
      </c>
      <c r="AE28" s="7">
        <f t="shared" si="3"/>
        <v>4.6436753142220295E-2</v>
      </c>
      <c r="AF28" s="7">
        <f t="shared" si="4"/>
        <v>3.0957835428146879E-2</v>
      </c>
      <c r="AG28" s="7">
        <f t="shared" si="5"/>
        <v>0.27862051885332179</v>
      </c>
      <c r="AH28" s="7"/>
      <c r="AI28" s="7">
        <f t="shared" si="6"/>
        <v>0.15478917714073434</v>
      </c>
      <c r="AJ28" s="7">
        <f t="shared" si="7"/>
        <v>5.4176211999257026E-2</v>
      </c>
      <c r="AK28" s="7">
        <f t="shared" si="8"/>
        <v>4.6436753142220295E-2</v>
      </c>
      <c r="AL28" s="7">
        <f t="shared" si="9"/>
        <v>3.0957835428146882E-2</v>
      </c>
      <c r="AM28" s="41">
        <f t="shared" si="20"/>
        <v>0.11686582874125442</v>
      </c>
      <c r="AN28" s="41">
        <f t="shared" si="21"/>
        <v>1.5478917714073432E-2</v>
      </c>
      <c r="AO28" s="41">
        <f t="shared" si="22"/>
        <v>2.5540214228221163E-2</v>
      </c>
      <c r="AP28" s="41">
        <f t="shared" si="23"/>
        <v>4.9532536685034982E-2</v>
      </c>
      <c r="AQ28" s="41">
        <f t="shared" si="24"/>
        <v>2.6314160113924841E-2</v>
      </c>
    </row>
    <row r="29" spans="1:43">
      <c r="A29" s="6">
        <v>1839</v>
      </c>
      <c r="B29" s="7">
        <v>0.47</v>
      </c>
      <c r="C29" s="7">
        <v>0.26</v>
      </c>
      <c r="D29" s="7">
        <v>0.11</v>
      </c>
      <c r="E29" s="7">
        <v>0.06</v>
      </c>
      <c r="F29" s="7">
        <f t="shared" si="14"/>
        <v>3.9999999999999966E-2</v>
      </c>
      <c r="G29" s="7">
        <v>0.1</v>
      </c>
      <c r="H29" s="7">
        <v>0.06</v>
      </c>
      <c r="I29" s="7">
        <v>0.04</v>
      </c>
      <c r="L29" s="7">
        <f t="shared" si="15"/>
        <v>0.37</v>
      </c>
      <c r="M29" s="7">
        <f t="shared" si="16"/>
        <v>0.2</v>
      </c>
      <c r="N29" s="7">
        <f t="shared" si="17"/>
        <v>7.0000000000000007E-2</v>
      </c>
      <c r="O29" s="7">
        <f t="shared" si="18"/>
        <v>0.06</v>
      </c>
      <c r="P29" s="7">
        <f t="shared" si="19"/>
        <v>3.9999999999999966E-2</v>
      </c>
      <c r="Q29" s="57">
        <v>0.154</v>
      </c>
      <c r="R29" s="57">
        <v>0.02</v>
      </c>
      <c r="S29" s="57">
        <v>3.4000000000000002E-2</v>
      </c>
      <c r="T29" s="57">
        <v>6.2E-2</v>
      </c>
      <c r="U29" s="57">
        <v>3.6999999999999998E-2</v>
      </c>
      <c r="W29" s="31"/>
      <c r="X29" s="31">
        <v>12546.4</v>
      </c>
      <c r="Y29" s="68">
        <v>0.12546399999999999</v>
      </c>
      <c r="Z29" s="68"/>
      <c r="AA29" s="32"/>
      <c r="AB29" s="7">
        <f t="shared" si="0"/>
        <v>0.37460944972262961</v>
      </c>
      <c r="AC29" s="7">
        <f t="shared" si="1"/>
        <v>0.20723075942102914</v>
      </c>
      <c r="AD29" s="7">
        <f t="shared" si="2"/>
        <v>8.7674552062743105E-2</v>
      </c>
      <c r="AE29" s="7">
        <f t="shared" si="3"/>
        <v>4.7822482943314419E-2</v>
      </c>
      <c r="AF29" s="7">
        <f t="shared" si="4"/>
        <v>3.1881655295542918E-2</v>
      </c>
      <c r="AG29" s="7">
        <f t="shared" si="5"/>
        <v>0.29490531148377225</v>
      </c>
      <c r="AH29" s="7"/>
      <c r="AI29" s="7">
        <f t="shared" si="6"/>
        <v>0.15940827647771472</v>
      </c>
      <c r="AJ29" s="7">
        <f t="shared" si="7"/>
        <v>5.5792896767200166E-2</v>
      </c>
      <c r="AK29" s="7">
        <f t="shared" si="8"/>
        <v>4.7822482943314419E-2</v>
      </c>
      <c r="AL29" s="7">
        <f t="shared" si="9"/>
        <v>3.1881655295542918E-2</v>
      </c>
      <c r="AM29" s="41">
        <f t="shared" si="20"/>
        <v>0.12274437288784033</v>
      </c>
      <c r="AN29" s="41">
        <f t="shared" si="21"/>
        <v>1.5940827647771473E-2</v>
      </c>
      <c r="AO29" s="41">
        <f t="shared" si="22"/>
        <v>2.7099407001211509E-2</v>
      </c>
      <c r="AP29" s="41">
        <f t="shared" si="23"/>
        <v>4.9416565708091567E-2</v>
      </c>
      <c r="AQ29" s="41">
        <f t="shared" si="24"/>
        <v>2.9490531148377224E-2</v>
      </c>
    </row>
    <row r="30" spans="1:43">
      <c r="A30" s="6">
        <v>1840</v>
      </c>
      <c r="B30" s="7">
        <v>0.48</v>
      </c>
      <c r="C30" s="7">
        <v>0.26</v>
      </c>
      <c r="D30" s="7">
        <v>0.11</v>
      </c>
      <c r="E30" s="7">
        <v>0.06</v>
      </c>
      <c r="F30" s="7">
        <f t="shared" si="14"/>
        <v>4.9999999999999975E-2</v>
      </c>
      <c r="G30" s="7">
        <v>0.1</v>
      </c>
      <c r="H30" s="7">
        <v>0.06</v>
      </c>
      <c r="I30" s="7">
        <v>0.04</v>
      </c>
      <c r="L30" s="7">
        <f t="shared" si="15"/>
        <v>0.38</v>
      </c>
      <c r="M30" s="7">
        <f t="shared" si="16"/>
        <v>0.2</v>
      </c>
      <c r="N30" s="7">
        <f t="shared" si="17"/>
        <v>7.0000000000000007E-2</v>
      </c>
      <c r="O30" s="7">
        <f t="shared" si="18"/>
        <v>0.06</v>
      </c>
      <c r="P30" s="7">
        <f t="shared" si="19"/>
        <v>4.9999999999999975E-2</v>
      </c>
      <c r="Q30" s="57">
        <v>0.155</v>
      </c>
      <c r="R30" s="57">
        <v>1.2E-2</v>
      </c>
      <c r="S30" s="57">
        <v>3.6999999999999998E-2</v>
      </c>
      <c r="T30" s="57">
        <v>5.8999999999999997E-2</v>
      </c>
      <c r="U30" s="57">
        <v>4.5999999999999999E-2</v>
      </c>
      <c r="W30" s="31"/>
      <c r="X30" s="31">
        <v>13465.9</v>
      </c>
      <c r="Y30" s="68">
        <v>0.134659</v>
      </c>
      <c r="Z30" s="68"/>
      <c r="AA30" s="32"/>
      <c r="AB30" s="7">
        <f t="shared" si="0"/>
        <v>0.35645593684788984</v>
      </c>
      <c r="AC30" s="7">
        <f t="shared" si="1"/>
        <v>0.19308029912594035</v>
      </c>
      <c r="AD30" s="7">
        <f t="shared" si="2"/>
        <v>8.1687818860974759E-2</v>
      </c>
      <c r="AE30" s="7">
        <f t="shared" si="3"/>
        <v>4.455699210598623E-2</v>
      </c>
      <c r="AF30" s="7">
        <f t="shared" si="4"/>
        <v>3.7130826754988508E-2</v>
      </c>
      <c r="AG30" s="7">
        <f t="shared" si="5"/>
        <v>0.2821942833379128</v>
      </c>
      <c r="AH30" s="7"/>
      <c r="AI30" s="7">
        <f t="shared" si="6"/>
        <v>0.14852330701995411</v>
      </c>
      <c r="AJ30" s="7">
        <f t="shared" si="7"/>
        <v>5.1983157456983946E-2</v>
      </c>
      <c r="AK30" s="7">
        <f t="shared" si="8"/>
        <v>4.455699210598623E-2</v>
      </c>
      <c r="AL30" s="7">
        <f t="shared" si="9"/>
        <v>3.7130826754988508E-2</v>
      </c>
      <c r="AM30" s="41">
        <f t="shared" si="20"/>
        <v>0.11510556294046444</v>
      </c>
      <c r="AN30" s="41">
        <f t="shared" si="21"/>
        <v>8.9113984211972464E-3</v>
      </c>
      <c r="AO30" s="41">
        <f t="shared" si="22"/>
        <v>2.7476811798691509E-2</v>
      </c>
      <c r="AP30" s="41">
        <f t="shared" si="23"/>
        <v>4.3814375570886466E-2</v>
      </c>
      <c r="AQ30" s="41">
        <f t="shared" si="24"/>
        <v>3.4160360614589443E-2</v>
      </c>
    </row>
    <row r="31" spans="1:43">
      <c r="A31" s="6">
        <v>1841</v>
      </c>
      <c r="B31" s="7">
        <v>0.5</v>
      </c>
      <c r="C31" s="7">
        <v>0.27</v>
      </c>
      <c r="D31" s="7">
        <v>0.12</v>
      </c>
      <c r="E31" s="7">
        <v>0.06</v>
      </c>
      <c r="F31" s="7">
        <f t="shared" si="14"/>
        <v>4.9999999999999989E-2</v>
      </c>
      <c r="G31" s="7">
        <v>0.1</v>
      </c>
      <c r="H31" s="7">
        <v>0.06</v>
      </c>
      <c r="I31" s="7">
        <v>0.04</v>
      </c>
      <c r="L31" s="7">
        <f t="shared" si="15"/>
        <v>0.4</v>
      </c>
      <c r="M31" s="7">
        <f t="shared" si="16"/>
        <v>0.21000000000000002</v>
      </c>
      <c r="N31" s="7">
        <f t="shared" si="17"/>
        <v>7.9999999999999988E-2</v>
      </c>
      <c r="O31" s="7">
        <f t="shared" si="18"/>
        <v>0.06</v>
      </c>
      <c r="P31" s="7">
        <f t="shared" si="19"/>
        <v>4.9999999999999989E-2</v>
      </c>
      <c r="Q31" s="57">
        <v>0.16600000000000001</v>
      </c>
      <c r="R31" s="57">
        <v>1.6E-2</v>
      </c>
      <c r="S31" s="57">
        <v>3.9E-2</v>
      </c>
      <c r="T31" s="57">
        <v>6.4000000000000001E-2</v>
      </c>
      <c r="U31" s="57">
        <v>4.7E-2</v>
      </c>
      <c r="W31" s="31"/>
      <c r="X31" s="31">
        <v>14067.4</v>
      </c>
      <c r="Y31" s="68">
        <v>0.14067399999999999</v>
      </c>
      <c r="Z31" s="68"/>
      <c r="AA31" s="32"/>
      <c r="AB31" s="7">
        <f t="shared" si="0"/>
        <v>0.35543170735174945</v>
      </c>
      <c r="AC31" s="7">
        <f t="shared" si="1"/>
        <v>0.19193312196994469</v>
      </c>
      <c r="AD31" s="7">
        <f t="shared" si="2"/>
        <v>8.5303609764419863E-2</v>
      </c>
      <c r="AE31" s="7">
        <f t="shared" si="3"/>
        <v>4.2651804882209932E-2</v>
      </c>
      <c r="AF31" s="7">
        <f t="shared" si="4"/>
        <v>3.5543170735174934E-2</v>
      </c>
      <c r="AG31" s="7">
        <f t="shared" si="5"/>
        <v>0.28434536588139958</v>
      </c>
      <c r="AH31" s="7"/>
      <c r="AI31" s="7">
        <f t="shared" si="6"/>
        <v>0.14928131708773476</v>
      </c>
      <c r="AJ31" s="7">
        <f t="shared" si="7"/>
        <v>5.68690731762799E-2</v>
      </c>
      <c r="AK31" s="7">
        <f t="shared" si="8"/>
        <v>4.2651804882209932E-2</v>
      </c>
      <c r="AL31" s="7">
        <f t="shared" si="9"/>
        <v>3.5543170735174934E-2</v>
      </c>
      <c r="AM31" s="41">
        <f t="shared" si="20"/>
        <v>0.11800332684078083</v>
      </c>
      <c r="AN31" s="41">
        <f t="shared" si="21"/>
        <v>1.1373814635255983E-2</v>
      </c>
      <c r="AO31" s="41">
        <f t="shared" si="22"/>
        <v>2.7723673173436457E-2</v>
      </c>
      <c r="AP31" s="41">
        <f t="shared" si="23"/>
        <v>4.5495258541023931E-2</v>
      </c>
      <c r="AQ31" s="41">
        <f t="shared" si="24"/>
        <v>3.3410580491064448E-2</v>
      </c>
    </row>
    <row r="32" spans="1:43">
      <c r="A32" s="6">
        <v>1842</v>
      </c>
      <c r="B32" s="7">
        <v>0.51</v>
      </c>
      <c r="C32" s="7">
        <v>0.28000000000000003</v>
      </c>
      <c r="D32" s="7">
        <v>0.12</v>
      </c>
      <c r="E32" s="7">
        <v>7.0000000000000007E-2</v>
      </c>
      <c r="F32" s="7">
        <f t="shared" si="14"/>
        <v>3.999999999999998E-2</v>
      </c>
      <c r="G32" s="7">
        <v>0.1</v>
      </c>
      <c r="H32" s="7">
        <v>0.06</v>
      </c>
      <c r="I32" s="7">
        <v>0.04</v>
      </c>
      <c r="L32" s="7">
        <f t="shared" si="15"/>
        <v>0.41000000000000003</v>
      </c>
      <c r="M32" s="7">
        <f t="shared" si="16"/>
        <v>0.22000000000000003</v>
      </c>
      <c r="N32" s="7">
        <f t="shared" si="17"/>
        <v>7.9999999999999988E-2</v>
      </c>
      <c r="O32" s="7">
        <f t="shared" si="18"/>
        <v>7.0000000000000007E-2</v>
      </c>
      <c r="P32" s="7">
        <f t="shared" si="19"/>
        <v>3.999999999999998E-2</v>
      </c>
      <c r="Q32" s="57">
        <v>0.17100000000000001</v>
      </c>
      <c r="R32" s="57">
        <v>1.4E-2</v>
      </c>
      <c r="S32" s="57">
        <v>0.04</v>
      </c>
      <c r="T32" s="57">
        <v>7.1999999999999995E-2</v>
      </c>
      <c r="U32" s="57">
        <v>4.4999999999999998E-2</v>
      </c>
      <c r="W32" s="31"/>
      <c r="X32" s="31">
        <v>13745.3</v>
      </c>
      <c r="Y32" s="68">
        <v>0.13745299999999999</v>
      </c>
      <c r="Z32" s="68"/>
      <c r="AA32" s="32"/>
      <c r="AB32" s="7">
        <f t="shared" si="0"/>
        <v>0.37103591773187927</v>
      </c>
      <c r="AC32" s="7">
        <f t="shared" si="1"/>
        <v>0.20370599404887493</v>
      </c>
      <c r="AD32" s="7">
        <f t="shared" si="2"/>
        <v>8.7302568878089237E-2</v>
      </c>
      <c r="AE32" s="7">
        <f t="shared" si="3"/>
        <v>5.0926498512218733E-2</v>
      </c>
      <c r="AF32" s="7">
        <f t="shared" si="4"/>
        <v>2.9100856292696403E-2</v>
      </c>
      <c r="AG32" s="7">
        <f t="shared" si="5"/>
        <v>0.29828377700013825</v>
      </c>
      <c r="AH32" s="7"/>
      <c r="AI32" s="7">
        <f t="shared" si="6"/>
        <v>0.16005470960983031</v>
      </c>
      <c r="AJ32" s="7">
        <f t="shared" si="7"/>
        <v>5.820171258539282E-2</v>
      </c>
      <c r="AK32" s="7">
        <f t="shared" si="8"/>
        <v>5.0926498512218733E-2</v>
      </c>
      <c r="AL32" s="7">
        <f t="shared" si="9"/>
        <v>2.9100856292696396E-2</v>
      </c>
      <c r="AM32" s="41">
        <f t="shared" si="20"/>
        <v>0.12440616065127719</v>
      </c>
      <c r="AN32" s="41">
        <f t="shared" si="21"/>
        <v>1.0185299702443746E-2</v>
      </c>
      <c r="AO32" s="41">
        <f t="shared" si="22"/>
        <v>2.9100856292696414E-2</v>
      </c>
      <c r="AP32" s="41">
        <f t="shared" si="23"/>
        <v>5.2381541326853534E-2</v>
      </c>
      <c r="AQ32" s="41">
        <f t="shared" si="24"/>
        <v>3.2738463329283464E-2</v>
      </c>
    </row>
    <row r="33" spans="1:43">
      <c r="A33" s="6">
        <v>1843</v>
      </c>
      <c r="B33" s="7">
        <v>0.52</v>
      </c>
      <c r="C33" s="7">
        <v>0.28000000000000003</v>
      </c>
      <c r="D33" s="7">
        <v>0.12</v>
      </c>
      <c r="E33" s="7">
        <v>7.0000000000000007E-2</v>
      </c>
      <c r="F33" s="7">
        <f t="shared" si="14"/>
        <v>4.9999999999999989E-2</v>
      </c>
      <c r="G33" s="7">
        <v>0.1</v>
      </c>
      <c r="H33" s="7">
        <v>7.0000000000000007E-2</v>
      </c>
      <c r="I33" s="7">
        <v>0.04</v>
      </c>
      <c r="L33" s="7">
        <f t="shared" si="15"/>
        <v>0.42000000000000004</v>
      </c>
      <c r="M33" s="7">
        <f t="shared" si="16"/>
        <v>0.21000000000000002</v>
      </c>
      <c r="N33" s="7">
        <f t="shared" si="17"/>
        <v>7.9999999999999988E-2</v>
      </c>
      <c r="O33" s="7">
        <f t="shared" si="18"/>
        <v>7.0000000000000007E-2</v>
      </c>
      <c r="P33" s="7">
        <f t="shared" si="19"/>
        <v>4.9999999999999989E-2</v>
      </c>
      <c r="Q33" s="57">
        <v>0.17299999999999999</v>
      </c>
      <c r="R33" s="57">
        <v>1.4999999999999999E-2</v>
      </c>
      <c r="S33" s="57">
        <v>4.2000000000000003E-2</v>
      </c>
      <c r="T33" s="57">
        <v>6.8000000000000005E-2</v>
      </c>
      <c r="U33" s="57">
        <v>3.9E-2</v>
      </c>
      <c r="W33" s="31"/>
      <c r="X33" s="31">
        <v>13611.9</v>
      </c>
      <c r="Y33" s="68">
        <v>0.13611899999999999</v>
      </c>
      <c r="Z33" s="68"/>
      <c r="AA33" s="32"/>
      <c r="AB33" s="7">
        <f t="shared" si="0"/>
        <v>0.38201867483598911</v>
      </c>
      <c r="AC33" s="7">
        <f t="shared" si="1"/>
        <v>0.20570236337322495</v>
      </c>
      <c r="AD33" s="7">
        <f t="shared" si="2"/>
        <v>8.8158155731382096E-2</v>
      </c>
      <c r="AE33" s="7">
        <f t="shared" si="3"/>
        <v>5.1425590843306238E-2</v>
      </c>
      <c r="AF33" s="7">
        <f t="shared" si="4"/>
        <v>3.6732564888075865E-2</v>
      </c>
      <c r="AG33" s="7">
        <f t="shared" si="5"/>
        <v>0.30855354505983734</v>
      </c>
      <c r="AH33" s="7"/>
      <c r="AI33" s="7">
        <f t="shared" si="6"/>
        <v>0.15427677252991867</v>
      </c>
      <c r="AJ33" s="7">
        <f t="shared" si="7"/>
        <v>5.8772103820921393E-2</v>
      </c>
      <c r="AK33" s="7">
        <f t="shared" si="8"/>
        <v>5.1425590843306238E-2</v>
      </c>
      <c r="AL33" s="7">
        <f t="shared" si="9"/>
        <v>3.6732564888075865E-2</v>
      </c>
      <c r="AM33" s="41">
        <f t="shared" si="20"/>
        <v>0.12709467451274251</v>
      </c>
      <c r="AN33" s="41">
        <f t="shared" si="21"/>
        <v>1.1019769466422762E-2</v>
      </c>
      <c r="AO33" s="41">
        <f t="shared" si="22"/>
        <v>3.0855354505983736E-2</v>
      </c>
      <c r="AP33" s="41">
        <f t="shared" si="23"/>
        <v>4.9956288247783198E-2</v>
      </c>
      <c r="AQ33" s="41">
        <f t="shared" si="24"/>
        <v>2.8651400612699184E-2</v>
      </c>
    </row>
    <row r="34" spans="1:43">
      <c r="A34" s="6">
        <v>1844</v>
      </c>
      <c r="B34" s="7">
        <v>0.54</v>
      </c>
      <c r="C34" s="7">
        <v>0.3</v>
      </c>
      <c r="D34" s="7">
        <v>0.13</v>
      </c>
      <c r="E34" s="7">
        <v>0.06</v>
      </c>
      <c r="F34" s="7">
        <f t="shared" si="14"/>
        <v>5.0000000000000044E-2</v>
      </c>
      <c r="G34" s="7">
        <v>0.1</v>
      </c>
      <c r="H34" s="7">
        <v>7.0000000000000007E-2</v>
      </c>
      <c r="I34" s="7">
        <v>0.04</v>
      </c>
      <c r="L34" s="7">
        <f t="shared" si="15"/>
        <v>0.44000000000000006</v>
      </c>
      <c r="M34" s="7">
        <f t="shared" si="16"/>
        <v>0.22999999999999998</v>
      </c>
      <c r="N34" s="7">
        <f t="shared" si="17"/>
        <v>0.09</v>
      </c>
      <c r="O34" s="7">
        <f t="shared" si="18"/>
        <v>0.06</v>
      </c>
      <c r="P34" s="7">
        <f t="shared" si="19"/>
        <v>5.0000000000000044E-2</v>
      </c>
      <c r="Q34" s="57">
        <v>0.17299999999999999</v>
      </c>
      <c r="R34" s="57">
        <v>1.9E-2</v>
      </c>
      <c r="S34" s="57">
        <v>4.3999999999999997E-2</v>
      </c>
      <c r="T34" s="57">
        <v>6.3E-2</v>
      </c>
      <c r="U34" s="57">
        <v>4.7E-2</v>
      </c>
      <c r="W34" s="31"/>
      <c r="X34" s="31">
        <v>13866</v>
      </c>
      <c r="Y34" s="68">
        <v>0.13866000000000001</v>
      </c>
      <c r="Z34" s="68"/>
      <c r="AA34" s="32"/>
      <c r="AB34" s="7">
        <f t="shared" si="0"/>
        <v>0.38944180008654261</v>
      </c>
      <c r="AC34" s="7">
        <f t="shared" si="1"/>
        <v>0.21635655560363479</v>
      </c>
      <c r="AD34" s="7">
        <f t="shared" si="2"/>
        <v>9.3754507428241748E-2</v>
      </c>
      <c r="AE34" s="7">
        <f t="shared" si="3"/>
        <v>4.3271311120726956E-2</v>
      </c>
      <c r="AF34" s="7">
        <f t="shared" si="4"/>
        <v>3.6059425933939161E-2</v>
      </c>
      <c r="AG34" s="7">
        <f t="shared" si="5"/>
        <v>0.31732294821866441</v>
      </c>
      <c r="AH34" s="7"/>
      <c r="AI34" s="7">
        <f t="shared" si="6"/>
        <v>0.16587335929612002</v>
      </c>
      <c r="AJ34" s="7">
        <f t="shared" si="7"/>
        <v>6.4906966681090431E-2</v>
      </c>
      <c r="AK34" s="7">
        <f t="shared" si="8"/>
        <v>4.3271311120726956E-2</v>
      </c>
      <c r="AL34" s="7">
        <f t="shared" si="9"/>
        <v>3.6059425933939161E-2</v>
      </c>
      <c r="AM34" s="41">
        <f t="shared" si="20"/>
        <v>0.12476561373142937</v>
      </c>
      <c r="AN34" s="41">
        <f t="shared" si="21"/>
        <v>1.370258185489687E-2</v>
      </c>
      <c r="AO34" s="41">
        <f t="shared" si="22"/>
        <v>3.173229482186643E-2</v>
      </c>
      <c r="AP34" s="41">
        <f t="shared" si="23"/>
        <v>4.5434876676763304E-2</v>
      </c>
      <c r="AQ34" s="41">
        <f t="shared" si="24"/>
        <v>3.3895860377902785E-2</v>
      </c>
    </row>
    <row r="35" spans="1:43">
      <c r="A35" s="6">
        <v>1845</v>
      </c>
      <c r="B35" s="7">
        <v>0.49</v>
      </c>
      <c r="C35" s="7">
        <v>0.25</v>
      </c>
      <c r="D35" s="7">
        <v>0.12</v>
      </c>
      <c r="E35" s="7">
        <v>7.0000000000000007E-2</v>
      </c>
      <c r="F35" s="7">
        <f t="shared" si="14"/>
        <v>4.9999999999999989E-2</v>
      </c>
      <c r="G35" s="7">
        <v>0.1</v>
      </c>
      <c r="H35" s="7">
        <v>7.0000000000000007E-2</v>
      </c>
      <c r="I35" s="7">
        <v>0.02</v>
      </c>
      <c r="L35" s="7">
        <f t="shared" si="15"/>
        <v>0.39</v>
      </c>
      <c r="M35" s="7">
        <f t="shared" si="16"/>
        <v>0.18</v>
      </c>
      <c r="N35" s="7">
        <f t="shared" si="17"/>
        <v>9.9999999999999992E-2</v>
      </c>
      <c r="O35" s="7">
        <f t="shared" si="18"/>
        <v>7.0000000000000007E-2</v>
      </c>
      <c r="P35" s="7">
        <f t="shared" si="19"/>
        <v>4.9999999999999989E-2</v>
      </c>
      <c r="Q35" s="57">
        <v>0.18099999999999999</v>
      </c>
      <c r="R35" s="57">
        <v>1.6E-2</v>
      </c>
      <c r="S35" s="57">
        <v>4.4999999999999998E-2</v>
      </c>
      <c r="T35" s="57">
        <v>6.9000000000000006E-2</v>
      </c>
      <c r="U35" s="57">
        <v>5.0999999999999997E-2</v>
      </c>
      <c r="W35" s="31"/>
      <c r="X35" s="31">
        <v>14013.3</v>
      </c>
      <c r="Y35" s="68">
        <v>0.14013299999999998</v>
      </c>
      <c r="Z35" s="68"/>
      <c r="AA35" s="32"/>
      <c r="AB35" s="7">
        <f t="shared" si="0"/>
        <v>0.3496678155752036</v>
      </c>
      <c r="AC35" s="7">
        <f t="shared" si="1"/>
        <v>0.17840194672204265</v>
      </c>
      <c r="AD35" s="7">
        <f t="shared" si="2"/>
        <v>8.5632934426580473E-2</v>
      </c>
      <c r="AE35" s="7">
        <f t="shared" si="3"/>
        <v>4.9952545082171951E-2</v>
      </c>
      <c r="AF35" s="7">
        <f t="shared" si="4"/>
        <v>3.5680389344408522E-2</v>
      </c>
      <c r="AG35" s="7">
        <f t="shared" si="5"/>
        <v>0.27830703688638653</v>
      </c>
      <c r="AH35" s="7"/>
      <c r="AI35" s="7">
        <f t="shared" si="6"/>
        <v>0.1284494016398707</v>
      </c>
      <c r="AJ35" s="7">
        <f t="shared" si="7"/>
        <v>7.1360778688817045E-2</v>
      </c>
      <c r="AK35" s="7">
        <f t="shared" si="8"/>
        <v>4.9952545082171951E-2</v>
      </c>
      <c r="AL35" s="7">
        <f t="shared" si="9"/>
        <v>3.5680389344408522E-2</v>
      </c>
      <c r="AM35" s="41">
        <f t="shared" si="20"/>
        <v>0.12916300942675885</v>
      </c>
      <c r="AN35" s="41">
        <f t="shared" si="21"/>
        <v>1.1417724590210728E-2</v>
      </c>
      <c r="AO35" s="41">
        <f t="shared" si="22"/>
        <v>3.2112350409967676E-2</v>
      </c>
      <c r="AP35" s="41">
        <f t="shared" si="23"/>
        <v>4.9238937295283766E-2</v>
      </c>
      <c r="AQ35" s="41">
        <f t="shared" si="24"/>
        <v>3.6393997131296693E-2</v>
      </c>
    </row>
    <row r="36" spans="1:43">
      <c r="A36" s="6">
        <v>1846</v>
      </c>
      <c r="B36" s="7">
        <v>0.51</v>
      </c>
      <c r="C36" s="7">
        <v>0.26</v>
      </c>
      <c r="D36" s="7">
        <v>0.12</v>
      </c>
      <c r="E36" s="7">
        <v>0.08</v>
      </c>
      <c r="F36" s="7">
        <f t="shared" si="14"/>
        <v>0.05</v>
      </c>
      <c r="G36" s="7">
        <v>0.1</v>
      </c>
      <c r="H36" s="7">
        <v>7.0000000000000007E-2</v>
      </c>
      <c r="I36" s="7">
        <v>0.02</v>
      </c>
      <c r="L36" s="7">
        <f t="shared" si="15"/>
        <v>0.41000000000000003</v>
      </c>
      <c r="M36" s="7">
        <f t="shared" si="16"/>
        <v>0.19</v>
      </c>
      <c r="N36" s="7">
        <f t="shared" si="17"/>
        <v>9.9999999999999992E-2</v>
      </c>
      <c r="O36" s="7">
        <f t="shared" si="18"/>
        <v>0.08</v>
      </c>
      <c r="P36" s="7">
        <f t="shared" si="19"/>
        <v>0.05</v>
      </c>
      <c r="Q36" s="57">
        <v>0.19400000000000001</v>
      </c>
      <c r="R36" s="57">
        <v>1.6E-2</v>
      </c>
      <c r="S36" s="57">
        <v>4.5999999999999999E-2</v>
      </c>
      <c r="T36" s="57">
        <v>7.5999999999999998E-2</v>
      </c>
      <c r="U36" s="57">
        <v>5.6000000000000001E-2</v>
      </c>
      <c r="W36" s="31"/>
      <c r="X36" s="31">
        <v>14924.9</v>
      </c>
      <c r="Y36" s="68">
        <v>0.14924899999999999</v>
      </c>
      <c r="Z36" s="68"/>
      <c r="AA36" s="32"/>
      <c r="AB36" s="7">
        <f t="shared" si="0"/>
        <v>0.34171083223338183</v>
      </c>
      <c r="AC36" s="7">
        <f t="shared" si="1"/>
        <v>0.1742055223150574</v>
      </c>
      <c r="AD36" s="7">
        <f t="shared" si="2"/>
        <v>8.0402548760795722E-2</v>
      </c>
      <c r="AE36" s="7">
        <f t="shared" si="3"/>
        <v>5.3601699173863815E-2</v>
      </c>
      <c r="AF36" s="7">
        <f t="shared" si="4"/>
        <v>3.3501061983664884E-2</v>
      </c>
      <c r="AG36" s="7">
        <f t="shared" si="5"/>
        <v>0.27470870826605204</v>
      </c>
      <c r="AH36" s="7"/>
      <c r="AI36" s="7">
        <f t="shared" si="6"/>
        <v>0.12730403553792655</v>
      </c>
      <c r="AJ36" s="7">
        <f t="shared" si="7"/>
        <v>6.7002123967329755E-2</v>
      </c>
      <c r="AK36" s="7">
        <f t="shared" si="8"/>
        <v>5.3601699173863815E-2</v>
      </c>
      <c r="AL36" s="7">
        <f t="shared" si="9"/>
        <v>3.3501061983664884E-2</v>
      </c>
      <c r="AM36" s="41">
        <f t="shared" si="20"/>
        <v>0.12998412049661975</v>
      </c>
      <c r="AN36" s="41">
        <f t="shared" si="21"/>
        <v>1.0720339834772762E-2</v>
      </c>
      <c r="AO36" s="41">
        <f t="shared" si="22"/>
        <v>3.0820977024971687E-2</v>
      </c>
      <c r="AP36" s="41">
        <f t="shared" si="23"/>
        <v>5.0921614215170621E-2</v>
      </c>
      <c r="AQ36" s="41">
        <f t="shared" si="24"/>
        <v>3.7521189421704668E-2</v>
      </c>
    </row>
    <row r="37" spans="1:43">
      <c r="A37" s="6">
        <v>1847</v>
      </c>
      <c r="B37" s="7">
        <v>0.56000000000000005</v>
      </c>
      <c r="C37" s="7">
        <v>0.26</v>
      </c>
      <c r="D37" s="7">
        <v>0.13</v>
      </c>
      <c r="E37" s="7">
        <v>7.0000000000000007E-2</v>
      </c>
      <c r="F37" s="7">
        <f t="shared" si="14"/>
        <v>0.10000000000000003</v>
      </c>
      <c r="G37" s="7">
        <v>0.1</v>
      </c>
      <c r="H37" s="7">
        <v>0.08</v>
      </c>
      <c r="I37" s="7">
        <v>0.02</v>
      </c>
      <c r="L37" s="7">
        <f t="shared" si="15"/>
        <v>0.46000000000000008</v>
      </c>
      <c r="M37" s="7">
        <f t="shared" si="16"/>
        <v>0.18</v>
      </c>
      <c r="N37" s="7">
        <f t="shared" si="17"/>
        <v>0.11</v>
      </c>
      <c r="O37" s="7">
        <f t="shared" si="18"/>
        <v>7.0000000000000007E-2</v>
      </c>
      <c r="P37" s="7">
        <f t="shared" si="19"/>
        <v>0.10000000000000003</v>
      </c>
      <c r="Q37" s="57">
        <v>0.23799999999999999</v>
      </c>
      <c r="R37" s="57">
        <v>1.6E-2</v>
      </c>
      <c r="S37" s="57">
        <v>5.2999999999999999E-2</v>
      </c>
      <c r="T37" s="57">
        <v>7.0999999999999994E-2</v>
      </c>
      <c r="U37" s="57">
        <v>9.8000000000000004E-2</v>
      </c>
      <c r="W37" s="31"/>
      <c r="X37" s="31">
        <v>17352.2</v>
      </c>
      <c r="Y37" s="68">
        <v>0.17352200000000001</v>
      </c>
      <c r="Z37" s="68"/>
      <c r="AA37" s="32"/>
      <c r="AB37" s="7">
        <f t="shared" si="0"/>
        <v>0.32272564862092418</v>
      </c>
      <c r="AC37" s="7">
        <f t="shared" si="1"/>
        <v>0.14983690828828622</v>
      </c>
      <c r="AD37" s="7">
        <f t="shared" si="2"/>
        <v>7.491845414414311E-2</v>
      </c>
      <c r="AE37" s="7">
        <f t="shared" si="3"/>
        <v>4.0340706077615522E-2</v>
      </c>
      <c r="AF37" s="7">
        <f t="shared" si="4"/>
        <v>5.7629580110879326E-2</v>
      </c>
      <c r="AG37" s="7">
        <f t="shared" si="5"/>
        <v>0.26509606851004486</v>
      </c>
      <c r="AH37" s="7"/>
      <c r="AI37" s="7">
        <f t="shared" si="6"/>
        <v>0.10373324419958276</v>
      </c>
      <c r="AJ37" s="7">
        <f t="shared" si="7"/>
        <v>6.339253812196724E-2</v>
      </c>
      <c r="AK37" s="7">
        <f t="shared" si="8"/>
        <v>4.0340706077615522E-2</v>
      </c>
      <c r="AL37" s="7">
        <f t="shared" si="9"/>
        <v>5.7629580110879326E-2</v>
      </c>
      <c r="AM37" s="41">
        <f t="shared" si="20"/>
        <v>0.13715840066389273</v>
      </c>
      <c r="AN37" s="41">
        <f t="shared" si="21"/>
        <v>9.22073281774069E-3</v>
      </c>
      <c r="AO37" s="41">
        <f t="shared" si="22"/>
        <v>3.0543677458766034E-2</v>
      </c>
      <c r="AP37" s="41">
        <f t="shared" si="23"/>
        <v>4.091700187872431E-2</v>
      </c>
      <c r="AQ37" s="41">
        <f t="shared" si="24"/>
        <v>5.647698850866173E-2</v>
      </c>
    </row>
    <row r="38" spans="1:43">
      <c r="A38" s="6">
        <v>1848</v>
      </c>
      <c r="B38" s="7">
        <v>0.54</v>
      </c>
      <c r="C38" s="7">
        <v>0.3</v>
      </c>
      <c r="D38" s="7">
        <v>0.12</v>
      </c>
      <c r="E38" s="7">
        <v>0.06</v>
      </c>
      <c r="F38" s="7">
        <f t="shared" si="14"/>
        <v>6.0000000000000053E-2</v>
      </c>
      <c r="G38" s="7">
        <v>0.1</v>
      </c>
      <c r="H38" s="7">
        <v>0.08</v>
      </c>
      <c r="I38" s="7">
        <v>0.02</v>
      </c>
      <c r="L38" s="7">
        <f t="shared" si="15"/>
        <v>0.44000000000000006</v>
      </c>
      <c r="M38" s="7">
        <f t="shared" si="16"/>
        <v>0.21999999999999997</v>
      </c>
      <c r="N38" s="7">
        <f t="shared" si="17"/>
        <v>9.9999999999999992E-2</v>
      </c>
      <c r="O38" s="7">
        <f t="shared" si="18"/>
        <v>0.06</v>
      </c>
      <c r="P38" s="7">
        <f t="shared" si="19"/>
        <v>6.0000000000000053E-2</v>
      </c>
      <c r="Q38" s="57">
        <v>0.19900000000000001</v>
      </c>
      <c r="R38" s="57">
        <v>2.7E-2</v>
      </c>
      <c r="S38" s="57">
        <v>4.9000000000000002E-2</v>
      </c>
      <c r="T38" s="57">
        <v>6.5000000000000002E-2</v>
      </c>
      <c r="U38" s="57">
        <v>5.8999999999999997E-2</v>
      </c>
      <c r="W38" s="31"/>
      <c r="X38" s="31">
        <v>12991.7</v>
      </c>
      <c r="Y38" s="68">
        <v>0.129917</v>
      </c>
      <c r="Z38" s="68"/>
      <c r="AA38" s="32"/>
      <c r="AB38" s="7">
        <f t="shared" si="0"/>
        <v>0.41564999191791679</v>
      </c>
      <c r="AC38" s="7">
        <f t="shared" si="1"/>
        <v>0.23091666217662044</v>
      </c>
      <c r="AD38" s="7">
        <f t="shared" si="2"/>
        <v>9.236666487064818E-2</v>
      </c>
      <c r="AE38" s="7">
        <f t="shared" si="3"/>
        <v>4.618333243532409E-2</v>
      </c>
      <c r="AF38" s="7">
        <f t="shared" si="4"/>
        <v>4.6183332435324131E-2</v>
      </c>
      <c r="AG38" s="7">
        <f t="shared" si="5"/>
        <v>0.33867777119237674</v>
      </c>
      <c r="AH38" s="7"/>
      <c r="AI38" s="7">
        <f t="shared" si="6"/>
        <v>0.16933888559618829</v>
      </c>
      <c r="AJ38" s="7">
        <f t="shared" si="7"/>
        <v>7.6972220725540136E-2</v>
      </c>
      <c r="AK38" s="7">
        <f t="shared" si="8"/>
        <v>4.618333243532409E-2</v>
      </c>
      <c r="AL38" s="7">
        <f t="shared" si="9"/>
        <v>4.6183332435324131E-2</v>
      </c>
      <c r="AM38" s="41">
        <f t="shared" si="20"/>
        <v>0.15317471924382492</v>
      </c>
      <c r="AN38" s="41">
        <f t="shared" si="21"/>
        <v>2.0782499595895839E-2</v>
      </c>
      <c r="AO38" s="41">
        <f t="shared" si="22"/>
        <v>3.7716388155514674E-2</v>
      </c>
      <c r="AP38" s="41">
        <f t="shared" si="23"/>
        <v>5.0031943471601094E-2</v>
      </c>
      <c r="AQ38" s="41">
        <f t="shared" si="24"/>
        <v>4.5413610228068689E-2</v>
      </c>
    </row>
    <row r="39" spans="1:43">
      <c r="A39" s="6">
        <v>1849</v>
      </c>
      <c r="B39" s="7">
        <v>0.59</v>
      </c>
      <c r="C39" s="7">
        <v>0.35</v>
      </c>
      <c r="D39" s="7">
        <v>0.13</v>
      </c>
      <c r="E39" s="7">
        <v>0.06</v>
      </c>
      <c r="F39" s="7">
        <f t="shared" si="14"/>
        <v>4.9999999999999989E-2</v>
      </c>
      <c r="G39" s="7">
        <v>0.11</v>
      </c>
      <c r="H39" s="7">
        <v>0.08</v>
      </c>
      <c r="I39" s="7">
        <v>0.02</v>
      </c>
      <c r="L39" s="7">
        <f t="shared" si="15"/>
        <v>0.48</v>
      </c>
      <c r="M39" s="7">
        <f t="shared" si="16"/>
        <v>0.26999999999999996</v>
      </c>
      <c r="N39" s="7">
        <f t="shared" si="17"/>
        <v>0.11</v>
      </c>
      <c r="O39" s="7">
        <f t="shared" si="18"/>
        <v>0.06</v>
      </c>
      <c r="P39" s="7">
        <f t="shared" si="19"/>
        <v>4.9999999999999989E-2</v>
      </c>
      <c r="Q39" s="57">
        <v>0.224</v>
      </c>
      <c r="R39" s="57">
        <v>5.3999999999999999E-2</v>
      </c>
      <c r="S39" s="57">
        <v>5.8999999999999997E-2</v>
      </c>
      <c r="T39" s="57">
        <v>6.0999999999999999E-2</v>
      </c>
      <c r="U39" s="57">
        <v>0.05</v>
      </c>
      <c r="W39" s="31"/>
      <c r="X39" s="31">
        <v>14086.8</v>
      </c>
      <c r="Y39" s="68">
        <v>0.14086799999999999</v>
      </c>
      <c r="Z39" s="68"/>
      <c r="AA39" s="32"/>
      <c r="AB39" s="7">
        <f t="shared" si="0"/>
        <v>0.41883181418065141</v>
      </c>
      <c r="AC39" s="7">
        <f t="shared" si="1"/>
        <v>0.24845955078513218</v>
      </c>
      <c r="AD39" s="7">
        <f t="shared" si="2"/>
        <v>9.2284976005906239E-2</v>
      </c>
      <c r="AE39" s="7">
        <f t="shared" si="3"/>
        <v>4.2593065848879806E-2</v>
      </c>
      <c r="AF39" s="7">
        <f t="shared" si="4"/>
        <v>3.5494221540733159E-2</v>
      </c>
      <c r="AG39" s="7">
        <f t="shared" si="5"/>
        <v>0.34074452679103845</v>
      </c>
      <c r="AH39" s="7"/>
      <c r="AI39" s="7">
        <f t="shared" si="6"/>
        <v>0.19166879631995909</v>
      </c>
      <c r="AJ39" s="7">
        <f t="shared" si="7"/>
        <v>7.8087287389612972E-2</v>
      </c>
      <c r="AK39" s="7">
        <f t="shared" si="8"/>
        <v>4.2593065848879806E-2</v>
      </c>
      <c r="AL39" s="7">
        <f t="shared" si="9"/>
        <v>3.5494221540733159E-2</v>
      </c>
      <c r="AM39" s="41">
        <f t="shared" si="20"/>
        <v>0.15901411250248459</v>
      </c>
      <c r="AN39" s="41">
        <f t="shared" si="21"/>
        <v>3.8333759263991823E-2</v>
      </c>
      <c r="AO39" s="41">
        <f t="shared" si="22"/>
        <v>4.1883181418065143E-2</v>
      </c>
      <c r="AP39" s="41">
        <f t="shared" si="23"/>
        <v>4.3302950279694469E-2</v>
      </c>
      <c r="AQ39" s="41">
        <f t="shared" si="24"/>
        <v>3.5494221540733173E-2</v>
      </c>
    </row>
    <row r="40" spans="1:43">
      <c r="A40" s="6">
        <v>1850</v>
      </c>
      <c r="B40" s="7">
        <v>0.61</v>
      </c>
      <c r="C40" s="7">
        <v>0.37</v>
      </c>
      <c r="D40" s="7">
        <v>0.13</v>
      </c>
      <c r="E40" s="7">
        <v>0.06</v>
      </c>
      <c r="F40" s="7">
        <f t="shared" si="14"/>
        <v>4.9999999999999989E-2</v>
      </c>
      <c r="G40" s="7">
        <v>0.11</v>
      </c>
      <c r="H40" s="7">
        <v>0.09</v>
      </c>
      <c r="I40" s="7">
        <v>0.02</v>
      </c>
      <c r="L40" s="7">
        <f t="shared" si="15"/>
        <v>0.5</v>
      </c>
      <c r="M40" s="7">
        <f t="shared" si="16"/>
        <v>0.28000000000000003</v>
      </c>
      <c r="N40" s="7">
        <f t="shared" si="17"/>
        <v>0.11</v>
      </c>
      <c r="O40" s="7">
        <f t="shared" si="18"/>
        <v>0.06</v>
      </c>
      <c r="P40" s="7">
        <f t="shared" si="19"/>
        <v>4.9999999999999989E-2</v>
      </c>
      <c r="Q40" s="64">
        <v>0.218</v>
      </c>
      <c r="R40" s="64">
        <v>5.1999999999999998E-2</v>
      </c>
      <c r="S40" s="64">
        <v>5.8999999999999997E-2</v>
      </c>
      <c r="T40" s="64">
        <v>6.0999999999999999E-2</v>
      </c>
      <c r="U40" s="64">
        <v>4.7E-2</v>
      </c>
      <c r="W40" s="31"/>
      <c r="X40" s="31">
        <v>14278.9</v>
      </c>
      <c r="Y40" s="68">
        <v>0.142789</v>
      </c>
      <c r="Z40" s="68"/>
      <c r="AA40" s="32"/>
      <c r="AB40" s="7">
        <f t="shared" si="0"/>
        <v>0.427203776201248</v>
      </c>
      <c r="AC40" s="7">
        <f t="shared" si="1"/>
        <v>0.25912360195813405</v>
      </c>
      <c r="AD40" s="7">
        <f t="shared" si="2"/>
        <v>9.1043427715020067E-2</v>
      </c>
      <c r="AE40" s="7">
        <f t="shared" si="3"/>
        <v>4.2020043560778493E-2</v>
      </c>
      <c r="AF40" s="7">
        <f t="shared" si="4"/>
        <v>3.5016702967315405E-2</v>
      </c>
      <c r="AG40" s="7">
        <f t="shared" si="5"/>
        <v>0.35016702967315411</v>
      </c>
      <c r="AH40" s="7"/>
      <c r="AI40" s="7">
        <f t="shared" si="6"/>
        <v>0.19609353661696632</v>
      </c>
      <c r="AJ40" s="7">
        <f t="shared" si="7"/>
        <v>7.7036746528093905E-2</v>
      </c>
      <c r="AK40" s="7">
        <f t="shared" si="8"/>
        <v>4.2020043560778493E-2</v>
      </c>
      <c r="AL40" s="7">
        <f t="shared" si="9"/>
        <v>3.5016702967315405E-2</v>
      </c>
      <c r="AM40" s="41">
        <f t="shared" si="20"/>
        <v>0.15267282493749518</v>
      </c>
      <c r="AN40" s="41">
        <f t="shared" si="21"/>
        <v>3.6417371086008024E-2</v>
      </c>
      <c r="AO40" s="41">
        <f t="shared" si="22"/>
        <v>4.1319709501432184E-2</v>
      </c>
      <c r="AP40" s="41">
        <f t="shared" si="23"/>
        <v>4.2720377620124803E-2</v>
      </c>
      <c r="AQ40" s="41">
        <f t="shared" si="24"/>
        <v>3.2915700789276484E-2</v>
      </c>
    </row>
    <row r="41" spans="1:43">
      <c r="A41" s="6">
        <v>1851</v>
      </c>
      <c r="B41" s="7">
        <v>0.64</v>
      </c>
      <c r="C41" s="7">
        <v>0.4</v>
      </c>
      <c r="D41" s="7">
        <v>0.13</v>
      </c>
      <c r="E41" s="7">
        <v>0.06</v>
      </c>
      <c r="F41" s="7">
        <f t="shared" si="14"/>
        <v>4.9999999999999989E-2</v>
      </c>
      <c r="G41" s="7">
        <v>0.11</v>
      </c>
      <c r="H41" s="7">
        <v>0.09</v>
      </c>
      <c r="I41" s="7">
        <v>0.02</v>
      </c>
      <c r="L41" s="7">
        <f t="shared" si="15"/>
        <v>0.53</v>
      </c>
      <c r="M41" s="7">
        <f t="shared" si="16"/>
        <v>0.31000000000000005</v>
      </c>
      <c r="N41" s="7">
        <f t="shared" si="17"/>
        <v>0.11</v>
      </c>
      <c r="O41" s="7">
        <f t="shared" si="18"/>
        <v>0.06</v>
      </c>
      <c r="P41" s="7">
        <f t="shared" si="19"/>
        <v>4.9999999999999989E-2</v>
      </c>
      <c r="Q41" s="57">
        <v>0.22700000000000001</v>
      </c>
      <c r="R41" s="57">
        <v>5.6000000000000001E-2</v>
      </c>
      <c r="S41" s="57">
        <v>5.8999999999999997E-2</v>
      </c>
      <c r="T41" s="57">
        <v>0.06</v>
      </c>
      <c r="U41" s="57">
        <v>5.0999999999999997E-2</v>
      </c>
      <c r="W41" s="31"/>
      <c r="X41" s="31">
        <v>14154.2</v>
      </c>
      <c r="Y41" s="68">
        <v>0.141542</v>
      </c>
      <c r="Z41" s="68"/>
      <c r="AA41" s="32"/>
      <c r="AB41" s="7">
        <f t="shared" si="0"/>
        <v>0.45216260897825378</v>
      </c>
      <c r="AC41" s="7">
        <f t="shared" si="1"/>
        <v>0.28260163061140864</v>
      </c>
      <c r="AD41" s="7">
        <f t="shared" si="2"/>
        <v>9.1845529948707802E-2</v>
      </c>
      <c r="AE41" s="7">
        <f t="shared" si="3"/>
        <v>4.2390244591711292E-2</v>
      </c>
      <c r="AF41" s="7">
        <f t="shared" si="4"/>
        <v>3.5325203826426066E-2</v>
      </c>
      <c r="AG41" s="7">
        <f t="shared" si="5"/>
        <v>0.3744471605601164</v>
      </c>
      <c r="AH41" s="7"/>
      <c r="AI41" s="7">
        <f t="shared" si="6"/>
        <v>0.2190162637238417</v>
      </c>
      <c r="AJ41" s="7">
        <f t="shared" si="7"/>
        <v>7.7715448418137364E-2</v>
      </c>
      <c r="AK41" s="7">
        <f t="shared" si="8"/>
        <v>4.2390244591711292E-2</v>
      </c>
      <c r="AL41" s="7">
        <f t="shared" si="9"/>
        <v>3.5325203826426066E-2</v>
      </c>
      <c r="AM41" s="41">
        <f t="shared" si="20"/>
        <v>0.16037642537197438</v>
      </c>
      <c r="AN41" s="41">
        <f t="shared" si="21"/>
        <v>3.9564228285597206E-2</v>
      </c>
      <c r="AO41" s="41">
        <f t="shared" si="22"/>
        <v>4.1683740515182768E-2</v>
      </c>
      <c r="AP41" s="41">
        <f t="shared" si="23"/>
        <v>4.2390244591711292E-2</v>
      </c>
      <c r="AQ41" s="41">
        <f t="shared" si="24"/>
        <v>3.6031707902954596E-2</v>
      </c>
    </row>
    <row r="42" spans="1:43">
      <c r="A42" s="6">
        <v>1852</v>
      </c>
      <c r="B42" s="7">
        <v>0.65</v>
      </c>
      <c r="C42" s="7">
        <v>0.41</v>
      </c>
      <c r="D42" s="7">
        <v>0.13</v>
      </c>
      <c r="E42" s="7">
        <v>0.06</v>
      </c>
      <c r="F42" s="7">
        <f t="shared" si="14"/>
        <v>5.0000000000000044E-2</v>
      </c>
      <c r="G42" s="7">
        <v>0.11</v>
      </c>
      <c r="H42" s="7">
        <v>0.09</v>
      </c>
      <c r="I42" s="7">
        <v>0.02</v>
      </c>
      <c r="L42" s="7">
        <f t="shared" si="15"/>
        <v>0.54</v>
      </c>
      <c r="M42" s="7">
        <f t="shared" si="16"/>
        <v>0.31999999999999995</v>
      </c>
      <c r="N42" s="7">
        <f t="shared" si="17"/>
        <v>0.11</v>
      </c>
      <c r="O42" s="7">
        <f t="shared" si="18"/>
        <v>0.06</v>
      </c>
      <c r="P42" s="7">
        <f t="shared" si="19"/>
        <v>5.0000000000000044E-2</v>
      </c>
      <c r="Q42" s="57">
        <v>0.22600000000000001</v>
      </c>
      <c r="R42" s="57">
        <v>5.2999999999999999E-2</v>
      </c>
      <c r="S42" s="57">
        <v>6.0999999999999999E-2</v>
      </c>
      <c r="T42" s="57">
        <v>0.06</v>
      </c>
      <c r="U42" s="57">
        <v>5.2999999999999999E-2</v>
      </c>
      <c r="W42" s="31"/>
      <c r="X42" s="31">
        <v>15986.3</v>
      </c>
      <c r="Y42" s="68">
        <v>0.15986300000000001</v>
      </c>
      <c r="Z42" s="68"/>
      <c r="AA42" s="32"/>
      <c r="AB42" s="7">
        <f t="shared" ref="AB42:AB73" si="25">100*(100*B42)/$X42</f>
        <v>0.40659814966565122</v>
      </c>
      <c r="AC42" s="7">
        <f t="shared" ref="AC42:AC73" si="26">100*(100*C42)/$X42</f>
        <v>0.25646960209679537</v>
      </c>
      <c r="AD42" s="7">
        <f t="shared" ref="AD42:AD73" si="27">100*(100*D42)/$X42</f>
        <v>8.1319629933130244E-2</v>
      </c>
      <c r="AE42" s="7">
        <f t="shared" ref="AE42:AE73" si="28">100*(100*E42)/$X42</f>
        <v>3.7532136892213963E-2</v>
      </c>
      <c r="AF42" s="7">
        <f t="shared" ref="AF42:AF73" si="29">100*(100*F42)/$X42</f>
        <v>3.1276780743511659E-2</v>
      </c>
      <c r="AG42" s="7">
        <f t="shared" ref="AG42:AG73" si="30">100*100*L42/$X42</f>
        <v>0.33778923202992561</v>
      </c>
      <c r="AH42" s="7"/>
      <c r="AI42" s="7">
        <f t="shared" ref="AI42:AI73" si="31">100*100*M42/$X42</f>
        <v>0.20017139675847442</v>
      </c>
      <c r="AJ42" s="7">
        <f t="shared" ref="AJ42:AJ73" si="32">100*100*N42/$X42</f>
        <v>6.8808917635725594E-2</v>
      </c>
      <c r="AK42" s="7">
        <f t="shared" ref="AK42:AK73" si="33">100*100*O42/$X42</f>
        <v>3.7532136892213963E-2</v>
      </c>
      <c r="AL42" s="7">
        <f t="shared" ref="AL42:AL73" si="34">100*100*P42/$X42</f>
        <v>3.1276780743511659E-2</v>
      </c>
      <c r="AM42" s="41">
        <f t="shared" si="20"/>
        <v>0.1413710489606726</v>
      </c>
      <c r="AN42" s="41">
        <f t="shared" si="21"/>
        <v>3.3153387588122328E-2</v>
      </c>
      <c r="AO42" s="41">
        <f t="shared" si="22"/>
        <v>3.8157672507084191E-2</v>
      </c>
      <c r="AP42" s="41">
        <f t="shared" si="23"/>
        <v>3.7532136892213963E-2</v>
      </c>
      <c r="AQ42" s="41">
        <f t="shared" si="24"/>
        <v>3.3153387588122328E-2</v>
      </c>
    </row>
    <row r="43" spans="1:43">
      <c r="A43" s="6">
        <v>1853</v>
      </c>
      <c r="B43" s="7">
        <v>0.66</v>
      </c>
      <c r="C43" s="7">
        <v>0.42</v>
      </c>
      <c r="D43" s="7">
        <v>0.13</v>
      </c>
      <c r="E43" s="7">
        <v>0.06</v>
      </c>
      <c r="F43" s="7">
        <f t="shared" si="14"/>
        <v>5.0000000000000044E-2</v>
      </c>
      <c r="G43" s="7">
        <v>0.11</v>
      </c>
      <c r="H43" s="7">
        <v>0.09</v>
      </c>
      <c r="I43" s="7">
        <v>0.02</v>
      </c>
      <c r="L43" s="7">
        <f t="shared" si="15"/>
        <v>0.55000000000000004</v>
      </c>
      <c r="M43" s="7">
        <f t="shared" si="16"/>
        <v>0.32999999999999996</v>
      </c>
      <c r="N43" s="7">
        <f t="shared" si="17"/>
        <v>0.11</v>
      </c>
      <c r="O43" s="7">
        <f t="shared" si="18"/>
        <v>0.06</v>
      </c>
      <c r="P43" s="7">
        <f t="shared" si="19"/>
        <v>5.0000000000000044E-2</v>
      </c>
      <c r="Q43" s="57">
        <v>0.223</v>
      </c>
      <c r="R43" s="57">
        <v>0.05</v>
      </c>
      <c r="S43" s="57">
        <v>0.06</v>
      </c>
      <c r="T43" s="57">
        <v>0.06</v>
      </c>
      <c r="U43" s="57">
        <v>5.1999999999999998E-2</v>
      </c>
      <c r="W43" s="31"/>
      <c r="X43" s="31">
        <v>16285.7</v>
      </c>
      <c r="Y43" s="68">
        <v>0.16285700000000003</v>
      </c>
      <c r="Z43" s="68"/>
      <c r="AA43" s="32"/>
      <c r="AB43" s="7">
        <f t="shared" si="25"/>
        <v>0.40526351338904681</v>
      </c>
      <c r="AC43" s="7">
        <f t="shared" si="26"/>
        <v>0.25789496306575704</v>
      </c>
      <c r="AD43" s="7">
        <f t="shared" si="27"/>
        <v>7.9824631425115283E-2</v>
      </c>
      <c r="AE43" s="7">
        <f t="shared" si="28"/>
        <v>3.6842137580822436E-2</v>
      </c>
      <c r="AF43" s="7">
        <f t="shared" si="29"/>
        <v>3.0701781317352059E-2</v>
      </c>
      <c r="AG43" s="7">
        <f t="shared" si="30"/>
        <v>0.33771959449087235</v>
      </c>
      <c r="AH43" s="7"/>
      <c r="AI43" s="7">
        <f t="shared" si="31"/>
        <v>0.20263175669452338</v>
      </c>
      <c r="AJ43" s="7">
        <f t="shared" si="32"/>
        <v>6.7543918898174474E-2</v>
      </c>
      <c r="AK43" s="7">
        <f t="shared" si="33"/>
        <v>3.6842137580822436E-2</v>
      </c>
      <c r="AL43" s="7">
        <f t="shared" si="34"/>
        <v>3.0701781317352059E-2</v>
      </c>
      <c r="AM43" s="41">
        <f t="shared" si="20"/>
        <v>0.13692994467539005</v>
      </c>
      <c r="AN43" s="41">
        <f t="shared" si="21"/>
        <v>3.0701781317352031E-2</v>
      </c>
      <c r="AO43" s="41">
        <f t="shared" si="22"/>
        <v>3.6842137580822436E-2</v>
      </c>
      <c r="AP43" s="41">
        <f t="shared" si="23"/>
        <v>3.6842137580822436E-2</v>
      </c>
      <c r="AQ43" s="41">
        <f t="shared" si="24"/>
        <v>3.1929852570046116E-2</v>
      </c>
    </row>
    <row r="44" spans="1:43">
      <c r="A44" s="6">
        <v>1854</v>
      </c>
      <c r="B44" s="7">
        <v>0.69</v>
      </c>
      <c r="C44" s="7">
        <v>0.43</v>
      </c>
      <c r="D44" s="7">
        <v>0.14000000000000001</v>
      </c>
      <c r="E44" s="7">
        <v>0.06</v>
      </c>
      <c r="F44" s="7">
        <f t="shared" si="14"/>
        <v>5.9999999999999942E-2</v>
      </c>
      <c r="G44" s="7">
        <v>0.12</v>
      </c>
      <c r="H44" s="7">
        <v>0.09</v>
      </c>
      <c r="I44" s="7">
        <v>0.03</v>
      </c>
      <c r="L44" s="7">
        <f t="shared" si="15"/>
        <v>0.56999999999999995</v>
      </c>
      <c r="M44" s="7">
        <f t="shared" si="16"/>
        <v>0.33999999999999997</v>
      </c>
      <c r="N44" s="7">
        <f t="shared" si="17"/>
        <v>0.11000000000000001</v>
      </c>
      <c r="O44" s="7">
        <f t="shared" si="18"/>
        <v>0.06</v>
      </c>
      <c r="P44" s="7">
        <f t="shared" si="19"/>
        <v>5.9999999999999942E-2</v>
      </c>
      <c r="Q44" s="57">
        <v>0.23200000000000001</v>
      </c>
      <c r="R44" s="57">
        <v>4.3999999999999997E-2</v>
      </c>
      <c r="S44" s="57">
        <v>5.6000000000000001E-2</v>
      </c>
      <c r="T44" s="57">
        <v>6.2E-2</v>
      </c>
      <c r="U44" s="57">
        <v>6.9000000000000006E-2</v>
      </c>
      <c r="W44" s="31"/>
      <c r="X44" s="31">
        <v>18396.3</v>
      </c>
      <c r="Y44" s="68">
        <v>0.18396299999999999</v>
      </c>
      <c r="Z44" s="68"/>
      <c r="AA44" s="32"/>
      <c r="AB44" s="7">
        <f t="shared" si="25"/>
        <v>0.37507542277523198</v>
      </c>
      <c r="AC44" s="7">
        <f t="shared" si="26"/>
        <v>0.23374265477297065</v>
      </c>
      <c r="AD44" s="7">
        <f t="shared" si="27"/>
        <v>7.610225969352534E-2</v>
      </c>
      <c r="AE44" s="7">
        <f t="shared" si="28"/>
        <v>3.2615254154368001E-2</v>
      </c>
      <c r="AF44" s="7">
        <f t="shared" si="29"/>
        <v>3.2615254154367966E-2</v>
      </c>
      <c r="AG44" s="7">
        <f t="shared" si="30"/>
        <v>0.30984491446649592</v>
      </c>
      <c r="AH44" s="7"/>
      <c r="AI44" s="7">
        <f t="shared" si="31"/>
        <v>0.18481977354141862</v>
      </c>
      <c r="AJ44" s="7">
        <f t="shared" si="32"/>
        <v>5.9794632616341346E-2</v>
      </c>
      <c r="AK44" s="7">
        <f t="shared" si="33"/>
        <v>3.2615254154368001E-2</v>
      </c>
      <c r="AL44" s="7">
        <f t="shared" si="34"/>
        <v>3.2615254154367966E-2</v>
      </c>
      <c r="AM44" s="41">
        <f t="shared" si="20"/>
        <v>0.1261123160635563</v>
      </c>
      <c r="AN44" s="41">
        <f t="shared" si="21"/>
        <v>2.3917853046536531E-2</v>
      </c>
      <c r="AO44" s="41">
        <f t="shared" si="22"/>
        <v>3.0440903877410132E-2</v>
      </c>
      <c r="AP44" s="41">
        <f t="shared" si="23"/>
        <v>3.3702429292846933E-2</v>
      </c>
      <c r="AQ44" s="41">
        <f t="shared" si="24"/>
        <v>3.7507542277523197E-2</v>
      </c>
    </row>
    <row r="45" spans="1:43">
      <c r="A45" s="6">
        <v>1855</v>
      </c>
      <c r="B45" s="7">
        <v>0.7</v>
      </c>
      <c r="C45" s="7">
        <v>0.44</v>
      </c>
      <c r="D45" s="7">
        <v>0.14000000000000001</v>
      </c>
      <c r="E45" s="7">
        <v>7.0000000000000007E-2</v>
      </c>
      <c r="F45" s="7">
        <f t="shared" si="14"/>
        <v>4.9999999999999933E-2</v>
      </c>
      <c r="G45" s="7">
        <v>0.12</v>
      </c>
      <c r="H45" s="7">
        <v>0.09</v>
      </c>
      <c r="I45" s="7">
        <v>0.03</v>
      </c>
      <c r="L45" s="7">
        <f t="shared" si="15"/>
        <v>0.57999999999999996</v>
      </c>
      <c r="M45" s="7">
        <f t="shared" si="16"/>
        <v>0.35</v>
      </c>
      <c r="N45" s="7">
        <f t="shared" si="17"/>
        <v>0.11000000000000001</v>
      </c>
      <c r="O45" s="7">
        <f t="shared" si="18"/>
        <v>7.0000000000000007E-2</v>
      </c>
      <c r="P45" s="7">
        <f t="shared" si="19"/>
        <v>4.9999999999999933E-2</v>
      </c>
      <c r="Q45" s="57">
        <v>0.219</v>
      </c>
      <c r="R45" s="57">
        <v>4.1000000000000002E-2</v>
      </c>
      <c r="S45" s="57">
        <v>6.2E-2</v>
      </c>
      <c r="T45" s="57">
        <v>6.8000000000000005E-2</v>
      </c>
      <c r="U45" s="57">
        <v>4.9000000000000002E-2</v>
      </c>
      <c r="W45" s="31"/>
      <c r="X45" s="31">
        <v>18487.8</v>
      </c>
      <c r="Y45" s="68">
        <v>0.18487799999999999</v>
      </c>
      <c r="Z45" s="68"/>
      <c r="AA45" s="32"/>
      <c r="AB45" s="7">
        <f t="shared" si="25"/>
        <v>0.37862806823959588</v>
      </c>
      <c r="AC45" s="7">
        <f t="shared" si="26"/>
        <v>0.23799478575060312</v>
      </c>
      <c r="AD45" s="7">
        <f t="shared" si="27"/>
        <v>7.5725613647919188E-2</v>
      </c>
      <c r="AE45" s="7">
        <f t="shared" si="28"/>
        <v>3.7862806823959594E-2</v>
      </c>
      <c r="AF45" s="7">
        <f t="shared" si="29"/>
        <v>2.7044862017113952E-2</v>
      </c>
      <c r="AG45" s="7">
        <f t="shared" si="30"/>
        <v>0.31372039939852225</v>
      </c>
      <c r="AH45" s="7"/>
      <c r="AI45" s="7">
        <f t="shared" si="31"/>
        <v>0.18931403411979794</v>
      </c>
      <c r="AJ45" s="7">
        <f t="shared" si="32"/>
        <v>5.9498696437650787E-2</v>
      </c>
      <c r="AK45" s="7">
        <f t="shared" si="33"/>
        <v>3.7862806823959594E-2</v>
      </c>
      <c r="AL45" s="7">
        <f t="shared" si="34"/>
        <v>2.7044862017113952E-2</v>
      </c>
      <c r="AM45" s="41">
        <f t="shared" si="20"/>
        <v>0.11845649563495927</v>
      </c>
      <c r="AN45" s="41">
        <f t="shared" si="21"/>
        <v>2.2176786854033476E-2</v>
      </c>
      <c r="AO45" s="41">
        <f t="shared" si="22"/>
        <v>3.3535628901221345E-2</v>
      </c>
      <c r="AP45" s="41">
        <f t="shared" si="23"/>
        <v>3.6781012343275035E-2</v>
      </c>
      <c r="AQ45" s="41">
        <f t="shared" si="24"/>
        <v>2.6503964776771714E-2</v>
      </c>
    </row>
    <row r="46" spans="1:43">
      <c r="A46" s="6">
        <v>1856</v>
      </c>
      <c r="B46" s="7">
        <v>0.73</v>
      </c>
      <c r="C46" s="7">
        <v>0.46</v>
      </c>
      <c r="D46" s="7">
        <v>0.15</v>
      </c>
      <c r="E46" s="7">
        <v>7.0000000000000007E-2</v>
      </c>
      <c r="F46" s="7">
        <f t="shared" si="14"/>
        <v>4.9999999999999961E-2</v>
      </c>
      <c r="G46" s="7">
        <v>0.12</v>
      </c>
      <c r="H46" s="7">
        <v>0.09</v>
      </c>
      <c r="I46" s="7">
        <v>0.03</v>
      </c>
      <c r="L46" s="7">
        <f t="shared" si="15"/>
        <v>0.61</v>
      </c>
      <c r="M46" s="7">
        <f t="shared" si="16"/>
        <v>0.37</v>
      </c>
      <c r="N46" s="7">
        <f t="shared" si="17"/>
        <v>0.12</v>
      </c>
      <c r="O46" s="7">
        <f t="shared" si="18"/>
        <v>7.0000000000000007E-2</v>
      </c>
      <c r="P46" s="7">
        <f t="shared" si="19"/>
        <v>4.9999999999999961E-2</v>
      </c>
      <c r="Q46" s="57">
        <v>0.23</v>
      </c>
      <c r="R46" s="57">
        <v>4.2999999999999997E-2</v>
      </c>
      <c r="S46" s="57">
        <v>7.0000000000000007E-2</v>
      </c>
      <c r="T46" s="57">
        <v>6.8000000000000005E-2</v>
      </c>
      <c r="U46" s="57">
        <v>4.9000000000000002E-2</v>
      </c>
      <c r="W46" s="31"/>
      <c r="X46" s="31">
        <v>20011.099999999999</v>
      </c>
      <c r="Y46" s="68">
        <v>0.20011099999999998</v>
      </c>
      <c r="Z46" s="68"/>
      <c r="AA46" s="32"/>
      <c r="AB46" s="7">
        <f t="shared" si="25"/>
        <v>0.36479753736676146</v>
      </c>
      <c r="AC46" s="7">
        <f t="shared" si="26"/>
        <v>0.22987242080645243</v>
      </c>
      <c r="AD46" s="7">
        <f t="shared" si="27"/>
        <v>7.4958398089060574E-2</v>
      </c>
      <c r="AE46" s="7">
        <f t="shared" si="28"/>
        <v>3.4980585774894941E-2</v>
      </c>
      <c r="AF46" s="7">
        <f t="shared" si="29"/>
        <v>2.4986132696353507E-2</v>
      </c>
      <c r="AG46" s="7">
        <f t="shared" si="30"/>
        <v>0.304830818895513</v>
      </c>
      <c r="AH46" s="7"/>
      <c r="AI46" s="7">
        <f t="shared" si="31"/>
        <v>0.18489738195301608</v>
      </c>
      <c r="AJ46" s="7">
        <f t="shared" si="32"/>
        <v>5.9966718471248459E-2</v>
      </c>
      <c r="AK46" s="7">
        <f t="shared" si="33"/>
        <v>3.4980585774894941E-2</v>
      </c>
      <c r="AL46" s="7">
        <f t="shared" si="34"/>
        <v>2.4986132696353507E-2</v>
      </c>
      <c r="AM46" s="41">
        <f t="shared" si="20"/>
        <v>0.11493621040322621</v>
      </c>
      <c r="AN46" s="41">
        <f t="shared" si="21"/>
        <v>2.1488074118864033E-2</v>
      </c>
      <c r="AO46" s="41">
        <f t="shared" si="22"/>
        <v>3.4980585774894941E-2</v>
      </c>
      <c r="AP46" s="41">
        <f t="shared" si="23"/>
        <v>3.3981140467040802E-2</v>
      </c>
      <c r="AQ46" s="41">
        <f t="shared" si="24"/>
        <v>2.4486410042426458E-2</v>
      </c>
    </row>
    <row r="47" spans="1:43">
      <c r="A47" s="6">
        <v>1857</v>
      </c>
      <c r="B47" s="7">
        <v>0.74</v>
      </c>
      <c r="C47" s="7">
        <v>0.47</v>
      </c>
      <c r="D47" s="7">
        <v>0.15</v>
      </c>
      <c r="E47" s="7">
        <v>7.0000000000000007E-2</v>
      </c>
      <c r="F47" s="7">
        <f t="shared" si="14"/>
        <v>5.0000000000000017E-2</v>
      </c>
      <c r="G47" s="7">
        <v>0.13</v>
      </c>
      <c r="H47" s="7">
        <v>0.1</v>
      </c>
      <c r="I47" s="7">
        <v>0.03</v>
      </c>
      <c r="L47" s="7">
        <f t="shared" si="15"/>
        <v>0.61</v>
      </c>
      <c r="M47" s="7">
        <f t="shared" si="16"/>
        <v>0.37</v>
      </c>
      <c r="N47" s="7">
        <f t="shared" si="17"/>
        <v>0.12</v>
      </c>
      <c r="O47" s="7">
        <f t="shared" si="18"/>
        <v>7.0000000000000007E-2</v>
      </c>
      <c r="P47" s="7">
        <f t="shared" si="19"/>
        <v>5.0000000000000017E-2</v>
      </c>
      <c r="Q47" s="57">
        <v>0.223</v>
      </c>
      <c r="R47" s="57">
        <v>4.3999999999999997E-2</v>
      </c>
      <c r="S47" s="57">
        <v>0.06</v>
      </c>
      <c r="T47" s="57">
        <v>6.9000000000000006E-2</v>
      </c>
      <c r="U47" s="57">
        <v>0.05</v>
      </c>
      <c r="W47" s="31"/>
      <c r="X47" s="31">
        <v>19946.7</v>
      </c>
      <c r="Y47" s="68">
        <v>0.19946700000000001</v>
      </c>
      <c r="Z47" s="68"/>
      <c r="AA47" s="32"/>
      <c r="AB47" s="7">
        <f t="shared" si="25"/>
        <v>0.37098868484511222</v>
      </c>
      <c r="AC47" s="7">
        <f t="shared" si="26"/>
        <v>0.23562794848270641</v>
      </c>
      <c r="AD47" s="7">
        <f t="shared" si="27"/>
        <v>7.5200409090225448E-2</v>
      </c>
      <c r="AE47" s="7">
        <f t="shared" si="28"/>
        <v>3.5093524242105212E-2</v>
      </c>
      <c r="AF47" s="7">
        <f t="shared" si="29"/>
        <v>2.5066803030075156E-2</v>
      </c>
      <c r="AG47" s="7">
        <f t="shared" si="30"/>
        <v>0.30581499696691683</v>
      </c>
      <c r="AH47" s="7"/>
      <c r="AI47" s="7">
        <f t="shared" si="31"/>
        <v>0.18549434242255611</v>
      </c>
      <c r="AJ47" s="7">
        <f t="shared" si="32"/>
        <v>6.0160327272180361E-2</v>
      </c>
      <c r="AK47" s="7">
        <f t="shared" si="33"/>
        <v>3.5093524242105212E-2</v>
      </c>
      <c r="AL47" s="7">
        <f t="shared" si="34"/>
        <v>2.5066803030075156E-2</v>
      </c>
      <c r="AM47" s="41">
        <f t="shared" si="20"/>
        <v>0.11179794151413516</v>
      </c>
      <c r="AN47" s="41">
        <f t="shared" si="21"/>
        <v>2.2058786666466129E-2</v>
      </c>
      <c r="AO47" s="41">
        <f t="shared" si="22"/>
        <v>3.0080163636090181E-2</v>
      </c>
      <c r="AP47" s="41">
        <f t="shared" si="23"/>
        <v>3.4592188181503704E-2</v>
      </c>
      <c r="AQ47" s="41">
        <f t="shared" si="24"/>
        <v>2.5066803030075149E-2</v>
      </c>
    </row>
    <row r="48" spans="1:43">
      <c r="A48" s="6">
        <v>1858</v>
      </c>
      <c r="B48" s="7">
        <v>0.79</v>
      </c>
      <c r="C48" s="7">
        <v>0.49</v>
      </c>
      <c r="D48" s="7">
        <v>0.15</v>
      </c>
      <c r="E48" s="7">
        <v>0.1</v>
      </c>
      <c r="F48" s="7">
        <f t="shared" si="14"/>
        <v>5.0000000000000044E-2</v>
      </c>
      <c r="G48" s="7">
        <v>0.13</v>
      </c>
      <c r="H48" s="7">
        <v>0.1</v>
      </c>
      <c r="I48" s="7">
        <v>0.03</v>
      </c>
      <c r="L48" s="7">
        <f t="shared" si="15"/>
        <v>0.66</v>
      </c>
      <c r="M48" s="7">
        <f t="shared" si="16"/>
        <v>0.39</v>
      </c>
      <c r="N48" s="7">
        <f t="shared" si="17"/>
        <v>0.12</v>
      </c>
      <c r="O48" s="7">
        <f t="shared" si="18"/>
        <v>0.1</v>
      </c>
      <c r="P48" s="7">
        <f t="shared" si="19"/>
        <v>5.0000000000000044E-2</v>
      </c>
      <c r="Q48" s="57">
        <v>0.255</v>
      </c>
      <c r="R48" s="57">
        <v>4.3999999999999997E-2</v>
      </c>
      <c r="S48" s="57">
        <v>0.06</v>
      </c>
      <c r="T48" s="57">
        <v>0.10100000000000001</v>
      </c>
      <c r="U48" s="57">
        <v>0.05</v>
      </c>
      <c r="W48" s="31"/>
      <c r="X48" s="31">
        <v>18473.7</v>
      </c>
      <c r="Y48" s="68">
        <v>0.18473700000000001</v>
      </c>
      <c r="Z48" s="68"/>
      <c r="AA48" s="32"/>
      <c r="AB48" s="7">
        <f t="shared" si="25"/>
        <v>0.42763496213536001</v>
      </c>
      <c r="AC48" s="7">
        <f t="shared" si="26"/>
        <v>0.26524193853965367</v>
      </c>
      <c r="AD48" s="7">
        <f t="shared" si="27"/>
        <v>8.1196511797853158E-2</v>
      </c>
      <c r="AE48" s="7">
        <f t="shared" si="28"/>
        <v>5.4131007865235441E-2</v>
      </c>
      <c r="AF48" s="7">
        <f t="shared" si="29"/>
        <v>2.7065503932617745E-2</v>
      </c>
      <c r="AG48" s="7">
        <f t="shared" si="30"/>
        <v>0.3572646519105539</v>
      </c>
      <c r="AH48" s="7"/>
      <c r="AI48" s="7">
        <f t="shared" si="31"/>
        <v>0.21111093067441822</v>
      </c>
      <c r="AJ48" s="7">
        <f t="shared" si="32"/>
        <v>6.4957209438282523E-2</v>
      </c>
      <c r="AK48" s="7">
        <f t="shared" si="33"/>
        <v>5.4131007865235441E-2</v>
      </c>
      <c r="AL48" s="7">
        <f t="shared" si="34"/>
        <v>2.7065503932617745E-2</v>
      </c>
      <c r="AM48" s="41">
        <f t="shared" si="20"/>
        <v>0.13803407005635038</v>
      </c>
      <c r="AN48" s="41">
        <f t="shared" si="21"/>
        <v>2.3817643460703589E-2</v>
      </c>
      <c r="AO48" s="41">
        <f t="shared" si="22"/>
        <v>3.2478604719141262E-2</v>
      </c>
      <c r="AP48" s="41">
        <f t="shared" si="23"/>
        <v>5.4672317943887799E-2</v>
      </c>
      <c r="AQ48" s="41">
        <f t="shared" si="24"/>
        <v>2.706550393261772E-2</v>
      </c>
    </row>
    <row r="49" spans="1:43">
      <c r="A49" s="6">
        <v>1859</v>
      </c>
      <c r="B49" s="7">
        <v>0.8</v>
      </c>
      <c r="C49" s="7">
        <v>0.52</v>
      </c>
      <c r="D49" s="7">
        <v>0.15</v>
      </c>
      <c r="E49" s="7">
        <v>7.0000000000000007E-2</v>
      </c>
      <c r="F49" s="7">
        <f t="shared" si="14"/>
        <v>6.0000000000000026E-2</v>
      </c>
      <c r="G49" s="7">
        <v>0.14000000000000001</v>
      </c>
      <c r="H49" s="7">
        <v>0.11</v>
      </c>
      <c r="I49" s="7">
        <v>0.03</v>
      </c>
      <c r="L49" s="7">
        <f t="shared" si="15"/>
        <v>0.66</v>
      </c>
      <c r="M49" s="7">
        <f t="shared" si="16"/>
        <v>0.41000000000000003</v>
      </c>
      <c r="N49" s="7">
        <f t="shared" si="17"/>
        <v>0.12</v>
      </c>
      <c r="O49" s="7">
        <f t="shared" si="18"/>
        <v>7.0000000000000007E-2</v>
      </c>
      <c r="P49" s="7">
        <f t="shared" si="19"/>
        <v>6.0000000000000026E-2</v>
      </c>
      <c r="Q49" s="57">
        <v>0.23300000000000001</v>
      </c>
      <c r="R49" s="57">
        <v>4.4999999999999998E-2</v>
      </c>
      <c r="S49" s="57">
        <v>6.6000000000000003E-2</v>
      </c>
      <c r="T49" s="57">
        <v>7.0999999999999994E-2</v>
      </c>
      <c r="U49" s="57">
        <v>5.0999999999999997E-2</v>
      </c>
      <c r="W49" s="31"/>
      <c r="X49" s="31">
        <v>17814.900000000001</v>
      </c>
      <c r="Y49" s="68">
        <v>0.178149</v>
      </c>
      <c r="Z49" s="68"/>
      <c r="AA49" s="32"/>
      <c r="AB49" s="7">
        <f t="shared" si="25"/>
        <v>0.4490623017810933</v>
      </c>
      <c r="AC49" s="7">
        <f t="shared" si="26"/>
        <v>0.29189049615771068</v>
      </c>
      <c r="AD49" s="7">
        <f t="shared" si="27"/>
        <v>8.4199181583954993E-2</v>
      </c>
      <c r="AE49" s="7">
        <f t="shared" si="28"/>
        <v>3.9292951405845669E-2</v>
      </c>
      <c r="AF49" s="7">
        <f t="shared" si="29"/>
        <v>3.3679672633582014E-2</v>
      </c>
      <c r="AG49" s="7">
        <f t="shared" si="30"/>
        <v>0.37047639896940199</v>
      </c>
      <c r="AH49" s="7"/>
      <c r="AI49" s="7">
        <f t="shared" si="31"/>
        <v>0.23014442966281032</v>
      </c>
      <c r="AJ49" s="7">
        <f t="shared" si="32"/>
        <v>6.7359345267164E-2</v>
      </c>
      <c r="AK49" s="7">
        <f t="shared" si="33"/>
        <v>3.9292951405845669E-2</v>
      </c>
      <c r="AL49" s="7">
        <f t="shared" si="34"/>
        <v>3.3679672633582014E-2</v>
      </c>
      <c r="AM49" s="41">
        <f t="shared" si="20"/>
        <v>0.13078939539374343</v>
      </c>
      <c r="AN49" s="41">
        <f t="shared" si="21"/>
        <v>2.52597544751865E-2</v>
      </c>
      <c r="AO49" s="41">
        <f t="shared" si="22"/>
        <v>3.7047639896940196E-2</v>
      </c>
      <c r="AP49" s="41">
        <f t="shared" si="23"/>
        <v>3.985427928307203E-2</v>
      </c>
      <c r="AQ49" s="41">
        <f t="shared" si="24"/>
        <v>2.8627721738544696E-2</v>
      </c>
    </row>
    <row r="50" spans="1:43">
      <c r="A50" s="6">
        <v>1860</v>
      </c>
      <c r="B50" s="7">
        <v>0.84</v>
      </c>
      <c r="C50" s="7">
        <v>0.56000000000000005</v>
      </c>
      <c r="D50" s="7">
        <v>0.16</v>
      </c>
      <c r="E50" s="7">
        <v>7.0000000000000007E-2</v>
      </c>
      <c r="F50" s="7">
        <f t="shared" si="14"/>
        <v>4.9999999999999906E-2</v>
      </c>
      <c r="G50" s="7">
        <v>0.15</v>
      </c>
      <c r="H50" s="7">
        <v>0.12</v>
      </c>
      <c r="I50" s="7">
        <v>0.03</v>
      </c>
      <c r="L50" s="7">
        <f t="shared" si="15"/>
        <v>0.69</v>
      </c>
      <c r="M50" s="7">
        <f t="shared" si="16"/>
        <v>0.44000000000000006</v>
      </c>
      <c r="N50" s="7">
        <f t="shared" si="17"/>
        <v>0.13</v>
      </c>
      <c r="O50" s="7">
        <f t="shared" si="18"/>
        <v>7.0000000000000007E-2</v>
      </c>
      <c r="P50" s="7">
        <f t="shared" si="19"/>
        <v>4.9999999999999906E-2</v>
      </c>
      <c r="Q50" s="57">
        <v>0.255</v>
      </c>
      <c r="R50" s="57">
        <v>6.5000000000000002E-2</v>
      </c>
      <c r="S50" s="57">
        <v>6.9000000000000006E-2</v>
      </c>
      <c r="T50" s="57">
        <v>6.9000000000000006E-2</v>
      </c>
      <c r="U50" s="57">
        <v>5.2999999999999999E-2</v>
      </c>
      <c r="W50" s="31"/>
      <c r="X50" s="31">
        <v>20684</v>
      </c>
      <c r="Y50" s="68">
        <v>0.20684000000000002</v>
      </c>
      <c r="Z50" s="68"/>
      <c r="AA50" s="32"/>
      <c r="AB50" s="7">
        <f t="shared" si="25"/>
        <v>0.40611100367433767</v>
      </c>
      <c r="AC50" s="7">
        <f t="shared" si="26"/>
        <v>0.27074066911622513</v>
      </c>
      <c r="AD50" s="7">
        <f t="shared" si="27"/>
        <v>7.7354476890350035E-2</v>
      </c>
      <c r="AE50" s="7">
        <f t="shared" si="28"/>
        <v>3.3842583639528141E-2</v>
      </c>
      <c r="AF50" s="7">
        <f t="shared" si="29"/>
        <v>2.4173274028234337E-2</v>
      </c>
      <c r="AG50" s="7">
        <f t="shared" si="30"/>
        <v>0.33359118158963447</v>
      </c>
      <c r="AH50" s="7"/>
      <c r="AI50" s="7">
        <f t="shared" si="31"/>
        <v>0.21272481144846261</v>
      </c>
      <c r="AJ50" s="7">
        <f t="shared" si="32"/>
        <v>6.2850512473409392E-2</v>
      </c>
      <c r="AK50" s="7">
        <f t="shared" si="33"/>
        <v>3.3842583639528141E-2</v>
      </c>
      <c r="AL50" s="7">
        <f t="shared" si="34"/>
        <v>2.4173274028234337E-2</v>
      </c>
      <c r="AM50" s="41">
        <f t="shared" si="20"/>
        <v>0.12328369754399536</v>
      </c>
      <c r="AN50" s="41">
        <f t="shared" si="21"/>
        <v>3.1425256236704696E-2</v>
      </c>
      <c r="AO50" s="41">
        <f t="shared" si="22"/>
        <v>3.3359118158963447E-2</v>
      </c>
      <c r="AP50" s="41">
        <f t="shared" si="23"/>
        <v>3.3359118158963447E-2</v>
      </c>
      <c r="AQ50" s="41">
        <f t="shared" si="24"/>
        <v>2.5623670469928448E-2</v>
      </c>
    </row>
    <row r="51" spans="1:43">
      <c r="A51" s="6">
        <v>1861</v>
      </c>
      <c r="B51" s="7">
        <v>0.88</v>
      </c>
      <c r="C51" s="7">
        <v>0.57999999999999996</v>
      </c>
      <c r="D51" s="7">
        <v>0.17</v>
      </c>
      <c r="E51" s="7">
        <v>0.08</v>
      </c>
      <c r="F51" s="7">
        <f t="shared" si="14"/>
        <v>5.0000000000000031E-2</v>
      </c>
      <c r="G51" s="7">
        <v>0.16</v>
      </c>
      <c r="H51" s="7">
        <v>0.13</v>
      </c>
      <c r="I51" s="7">
        <v>0.03</v>
      </c>
      <c r="L51" s="7">
        <f t="shared" si="15"/>
        <v>0.72</v>
      </c>
      <c r="M51" s="7">
        <f t="shared" si="16"/>
        <v>0.44999999999999996</v>
      </c>
      <c r="N51" s="7">
        <f t="shared" si="17"/>
        <v>0.14000000000000001</v>
      </c>
      <c r="O51" s="7">
        <f t="shared" si="18"/>
        <v>0.08</v>
      </c>
      <c r="P51" s="7">
        <f t="shared" si="19"/>
        <v>5.0000000000000031E-2</v>
      </c>
      <c r="Q51" s="57">
        <v>0.26400000000000001</v>
      </c>
      <c r="R51" s="57">
        <v>6.2E-2</v>
      </c>
      <c r="S51" s="57">
        <v>7.0999999999999994E-2</v>
      </c>
      <c r="T51" s="57">
        <v>7.5999999999999998E-2</v>
      </c>
      <c r="U51" s="57">
        <v>5.5E-2</v>
      </c>
      <c r="W51" s="31"/>
      <c r="X51" s="31">
        <v>21260.1</v>
      </c>
      <c r="Y51" s="68">
        <v>0.21260099999999998</v>
      </c>
      <c r="Z51" s="68"/>
      <c r="AA51" s="32"/>
      <c r="AB51" s="7">
        <f t="shared" si="25"/>
        <v>0.41392091288375882</v>
      </c>
      <c r="AC51" s="7">
        <f t="shared" si="26"/>
        <v>0.27281151076429555</v>
      </c>
      <c r="AD51" s="7">
        <f t="shared" si="27"/>
        <v>7.9961994534362493E-2</v>
      </c>
      <c r="AE51" s="7">
        <f t="shared" si="28"/>
        <v>3.7629173898523528E-2</v>
      </c>
      <c r="AF51" s="7">
        <f t="shared" si="29"/>
        <v>2.3518233686577218E-2</v>
      </c>
      <c r="AG51" s="7">
        <f t="shared" si="30"/>
        <v>0.33866256508671178</v>
      </c>
      <c r="AH51" s="7"/>
      <c r="AI51" s="7">
        <f t="shared" si="31"/>
        <v>0.21166410317919485</v>
      </c>
      <c r="AJ51" s="7">
        <f t="shared" si="32"/>
        <v>6.5851054322416183E-2</v>
      </c>
      <c r="AK51" s="7">
        <f t="shared" si="33"/>
        <v>3.7629173898523528E-2</v>
      </c>
      <c r="AL51" s="7">
        <f t="shared" si="34"/>
        <v>2.3518233686577218E-2</v>
      </c>
      <c r="AM51" s="41">
        <f t="shared" si="20"/>
        <v>0.12417627386512764</v>
      </c>
      <c r="AN51" s="41">
        <f t="shared" si="21"/>
        <v>2.9162609771355735E-2</v>
      </c>
      <c r="AO51" s="41">
        <f t="shared" si="22"/>
        <v>3.3395891834939628E-2</v>
      </c>
      <c r="AP51" s="41">
        <f t="shared" si="23"/>
        <v>3.5747715203597354E-2</v>
      </c>
      <c r="AQ51" s="41">
        <f t="shared" si="24"/>
        <v>2.5870057055234926E-2</v>
      </c>
    </row>
    <row r="52" spans="1:43">
      <c r="A52" s="6">
        <v>1862</v>
      </c>
      <c r="B52" s="7">
        <v>0.94</v>
      </c>
      <c r="C52" s="7">
        <v>0.62</v>
      </c>
      <c r="D52" s="7">
        <v>0.17</v>
      </c>
      <c r="E52" s="7">
        <v>0.1</v>
      </c>
      <c r="F52" s="7">
        <f t="shared" si="14"/>
        <v>4.9999999999999933E-2</v>
      </c>
      <c r="G52" s="7">
        <v>0.16</v>
      </c>
      <c r="H52" s="7">
        <v>0.13</v>
      </c>
      <c r="I52" s="7">
        <v>0.03</v>
      </c>
      <c r="L52" s="7">
        <f t="shared" si="15"/>
        <v>0.77999999999999992</v>
      </c>
      <c r="M52" s="7">
        <f t="shared" si="16"/>
        <v>0.49</v>
      </c>
      <c r="N52" s="7">
        <f t="shared" si="17"/>
        <v>0.14000000000000001</v>
      </c>
      <c r="O52" s="7">
        <f t="shared" si="18"/>
        <v>0.1</v>
      </c>
      <c r="P52" s="7">
        <f t="shared" si="19"/>
        <v>4.9999999999999933E-2</v>
      </c>
      <c r="Q52" s="57">
        <v>0.28599999999999998</v>
      </c>
      <c r="R52" s="57">
        <v>5.7000000000000002E-2</v>
      </c>
      <c r="S52" s="57">
        <v>7.4999999999999997E-2</v>
      </c>
      <c r="T52" s="57">
        <v>9.5000000000000001E-2</v>
      </c>
      <c r="U52" s="57">
        <v>5.8999999999999997E-2</v>
      </c>
      <c r="W52" s="31"/>
      <c r="X52" s="31">
        <v>21933.599999999999</v>
      </c>
      <c r="Y52" s="68">
        <v>0.21933599999999998</v>
      </c>
      <c r="Z52" s="68"/>
      <c r="AA52" s="32"/>
      <c r="AB52" s="7">
        <f t="shared" si="25"/>
        <v>0.4285662180399023</v>
      </c>
      <c r="AC52" s="7">
        <f t="shared" si="26"/>
        <v>0.28267133530291427</v>
      </c>
      <c r="AD52" s="7">
        <f t="shared" si="27"/>
        <v>7.750665645402488E-2</v>
      </c>
      <c r="AE52" s="7">
        <f t="shared" si="28"/>
        <v>4.5592150855308752E-2</v>
      </c>
      <c r="AF52" s="7">
        <f t="shared" si="29"/>
        <v>2.2796075427654345E-2</v>
      </c>
      <c r="AG52" s="7">
        <f t="shared" si="30"/>
        <v>0.35561877667140823</v>
      </c>
      <c r="AH52" s="7"/>
      <c r="AI52" s="7">
        <f t="shared" si="31"/>
        <v>0.22340153919101288</v>
      </c>
      <c r="AJ52" s="7">
        <f t="shared" si="32"/>
        <v>6.382901119743227E-2</v>
      </c>
      <c r="AK52" s="7">
        <f t="shared" si="33"/>
        <v>4.5592150855308752E-2</v>
      </c>
      <c r="AL52" s="7">
        <f t="shared" si="34"/>
        <v>2.2796075427654345E-2</v>
      </c>
      <c r="AM52" s="41">
        <f t="shared" si="20"/>
        <v>0.13039355144618303</v>
      </c>
      <c r="AN52" s="41">
        <f t="shared" si="21"/>
        <v>2.5987525987525989E-2</v>
      </c>
      <c r="AO52" s="41">
        <f t="shared" si="22"/>
        <v>3.4194113141481568E-2</v>
      </c>
      <c r="AP52" s="41">
        <f t="shared" si="23"/>
        <v>4.3312543312543313E-2</v>
      </c>
      <c r="AQ52" s="41">
        <f t="shared" si="24"/>
        <v>2.6899369004632166E-2</v>
      </c>
    </row>
    <row r="53" spans="1:43">
      <c r="A53" s="6">
        <v>1863</v>
      </c>
      <c r="B53" s="7">
        <v>0.96</v>
      </c>
      <c r="C53" s="7">
        <v>0.63</v>
      </c>
      <c r="D53" s="7">
        <v>0.18</v>
      </c>
      <c r="E53" s="7">
        <v>0.09</v>
      </c>
      <c r="F53" s="7">
        <f t="shared" si="14"/>
        <v>5.999999999999997E-2</v>
      </c>
      <c r="G53" s="7">
        <v>0.18</v>
      </c>
      <c r="H53" s="7">
        <v>0.14000000000000001</v>
      </c>
      <c r="I53" s="7">
        <v>0.03</v>
      </c>
      <c r="L53" s="7">
        <f t="shared" si="15"/>
        <v>0.78</v>
      </c>
      <c r="M53" s="7">
        <f t="shared" si="16"/>
        <v>0.49</v>
      </c>
      <c r="N53" s="7">
        <f t="shared" si="17"/>
        <v>0.15</v>
      </c>
      <c r="O53" s="7">
        <f t="shared" si="18"/>
        <v>0.09</v>
      </c>
      <c r="P53" s="7">
        <f t="shared" si="19"/>
        <v>5.999999999999997E-2</v>
      </c>
      <c r="Q53" s="57">
        <v>0.28399999999999997</v>
      </c>
      <c r="R53" s="57">
        <v>5.6000000000000001E-2</v>
      </c>
      <c r="S53" s="57">
        <v>7.5999999999999998E-2</v>
      </c>
      <c r="T53" s="57">
        <v>9.0999999999999998E-2</v>
      </c>
      <c r="U53" s="57">
        <v>6.2E-2</v>
      </c>
      <c r="W53" s="31"/>
      <c r="X53" s="31">
        <v>21746.2</v>
      </c>
      <c r="Y53" s="68">
        <v>0.21746200000000002</v>
      </c>
      <c r="Z53" s="68"/>
      <c r="AA53" s="32"/>
      <c r="AB53" s="7">
        <f t="shared" si="25"/>
        <v>0.44145643836624326</v>
      </c>
      <c r="AC53" s="7">
        <f t="shared" si="26"/>
        <v>0.28970578767784716</v>
      </c>
      <c r="AD53" s="7">
        <f t="shared" si="27"/>
        <v>8.2773082193670619E-2</v>
      </c>
      <c r="AE53" s="7">
        <f t="shared" si="28"/>
        <v>4.138654109683531E-2</v>
      </c>
      <c r="AF53" s="7">
        <f t="shared" si="29"/>
        <v>2.7591027397890194E-2</v>
      </c>
      <c r="AG53" s="7">
        <f t="shared" si="30"/>
        <v>0.35868335617257269</v>
      </c>
      <c r="AH53" s="7"/>
      <c r="AI53" s="7">
        <f t="shared" si="31"/>
        <v>0.22532672374943669</v>
      </c>
      <c r="AJ53" s="7">
        <f t="shared" si="32"/>
        <v>6.8977568494725514E-2</v>
      </c>
      <c r="AK53" s="7">
        <f t="shared" si="33"/>
        <v>4.138654109683531E-2</v>
      </c>
      <c r="AL53" s="7">
        <f t="shared" si="34"/>
        <v>2.759102739789019E-2</v>
      </c>
      <c r="AM53" s="41">
        <f t="shared" si="20"/>
        <v>0.13059752968334698</v>
      </c>
      <c r="AN53" s="41">
        <f t="shared" si="21"/>
        <v>2.5751625571364192E-2</v>
      </c>
      <c r="AO53" s="41">
        <f t="shared" si="22"/>
        <v>3.4948634703994258E-2</v>
      </c>
      <c r="AP53" s="41">
        <f t="shared" si="23"/>
        <v>4.1846391553466811E-2</v>
      </c>
      <c r="AQ53" s="41">
        <f t="shared" si="24"/>
        <v>2.8510728311153213E-2</v>
      </c>
    </row>
    <row r="54" spans="1:43">
      <c r="A54" s="6">
        <v>1864</v>
      </c>
      <c r="B54" s="7">
        <v>0.93</v>
      </c>
      <c r="C54" s="7">
        <v>0.6</v>
      </c>
      <c r="D54" s="7">
        <v>0.18</v>
      </c>
      <c r="E54" s="7">
        <v>0.08</v>
      </c>
      <c r="F54" s="7">
        <f t="shared" si="14"/>
        <v>7.0000000000000076E-2</v>
      </c>
      <c r="G54" s="7">
        <v>0.18</v>
      </c>
      <c r="H54" s="7">
        <v>0.15</v>
      </c>
      <c r="I54" s="7">
        <v>0.03</v>
      </c>
      <c r="L54" s="7">
        <f t="shared" si="15"/>
        <v>0.75</v>
      </c>
      <c r="M54" s="7">
        <f t="shared" si="16"/>
        <v>0.44999999999999996</v>
      </c>
      <c r="N54" s="7">
        <f t="shared" si="17"/>
        <v>0.15</v>
      </c>
      <c r="O54" s="7">
        <f t="shared" si="18"/>
        <v>0.08</v>
      </c>
      <c r="P54" s="7">
        <f t="shared" si="19"/>
        <v>7.0000000000000076E-2</v>
      </c>
      <c r="Q54" s="57">
        <v>0.28699999999999998</v>
      </c>
      <c r="R54" s="57">
        <v>6.2E-2</v>
      </c>
      <c r="S54" s="57">
        <v>8.1000000000000003E-2</v>
      </c>
      <c r="T54" s="57">
        <v>8.3000000000000004E-2</v>
      </c>
      <c r="U54" s="57">
        <v>6.0999999999999999E-2</v>
      </c>
      <c r="W54" s="31"/>
      <c r="X54" s="31">
        <v>21739.599999999999</v>
      </c>
      <c r="Y54" s="68">
        <v>0.21739600000000001</v>
      </c>
      <c r="Z54" s="68"/>
      <c r="AA54" s="32"/>
      <c r="AB54" s="7">
        <f t="shared" si="25"/>
        <v>0.42779075971959007</v>
      </c>
      <c r="AC54" s="7">
        <f t="shared" si="26"/>
        <v>0.2759940385287678</v>
      </c>
      <c r="AD54" s="7">
        <f t="shared" si="27"/>
        <v>8.2798211558630333E-2</v>
      </c>
      <c r="AE54" s="7">
        <f t="shared" si="28"/>
        <v>3.6799205137169042E-2</v>
      </c>
      <c r="AF54" s="7">
        <f t="shared" si="29"/>
        <v>3.2199304495022944E-2</v>
      </c>
      <c r="AG54" s="7">
        <f t="shared" si="30"/>
        <v>0.34499254816095976</v>
      </c>
      <c r="AH54" s="7"/>
      <c r="AI54" s="7">
        <f t="shared" si="31"/>
        <v>0.20699552889657585</v>
      </c>
      <c r="AJ54" s="7">
        <f t="shared" si="32"/>
        <v>6.8998509632191951E-2</v>
      </c>
      <c r="AK54" s="7">
        <f t="shared" si="33"/>
        <v>3.6799205137169042E-2</v>
      </c>
      <c r="AL54" s="7">
        <f t="shared" si="34"/>
        <v>3.2199304495022944E-2</v>
      </c>
      <c r="AM54" s="41">
        <f t="shared" si="20"/>
        <v>0.13201714842959392</v>
      </c>
      <c r="AN54" s="41">
        <f t="shared" si="21"/>
        <v>2.8519383981306004E-2</v>
      </c>
      <c r="AO54" s="41">
        <f t="shared" si="22"/>
        <v>3.7259195201383655E-2</v>
      </c>
      <c r="AP54" s="41">
        <f t="shared" si="23"/>
        <v>3.8179175329812881E-2</v>
      </c>
      <c r="AQ54" s="41">
        <f t="shared" si="24"/>
        <v>2.8059393917091394E-2</v>
      </c>
    </row>
    <row r="55" spans="1:43">
      <c r="A55" s="6">
        <v>1865</v>
      </c>
      <c r="B55" s="7">
        <v>0.94</v>
      </c>
      <c r="C55" s="7">
        <v>0.6</v>
      </c>
      <c r="D55" s="7">
        <v>0.19</v>
      </c>
      <c r="E55" s="7">
        <v>0.08</v>
      </c>
      <c r="F55" s="7">
        <f t="shared" si="14"/>
        <v>6.9999999999999965E-2</v>
      </c>
      <c r="G55" s="7">
        <v>0.19</v>
      </c>
      <c r="H55" s="7">
        <v>0.15</v>
      </c>
      <c r="I55" s="7">
        <v>0.04</v>
      </c>
      <c r="L55" s="7">
        <f t="shared" si="15"/>
        <v>0.75</v>
      </c>
      <c r="M55" s="7">
        <f t="shared" si="16"/>
        <v>0.44999999999999996</v>
      </c>
      <c r="N55" s="7">
        <f t="shared" si="17"/>
        <v>0.15</v>
      </c>
      <c r="O55" s="7">
        <f t="shared" si="18"/>
        <v>0.08</v>
      </c>
      <c r="P55" s="7">
        <f t="shared" si="19"/>
        <v>6.9999999999999965E-2</v>
      </c>
      <c r="Q55" s="57">
        <v>0.30099999999999999</v>
      </c>
      <c r="R55" s="57">
        <v>6.9000000000000006E-2</v>
      </c>
      <c r="S55" s="57">
        <v>8.1000000000000003E-2</v>
      </c>
      <c r="T55" s="57">
        <v>8.5000000000000006E-2</v>
      </c>
      <c r="U55" s="57">
        <v>6.5000000000000002E-2</v>
      </c>
      <c r="W55" s="31"/>
      <c r="X55" s="31">
        <v>20910</v>
      </c>
      <c r="Y55" s="68">
        <v>0.20910000000000001</v>
      </c>
      <c r="Z55" s="68"/>
      <c r="AA55" s="32"/>
      <c r="AB55" s="7">
        <f t="shared" si="25"/>
        <v>0.44954567192730749</v>
      </c>
      <c r="AC55" s="7">
        <f t="shared" si="26"/>
        <v>0.28694404591104733</v>
      </c>
      <c r="AD55" s="7">
        <f t="shared" si="27"/>
        <v>9.0865614538498327E-2</v>
      </c>
      <c r="AE55" s="7">
        <f t="shared" si="28"/>
        <v>3.8259206121472981E-2</v>
      </c>
      <c r="AF55" s="7">
        <f t="shared" si="29"/>
        <v>3.3476805356288844E-2</v>
      </c>
      <c r="AG55" s="7">
        <f t="shared" si="30"/>
        <v>0.3586800573888092</v>
      </c>
      <c r="AH55" s="7"/>
      <c r="AI55" s="7">
        <f t="shared" si="31"/>
        <v>0.21520803443328551</v>
      </c>
      <c r="AJ55" s="7">
        <f t="shared" si="32"/>
        <v>7.1736011477761832E-2</v>
      </c>
      <c r="AK55" s="7">
        <f t="shared" si="33"/>
        <v>3.8259206121472981E-2</v>
      </c>
      <c r="AL55" s="7">
        <f t="shared" si="34"/>
        <v>3.3476805356288844E-2</v>
      </c>
      <c r="AM55" s="41">
        <f t="shared" si="20"/>
        <v>0.14395026303204209</v>
      </c>
      <c r="AN55" s="41">
        <f t="shared" si="21"/>
        <v>3.2998565279770443E-2</v>
      </c>
      <c r="AO55" s="41">
        <f t="shared" si="22"/>
        <v>3.8737446197991389E-2</v>
      </c>
      <c r="AP55" s="41">
        <f t="shared" si="23"/>
        <v>4.065040650406504E-2</v>
      </c>
      <c r="AQ55" s="41">
        <f t="shared" si="24"/>
        <v>3.1085604973696796E-2</v>
      </c>
    </row>
    <row r="56" spans="1:43">
      <c r="A56" s="6">
        <v>1866</v>
      </c>
      <c r="B56" s="7">
        <v>0.96</v>
      </c>
      <c r="C56" s="7">
        <v>0.61</v>
      </c>
      <c r="D56" s="7">
        <v>0.2</v>
      </c>
      <c r="E56" s="7">
        <v>0.08</v>
      </c>
      <c r="F56" s="7">
        <f t="shared" si="14"/>
        <v>6.9999999999999965E-2</v>
      </c>
      <c r="G56" s="7">
        <v>0.19</v>
      </c>
      <c r="H56" s="7">
        <v>0.15</v>
      </c>
      <c r="I56" s="7">
        <v>0.04</v>
      </c>
      <c r="L56" s="7">
        <f t="shared" si="15"/>
        <v>0.77</v>
      </c>
      <c r="M56" s="7">
        <f t="shared" si="16"/>
        <v>0.45999999999999996</v>
      </c>
      <c r="N56" s="7">
        <f t="shared" si="17"/>
        <v>0.16</v>
      </c>
      <c r="O56" s="7">
        <f t="shared" si="18"/>
        <v>0.08</v>
      </c>
      <c r="P56" s="7">
        <f t="shared" si="19"/>
        <v>6.9999999999999965E-2</v>
      </c>
      <c r="Q56" s="57">
        <v>0.312</v>
      </c>
      <c r="R56" s="57">
        <v>7.3999999999999996E-2</v>
      </c>
      <c r="S56" s="57">
        <v>8.7999999999999995E-2</v>
      </c>
      <c r="T56" s="57">
        <v>8.4000000000000005E-2</v>
      </c>
      <c r="U56" s="57">
        <v>6.7000000000000004E-2</v>
      </c>
      <c r="W56" s="31"/>
      <c r="X56" s="31">
        <v>22727</v>
      </c>
      <c r="Y56" s="68">
        <v>0.22727</v>
      </c>
      <c r="Z56" s="68"/>
      <c r="AA56" s="32"/>
      <c r="AB56" s="7">
        <f t="shared" si="25"/>
        <v>0.42240506886082635</v>
      </c>
      <c r="AC56" s="7">
        <f t="shared" si="26"/>
        <v>0.26840322083865004</v>
      </c>
      <c r="AD56" s="7">
        <f t="shared" si="27"/>
        <v>8.8001056012672149E-2</v>
      </c>
      <c r="AE56" s="7">
        <f t="shared" si="28"/>
        <v>3.5200422405068862E-2</v>
      </c>
      <c r="AF56" s="7">
        <f t="shared" si="29"/>
        <v>3.0800369604435239E-2</v>
      </c>
      <c r="AG56" s="7">
        <f t="shared" si="30"/>
        <v>0.33880406564878779</v>
      </c>
      <c r="AH56" s="7"/>
      <c r="AI56" s="7">
        <f t="shared" si="31"/>
        <v>0.20240242882914594</v>
      </c>
      <c r="AJ56" s="7">
        <f t="shared" si="32"/>
        <v>7.0400844810137725E-2</v>
      </c>
      <c r="AK56" s="7">
        <f t="shared" si="33"/>
        <v>3.5200422405068862E-2</v>
      </c>
      <c r="AL56" s="7">
        <f t="shared" si="34"/>
        <v>3.0800369604435239E-2</v>
      </c>
      <c r="AM56" s="41">
        <f t="shared" si="20"/>
        <v>0.13728164737976856</v>
      </c>
      <c r="AN56" s="41">
        <f t="shared" si="21"/>
        <v>3.2560390724688699E-2</v>
      </c>
      <c r="AO56" s="41">
        <f t="shared" si="22"/>
        <v>3.8720464645575742E-2</v>
      </c>
      <c r="AP56" s="41">
        <f t="shared" si="23"/>
        <v>3.6960443525322302E-2</v>
      </c>
      <c r="AQ56" s="41">
        <f t="shared" si="24"/>
        <v>2.9480353764245171E-2</v>
      </c>
    </row>
    <row r="57" spans="1:43">
      <c r="A57" s="6">
        <v>1867</v>
      </c>
      <c r="B57" s="7">
        <v>0.97</v>
      </c>
      <c r="C57" s="7">
        <v>0.63</v>
      </c>
      <c r="D57" s="7">
        <v>0.19</v>
      </c>
      <c r="E57" s="7">
        <v>0.09</v>
      </c>
      <c r="F57" s="7">
        <f t="shared" si="14"/>
        <v>5.999999999999997E-2</v>
      </c>
      <c r="G57" s="7">
        <v>0.19</v>
      </c>
      <c r="H57" s="7">
        <v>0.15</v>
      </c>
      <c r="I57" s="7">
        <v>0.04</v>
      </c>
      <c r="L57" s="7">
        <f t="shared" si="15"/>
        <v>0.78</v>
      </c>
      <c r="M57" s="7">
        <f t="shared" si="16"/>
        <v>0.48</v>
      </c>
      <c r="N57" s="7">
        <f t="shared" si="17"/>
        <v>0.15</v>
      </c>
      <c r="O57" s="7">
        <f t="shared" si="18"/>
        <v>0.09</v>
      </c>
      <c r="P57" s="7">
        <f t="shared" si="19"/>
        <v>5.999999999999997E-2</v>
      </c>
      <c r="Q57" s="57">
        <v>0.317</v>
      </c>
      <c r="R57" s="57">
        <v>0.08</v>
      </c>
      <c r="S57" s="57">
        <v>8.8999999999999996E-2</v>
      </c>
      <c r="T57" s="57">
        <v>8.5999999999999993E-2</v>
      </c>
      <c r="U57" s="57">
        <v>6.2E-2</v>
      </c>
      <c r="W57" s="31"/>
      <c r="X57" s="31">
        <v>22536.2</v>
      </c>
      <c r="Y57" s="68">
        <v>0.22536200000000001</v>
      </c>
      <c r="Z57" s="68"/>
      <c r="AA57" s="32"/>
      <c r="AB57" s="7">
        <f t="shared" si="25"/>
        <v>0.43041861538325005</v>
      </c>
      <c r="AC57" s="7">
        <f t="shared" si="26"/>
        <v>0.27955023473345109</v>
      </c>
      <c r="AD57" s="7">
        <f t="shared" si="27"/>
        <v>8.4308800951358259E-2</v>
      </c>
      <c r="AE57" s="7">
        <f t="shared" si="28"/>
        <v>3.9935747819064435E-2</v>
      </c>
      <c r="AF57" s="7">
        <f t="shared" si="29"/>
        <v>2.6623831879376281E-2</v>
      </c>
      <c r="AG57" s="7">
        <f t="shared" si="30"/>
        <v>0.34610981443189182</v>
      </c>
      <c r="AH57" s="7"/>
      <c r="AI57" s="7">
        <f t="shared" si="31"/>
        <v>0.21299065503501033</v>
      </c>
      <c r="AJ57" s="7">
        <f t="shared" si="32"/>
        <v>6.655957969844073E-2</v>
      </c>
      <c r="AK57" s="7">
        <f t="shared" si="33"/>
        <v>3.9935747819064435E-2</v>
      </c>
      <c r="AL57" s="7">
        <f t="shared" si="34"/>
        <v>2.6623831879376277E-2</v>
      </c>
      <c r="AM57" s="41">
        <f t="shared" si="20"/>
        <v>0.14066257842937141</v>
      </c>
      <c r="AN57" s="41">
        <f t="shared" si="21"/>
        <v>3.5498442505835053E-2</v>
      </c>
      <c r="AO57" s="41">
        <f t="shared" si="22"/>
        <v>3.9492017287741502E-2</v>
      </c>
      <c r="AP57" s="41">
        <f t="shared" si="23"/>
        <v>3.8160825693772688E-2</v>
      </c>
      <c r="AQ57" s="41">
        <f t="shared" si="24"/>
        <v>2.7511292942022168E-2</v>
      </c>
    </row>
    <row r="58" spans="1:43">
      <c r="A58" s="6">
        <v>1868</v>
      </c>
      <c r="B58" s="7">
        <v>1.1200000000000001</v>
      </c>
      <c r="C58" s="7">
        <v>0.76</v>
      </c>
      <c r="D58" s="7">
        <v>0.2</v>
      </c>
      <c r="E58" s="7">
        <v>0.09</v>
      </c>
      <c r="F58" s="7">
        <f t="shared" si="14"/>
        <v>7.000000000000009E-2</v>
      </c>
      <c r="G58" s="7">
        <v>0.23</v>
      </c>
      <c r="H58" s="7">
        <v>0.19</v>
      </c>
      <c r="I58" s="7">
        <v>0.04</v>
      </c>
      <c r="L58" s="7">
        <f t="shared" si="15"/>
        <v>0.89000000000000012</v>
      </c>
      <c r="M58" s="7">
        <f t="shared" si="16"/>
        <v>0.57000000000000006</v>
      </c>
      <c r="N58" s="7">
        <f t="shared" si="17"/>
        <v>0.16</v>
      </c>
      <c r="O58" s="7">
        <f t="shared" si="18"/>
        <v>0.09</v>
      </c>
      <c r="P58" s="7">
        <f t="shared" si="19"/>
        <v>7.000000000000009E-2</v>
      </c>
      <c r="Q58" s="57">
        <v>0.34499999999999997</v>
      </c>
      <c r="R58" s="57">
        <v>9.9000000000000005E-2</v>
      </c>
      <c r="S58" s="57">
        <v>9.1999999999999998E-2</v>
      </c>
      <c r="T58" s="57">
        <v>8.7999999999999995E-2</v>
      </c>
      <c r="U58" s="57">
        <v>6.5000000000000002E-2</v>
      </c>
      <c r="W58" s="31"/>
      <c r="X58" s="31">
        <v>25040.400000000001</v>
      </c>
      <c r="Y58" s="68">
        <v>0.25040400000000002</v>
      </c>
      <c r="Z58" s="68"/>
      <c r="AA58" s="32"/>
      <c r="AB58" s="7">
        <f t="shared" si="25"/>
        <v>0.44727720004472776</v>
      </c>
      <c r="AC58" s="7">
        <f t="shared" si="26"/>
        <v>0.30350952860177949</v>
      </c>
      <c r="AD58" s="7">
        <f t="shared" si="27"/>
        <v>7.9870928579415662E-2</v>
      </c>
      <c r="AE58" s="7">
        <f t="shared" si="28"/>
        <v>3.5941917860737048E-2</v>
      </c>
      <c r="AF58" s="7">
        <f t="shared" si="29"/>
        <v>2.7954825002795516E-2</v>
      </c>
      <c r="AG58" s="7">
        <f t="shared" si="30"/>
        <v>0.35542563217839973</v>
      </c>
      <c r="AH58" s="7"/>
      <c r="AI58" s="7">
        <f t="shared" si="31"/>
        <v>0.22763214645133467</v>
      </c>
      <c r="AJ58" s="7">
        <f t="shared" si="32"/>
        <v>6.389674286353253E-2</v>
      </c>
      <c r="AK58" s="7">
        <f t="shared" si="33"/>
        <v>3.5941917860737048E-2</v>
      </c>
      <c r="AL58" s="7">
        <f t="shared" si="34"/>
        <v>2.7954825002795516E-2</v>
      </c>
      <c r="AM58" s="41">
        <f t="shared" si="20"/>
        <v>0.13777735179949202</v>
      </c>
      <c r="AN58" s="41">
        <f t="shared" si="21"/>
        <v>3.9536109646810751E-2</v>
      </c>
      <c r="AO58" s="41">
        <f t="shared" si="22"/>
        <v>3.6740627146531202E-2</v>
      </c>
      <c r="AP58" s="41">
        <f t="shared" si="23"/>
        <v>3.5143208574942887E-2</v>
      </c>
      <c r="AQ58" s="41">
        <f t="shared" si="24"/>
        <v>2.595805178831009E-2</v>
      </c>
    </row>
    <row r="59" spans="1:43">
      <c r="A59" s="6">
        <v>1869</v>
      </c>
      <c r="B59" s="7">
        <v>1.2</v>
      </c>
      <c r="C59" s="7">
        <v>0.83</v>
      </c>
      <c r="D59" s="7">
        <v>0.19</v>
      </c>
      <c r="E59" s="7">
        <v>0.1</v>
      </c>
      <c r="F59" s="7">
        <f t="shared" si="14"/>
        <v>7.9999999999999988E-2</v>
      </c>
      <c r="G59" s="7">
        <v>0.23</v>
      </c>
      <c r="H59" s="7">
        <v>0.19</v>
      </c>
      <c r="I59" s="7">
        <v>0.04</v>
      </c>
      <c r="L59" s="7">
        <f t="shared" si="15"/>
        <v>0.97</v>
      </c>
      <c r="M59" s="7">
        <f t="shared" si="16"/>
        <v>0.6399999999999999</v>
      </c>
      <c r="N59" s="7">
        <f t="shared" si="17"/>
        <v>0.15</v>
      </c>
      <c r="O59" s="7">
        <f t="shared" si="18"/>
        <v>0.1</v>
      </c>
      <c r="P59" s="7">
        <f t="shared" si="19"/>
        <v>7.9999999999999988E-2</v>
      </c>
      <c r="Q59" s="57">
        <v>0.36699999999999999</v>
      </c>
      <c r="R59" s="57">
        <v>0.112</v>
      </c>
      <c r="S59" s="57">
        <v>0.09</v>
      </c>
      <c r="T59" s="57">
        <v>0.10100000000000001</v>
      </c>
      <c r="U59" s="57">
        <v>6.5000000000000002E-2</v>
      </c>
      <c r="W59" s="31"/>
      <c r="X59" s="31">
        <v>25335.4</v>
      </c>
      <c r="Y59" s="68">
        <v>0.25335400000000002</v>
      </c>
      <c r="Z59" s="68"/>
      <c r="AA59" s="32"/>
      <c r="AB59" s="7">
        <f t="shared" si="25"/>
        <v>0.47364557101920629</v>
      </c>
      <c r="AC59" s="7">
        <f t="shared" si="26"/>
        <v>0.32760485328828437</v>
      </c>
      <c r="AD59" s="7">
        <f t="shared" si="27"/>
        <v>7.4993882078041002E-2</v>
      </c>
      <c r="AE59" s="7">
        <f t="shared" si="28"/>
        <v>3.9470464251600522E-2</v>
      </c>
      <c r="AF59" s="7">
        <f t="shared" si="29"/>
        <v>3.1576371401280418E-2</v>
      </c>
      <c r="AG59" s="7">
        <f t="shared" si="30"/>
        <v>0.38286350324052509</v>
      </c>
      <c r="AH59" s="7"/>
      <c r="AI59" s="7">
        <f t="shared" si="31"/>
        <v>0.25261097121024334</v>
      </c>
      <c r="AJ59" s="7">
        <f t="shared" si="32"/>
        <v>5.9205696377400786E-2</v>
      </c>
      <c r="AK59" s="7">
        <f t="shared" si="33"/>
        <v>3.9470464251600522E-2</v>
      </c>
      <c r="AL59" s="7">
        <f t="shared" si="34"/>
        <v>3.1576371401280418E-2</v>
      </c>
      <c r="AM59" s="41">
        <f t="shared" si="20"/>
        <v>0.14485660380337395</v>
      </c>
      <c r="AN59" s="41">
        <f t="shared" si="21"/>
        <v>4.4206919961792587E-2</v>
      </c>
      <c r="AO59" s="41">
        <f t="shared" si="22"/>
        <v>3.5523417826440473E-2</v>
      </c>
      <c r="AP59" s="41">
        <f t="shared" si="23"/>
        <v>3.9865168894116537E-2</v>
      </c>
      <c r="AQ59" s="41">
        <f t="shared" si="24"/>
        <v>2.5655801763540341E-2</v>
      </c>
    </row>
    <row r="60" spans="1:43">
      <c r="A60" s="6">
        <v>1870</v>
      </c>
      <c r="B60" s="7">
        <v>1.18</v>
      </c>
      <c r="C60" s="7">
        <v>0.81</v>
      </c>
      <c r="D60" s="7">
        <v>0.19</v>
      </c>
      <c r="E60" s="7">
        <v>0.1</v>
      </c>
      <c r="F60" s="7">
        <f t="shared" si="14"/>
        <v>7.9999999999999877E-2</v>
      </c>
      <c r="G60" s="7">
        <v>0.22</v>
      </c>
      <c r="H60" s="7">
        <v>0.19</v>
      </c>
      <c r="I60" s="7">
        <v>0.03</v>
      </c>
      <c r="L60" s="7">
        <f t="shared" si="15"/>
        <v>0.96</v>
      </c>
      <c r="M60" s="7">
        <f t="shared" si="16"/>
        <v>0.62000000000000011</v>
      </c>
      <c r="N60" s="7">
        <f t="shared" si="17"/>
        <v>0.16</v>
      </c>
      <c r="O60" s="7">
        <f t="shared" si="18"/>
        <v>0.1</v>
      </c>
      <c r="P60" s="7">
        <f t="shared" si="19"/>
        <v>7.9999999999999877E-2</v>
      </c>
      <c r="Q60" s="57">
        <v>0.37</v>
      </c>
      <c r="R60" s="57">
        <v>0.111</v>
      </c>
      <c r="S60" s="57">
        <v>8.6999999999999994E-2</v>
      </c>
      <c r="T60" s="57">
        <v>9.6000000000000002E-2</v>
      </c>
      <c r="U60" s="57">
        <v>7.5999999999999998E-2</v>
      </c>
      <c r="W60" s="31"/>
      <c r="X60" s="31">
        <v>23959.4</v>
      </c>
      <c r="Y60" s="68">
        <v>0.23959</v>
      </c>
      <c r="Z60" s="68"/>
      <c r="AA60" s="32"/>
      <c r="AB60" s="7">
        <f t="shared" si="25"/>
        <v>0.49249981218227501</v>
      </c>
      <c r="AC60" s="7">
        <f t="shared" si="26"/>
        <v>0.33807190497257861</v>
      </c>
      <c r="AD60" s="7">
        <f t="shared" si="27"/>
        <v>7.9300817215790034E-2</v>
      </c>
      <c r="AE60" s="7">
        <f t="shared" si="28"/>
        <v>4.1737272218836864E-2</v>
      </c>
      <c r="AF60" s="7">
        <f t="shared" si="29"/>
        <v>3.3389817775069441E-2</v>
      </c>
      <c r="AG60" s="7">
        <f t="shared" si="30"/>
        <v>0.40067781330083391</v>
      </c>
      <c r="AH60" s="7"/>
      <c r="AI60" s="7">
        <f t="shared" si="31"/>
        <v>0.25877108775678859</v>
      </c>
      <c r="AJ60" s="7">
        <f t="shared" si="32"/>
        <v>6.677963555013898E-2</v>
      </c>
      <c r="AK60" s="7">
        <f t="shared" si="33"/>
        <v>4.1737272218836864E-2</v>
      </c>
      <c r="AL60" s="7">
        <f t="shared" si="34"/>
        <v>3.3389817775069441E-2</v>
      </c>
      <c r="AM60" s="41">
        <f t="shared" si="20"/>
        <v>0.1544279072096964</v>
      </c>
      <c r="AN60" s="41">
        <f t="shared" si="21"/>
        <v>4.6328372162908915E-2</v>
      </c>
      <c r="AO60" s="41">
        <f t="shared" si="22"/>
        <v>3.6311426830388065E-2</v>
      </c>
      <c r="AP60" s="41">
        <f t="shared" si="23"/>
        <v>4.0067781330083388E-2</v>
      </c>
      <c r="AQ60" s="41">
        <f t="shared" si="24"/>
        <v>3.1720326886316014E-2</v>
      </c>
    </row>
    <row r="61" spans="1:43">
      <c r="A61" s="6">
        <v>1871</v>
      </c>
      <c r="B61" s="7">
        <v>1.1599999999999999</v>
      </c>
      <c r="C61" s="7">
        <v>0.82</v>
      </c>
      <c r="D61" s="7">
        <v>0.18</v>
      </c>
      <c r="E61" s="7">
        <v>0.09</v>
      </c>
      <c r="F61" s="7">
        <f t="shared" si="14"/>
        <v>6.9999999999999979E-2</v>
      </c>
      <c r="G61" s="7">
        <v>0.2</v>
      </c>
      <c r="H61" s="7">
        <v>0.17</v>
      </c>
      <c r="I61" s="7">
        <v>0.03</v>
      </c>
      <c r="L61" s="7">
        <f t="shared" si="15"/>
        <v>0.96</v>
      </c>
      <c r="M61" s="7">
        <f t="shared" si="16"/>
        <v>0.64999999999999991</v>
      </c>
      <c r="N61" s="7">
        <f t="shared" si="17"/>
        <v>0.15</v>
      </c>
      <c r="O61" s="7">
        <f t="shared" si="18"/>
        <v>0.09</v>
      </c>
      <c r="P61" s="7">
        <f t="shared" si="19"/>
        <v>6.9999999999999979E-2</v>
      </c>
      <c r="Q61" s="57">
        <v>0.39</v>
      </c>
      <c r="R61" s="57">
        <v>0.14000000000000001</v>
      </c>
      <c r="S61" s="57">
        <v>8.7999999999999995E-2</v>
      </c>
      <c r="T61" s="57">
        <v>0.09</v>
      </c>
      <c r="U61" s="57">
        <v>7.0999999999999994E-2</v>
      </c>
      <c r="W61" s="31"/>
      <c r="X61" s="31">
        <v>23682.3</v>
      </c>
      <c r="Y61" s="68">
        <v>0.23681999999999997</v>
      </c>
      <c r="Z61" s="68"/>
      <c r="AA61" s="32"/>
      <c r="AB61" s="7">
        <f t="shared" si="25"/>
        <v>0.48981728970581401</v>
      </c>
      <c r="AC61" s="7">
        <f t="shared" si="26"/>
        <v>0.34625015306790302</v>
      </c>
      <c r="AD61" s="7">
        <f t="shared" si="27"/>
        <v>7.6006131161247006E-2</v>
      </c>
      <c r="AE61" s="7">
        <f t="shared" si="28"/>
        <v>3.8003065580623503E-2</v>
      </c>
      <c r="AF61" s="7">
        <f t="shared" si="29"/>
        <v>2.9557939896040494E-2</v>
      </c>
      <c r="AG61" s="7">
        <f t="shared" si="30"/>
        <v>0.40536603285998407</v>
      </c>
      <c r="AH61" s="7"/>
      <c r="AI61" s="7">
        <f t="shared" si="31"/>
        <v>0.27446658474894747</v>
      </c>
      <c r="AJ61" s="7">
        <f t="shared" si="32"/>
        <v>6.3338442634372508E-2</v>
      </c>
      <c r="AK61" s="7">
        <f t="shared" si="33"/>
        <v>3.8003065580623503E-2</v>
      </c>
      <c r="AL61" s="7">
        <f t="shared" si="34"/>
        <v>2.9557939896040494E-2</v>
      </c>
      <c r="AM61" s="41">
        <f t="shared" si="20"/>
        <v>0.16467995084936851</v>
      </c>
      <c r="AN61" s="41">
        <f t="shared" si="21"/>
        <v>5.9115879792081015E-2</v>
      </c>
      <c r="AO61" s="41">
        <f t="shared" si="22"/>
        <v>3.7158553012165203E-2</v>
      </c>
      <c r="AP61" s="41">
        <f t="shared" si="23"/>
        <v>3.8003065580623503E-2</v>
      </c>
      <c r="AQ61" s="41">
        <f t="shared" si="24"/>
        <v>2.9980196180269654E-2</v>
      </c>
    </row>
    <row r="62" spans="1:43">
      <c r="A62" s="6">
        <v>1872</v>
      </c>
      <c r="B62" s="7">
        <v>1.26</v>
      </c>
      <c r="C62" s="7">
        <v>0.86</v>
      </c>
      <c r="D62" s="7">
        <v>0.21</v>
      </c>
      <c r="E62" s="7">
        <v>0.11</v>
      </c>
      <c r="F62" s="7">
        <f t="shared" si="14"/>
        <v>8.0000000000000029E-2</v>
      </c>
      <c r="G62" s="7">
        <v>0.22</v>
      </c>
      <c r="H62" s="7">
        <v>0.18</v>
      </c>
      <c r="I62" s="7">
        <v>0.04</v>
      </c>
      <c r="L62" s="7">
        <f t="shared" si="15"/>
        <v>1.04</v>
      </c>
      <c r="M62" s="7">
        <f t="shared" si="16"/>
        <v>0.67999999999999994</v>
      </c>
      <c r="N62" s="7">
        <f t="shared" si="17"/>
        <v>0.16999999999999998</v>
      </c>
      <c r="O62" s="7">
        <f t="shared" si="18"/>
        <v>0.11</v>
      </c>
      <c r="P62" s="7">
        <f t="shared" si="19"/>
        <v>8.0000000000000029E-2</v>
      </c>
      <c r="Q62" s="57">
        <v>0.43099999999999999</v>
      </c>
      <c r="R62" s="57">
        <v>0.14299999999999999</v>
      </c>
      <c r="S62" s="57">
        <v>0.10299999999999999</v>
      </c>
      <c r="T62" s="57">
        <v>0.108</v>
      </c>
      <c r="U62" s="57">
        <v>7.5999999999999998E-2</v>
      </c>
      <c r="W62" s="31"/>
      <c r="X62" s="31">
        <v>24955.1</v>
      </c>
      <c r="Y62" s="68">
        <v>0.24954999999999999</v>
      </c>
      <c r="Z62" s="68"/>
      <c r="AA62" s="32"/>
      <c r="AB62" s="7">
        <f t="shared" si="25"/>
        <v>0.50490681263549342</v>
      </c>
      <c r="AC62" s="7">
        <f t="shared" si="26"/>
        <v>0.34461893560835261</v>
      </c>
      <c r="AD62" s="7">
        <f t="shared" si="27"/>
        <v>8.4151135439248889E-2</v>
      </c>
      <c r="AE62" s="7">
        <f t="shared" si="28"/>
        <v>4.4079166182463707E-2</v>
      </c>
      <c r="AF62" s="7">
        <f t="shared" si="29"/>
        <v>3.2057575405428161E-2</v>
      </c>
      <c r="AG62" s="7">
        <f t="shared" si="30"/>
        <v>0.41674848027056594</v>
      </c>
      <c r="AH62" s="7"/>
      <c r="AI62" s="7">
        <f t="shared" si="31"/>
        <v>0.27248939094613922</v>
      </c>
      <c r="AJ62" s="7">
        <f t="shared" si="32"/>
        <v>6.8122347736534805E-2</v>
      </c>
      <c r="AK62" s="7">
        <f t="shared" si="33"/>
        <v>4.4079166182463707E-2</v>
      </c>
      <c r="AL62" s="7">
        <f t="shared" si="34"/>
        <v>3.2057575405428161E-2</v>
      </c>
      <c r="AM62" s="41">
        <f t="shared" si="20"/>
        <v>0.17271018749674416</v>
      </c>
      <c r="AN62" s="41">
        <f t="shared" si="21"/>
        <v>5.730291603720282E-2</v>
      </c>
      <c r="AO62" s="41">
        <f t="shared" si="22"/>
        <v>4.1274128334488742E-2</v>
      </c>
      <c r="AP62" s="41">
        <f t="shared" si="23"/>
        <v>4.3277726797328005E-2</v>
      </c>
      <c r="AQ62" s="41">
        <f t="shared" si="24"/>
        <v>3.0454696635156743E-2</v>
      </c>
    </row>
    <row r="63" spans="1:43">
      <c r="A63" s="6">
        <v>1873</v>
      </c>
      <c r="B63" s="7">
        <v>1.33</v>
      </c>
      <c r="C63" s="7">
        <v>0.92</v>
      </c>
      <c r="D63" s="7">
        <v>0.22</v>
      </c>
      <c r="E63" s="7">
        <v>0.11</v>
      </c>
      <c r="F63" s="7">
        <f t="shared" si="14"/>
        <v>8.0000000000000029E-2</v>
      </c>
      <c r="G63" s="7">
        <v>0.22</v>
      </c>
      <c r="H63" s="7">
        <v>0.18</v>
      </c>
      <c r="I63" s="7">
        <v>0.04</v>
      </c>
      <c r="L63" s="7">
        <f t="shared" si="15"/>
        <v>1.1100000000000001</v>
      </c>
      <c r="M63" s="7">
        <f t="shared" si="16"/>
        <v>0.74</v>
      </c>
      <c r="N63" s="7">
        <f t="shared" si="17"/>
        <v>0.18</v>
      </c>
      <c r="O63" s="7">
        <f t="shared" si="18"/>
        <v>0.11</v>
      </c>
      <c r="P63" s="7">
        <f t="shared" si="19"/>
        <v>8.0000000000000029E-2</v>
      </c>
      <c r="Q63" s="57">
        <v>0.435</v>
      </c>
      <c r="R63" s="57">
        <v>0.14199999999999999</v>
      </c>
      <c r="S63" s="57">
        <v>0.111</v>
      </c>
      <c r="T63" s="57">
        <v>0.112</v>
      </c>
      <c r="U63" s="57">
        <v>7.0999999999999994E-2</v>
      </c>
      <c r="W63" s="31"/>
      <c r="X63" s="31">
        <v>24219.7</v>
      </c>
      <c r="Y63" s="68">
        <v>0.2422</v>
      </c>
      <c r="Z63" s="68"/>
      <c r="AA63" s="32"/>
      <c r="AB63" s="7">
        <f t="shared" si="25"/>
        <v>0.54913974987303726</v>
      </c>
      <c r="AC63" s="7">
        <f t="shared" si="26"/>
        <v>0.37985606758134904</v>
      </c>
      <c r="AD63" s="7">
        <f t="shared" si="27"/>
        <v>9.0835146595539998E-2</v>
      </c>
      <c r="AE63" s="7">
        <f t="shared" si="28"/>
        <v>4.5417573297769999E-2</v>
      </c>
      <c r="AF63" s="7">
        <f t="shared" si="29"/>
        <v>3.3030962398378196E-2</v>
      </c>
      <c r="AG63" s="7">
        <f t="shared" si="30"/>
        <v>0.45830460327749728</v>
      </c>
      <c r="AH63" s="7"/>
      <c r="AI63" s="7">
        <f t="shared" si="31"/>
        <v>0.30553640218499817</v>
      </c>
      <c r="AJ63" s="7">
        <f t="shared" si="32"/>
        <v>7.4319665396350904E-2</v>
      </c>
      <c r="AK63" s="7">
        <f t="shared" si="33"/>
        <v>4.5417573297769999E-2</v>
      </c>
      <c r="AL63" s="7">
        <f t="shared" si="34"/>
        <v>3.3030962398378196E-2</v>
      </c>
      <c r="AM63" s="41">
        <f t="shared" si="20"/>
        <v>0.17960585804118134</v>
      </c>
      <c r="AN63" s="41">
        <f t="shared" si="21"/>
        <v>5.8629958257121265E-2</v>
      </c>
      <c r="AO63" s="41">
        <f t="shared" si="22"/>
        <v>4.583046032774972E-2</v>
      </c>
      <c r="AP63" s="41">
        <f t="shared" si="23"/>
        <v>4.6243347357729447E-2</v>
      </c>
      <c r="AQ63" s="41">
        <f t="shared" si="24"/>
        <v>2.9314979128560632E-2</v>
      </c>
    </row>
    <row r="64" spans="1:43">
      <c r="A64" s="6">
        <v>1874</v>
      </c>
      <c r="B64" s="7">
        <v>1.38</v>
      </c>
      <c r="C64" s="7">
        <v>0.95</v>
      </c>
      <c r="D64" s="7">
        <v>0.23</v>
      </c>
      <c r="E64" s="7">
        <v>0.12</v>
      </c>
      <c r="F64" s="7">
        <f t="shared" si="14"/>
        <v>7.9999999999999932E-2</v>
      </c>
      <c r="G64" s="7">
        <v>0.22</v>
      </c>
      <c r="H64" s="7">
        <v>0.18</v>
      </c>
      <c r="I64" s="7">
        <v>0.04</v>
      </c>
      <c r="L64" s="7">
        <f t="shared" si="15"/>
        <v>1.1599999999999999</v>
      </c>
      <c r="M64" s="7">
        <f t="shared" si="16"/>
        <v>0.77</v>
      </c>
      <c r="N64" s="7">
        <f t="shared" si="17"/>
        <v>0.19</v>
      </c>
      <c r="O64" s="7">
        <f t="shared" si="18"/>
        <v>0.12</v>
      </c>
      <c r="P64" s="7">
        <f t="shared" si="19"/>
        <v>7.9999999999999932E-2</v>
      </c>
      <c r="Q64" s="57">
        <v>0.44600000000000001</v>
      </c>
      <c r="R64" s="57">
        <v>0.14399999999999999</v>
      </c>
      <c r="S64" s="57">
        <v>0.11899999999999999</v>
      </c>
      <c r="T64" s="57">
        <v>0.11700000000000001</v>
      </c>
      <c r="U64" s="57">
        <v>6.6000000000000003E-2</v>
      </c>
      <c r="W64" s="31"/>
      <c r="X64" s="31">
        <v>25993.1</v>
      </c>
      <c r="Y64" s="68">
        <v>0.25992999999999999</v>
      </c>
      <c r="Z64" s="68"/>
      <c r="AA64" s="32"/>
      <c r="AB64" s="7">
        <f t="shared" si="25"/>
        <v>0.53091012614886257</v>
      </c>
      <c r="AC64" s="7">
        <f t="shared" si="26"/>
        <v>0.36548160858073875</v>
      </c>
      <c r="AD64" s="7">
        <f t="shared" si="27"/>
        <v>8.8485021024810429E-2</v>
      </c>
      <c r="AE64" s="7">
        <f t="shared" si="28"/>
        <v>4.6166097925988053E-2</v>
      </c>
      <c r="AF64" s="7">
        <f t="shared" si="29"/>
        <v>3.0777398617325341E-2</v>
      </c>
      <c r="AG64" s="7">
        <f t="shared" si="30"/>
        <v>0.44627227995121782</v>
      </c>
      <c r="AH64" s="7"/>
      <c r="AI64" s="7">
        <f t="shared" si="31"/>
        <v>0.29623246169175665</v>
      </c>
      <c r="AJ64" s="7">
        <f t="shared" si="32"/>
        <v>7.3096321716147744E-2</v>
      </c>
      <c r="AK64" s="7">
        <f t="shared" si="33"/>
        <v>4.6166097925988053E-2</v>
      </c>
      <c r="AL64" s="7">
        <f t="shared" si="34"/>
        <v>3.0777398617325341E-2</v>
      </c>
      <c r="AM64" s="41">
        <f t="shared" si="20"/>
        <v>0.17158399729158894</v>
      </c>
      <c r="AN64" s="41">
        <f t="shared" si="21"/>
        <v>5.5399317511185653E-2</v>
      </c>
      <c r="AO64" s="41">
        <f t="shared" si="22"/>
        <v>4.5781380443271479E-2</v>
      </c>
      <c r="AP64" s="41">
        <f t="shared" si="23"/>
        <v>4.501194547783835E-2</v>
      </c>
      <c r="AQ64" s="41">
        <f t="shared" si="24"/>
        <v>2.539135385929343E-2</v>
      </c>
    </row>
    <row r="65" spans="1:43">
      <c r="A65" s="6">
        <v>1875</v>
      </c>
      <c r="B65" s="7">
        <v>1.41</v>
      </c>
      <c r="C65" s="7">
        <v>0.97</v>
      </c>
      <c r="D65" s="7">
        <v>0.24</v>
      </c>
      <c r="E65" s="7">
        <v>0.13</v>
      </c>
      <c r="F65" s="7">
        <f t="shared" si="14"/>
        <v>6.9999999999999951E-2</v>
      </c>
      <c r="G65" s="7">
        <v>0.23</v>
      </c>
      <c r="H65" s="7">
        <v>0.18</v>
      </c>
      <c r="I65" s="7">
        <v>0.05</v>
      </c>
      <c r="L65" s="7">
        <f t="shared" si="15"/>
        <v>1.18</v>
      </c>
      <c r="M65" s="7">
        <f t="shared" si="16"/>
        <v>0.79</v>
      </c>
      <c r="N65" s="7">
        <f t="shared" si="17"/>
        <v>0.19</v>
      </c>
      <c r="O65" s="7">
        <f t="shared" si="18"/>
        <v>0.13</v>
      </c>
      <c r="P65" s="7">
        <f t="shared" si="19"/>
        <v>6.9999999999999951E-2</v>
      </c>
      <c r="Q65" s="57">
        <v>0.46600000000000003</v>
      </c>
      <c r="R65" s="57">
        <v>0.14399999999999999</v>
      </c>
      <c r="S65" s="57">
        <v>0.125</v>
      </c>
      <c r="T65" s="57">
        <v>0.125</v>
      </c>
      <c r="U65" s="57">
        <v>7.0999999999999994E-2</v>
      </c>
      <c r="W65" s="31"/>
      <c r="X65" s="31">
        <v>26236.799999999999</v>
      </c>
      <c r="Y65" s="68">
        <v>0.26236999999999999</v>
      </c>
      <c r="Z65" s="68"/>
      <c r="AA65" s="32"/>
      <c r="AB65" s="7">
        <f t="shared" si="25"/>
        <v>0.53741309915843394</v>
      </c>
      <c r="AC65" s="7">
        <f t="shared" si="26"/>
        <v>0.36970972069764607</v>
      </c>
      <c r="AD65" s="7">
        <f t="shared" si="27"/>
        <v>9.1474570069520672E-2</v>
      </c>
      <c r="AE65" s="7">
        <f t="shared" si="28"/>
        <v>4.9548725454323699E-2</v>
      </c>
      <c r="AF65" s="7">
        <f t="shared" si="29"/>
        <v>2.668008293694351E-2</v>
      </c>
      <c r="AG65" s="7">
        <f t="shared" si="30"/>
        <v>0.44974996950847668</v>
      </c>
      <c r="AH65" s="7"/>
      <c r="AI65" s="7">
        <f t="shared" si="31"/>
        <v>0.30110379314550556</v>
      </c>
      <c r="AJ65" s="7">
        <f t="shared" si="32"/>
        <v>7.2417367971703867E-2</v>
      </c>
      <c r="AK65" s="7">
        <f t="shared" si="33"/>
        <v>4.9548725454323699E-2</v>
      </c>
      <c r="AL65" s="7">
        <f t="shared" si="34"/>
        <v>2.6680082936943513E-2</v>
      </c>
      <c r="AM65" s="41">
        <f t="shared" si="20"/>
        <v>0.17761312355165265</v>
      </c>
      <c r="AN65" s="41">
        <f t="shared" si="21"/>
        <v>5.4884742041712398E-2</v>
      </c>
      <c r="AO65" s="41">
        <f t="shared" si="22"/>
        <v>4.7643005244542021E-2</v>
      </c>
      <c r="AP65" s="41">
        <f t="shared" si="23"/>
        <v>4.7643005244542021E-2</v>
      </c>
      <c r="AQ65" s="41">
        <f t="shared" si="24"/>
        <v>2.7061226978899868E-2</v>
      </c>
    </row>
    <row r="66" spans="1:43">
      <c r="A66" s="6">
        <v>1876</v>
      </c>
      <c r="B66" s="7">
        <v>1.54</v>
      </c>
      <c r="C66" s="7">
        <v>1.02</v>
      </c>
      <c r="D66" s="7">
        <v>0.28000000000000003</v>
      </c>
      <c r="E66" s="7">
        <v>0.16</v>
      </c>
      <c r="F66" s="7">
        <f t="shared" si="14"/>
        <v>7.9999999999999988E-2</v>
      </c>
      <c r="G66" s="7">
        <v>0.23</v>
      </c>
      <c r="H66" s="7">
        <v>0.19</v>
      </c>
      <c r="I66" s="7">
        <v>0.04</v>
      </c>
      <c r="L66" s="7">
        <f t="shared" si="15"/>
        <v>1.31</v>
      </c>
      <c r="M66" s="7">
        <f t="shared" si="16"/>
        <v>0.83000000000000007</v>
      </c>
      <c r="N66" s="7">
        <f t="shared" si="17"/>
        <v>0.24000000000000002</v>
      </c>
      <c r="O66" s="7">
        <f t="shared" si="18"/>
        <v>0.16</v>
      </c>
      <c r="P66" s="7">
        <f t="shared" si="19"/>
        <v>7.9999999999999988E-2</v>
      </c>
      <c r="Q66" s="57">
        <v>0.53200000000000003</v>
      </c>
      <c r="R66" s="57">
        <v>0.16500000000000001</v>
      </c>
      <c r="S66" s="57">
        <v>0.13500000000000001</v>
      </c>
      <c r="T66" s="57">
        <v>0.158</v>
      </c>
      <c r="U66" s="57">
        <v>7.2999999999999995E-2</v>
      </c>
      <c r="W66" s="31"/>
      <c r="X66" s="31">
        <v>24603.599999999999</v>
      </c>
      <c r="Y66" s="68">
        <v>0.24603999999999998</v>
      </c>
      <c r="Z66" s="68"/>
      <c r="AA66" s="32"/>
      <c r="AB66" s="7">
        <f t="shared" si="25"/>
        <v>0.62592466143166048</v>
      </c>
      <c r="AC66" s="7">
        <f t="shared" si="26"/>
        <v>0.41457347705213876</v>
      </c>
      <c r="AD66" s="7">
        <f t="shared" si="27"/>
        <v>0.11380448389666556</v>
      </c>
      <c r="AE66" s="7">
        <f t="shared" si="28"/>
        <v>6.5031133655237452E-2</v>
      </c>
      <c r="AF66" s="7">
        <f t="shared" si="29"/>
        <v>3.2515566827618719E-2</v>
      </c>
      <c r="AG66" s="7">
        <f t="shared" si="30"/>
        <v>0.53244240680225663</v>
      </c>
      <c r="AH66" s="7"/>
      <c r="AI66" s="7">
        <f t="shared" si="31"/>
        <v>0.33734900583654426</v>
      </c>
      <c r="AJ66" s="7">
        <f t="shared" si="32"/>
        <v>9.7546700482856172E-2</v>
      </c>
      <c r="AK66" s="7">
        <f t="shared" si="33"/>
        <v>6.5031133655237452E-2</v>
      </c>
      <c r="AL66" s="7">
        <f t="shared" si="34"/>
        <v>3.2515566827618719E-2</v>
      </c>
      <c r="AM66" s="41">
        <f t="shared" si="20"/>
        <v>0.21622851940366453</v>
      </c>
      <c r="AN66" s="41">
        <f t="shared" si="21"/>
        <v>6.7063356581963621E-2</v>
      </c>
      <c r="AO66" s="41">
        <f t="shared" si="22"/>
        <v>5.4870019021606597E-2</v>
      </c>
      <c r="AP66" s="41">
        <f t="shared" si="23"/>
        <v>6.421824448454698E-2</v>
      </c>
      <c r="AQ66" s="41">
        <f t="shared" si="24"/>
        <v>2.9670454730202085E-2</v>
      </c>
    </row>
    <row r="67" spans="1:43">
      <c r="A67" s="6">
        <v>1877</v>
      </c>
      <c r="B67" s="7">
        <v>1.62</v>
      </c>
      <c r="C67" s="7">
        <v>1.07</v>
      </c>
      <c r="D67" s="7">
        <v>0.27</v>
      </c>
      <c r="E67" s="7">
        <v>0.2</v>
      </c>
      <c r="F67" s="7">
        <f t="shared" si="14"/>
        <v>8.0000000000000016E-2</v>
      </c>
      <c r="G67" s="7">
        <v>0.23</v>
      </c>
      <c r="H67" s="7">
        <v>0.19</v>
      </c>
      <c r="I67" s="7">
        <v>0.05</v>
      </c>
      <c r="L67" s="7">
        <f t="shared" si="15"/>
        <v>1.3900000000000001</v>
      </c>
      <c r="M67" s="7">
        <f t="shared" si="16"/>
        <v>0.88000000000000012</v>
      </c>
      <c r="N67" s="7">
        <f t="shared" si="17"/>
        <v>0.22000000000000003</v>
      </c>
      <c r="O67" s="7">
        <f t="shared" si="18"/>
        <v>0.2</v>
      </c>
      <c r="P67" s="7">
        <f t="shared" si="19"/>
        <v>8.0000000000000016E-2</v>
      </c>
      <c r="Q67" s="57">
        <v>0.59299999999999997</v>
      </c>
      <c r="R67" s="57">
        <v>0.18</v>
      </c>
      <c r="S67" s="57">
        <v>0.14099999999999999</v>
      </c>
      <c r="T67" s="57">
        <v>0.20100000000000001</v>
      </c>
      <c r="U67" s="57">
        <v>7.0999999999999994E-2</v>
      </c>
      <c r="W67" s="31"/>
      <c r="X67" s="31">
        <v>25623</v>
      </c>
      <c r="Y67" s="68">
        <v>0.25623000000000001</v>
      </c>
      <c r="Z67" s="68"/>
      <c r="AA67" s="32"/>
      <c r="AB67" s="7">
        <f t="shared" si="25"/>
        <v>0.63224446786090627</v>
      </c>
      <c r="AC67" s="7">
        <f t="shared" si="26"/>
        <v>0.4175935682784998</v>
      </c>
      <c r="AD67" s="7">
        <f t="shared" si="27"/>
        <v>0.10537407797681771</v>
      </c>
      <c r="AE67" s="7">
        <f t="shared" si="28"/>
        <v>7.8054872575420514E-2</v>
      </c>
      <c r="AF67" s="7">
        <f t="shared" si="29"/>
        <v>3.1221949030168217E-2</v>
      </c>
      <c r="AG67" s="7">
        <f t="shared" si="30"/>
        <v>0.54248136439917272</v>
      </c>
      <c r="AH67" s="7"/>
      <c r="AI67" s="7">
        <f t="shared" si="31"/>
        <v>0.34344143933185034</v>
      </c>
      <c r="AJ67" s="7">
        <f t="shared" si="32"/>
        <v>8.5860359832962585E-2</v>
      </c>
      <c r="AK67" s="7">
        <f t="shared" si="33"/>
        <v>7.8054872575420514E-2</v>
      </c>
      <c r="AL67" s="7">
        <f t="shared" si="34"/>
        <v>3.1221949030168214E-2</v>
      </c>
      <c r="AM67" s="41">
        <f t="shared" si="20"/>
        <v>0.23143269718612183</v>
      </c>
      <c r="AN67" s="41">
        <f t="shared" si="21"/>
        <v>7.0249385317878471E-2</v>
      </c>
      <c r="AO67" s="41">
        <f t="shared" si="22"/>
        <v>5.5028685165671457E-2</v>
      </c>
      <c r="AP67" s="41">
        <f t="shared" si="23"/>
        <v>7.8445146938297627E-2</v>
      </c>
      <c r="AQ67" s="41">
        <f t="shared" si="24"/>
        <v>2.7709479764274285E-2</v>
      </c>
    </row>
    <row r="68" spans="1:43">
      <c r="A68" s="6">
        <v>1878</v>
      </c>
      <c r="B68" s="7">
        <v>1.81</v>
      </c>
      <c r="C68" s="7">
        <v>1.21</v>
      </c>
      <c r="D68" s="7">
        <v>0.3</v>
      </c>
      <c r="E68" s="7">
        <v>0.21</v>
      </c>
      <c r="F68" s="7">
        <f t="shared" si="14"/>
        <v>9.0000000000000108E-2</v>
      </c>
      <c r="G68" s="7">
        <v>0.23</v>
      </c>
      <c r="H68" s="7">
        <v>0.18</v>
      </c>
      <c r="I68" s="7">
        <v>0.05</v>
      </c>
      <c r="L68" s="7">
        <f t="shared" si="15"/>
        <v>1.58</v>
      </c>
      <c r="M68" s="7">
        <f t="shared" si="16"/>
        <v>1.03</v>
      </c>
      <c r="N68" s="7">
        <f t="shared" si="17"/>
        <v>0.25</v>
      </c>
      <c r="O68" s="7">
        <f t="shared" si="18"/>
        <v>0.21</v>
      </c>
      <c r="P68" s="7">
        <f t="shared" si="19"/>
        <v>9.0000000000000108E-2</v>
      </c>
      <c r="Q68" s="57">
        <v>0.745</v>
      </c>
      <c r="R68" s="57">
        <v>0.29099999999999998</v>
      </c>
      <c r="S68" s="57">
        <v>0.16500000000000001</v>
      </c>
      <c r="T68" s="57">
        <v>0.21</v>
      </c>
      <c r="U68" s="57">
        <v>0.09</v>
      </c>
      <c r="W68" s="31"/>
      <c r="X68" s="31">
        <v>24963.8</v>
      </c>
      <c r="Y68" s="68">
        <v>0.24963999999999997</v>
      </c>
      <c r="Z68" s="68"/>
      <c r="AA68" s="32"/>
      <c r="AB68" s="7">
        <f t="shared" si="25"/>
        <v>0.72504987221496731</v>
      </c>
      <c r="AC68" s="7">
        <f t="shared" si="26"/>
        <v>0.48470184827630408</v>
      </c>
      <c r="AD68" s="7">
        <f t="shared" si="27"/>
        <v>0.1201740119693316</v>
      </c>
      <c r="AE68" s="7">
        <f t="shared" si="28"/>
        <v>8.4121808378532115E-2</v>
      </c>
      <c r="AF68" s="7">
        <f t="shared" si="29"/>
        <v>3.6052203590799518E-2</v>
      </c>
      <c r="AG68" s="7">
        <f t="shared" si="30"/>
        <v>0.6329164630384797</v>
      </c>
      <c r="AH68" s="7"/>
      <c r="AI68" s="7">
        <f t="shared" si="31"/>
        <v>0.41259744109470514</v>
      </c>
      <c r="AJ68" s="7">
        <f t="shared" si="32"/>
        <v>0.10014500997444299</v>
      </c>
      <c r="AK68" s="7">
        <f t="shared" si="33"/>
        <v>8.4121808378532115E-2</v>
      </c>
      <c r="AL68" s="7">
        <f t="shared" si="34"/>
        <v>3.6052203590799518E-2</v>
      </c>
      <c r="AM68" s="41">
        <f t="shared" si="20"/>
        <v>0.29843212972384014</v>
      </c>
      <c r="AN68" s="41">
        <f t="shared" si="21"/>
        <v>0.11656879161025165</v>
      </c>
      <c r="AO68" s="41">
        <f t="shared" si="22"/>
        <v>6.609570658313238E-2</v>
      </c>
      <c r="AP68" s="41">
        <f t="shared" si="23"/>
        <v>8.4121808378532115E-2</v>
      </c>
      <c r="AQ68" s="41">
        <f t="shared" si="24"/>
        <v>3.6052203590799477E-2</v>
      </c>
    </row>
    <row r="69" spans="1:43">
      <c r="A69" s="6">
        <v>1879</v>
      </c>
      <c r="B69" s="7">
        <v>1.97</v>
      </c>
      <c r="C69" s="7">
        <v>1.33</v>
      </c>
      <c r="D69" s="7">
        <v>0.33</v>
      </c>
      <c r="E69" s="7">
        <v>0.22</v>
      </c>
      <c r="F69" s="7">
        <f t="shared" si="14"/>
        <v>8.9999999999999886E-2</v>
      </c>
      <c r="G69" s="7">
        <v>0.22</v>
      </c>
      <c r="H69" s="7">
        <v>0.17</v>
      </c>
      <c r="I69" s="7">
        <v>0.05</v>
      </c>
      <c r="L69" s="7">
        <f t="shared" si="15"/>
        <v>1.75</v>
      </c>
      <c r="M69" s="7">
        <f t="shared" si="16"/>
        <v>1.1600000000000001</v>
      </c>
      <c r="N69" s="7">
        <f t="shared" si="17"/>
        <v>0.28000000000000003</v>
      </c>
      <c r="O69" s="7">
        <f t="shared" si="18"/>
        <v>0.22</v>
      </c>
      <c r="P69" s="7">
        <f t="shared" si="19"/>
        <v>8.9999999999999886E-2</v>
      </c>
      <c r="Q69" s="57">
        <v>0.81599999999999995</v>
      </c>
      <c r="R69" s="57">
        <v>0.34100000000000003</v>
      </c>
      <c r="S69" s="57">
        <v>0.17599999999999999</v>
      </c>
      <c r="T69" s="57">
        <v>0.224</v>
      </c>
      <c r="U69" s="57">
        <v>0.08</v>
      </c>
      <c r="W69" s="31"/>
      <c r="X69" s="31">
        <v>22946.6</v>
      </c>
      <c r="Y69" s="68">
        <v>0.22946999999999998</v>
      </c>
      <c r="Z69" s="68"/>
      <c r="AA69" s="32"/>
      <c r="AB69" s="7">
        <f t="shared" si="25"/>
        <v>0.85851498696974715</v>
      </c>
      <c r="AC69" s="7">
        <f t="shared" si="26"/>
        <v>0.57960656480698669</v>
      </c>
      <c r="AD69" s="7">
        <f t="shared" si="27"/>
        <v>0.1438121551776734</v>
      </c>
      <c r="AE69" s="7">
        <f t="shared" si="28"/>
        <v>9.5874770118448929E-2</v>
      </c>
      <c r="AF69" s="7">
        <f t="shared" si="29"/>
        <v>3.9221496866638152E-2</v>
      </c>
      <c r="AG69" s="7">
        <f t="shared" si="30"/>
        <v>0.76264021685129824</v>
      </c>
      <c r="AH69" s="7"/>
      <c r="AI69" s="7">
        <f t="shared" si="31"/>
        <v>0.50552151517000354</v>
      </c>
      <c r="AJ69" s="7">
        <f t="shared" si="32"/>
        <v>0.12202243469620774</v>
      </c>
      <c r="AK69" s="7">
        <f t="shared" si="33"/>
        <v>9.5874770118448929E-2</v>
      </c>
      <c r="AL69" s="7">
        <f t="shared" si="34"/>
        <v>3.9221496866638145E-2</v>
      </c>
      <c r="AM69" s="41">
        <f t="shared" si="20"/>
        <v>0.35560823825751964</v>
      </c>
      <c r="AN69" s="41">
        <f t="shared" si="21"/>
        <v>0.14860589368359584</v>
      </c>
      <c r="AO69" s="41">
        <f t="shared" si="22"/>
        <v>7.6699816094759135E-2</v>
      </c>
      <c r="AP69" s="41">
        <f t="shared" si="23"/>
        <v>9.7617947756966181E-2</v>
      </c>
      <c r="AQ69" s="41">
        <f t="shared" si="24"/>
        <v>3.4863552770345065E-2</v>
      </c>
    </row>
    <row r="70" spans="1:43">
      <c r="A70" s="6">
        <v>1880</v>
      </c>
      <c r="B70" s="7">
        <v>2.23</v>
      </c>
      <c r="C70" s="7">
        <v>1.48</v>
      </c>
      <c r="D70" s="7">
        <v>0.4</v>
      </c>
      <c r="E70" s="7">
        <v>0.24</v>
      </c>
      <c r="F70" s="7">
        <f t="shared" si="14"/>
        <v>0.10999999999999999</v>
      </c>
      <c r="G70" s="7">
        <v>0.21</v>
      </c>
      <c r="H70" s="7">
        <v>0.17</v>
      </c>
      <c r="I70" s="7">
        <v>0.05</v>
      </c>
      <c r="L70" s="7">
        <f t="shared" si="15"/>
        <v>2.02</v>
      </c>
      <c r="M70" s="7">
        <f t="shared" si="16"/>
        <v>1.31</v>
      </c>
      <c r="N70" s="7">
        <f t="shared" si="17"/>
        <v>0.35000000000000003</v>
      </c>
      <c r="O70" s="7">
        <f t="shared" si="18"/>
        <v>0.24</v>
      </c>
      <c r="P70" s="7">
        <f t="shared" si="19"/>
        <v>0.10999999999999999</v>
      </c>
      <c r="Q70" s="57">
        <v>0.91700000000000004</v>
      </c>
      <c r="R70" s="57">
        <v>0.36899999999999999</v>
      </c>
      <c r="S70" s="57">
        <v>0.20599999999999999</v>
      </c>
      <c r="T70" s="57">
        <v>0.23499999999999999</v>
      </c>
      <c r="U70" s="57">
        <v>0.106</v>
      </c>
      <c r="W70" s="31"/>
      <c r="X70" s="31">
        <v>25409</v>
      </c>
      <c r="Y70" s="68">
        <v>0.25408999999999998</v>
      </c>
      <c r="Z70" s="68"/>
      <c r="AA70" s="32"/>
      <c r="AB70" s="7">
        <f t="shared" si="25"/>
        <v>0.87764178047148644</v>
      </c>
      <c r="AC70" s="7">
        <f t="shared" si="26"/>
        <v>0.58247077807076231</v>
      </c>
      <c r="AD70" s="7">
        <f t="shared" si="27"/>
        <v>0.15742453461371955</v>
      </c>
      <c r="AE70" s="7">
        <f t="shared" si="28"/>
        <v>9.4454720768231734E-2</v>
      </c>
      <c r="AF70" s="7">
        <f t="shared" si="29"/>
        <v>4.3291747018772864E-2</v>
      </c>
      <c r="AG70" s="7">
        <f t="shared" si="30"/>
        <v>0.7949938997992837</v>
      </c>
      <c r="AH70" s="7"/>
      <c r="AI70" s="7">
        <f t="shared" si="31"/>
        <v>0.51556535085993149</v>
      </c>
      <c r="AJ70" s="7">
        <f t="shared" si="32"/>
        <v>0.13774646778700461</v>
      </c>
      <c r="AK70" s="7">
        <f t="shared" si="33"/>
        <v>9.4454720768231734E-2</v>
      </c>
      <c r="AL70" s="7">
        <f t="shared" si="34"/>
        <v>4.3291747018772864E-2</v>
      </c>
      <c r="AM70" s="41">
        <f t="shared" si="20"/>
        <v>0.36089574560195209</v>
      </c>
      <c r="AN70" s="41">
        <f t="shared" si="21"/>
        <v>0.14522413318115629</v>
      </c>
      <c r="AO70" s="41">
        <f t="shared" si="22"/>
        <v>8.1073635326065568E-2</v>
      </c>
      <c r="AP70" s="41">
        <f t="shared" si="23"/>
        <v>9.2486914085560229E-2</v>
      </c>
      <c r="AQ70" s="41">
        <f t="shared" si="24"/>
        <v>4.171750167263568E-2</v>
      </c>
    </row>
    <row r="71" spans="1:43">
      <c r="A71" s="6">
        <v>1881</v>
      </c>
      <c r="B71" s="7">
        <v>2.4</v>
      </c>
      <c r="C71" s="7">
        <v>1.54</v>
      </c>
      <c r="D71" s="7">
        <v>0.45</v>
      </c>
      <c r="E71" s="7">
        <v>0.27</v>
      </c>
      <c r="F71" s="7">
        <f t="shared" si="14"/>
        <v>0.13999999999999985</v>
      </c>
      <c r="G71" s="7">
        <v>0.14000000000000001</v>
      </c>
      <c r="H71" s="7">
        <v>0.09</v>
      </c>
      <c r="I71" s="7">
        <v>0.04</v>
      </c>
      <c r="L71" s="7">
        <f t="shared" si="15"/>
        <v>2.2599999999999998</v>
      </c>
      <c r="M71" s="7">
        <f t="shared" si="16"/>
        <v>1.45</v>
      </c>
      <c r="N71" s="7">
        <f t="shared" si="17"/>
        <v>0.41000000000000003</v>
      </c>
      <c r="O71" s="7">
        <f t="shared" si="18"/>
        <v>0.27</v>
      </c>
      <c r="P71" s="7">
        <f t="shared" si="19"/>
        <v>0.13999999999999985</v>
      </c>
      <c r="Q71" s="57">
        <v>1.1919999999999999</v>
      </c>
      <c r="R71" s="57">
        <v>0.52800000000000002</v>
      </c>
      <c r="S71" s="57">
        <v>0.26300000000000001</v>
      </c>
      <c r="T71" s="57">
        <v>0.26700000000000002</v>
      </c>
      <c r="U71" s="57">
        <v>0.13300000000000001</v>
      </c>
      <c r="W71" s="31"/>
      <c r="X71" s="31">
        <v>26493.7</v>
      </c>
      <c r="Y71" s="68">
        <v>0.25494</v>
      </c>
      <c r="Z71" s="68"/>
      <c r="AA71" s="32"/>
      <c r="AB71" s="7">
        <f t="shared" si="25"/>
        <v>0.90587573649584618</v>
      </c>
      <c r="AC71" s="7">
        <f t="shared" si="26"/>
        <v>0.5812702642515013</v>
      </c>
      <c r="AD71" s="7">
        <f t="shared" si="27"/>
        <v>0.16985170059297117</v>
      </c>
      <c r="AE71" s="7">
        <f t="shared" si="28"/>
        <v>0.10191102035578269</v>
      </c>
      <c r="AF71" s="7">
        <f t="shared" si="29"/>
        <v>5.2842751295590969E-2</v>
      </c>
      <c r="AG71" s="7">
        <f t="shared" si="30"/>
        <v>0.85303298520025495</v>
      </c>
      <c r="AH71" s="7"/>
      <c r="AI71" s="7">
        <f t="shared" si="31"/>
        <v>0.54729992413290707</v>
      </c>
      <c r="AJ71" s="7">
        <f t="shared" si="32"/>
        <v>0.15475377165137372</v>
      </c>
      <c r="AK71" s="7">
        <f t="shared" si="33"/>
        <v>0.10191102035578269</v>
      </c>
      <c r="AL71" s="7">
        <f t="shared" si="34"/>
        <v>5.2842751295590969E-2</v>
      </c>
      <c r="AM71" s="41">
        <f t="shared" si="20"/>
        <v>0.44991828245960352</v>
      </c>
      <c r="AN71" s="41">
        <f t="shared" si="21"/>
        <v>0.19929266202908616</v>
      </c>
      <c r="AO71" s="41">
        <f t="shared" si="22"/>
        <v>9.9268882791003141E-2</v>
      </c>
      <c r="AP71" s="41">
        <f t="shared" si="23"/>
        <v>0.1007786756851629</v>
      </c>
      <c r="AQ71" s="41">
        <f t="shared" si="24"/>
        <v>5.0200613730811472E-2</v>
      </c>
    </row>
    <row r="72" spans="1:43">
      <c r="A72" s="6">
        <v>1882</v>
      </c>
      <c r="B72" s="7">
        <v>2.69</v>
      </c>
      <c r="C72" s="7">
        <v>1.77</v>
      </c>
      <c r="D72" s="7">
        <v>0.49</v>
      </c>
      <c r="E72" s="7">
        <v>0.3</v>
      </c>
      <c r="F72" s="7">
        <f t="shared" si="14"/>
        <v>0.12999999999999995</v>
      </c>
      <c r="G72" s="7">
        <v>0.05</v>
      </c>
      <c r="H72" s="7">
        <v>0.01</v>
      </c>
      <c r="I72" s="7">
        <v>0.04</v>
      </c>
      <c r="L72" s="7">
        <f t="shared" si="15"/>
        <v>2.64</v>
      </c>
      <c r="M72" s="7">
        <f t="shared" si="16"/>
        <v>1.76</v>
      </c>
      <c r="N72" s="7">
        <f t="shared" si="17"/>
        <v>0.45</v>
      </c>
      <c r="O72" s="7">
        <f t="shared" si="18"/>
        <v>0.3</v>
      </c>
      <c r="P72" s="7">
        <f t="shared" si="19"/>
        <v>0.12999999999999995</v>
      </c>
      <c r="Q72" s="57">
        <v>1.712</v>
      </c>
      <c r="R72" s="57">
        <v>0.98299999999999998</v>
      </c>
      <c r="S72" s="57">
        <v>0.307</v>
      </c>
      <c r="T72" s="57">
        <v>0.29899999999999999</v>
      </c>
      <c r="U72" s="57">
        <v>0.122</v>
      </c>
      <c r="W72" s="31"/>
      <c r="X72" s="31">
        <v>27850.5</v>
      </c>
      <c r="Y72" s="68">
        <v>0.27850000000000003</v>
      </c>
      <c r="Z72" s="68"/>
      <c r="AA72" s="32"/>
      <c r="AB72" s="7">
        <f t="shared" si="25"/>
        <v>0.96587134880881853</v>
      </c>
      <c r="AC72" s="7">
        <f t="shared" si="26"/>
        <v>0.63553616631658316</v>
      </c>
      <c r="AD72" s="7">
        <f t="shared" si="27"/>
        <v>0.1759393906752123</v>
      </c>
      <c r="AE72" s="7">
        <f t="shared" si="28"/>
        <v>0.10771799429094631</v>
      </c>
      <c r="AF72" s="7">
        <f t="shared" si="29"/>
        <v>4.6677797526076717E-2</v>
      </c>
      <c r="AG72" s="7">
        <f t="shared" si="30"/>
        <v>0.94791834976032752</v>
      </c>
      <c r="AH72" s="7"/>
      <c r="AI72" s="7">
        <f t="shared" si="31"/>
        <v>0.63194556650688494</v>
      </c>
      <c r="AJ72" s="7">
        <f t="shared" si="32"/>
        <v>0.16157699143641946</v>
      </c>
      <c r="AK72" s="7">
        <f t="shared" si="33"/>
        <v>0.10771799429094631</v>
      </c>
      <c r="AL72" s="7">
        <f t="shared" si="34"/>
        <v>4.6677797526076717E-2</v>
      </c>
      <c r="AM72" s="41">
        <f t="shared" si="20"/>
        <v>0.61471068742033352</v>
      </c>
      <c r="AN72" s="41">
        <f t="shared" si="21"/>
        <v>0.35295596129333406</v>
      </c>
      <c r="AO72" s="41">
        <f t="shared" si="22"/>
        <v>0.11023141415773505</v>
      </c>
      <c r="AP72" s="41">
        <f t="shared" si="23"/>
        <v>0.10735893430997648</v>
      </c>
      <c r="AQ72" s="41">
        <f t="shared" si="24"/>
        <v>4.3805317678318162E-2</v>
      </c>
    </row>
    <row r="73" spans="1:43">
      <c r="A73" s="6">
        <v>1883</v>
      </c>
      <c r="B73" s="7">
        <v>3.19</v>
      </c>
      <c r="C73" s="7">
        <v>2.11</v>
      </c>
      <c r="D73" s="7">
        <v>0.62</v>
      </c>
      <c r="E73" s="7">
        <v>0.31</v>
      </c>
      <c r="F73" s="7">
        <f t="shared" si="14"/>
        <v>0.15000000000000008</v>
      </c>
      <c r="G73" s="7">
        <v>0.06</v>
      </c>
      <c r="H73" s="7">
        <v>0.01</v>
      </c>
      <c r="I73" s="7">
        <v>0.05</v>
      </c>
      <c r="L73" s="7">
        <f t="shared" si="15"/>
        <v>3.13</v>
      </c>
      <c r="M73" s="7">
        <f t="shared" si="16"/>
        <v>2.1</v>
      </c>
      <c r="N73" s="7">
        <f t="shared" si="17"/>
        <v>0.56999999999999995</v>
      </c>
      <c r="O73" s="7">
        <f t="shared" si="18"/>
        <v>0.31</v>
      </c>
      <c r="P73" s="7">
        <f t="shared" si="19"/>
        <v>0.15000000000000008</v>
      </c>
      <c r="Q73" s="57">
        <v>1.8160000000000001</v>
      </c>
      <c r="R73" s="57">
        <v>1.079</v>
      </c>
      <c r="S73" s="57">
        <v>0.33800000000000002</v>
      </c>
      <c r="T73" s="57">
        <v>0.30499999999999999</v>
      </c>
      <c r="U73" s="57">
        <v>0.13900000000000001</v>
      </c>
      <c r="W73" s="31"/>
      <c r="X73" s="31">
        <v>27242.6</v>
      </c>
      <c r="Y73" s="68">
        <v>0.27243000000000001</v>
      </c>
      <c r="Z73" s="68"/>
      <c r="AA73" s="32"/>
      <c r="AB73" s="7">
        <f t="shared" si="25"/>
        <v>1.1709601873536299</v>
      </c>
      <c r="AC73" s="7">
        <f t="shared" si="26"/>
        <v>0.77452225558500298</v>
      </c>
      <c r="AD73" s="7">
        <f t="shared" si="27"/>
        <v>0.22758473860791556</v>
      </c>
      <c r="AE73" s="7">
        <f t="shared" si="28"/>
        <v>0.11379236930395778</v>
      </c>
      <c r="AF73" s="7">
        <f t="shared" si="29"/>
        <v>5.5060823856753788E-2</v>
      </c>
      <c r="AG73" s="7">
        <f t="shared" si="30"/>
        <v>1.1489358578109286</v>
      </c>
      <c r="AH73" s="7"/>
      <c r="AI73" s="7">
        <f t="shared" si="31"/>
        <v>0.77085153399455264</v>
      </c>
      <c r="AJ73" s="7">
        <f t="shared" si="32"/>
        <v>0.20923113065566426</v>
      </c>
      <c r="AK73" s="7">
        <f t="shared" si="33"/>
        <v>0.11379236930395778</v>
      </c>
      <c r="AL73" s="7">
        <f t="shared" si="34"/>
        <v>5.5060823856753788E-2</v>
      </c>
      <c r="AM73" s="41">
        <f t="shared" si="20"/>
        <v>0.6666030408257656</v>
      </c>
      <c r="AN73" s="41">
        <f t="shared" si="21"/>
        <v>0.39607085960958205</v>
      </c>
      <c r="AO73" s="41">
        <f t="shared" si="22"/>
        <v>0.1240703897572185</v>
      </c>
      <c r="AP73" s="41">
        <f t="shared" si="23"/>
        <v>0.11195700850873265</v>
      </c>
      <c r="AQ73" s="41">
        <f t="shared" si="24"/>
        <v>5.1023030107258498E-2</v>
      </c>
    </row>
    <row r="74" spans="1:43">
      <c r="A74" s="6">
        <v>1884</v>
      </c>
      <c r="B74" s="7">
        <v>3.24</v>
      </c>
      <c r="C74" s="7">
        <v>2.14</v>
      </c>
      <c r="D74" s="7">
        <v>0.6</v>
      </c>
      <c r="E74" s="7">
        <v>0.32</v>
      </c>
      <c r="F74" s="7">
        <f t="shared" si="14"/>
        <v>0.1800000000000001</v>
      </c>
      <c r="G74" s="7">
        <v>0.06</v>
      </c>
      <c r="H74" s="7">
        <v>0.01</v>
      </c>
      <c r="I74" s="7">
        <v>0.05</v>
      </c>
      <c r="L74" s="7">
        <f t="shared" si="15"/>
        <v>3.18</v>
      </c>
      <c r="M74" s="7">
        <f t="shared" si="16"/>
        <v>2.1300000000000003</v>
      </c>
      <c r="N74" s="7">
        <f t="shared" si="17"/>
        <v>0.54999999999999993</v>
      </c>
      <c r="O74" s="7">
        <f t="shared" si="18"/>
        <v>0.32</v>
      </c>
      <c r="P74" s="7">
        <f t="shared" si="19"/>
        <v>0.1800000000000001</v>
      </c>
      <c r="Q74" s="57">
        <v>1.9990000000000001</v>
      </c>
      <c r="R74" s="57">
        <v>1.163</v>
      </c>
      <c r="S74" s="57">
        <v>0.35499999999999998</v>
      </c>
      <c r="T74" s="57">
        <v>0.315</v>
      </c>
      <c r="U74" s="57">
        <v>0.16700000000000001</v>
      </c>
      <c r="W74" s="31"/>
      <c r="X74" s="31">
        <v>26031.3</v>
      </c>
      <c r="Y74" s="68">
        <v>0.26030999999999999</v>
      </c>
      <c r="Z74" s="68"/>
      <c r="AA74" s="32"/>
      <c r="AB74" s="7">
        <f t="shared" ref="AB74:AB103" si="35">100*(100*B74)/$X74</f>
        <v>1.244655472450473</v>
      </c>
      <c r="AC74" s="7">
        <f t="shared" ref="AC74:AC103" si="36">100*(100*C74)/$X74</f>
        <v>0.82208725649506553</v>
      </c>
      <c r="AD74" s="7">
        <f t="shared" ref="AD74:AD103" si="37">100*(100*D74)/$X74</f>
        <v>0.23049175415749501</v>
      </c>
      <c r="AE74" s="7">
        <f t="shared" ref="AE74:AE103" si="38">100*(100*E74)/$X74</f>
        <v>0.12292893555066402</v>
      </c>
      <c r="AF74" s="7">
        <f t="shared" ref="AF74:AF103" si="39">100*(100*F74)/$X74</f>
        <v>6.9147526247248556E-2</v>
      </c>
      <c r="AG74" s="7">
        <f t="shared" ref="AG74:AG103" si="40">100*100*L74/$X74</f>
        <v>1.2216062970347237</v>
      </c>
      <c r="AH74" s="7"/>
      <c r="AI74" s="7">
        <f t="shared" ref="AI74:AI103" si="41">100*100*M74/$X74</f>
        <v>0.81824572725910749</v>
      </c>
      <c r="AJ74" s="7">
        <f t="shared" ref="AJ74:AJ103" si="42">100*100*N74/$X74</f>
        <v>0.21128410797770372</v>
      </c>
      <c r="AK74" s="7">
        <f t="shared" ref="AK74:AK103" si="43">100*100*O74/$X74</f>
        <v>0.12292893555066402</v>
      </c>
      <c r="AL74" s="7">
        <f t="shared" ref="AL74:AL103" si="44">100*100*P74/$X74</f>
        <v>6.9147526247248556E-2</v>
      </c>
      <c r="AM74" s="41">
        <f t="shared" si="20"/>
        <v>0.76792169426805423</v>
      </c>
      <c r="AN74" s="41">
        <f t="shared" si="21"/>
        <v>0.44676985014194454</v>
      </c>
      <c r="AO74" s="41">
        <f t="shared" si="22"/>
        <v>0.1363742878765179</v>
      </c>
      <c r="AP74" s="41">
        <f t="shared" si="23"/>
        <v>0.12100817093268489</v>
      </c>
      <c r="AQ74" s="41">
        <f t="shared" si="24"/>
        <v>6.415353824050278E-2</v>
      </c>
    </row>
    <row r="75" spans="1:43">
      <c r="A75" s="6">
        <v>1885</v>
      </c>
      <c r="B75" s="7">
        <v>3.19</v>
      </c>
      <c r="C75" s="7">
        <v>2.08</v>
      </c>
      <c r="D75" s="7">
        <v>0.64</v>
      </c>
      <c r="E75" s="7">
        <v>0.3</v>
      </c>
      <c r="F75" s="7">
        <f t="shared" ref="F75:F138" si="45">B75-C75-D75-E75</f>
        <v>0.16999999999999987</v>
      </c>
      <c r="G75" s="7">
        <v>0.06</v>
      </c>
      <c r="H75" s="7">
        <v>0.01</v>
      </c>
      <c r="I75" s="7">
        <v>0.05</v>
      </c>
      <c r="L75" s="7">
        <f t="shared" ref="L75:L129" si="46">B75-G75</f>
        <v>3.13</v>
      </c>
      <c r="M75" s="7">
        <f t="shared" ref="M75:M129" si="47">C75-H75</f>
        <v>2.0700000000000003</v>
      </c>
      <c r="N75" s="7">
        <f t="shared" ref="N75:N129" si="48">D75-I75</f>
        <v>0.59</v>
      </c>
      <c r="O75" s="7">
        <f t="shared" ref="O75:O129" si="49">E75-J75</f>
        <v>0.3</v>
      </c>
      <c r="P75" s="7">
        <f t="shared" ref="P75:P129" si="50">F75-K75</f>
        <v>0.16999999999999987</v>
      </c>
      <c r="Q75" s="57">
        <v>1.958</v>
      </c>
      <c r="R75" s="57">
        <v>1.1240000000000001</v>
      </c>
      <c r="S75" s="57">
        <v>0.375</v>
      </c>
      <c r="T75" s="57">
        <v>0.29399999999999998</v>
      </c>
      <c r="U75" s="57">
        <v>0.16500000000000001</v>
      </c>
      <c r="W75" s="31"/>
      <c r="X75" s="31">
        <v>25100.3</v>
      </c>
      <c r="Y75" s="68">
        <v>0.251</v>
      </c>
      <c r="Z75" s="68"/>
      <c r="AA75" s="32"/>
      <c r="AB75" s="7">
        <f t="shared" si="35"/>
        <v>1.2709011446078333</v>
      </c>
      <c r="AC75" s="7">
        <f t="shared" si="36"/>
        <v>0.82867535447783491</v>
      </c>
      <c r="AD75" s="7">
        <f t="shared" si="37"/>
        <v>0.25497703214702616</v>
      </c>
      <c r="AE75" s="7">
        <f t="shared" si="38"/>
        <v>0.1195204838189185</v>
      </c>
      <c r="AF75" s="7">
        <f t="shared" si="39"/>
        <v>6.7728274164053762E-2</v>
      </c>
      <c r="AG75" s="7">
        <f t="shared" si="40"/>
        <v>1.2469970478440497</v>
      </c>
      <c r="AH75" s="7"/>
      <c r="AI75" s="7">
        <f t="shared" si="41"/>
        <v>0.82469133835053776</v>
      </c>
      <c r="AJ75" s="7">
        <f t="shared" si="42"/>
        <v>0.23505695151053971</v>
      </c>
      <c r="AK75" s="7">
        <f t="shared" si="43"/>
        <v>0.1195204838189185</v>
      </c>
      <c r="AL75" s="7">
        <f t="shared" si="44"/>
        <v>6.7728274164053762E-2</v>
      </c>
      <c r="AM75" s="41">
        <f t="shared" ref="AM75:AM110" si="51">100*(100*Q75)/$X75</f>
        <v>0.78007035772480804</v>
      </c>
      <c r="AN75" s="41">
        <f t="shared" ref="AN75:AN110" si="52">100*(100*R75)/$X75</f>
        <v>0.44780341270821467</v>
      </c>
      <c r="AO75" s="41">
        <f t="shared" ref="AO75:AO110" si="53">100*(100*S75)/$X75</f>
        <v>0.14940060477364814</v>
      </c>
      <c r="AP75" s="41">
        <f t="shared" ref="AP75:AP110" si="54">100*(100*T75)/$X75</f>
        <v>0.11713007414254013</v>
      </c>
      <c r="AQ75" s="41">
        <f t="shared" ref="AQ75:AQ110" si="55">100*(100*U75)/$X75</f>
        <v>6.5736266100405172E-2</v>
      </c>
    </row>
    <row r="76" spans="1:43">
      <c r="A76" s="6">
        <v>1886</v>
      </c>
      <c r="B76" s="7">
        <v>2.95</v>
      </c>
      <c r="C76" s="7">
        <v>1.96</v>
      </c>
      <c r="D76" s="7">
        <v>0.54</v>
      </c>
      <c r="E76" s="7">
        <v>0.3</v>
      </c>
      <c r="F76" s="7">
        <f t="shared" si="45"/>
        <v>0.15000000000000019</v>
      </c>
      <c r="G76" s="7">
        <v>0.06</v>
      </c>
      <c r="H76" s="7">
        <v>0.01</v>
      </c>
      <c r="I76" s="7">
        <v>0.05</v>
      </c>
      <c r="L76" s="7">
        <f t="shared" si="46"/>
        <v>2.89</v>
      </c>
      <c r="M76" s="7">
        <f t="shared" si="47"/>
        <v>1.95</v>
      </c>
      <c r="N76" s="7">
        <f t="shared" si="48"/>
        <v>0.49000000000000005</v>
      </c>
      <c r="O76" s="7">
        <f t="shared" si="49"/>
        <v>0.3</v>
      </c>
      <c r="P76" s="7">
        <f t="shared" si="50"/>
        <v>0.15000000000000019</v>
      </c>
      <c r="Q76" s="57">
        <v>1.944</v>
      </c>
      <c r="R76" s="57">
        <v>1.17</v>
      </c>
      <c r="S76" s="57">
        <v>0.35099999999999998</v>
      </c>
      <c r="T76" s="57">
        <v>0.29199999999999998</v>
      </c>
      <c r="U76" s="57">
        <v>0.13100000000000001</v>
      </c>
      <c r="W76" s="31"/>
      <c r="X76" s="31">
        <v>25226.2</v>
      </c>
      <c r="Y76" s="68">
        <v>0.25225999999999998</v>
      </c>
      <c r="Z76" s="68"/>
      <c r="AA76" s="32"/>
      <c r="AB76" s="7">
        <f t="shared" si="35"/>
        <v>1.1694190960192181</v>
      </c>
      <c r="AC76" s="7">
        <f t="shared" si="36"/>
        <v>0.7769699756602263</v>
      </c>
      <c r="AD76" s="7">
        <f t="shared" si="37"/>
        <v>0.2140631565594501</v>
      </c>
      <c r="AE76" s="7">
        <f t="shared" si="38"/>
        <v>0.11892397586636116</v>
      </c>
      <c r="AF76" s="7">
        <f t="shared" si="39"/>
        <v>5.9461987933180659E-2</v>
      </c>
      <c r="AG76" s="7">
        <f t="shared" si="40"/>
        <v>1.1456343008459458</v>
      </c>
      <c r="AH76" s="7"/>
      <c r="AI76" s="7">
        <f t="shared" si="41"/>
        <v>0.77300584313134757</v>
      </c>
      <c r="AJ76" s="7">
        <f t="shared" si="42"/>
        <v>0.1942424939150566</v>
      </c>
      <c r="AK76" s="7">
        <f t="shared" si="43"/>
        <v>0.11892397586636116</v>
      </c>
      <c r="AL76" s="7">
        <f t="shared" si="44"/>
        <v>5.9461987933180652E-2</v>
      </c>
      <c r="AM76" s="41">
        <f t="shared" si="51"/>
        <v>0.77062736361402029</v>
      </c>
      <c r="AN76" s="41">
        <f t="shared" si="52"/>
        <v>0.46380350587880853</v>
      </c>
      <c r="AO76" s="41">
        <f t="shared" si="53"/>
        <v>0.13914105176364255</v>
      </c>
      <c r="AP76" s="41">
        <f t="shared" si="54"/>
        <v>0.1157526698432582</v>
      </c>
      <c r="AQ76" s="41">
        <f t="shared" si="55"/>
        <v>5.1930136128311051E-2</v>
      </c>
    </row>
    <row r="77" spans="1:43">
      <c r="A77" s="6">
        <v>1887</v>
      </c>
      <c r="B77" s="7">
        <v>2.96</v>
      </c>
      <c r="C77" s="7">
        <v>1.92</v>
      </c>
      <c r="D77" s="7">
        <v>0.56000000000000005</v>
      </c>
      <c r="E77" s="7">
        <v>0.33</v>
      </c>
      <c r="F77" s="7">
        <f t="shared" si="45"/>
        <v>0.14999999999999997</v>
      </c>
      <c r="G77" s="7">
        <v>7.0000000000000007E-2</v>
      </c>
      <c r="H77" s="7">
        <v>0.01</v>
      </c>
      <c r="I77" s="7">
        <v>0.06</v>
      </c>
      <c r="L77" s="7">
        <f t="shared" si="46"/>
        <v>2.89</v>
      </c>
      <c r="M77" s="7">
        <f t="shared" si="47"/>
        <v>1.91</v>
      </c>
      <c r="N77" s="7">
        <f t="shared" si="48"/>
        <v>0.5</v>
      </c>
      <c r="O77" s="7">
        <f t="shared" si="49"/>
        <v>0.33</v>
      </c>
      <c r="P77" s="7">
        <f t="shared" si="50"/>
        <v>0.14999999999999997</v>
      </c>
      <c r="Q77" s="57">
        <v>1.9259999999999999</v>
      </c>
      <c r="R77" s="57">
        <v>1.113</v>
      </c>
      <c r="S77" s="57">
        <v>0.35299999999999998</v>
      </c>
      <c r="T77" s="57">
        <v>0.32800000000000001</v>
      </c>
      <c r="U77" s="57">
        <v>0.33200000000000002</v>
      </c>
      <c r="W77" s="31"/>
      <c r="X77" s="31">
        <v>25143.9</v>
      </c>
      <c r="Y77" s="68">
        <v>0.25144</v>
      </c>
      <c r="Z77" s="68"/>
      <c r="AA77" s="32"/>
      <c r="AB77" s="7">
        <f t="shared" si="35"/>
        <v>1.1772238992359976</v>
      </c>
      <c r="AC77" s="7">
        <f t="shared" si="36"/>
        <v>0.7636046913963227</v>
      </c>
      <c r="AD77" s="7">
        <f t="shared" si="37"/>
        <v>0.22271803499059417</v>
      </c>
      <c r="AE77" s="7">
        <f t="shared" si="38"/>
        <v>0.13124455633374296</v>
      </c>
      <c r="AF77" s="7">
        <f t="shared" si="39"/>
        <v>5.9656616515337692E-2</v>
      </c>
      <c r="AG77" s="7">
        <f t="shared" si="40"/>
        <v>1.1493841448621733</v>
      </c>
      <c r="AH77" s="7"/>
      <c r="AI77" s="7">
        <f t="shared" si="41"/>
        <v>0.75962758362863358</v>
      </c>
      <c r="AJ77" s="7">
        <f t="shared" si="42"/>
        <v>0.19885538838445904</v>
      </c>
      <c r="AK77" s="7">
        <f t="shared" si="43"/>
        <v>0.13124455633374296</v>
      </c>
      <c r="AL77" s="7">
        <f t="shared" si="44"/>
        <v>5.9656616515337706E-2</v>
      </c>
      <c r="AM77" s="41">
        <f t="shared" si="51"/>
        <v>0.76599095605693623</v>
      </c>
      <c r="AN77" s="41">
        <f t="shared" si="52"/>
        <v>0.44265209454380583</v>
      </c>
      <c r="AO77" s="41">
        <f t="shared" si="53"/>
        <v>0.14039190419942807</v>
      </c>
      <c r="AP77" s="41">
        <f t="shared" si="54"/>
        <v>0.13044913478020514</v>
      </c>
      <c r="AQ77" s="41">
        <f t="shared" si="55"/>
        <v>0.13203997788728083</v>
      </c>
    </row>
    <row r="78" spans="1:43">
      <c r="A78" s="6">
        <v>1888</v>
      </c>
      <c r="B78" s="7">
        <v>2.8</v>
      </c>
      <c r="C78" s="7">
        <v>1.87</v>
      </c>
      <c r="D78" s="7">
        <v>0.52</v>
      </c>
      <c r="E78" s="7">
        <v>0.26</v>
      </c>
      <c r="F78" s="7">
        <f t="shared" si="45"/>
        <v>0.14999999999999969</v>
      </c>
      <c r="G78" s="7">
        <v>7.0000000000000007E-2</v>
      </c>
      <c r="H78" s="7">
        <v>0.01</v>
      </c>
      <c r="I78" s="7">
        <v>0.06</v>
      </c>
      <c r="L78" s="7">
        <f t="shared" si="46"/>
        <v>2.73</v>
      </c>
      <c r="M78" s="7">
        <f t="shared" si="47"/>
        <v>1.86</v>
      </c>
      <c r="N78" s="7">
        <f t="shared" si="48"/>
        <v>0.46</v>
      </c>
      <c r="O78" s="7">
        <f t="shared" si="49"/>
        <v>0.26</v>
      </c>
      <c r="P78" s="7">
        <f t="shared" si="50"/>
        <v>0.14999999999999969</v>
      </c>
      <c r="Q78" s="57">
        <v>1.7989999999999999</v>
      </c>
      <c r="R78" s="57">
        <v>1.073</v>
      </c>
      <c r="S78" s="57">
        <v>0.34</v>
      </c>
      <c r="T78" s="57">
        <v>0.25800000000000001</v>
      </c>
      <c r="U78" s="57">
        <v>0.128</v>
      </c>
      <c r="W78" s="31"/>
      <c r="X78" s="31">
        <v>25684</v>
      </c>
      <c r="Y78" s="68">
        <v>0.25684000000000001</v>
      </c>
      <c r="Z78" s="68"/>
      <c r="AA78" s="32"/>
      <c r="AB78" s="7">
        <f t="shared" si="35"/>
        <v>1.0901728702694284</v>
      </c>
      <c r="AC78" s="7">
        <f t="shared" si="36"/>
        <v>0.72807973835851114</v>
      </c>
      <c r="AD78" s="7">
        <f t="shared" si="37"/>
        <v>0.20246067590717956</v>
      </c>
      <c r="AE78" s="7">
        <f t="shared" si="38"/>
        <v>0.10123033795358978</v>
      </c>
      <c r="AF78" s="7">
        <f t="shared" si="39"/>
        <v>5.8402118050147826E-2</v>
      </c>
      <c r="AG78" s="7">
        <f t="shared" si="40"/>
        <v>1.0629185485126926</v>
      </c>
      <c r="AH78" s="7"/>
      <c r="AI78" s="7">
        <f t="shared" si="41"/>
        <v>0.7241862638218346</v>
      </c>
      <c r="AJ78" s="7">
        <f t="shared" si="42"/>
        <v>0.17909982868712038</v>
      </c>
      <c r="AK78" s="7">
        <f t="shared" si="43"/>
        <v>0.10123033795358978</v>
      </c>
      <c r="AL78" s="7">
        <f t="shared" si="44"/>
        <v>5.8402118050147826E-2</v>
      </c>
      <c r="AM78" s="41">
        <f t="shared" si="51"/>
        <v>0.70043606914810774</v>
      </c>
      <c r="AN78" s="41">
        <f t="shared" si="52"/>
        <v>0.41776981778539168</v>
      </c>
      <c r="AO78" s="41">
        <f t="shared" si="53"/>
        <v>0.13237813424700204</v>
      </c>
      <c r="AP78" s="41">
        <f t="shared" si="54"/>
        <v>0.10045164304625448</v>
      </c>
      <c r="AQ78" s="41">
        <f t="shared" si="55"/>
        <v>4.9836474069459583E-2</v>
      </c>
    </row>
    <row r="79" spans="1:43">
      <c r="A79" s="6">
        <v>1889</v>
      </c>
      <c r="B79" s="7">
        <v>2.86</v>
      </c>
      <c r="C79" s="7">
        <v>1.92</v>
      </c>
      <c r="D79" s="7">
        <v>0.53</v>
      </c>
      <c r="E79" s="7">
        <v>0.26</v>
      </c>
      <c r="F79" s="7">
        <f t="shared" si="45"/>
        <v>0.14999999999999991</v>
      </c>
      <c r="G79" s="7">
        <v>7.0000000000000007E-2</v>
      </c>
      <c r="H79" s="7">
        <v>0.01</v>
      </c>
      <c r="I79" s="7">
        <v>0.05</v>
      </c>
      <c r="L79" s="7">
        <f t="shared" si="46"/>
        <v>2.79</v>
      </c>
      <c r="M79" s="7">
        <f t="shared" si="47"/>
        <v>1.91</v>
      </c>
      <c r="N79" s="7">
        <f t="shared" si="48"/>
        <v>0.48000000000000004</v>
      </c>
      <c r="O79" s="7">
        <f t="shared" si="49"/>
        <v>0.26</v>
      </c>
      <c r="P79" s="7">
        <f t="shared" si="50"/>
        <v>0.14999999999999991</v>
      </c>
      <c r="Q79" s="57">
        <v>1.776</v>
      </c>
      <c r="R79" s="57">
        <v>1.0489999999999999</v>
      </c>
      <c r="S79" s="57">
        <v>0.33800000000000002</v>
      </c>
      <c r="T79" s="57">
        <v>0.25800000000000001</v>
      </c>
      <c r="U79" s="57">
        <v>0.13</v>
      </c>
      <c r="W79" s="31"/>
      <c r="X79" s="31">
        <v>27425.7</v>
      </c>
      <c r="Y79" s="68">
        <v>0.27426</v>
      </c>
      <c r="Z79" s="68"/>
      <c r="AA79" s="32"/>
      <c r="AB79" s="7">
        <f t="shared" si="35"/>
        <v>1.042817503290709</v>
      </c>
      <c r="AC79" s="7">
        <f t="shared" si="36"/>
        <v>0.70007328892243403</v>
      </c>
      <c r="AD79" s="7">
        <f t="shared" si="37"/>
        <v>0.19324939746296357</v>
      </c>
      <c r="AE79" s="7">
        <f t="shared" si="38"/>
        <v>9.4801591208246272E-2</v>
      </c>
      <c r="AF79" s="7">
        <f t="shared" si="39"/>
        <v>5.4693225697065126E-2</v>
      </c>
      <c r="AG79" s="7">
        <f t="shared" si="40"/>
        <v>1.0172939979654119</v>
      </c>
      <c r="AH79" s="7"/>
      <c r="AI79" s="7">
        <f t="shared" si="41"/>
        <v>0.69642707387596303</v>
      </c>
      <c r="AJ79" s="7">
        <f t="shared" si="42"/>
        <v>0.17501832223060851</v>
      </c>
      <c r="AK79" s="7">
        <f t="shared" si="43"/>
        <v>9.4801591208246272E-2</v>
      </c>
      <c r="AL79" s="7">
        <f t="shared" si="44"/>
        <v>5.4693225697065126E-2</v>
      </c>
      <c r="AM79" s="41">
        <f t="shared" si="51"/>
        <v>0.64756779225325145</v>
      </c>
      <c r="AN79" s="41">
        <f t="shared" si="52"/>
        <v>0.38248795837480903</v>
      </c>
      <c r="AO79" s="41">
        <f t="shared" si="53"/>
        <v>0.12324206857072018</v>
      </c>
      <c r="AP79" s="41">
        <f t="shared" si="54"/>
        <v>9.4072348198952077E-2</v>
      </c>
      <c r="AQ79" s="41">
        <f t="shared" si="55"/>
        <v>4.7400795604123136E-2</v>
      </c>
    </row>
    <row r="80" spans="1:43">
      <c r="A80" s="6">
        <v>1890</v>
      </c>
      <c r="B80" s="7">
        <v>3.03</v>
      </c>
      <c r="C80" s="7">
        <v>2.06</v>
      </c>
      <c r="D80" s="7">
        <v>0.48</v>
      </c>
      <c r="E80" s="7">
        <v>0.26</v>
      </c>
      <c r="F80" s="7">
        <f t="shared" si="45"/>
        <v>0.22999999999999976</v>
      </c>
      <c r="G80" s="7">
        <v>7.0000000000000007E-2</v>
      </c>
      <c r="H80" s="7">
        <v>0.01</v>
      </c>
      <c r="I80" s="7">
        <v>0.06</v>
      </c>
      <c r="L80" s="7">
        <f t="shared" si="46"/>
        <v>2.96</v>
      </c>
      <c r="M80" s="7">
        <f t="shared" si="47"/>
        <v>2.0500000000000003</v>
      </c>
      <c r="N80" s="7">
        <f t="shared" si="48"/>
        <v>0.42</v>
      </c>
      <c r="O80" s="7">
        <f t="shared" si="49"/>
        <v>0.26</v>
      </c>
      <c r="P80" s="7">
        <f t="shared" si="50"/>
        <v>0.22999999999999976</v>
      </c>
      <c r="Q80" s="57">
        <v>2.1579999999999999</v>
      </c>
      <c r="R80" s="57">
        <v>1.3819999999999999</v>
      </c>
      <c r="S80" s="57">
        <v>0.318</v>
      </c>
      <c r="T80" s="57">
        <v>0.25800000000000001</v>
      </c>
      <c r="U80" s="57">
        <v>0.20100000000000001</v>
      </c>
      <c r="W80" s="31"/>
      <c r="X80" s="31">
        <v>28928</v>
      </c>
      <c r="Y80" s="68">
        <v>0.28927999999999998</v>
      </c>
      <c r="Z80" s="68"/>
      <c r="AA80" s="32"/>
      <c r="AB80" s="7">
        <f t="shared" si="35"/>
        <v>1.0474280973451326</v>
      </c>
      <c r="AC80" s="7">
        <f t="shared" si="36"/>
        <v>0.71211283185840712</v>
      </c>
      <c r="AD80" s="7">
        <f t="shared" si="37"/>
        <v>0.16592920353982302</v>
      </c>
      <c r="AE80" s="7">
        <f t="shared" si="38"/>
        <v>8.987831858407079E-2</v>
      </c>
      <c r="AF80" s="7">
        <f t="shared" si="39"/>
        <v>7.9507743362831784E-2</v>
      </c>
      <c r="AG80" s="7">
        <f t="shared" si="40"/>
        <v>1.0232300884955752</v>
      </c>
      <c r="AH80" s="7"/>
      <c r="AI80" s="7">
        <f t="shared" si="41"/>
        <v>0.70865597345132758</v>
      </c>
      <c r="AJ80" s="7">
        <f t="shared" si="42"/>
        <v>0.14518805309734514</v>
      </c>
      <c r="AK80" s="7">
        <f t="shared" si="43"/>
        <v>8.987831858407079E-2</v>
      </c>
      <c r="AL80" s="7">
        <f t="shared" si="44"/>
        <v>7.9507743362831784E-2</v>
      </c>
      <c r="AM80" s="41">
        <f t="shared" si="51"/>
        <v>0.74599004424778759</v>
      </c>
      <c r="AN80" s="41">
        <f t="shared" si="52"/>
        <v>0.47773783185840701</v>
      </c>
      <c r="AO80" s="41">
        <f t="shared" si="53"/>
        <v>0.10992809734513274</v>
      </c>
      <c r="AP80" s="41">
        <f t="shared" si="54"/>
        <v>8.9186946902654871E-2</v>
      </c>
      <c r="AQ80" s="41">
        <f t="shared" si="55"/>
        <v>6.9482853982300891E-2</v>
      </c>
    </row>
    <row r="81" spans="1:43">
      <c r="A81" s="6">
        <v>1891</v>
      </c>
      <c r="B81" s="7">
        <v>2.91</v>
      </c>
      <c r="C81" s="7">
        <v>1.89</v>
      </c>
      <c r="D81" s="7">
        <v>0.53</v>
      </c>
      <c r="E81" s="7">
        <v>0.27</v>
      </c>
      <c r="F81" s="7">
        <f t="shared" si="45"/>
        <v>0.2200000000000002</v>
      </c>
      <c r="G81" s="7">
        <v>0.08</v>
      </c>
      <c r="H81" s="7">
        <v>0.01</v>
      </c>
      <c r="I81" s="7">
        <v>0.06</v>
      </c>
      <c r="L81" s="7">
        <f t="shared" si="46"/>
        <v>2.83</v>
      </c>
      <c r="M81" s="7">
        <f t="shared" si="47"/>
        <v>1.88</v>
      </c>
      <c r="N81" s="7">
        <f t="shared" si="48"/>
        <v>0.47000000000000003</v>
      </c>
      <c r="O81" s="7">
        <f t="shared" si="49"/>
        <v>0.27</v>
      </c>
      <c r="P81" s="7">
        <f t="shared" si="50"/>
        <v>0.2200000000000002</v>
      </c>
      <c r="Q81" s="57">
        <v>2.1579999999999999</v>
      </c>
      <c r="R81" s="57">
        <v>1.349</v>
      </c>
      <c r="S81" s="57">
        <v>0.34899999999999998</v>
      </c>
      <c r="T81" s="57">
        <v>0.26200000000000001</v>
      </c>
      <c r="U81" s="57">
        <v>0.19800000000000001</v>
      </c>
      <c r="W81" s="31"/>
      <c r="X81" s="31">
        <v>29331.4</v>
      </c>
      <c r="Y81" s="68">
        <v>0.29331000000000002</v>
      </c>
      <c r="Z81" s="68"/>
      <c r="AA81" s="32"/>
      <c r="AB81" s="7">
        <f t="shared" si="35"/>
        <v>0.99211084366924174</v>
      </c>
      <c r="AC81" s="7">
        <f t="shared" si="36"/>
        <v>0.64436065104290963</v>
      </c>
      <c r="AD81" s="7">
        <f t="shared" si="37"/>
        <v>0.18069372754113339</v>
      </c>
      <c r="AE81" s="7">
        <f t="shared" si="38"/>
        <v>9.2051521577558512E-2</v>
      </c>
      <c r="AF81" s="7">
        <f t="shared" si="39"/>
        <v>7.5004943507640351E-2</v>
      </c>
      <c r="AG81" s="7">
        <f t="shared" si="40"/>
        <v>0.96483631875737264</v>
      </c>
      <c r="AH81" s="7"/>
      <c r="AI81" s="7">
        <f t="shared" si="41"/>
        <v>0.64095133542892602</v>
      </c>
      <c r="AJ81" s="7">
        <f t="shared" si="42"/>
        <v>0.1602378338572315</v>
      </c>
      <c r="AK81" s="7">
        <f t="shared" si="43"/>
        <v>9.2051521577558512E-2</v>
      </c>
      <c r="AL81" s="7">
        <f t="shared" si="44"/>
        <v>7.5004943507640337E-2</v>
      </c>
      <c r="AM81" s="41">
        <f t="shared" si="51"/>
        <v>0.73573030949767138</v>
      </c>
      <c r="AN81" s="41">
        <f t="shared" si="52"/>
        <v>0.45991667632639421</v>
      </c>
      <c r="AO81" s="41">
        <f t="shared" si="53"/>
        <v>0.11898511492802934</v>
      </c>
      <c r="AP81" s="41">
        <f t="shared" si="54"/>
        <v>8.932406908637161E-2</v>
      </c>
      <c r="AQ81" s="41">
        <f t="shared" si="55"/>
        <v>6.7504449156876242E-2</v>
      </c>
    </row>
    <row r="82" spans="1:43">
      <c r="A82" s="6">
        <v>1892</v>
      </c>
      <c r="B82" s="7">
        <v>2.76</v>
      </c>
      <c r="C82" s="7">
        <v>1.8</v>
      </c>
      <c r="D82" s="7">
        <v>0.48</v>
      </c>
      <c r="E82" s="7">
        <v>0.25</v>
      </c>
      <c r="F82" s="7">
        <f t="shared" si="45"/>
        <v>0.22999999999999976</v>
      </c>
      <c r="G82" s="7">
        <v>0.08</v>
      </c>
      <c r="H82" s="7">
        <v>0.01</v>
      </c>
      <c r="I82" s="7">
        <v>0.06</v>
      </c>
      <c r="L82" s="7">
        <f t="shared" si="46"/>
        <v>2.6799999999999997</v>
      </c>
      <c r="M82" s="7">
        <f t="shared" si="47"/>
        <v>1.79</v>
      </c>
      <c r="N82" s="7">
        <f t="shared" si="48"/>
        <v>0.42</v>
      </c>
      <c r="O82" s="7">
        <f t="shared" si="49"/>
        <v>0.25</v>
      </c>
      <c r="P82" s="7">
        <f t="shared" si="50"/>
        <v>0.22999999999999976</v>
      </c>
      <c r="Q82" s="57">
        <v>2.0550000000000002</v>
      </c>
      <c r="R82" s="57">
        <v>0.12920000000000001</v>
      </c>
      <c r="S82" s="57">
        <v>0.316</v>
      </c>
      <c r="T82" s="57">
        <v>0.248</v>
      </c>
      <c r="U82" s="57">
        <v>0.19900000000000001</v>
      </c>
      <c r="W82" s="31"/>
      <c r="X82" s="31">
        <v>28697.7</v>
      </c>
      <c r="Y82" s="68">
        <v>0.28698000000000001</v>
      </c>
      <c r="Z82" s="68"/>
      <c r="AA82" s="32"/>
      <c r="AB82" s="7">
        <f t="shared" si="35"/>
        <v>0.96174954787317446</v>
      </c>
      <c r="AC82" s="7">
        <f t="shared" si="36"/>
        <v>0.62722796600424424</v>
      </c>
      <c r="AD82" s="7">
        <f t="shared" si="37"/>
        <v>0.16726079093446514</v>
      </c>
      <c r="AE82" s="7">
        <f t="shared" si="38"/>
        <v>8.711499527836726E-2</v>
      </c>
      <c r="AF82" s="7">
        <f t="shared" si="39"/>
        <v>8.0145795656097793E-2</v>
      </c>
      <c r="AG82" s="7">
        <f t="shared" si="40"/>
        <v>0.93387274938409681</v>
      </c>
      <c r="AH82" s="7"/>
      <c r="AI82" s="7">
        <f t="shared" si="41"/>
        <v>0.62374336619310955</v>
      </c>
      <c r="AJ82" s="7">
        <f t="shared" si="42"/>
        <v>0.14635319206765698</v>
      </c>
      <c r="AK82" s="7">
        <f t="shared" si="43"/>
        <v>8.711499527836726E-2</v>
      </c>
      <c r="AL82" s="7">
        <f t="shared" si="44"/>
        <v>8.0145795656097793E-2</v>
      </c>
      <c r="AM82" s="41">
        <f t="shared" si="51"/>
        <v>0.71608526118817895</v>
      </c>
      <c r="AN82" s="41">
        <f t="shared" si="52"/>
        <v>4.5021029559860204E-2</v>
      </c>
      <c r="AO82" s="41">
        <f t="shared" si="53"/>
        <v>0.11011335403185621</v>
      </c>
      <c r="AP82" s="41">
        <f t="shared" si="54"/>
        <v>8.6418075316140319E-2</v>
      </c>
      <c r="AQ82" s="41">
        <f t="shared" si="55"/>
        <v>6.9343536241580336E-2</v>
      </c>
    </row>
    <row r="83" spans="1:43">
      <c r="A83" s="6">
        <v>1893</v>
      </c>
      <c r="B83" s="7">
        <v>2.82</v>
      </c>
      <c r="C83" s="7">
        <v>1.81</v>
      </c>
      <c r="D83" s="7">
        <v>0.52</v>
      </c>
      <c r="E83" s="7">
        <v>0.26</v>
      </c>
      <c r="F83" s="7">
        <f t="shared" si="45"/>
        <v>0.22999999999999976</v>
      </c>
      <c r="G83" s="7">
        <v>0.09</v>
      </c>
      <c r="H83" s="7">
        <v>0.01</v>
      </c>
      <c r="I83" s="7">
        <v>7.0000000000000007E-2</v>
      </c>
      <c r="K83" s="7">
        <f t="shared" ref="K83:K146" si="56">G83-H83-I83</f>
        <v>9.999999999999995E-3</v>
      </c>
      <c r="L83" s="7">
        <f t="shared" si="46"/>
        <v>2.73</v>
      </c>
      <c r="M83" s="7">
        <f t="shared" si="47"/>
        <v>1.8</v>
      </c>
      <c r="N83" s="7">
        <f t="shared" si="48"/>
        <v>0.45</v>
      </c>
      <c r="O83" s="7">
        <f t="shared" si="49"/>
        <v>0.26</v>
      </c>
      <c r="P83" s="7">
        <f t="shared" si="50"/>
        <v>0.21999999999999975</v>
      </c>
      <c r="Q83" s="57">
        <v>2.077</v>
      </c>
      <c r="R83" s="57">
        <v>1.2809999999999999</v>
      </c>
      <c r="S83" s="57">
        <v>0.34300000000000003</v>
      </c>
      <c r="T83" s="57">
        <v>0.25</v>
      </c>
      <c r="U83" s="57">
        <v>0.20399999999999999</v>
      </c>
      <c r="W83" s="31"/>
      <c r="X83" s="31">
        <v>28151.3</v>
      </c>
      <c r="Y83" s="68">
        <v>0.28150999999999998</v>
      </c>
      <c r="Z83" s="68"/>
      <c r="AA83" s="32"/>
      <c r="AB83" s="7">
        <f t="shared" si="35"/>
        <v>1.0017299378714304</v>
      </c>
      <c r="AC83" s="7">
        <f t="shared" si="36"/>
        <v>0.6429543218252799</v>
      </c>
      <c r="AD83" s="7">
        <f t="shared" si="37"/>
        <v>0.18471615875643399</v>
      </c>
      <c r="AE83" s="7">
        <f t="shared" si="38"/>
        <v>9.2358079378216995E-2</v>
      </c>
      <c r="AF83" s="7">
        <f t="shared" si="39"/>
        <v>8.1701377911499562E-2</v>
      </c>
      <c r="AG83" s="7">
        <f t="shared" si="40"/>
        <v>0.96975983347127848</v>
      </c>
      <c r="AH83" s="7"/>
      <c r="AI83" s="7">
        <f t="shared" si="41"/>
        <v>0.63940208800304077</v>
      </c>
      <c r="AJ83" s="7">
        <f t="shared" si="42"/>
        <v>0.15985052200076019</v>
      </c>
      <c r="AK83" s="7">
        <f t="shared" si="43"/>
        <v>9.2358079378216995E-2</v>
      </c>
      <c r="AL83" s="7">
        <f t="shared" si="44"/>
        <v>7.814914408926045E-2</v>
      </c>
      <c r="AM83" s="41">
        <f t="shared" si="51"/>
        <v>0.73779896487906427</v>
      </c>
      <c r="AN83" s="41">
        <f t="shared" si="52"/>
        <v>0.45504115262883066</v>
      </c>
      <c r="AO83" s="41">
        <f t="shared" si="53"/>
        <v>0.12184162010280167</v>
      </c>
      <c r="AP83" s="41">
        <f t="shared" si="54"/>
        <v>8.8805845555977883E-2</v>
      </c>
      <c r="AQ83" s="41">
        <f t="shared" si="55"/>
        <v>7.2465569973677937E-2</v>
      </c>
    </row>
    <row r="84" spans="1:43">
      <c r="A84" s="6">
        <v>1894</v>
      </c>
      <c r="B84" s="7">
        <v>2.83</v>
      </c>
      <c r="C84" s="7">
        <v>1.77</v>
      </c>
      <c r="D84" s="7">
        <v>0.56000000000000005</v>
      </c>
      <c r="E84" s="7">
        <v>0.25</v>
      </c>
      <c r="F84" s="7">
        <f t="shared" si="45"/>
        <v>0.25</v>
      </c>
      <c r="G84" s="7">
        <v>0.09</v>
      </c>
      <c r="H84" s="7">
        <v>0.01</v>
      </c>
      <c r="I84" s="7">
        <v>7.0000000000000007E-2</v>
      </c>
      <c r="K84" s="7">
        <f t="shared" si="56"/>
        <v>9.999999999999995E-3</v>
      </c>
      <c r="L84" s="7">
        <f t="shared" si="46"/>
        <v>2.74</v>
      </c>
      <c r="M84" s="7">
        <f t="shared" si="47"/>
        <v>1.76</v>
      </c>
      <c r="N84" s="7">
        <f t="shared" si="48"/>
        <v>0.49000000000000005</v>
      </c>
      <c r="O84" s="7">
        <f t="shared" si="49"/>
        <v>0.25</v>
      </c>
      <c r="P84" s="7">
        <f t="shared" si="50"/>
        <v>0.24</v>
      </c>
      <c r="Q84" s="57">
        <v>2.1059999999999999</v>
      </c>
      <c r="R84" s="57">
        <v>1.2689999999999999</v>
      </c>
      <c r="S84" s="57">
        <v>0.38800000000000001</v>
      </c>
      <c r="T84" s="57">
        <v>0.24399999999999999</v>
      </c>
      <c r="U84" s="57">
        <v>0.20599999999999999</v>
      </c>
      <c r="W84" s="31"/>
      <c r="X84" s="31">
        <v>25408.1</v>
      </c>
      <c r="Y84" s="68">
        <v>0.28408</v>
      </c>
      <c r="Z84" s="68"/>
      <c r="AA84" s="32"/>
      <c r="AB84" s="7">
        <f t="shared" si="35"/>
        <v>1.1138180344063509</v>
      </c>
      <c r="AC84" s="7">
        <f t="shared" si="36"/>
        <v>0.69662824060043849</v>
      </c>
      <c r="AD84" s="7">
        <f t="shared" si="37"/>
        <v>0.22040215521821785</v>
      </c>
      <c r="AE84" s="7">
        <f t="shared" si="38"/>
        <v>9.8393819293847246E-2</v>
      </c>
      <c r="AF84" s="7">
        <f t="shared" si="39"/>
        <v>9.8393819293847246E-2</v>
      </c>
      <c r="AG84" s="7">
        <f t="shared" si="40"/>
        <v>1.0783962594605658</v>
      </c>
      <c r="AH84" s="7"/>
      <c r="AI84" s="7">
        <f t="shared" si="41"/>
        <v>0.69269248782868464</v>
      </c>
      <c r="AJ84" s="7">
        <f t="shared" si="42"/>
        <v>0.19285188581594062</v>
      </c>
      <c r="AK84" s="7">
        <f t="shared" si="43"/>
        <v>9.8393819293847246E-2</v>
      </c>
      <c r="AL84" s="7">
        <f t="shared" si="44"/>
        <v>9.4458066522093348E-2</v>
      </c>
      <c r="AM84" s="41">
        <f t="shared" si="51"/>
        <v>0.82886953373136918</v>
      </c>
      <c r="AN84" s="41">
        <f t="shared" si="52"/>
        <v>0.49944702673556862</v>
      </c>
      <c r="AO84" s="41">
        <f t="shared" si="53"/>
        <v>0.15270720754405093</v>
      </c>
      <c r="AP84" s="41">
        <f t="shared" si="54"/>
        <v>9.603236763079491E-2</v>
      </c>
      <c r="AQ84" s="41">
        <f t="shared" si="55"/>
        <v>8.1076507098130135E-2</v>
      </c>
    </row>
    <row r="85" spans="1:43">
      <c r="A85" s="6">
        <v>1895</v>
      </c>
      <c r="B85" s="7">
        <v>2.81</v>
      </c>
      <c r="C85" s="7">
        <v>1.78</v>
      </c>
      <c r="D85" s="7">
        <v>0.51</v>
      </c>
      <c r="E85" s="7">
        <v>0.26</v>
      </c>
      <c r="F85" s="7">
        <f t="shared" si="45"/>
        <v>0.26</v>
      </c>
      <c r="G85" s="7">
        <v>0.09</v>
      </c>
      <c r="H85" s="7">
        <v>0.01</v>
      </c>
      <c r="I85" s="7">
        <v>7.0000000000000007E-2</v>
      </c>
      <c r="K85" s="7">
        <f t="shared" si="56"/>
        <v>9.999999999999995E-3</v>
      </c>
      <c r="L85" s="7">
        <f t="shared" si="46"/>
        <v>2.72</v>
      </c>
      <c r="M85" s="7">
        <f t="shared" si="47"/>
        <v>1.77</v>
      </c>
      <c r="N85" s="7">
        <f t="shared" si="48"/>
        <v>0.44</v>
      </c>
      <c r="O85" s="7">
        <f t="shared" si="49"/>
        <v>0.26</v>
      </c>
      <c r="P85" s="7">
        <f t="shared" si="50"/>
        <v>0.25</v>
      </c>
      <c r="Q85" s="57">
        <v>2.0649999999999999</v>
      </c>
      <c r="R85" s="57">
        <v>1.2629999999999999</v>
      </c>
      <c r="S85" s="57">
        <v>0.34499999999999997</v>
      </c>
      <c r="T85" s="57">
        <v>0.252</v>
      </c>
      <c r="U85" s="57">
        <v>0.20499999999999999</v>
      </c>
      <c r="W85" s="31"/>
      <c r="X85" s="31">
        <v>27166.400000000001</v>
      </c>
      <c r="Y85" s="68">
        <v>0.27166000000000001</v>
      </c>
      <c r="Z85" s="68"/>
      <c r="AA85" s="32"/>
      <c r="AB85" s="7">
        <f t="shared" si="35"/>
        <v>1.0343659815065669</v>
      </c>
      <c r="AC85" s="7">
        <f t="shared" si="36"/>
        <v>0.65522115554508509</v>
      </c>
      <c r="AD85" s="7">
        <f t="shared" si="37"/>
        <v>0.18773190411685023</v>
      </c>
      <c r="AE85" s="7">
        <f t="shared" si="38"/>
        <v>9.57064609223158E-2</v>
      </c>
      <c r="AF85" s="7">
        <f t="shared" si="39"/>
        <v>9.57064609223158E-2</v>
      </c>
      <c r="AG85" s="7">
        <f t="shared" si="40"/>
        <v>1.0012368219565346</v>
      </c>
      <c r="AH85" s="7"/>
      <c r="AI85" s="7">
        <f t="shared" si="41"/>
        <v>0.65154013781730369</v>
      </c>
      <c r="AJ85" s="7">
        <f t="shared" si="42"/>
        <v>0.16196478002238057</v>
      </c>
      <c r="AK85" s="7">
        <f t="shared" si="43"/>
        <v>9.57064609223158E-2</v>
      </c>
      <c r="AL85" s="7">
        <f t="shared" si="44"/>
        <v>9.2025443194534415E-2</v>
      </c>
      <c r="AM85" s="41">
        <f t="shared" si="51"/>
        <v>0.76013016078685436</v>
      </c>
      <c r="AN85" s="41">
        <f t="shared" si="52"/>
        <v>0.46491253901878782</v>
      </c>
      <c r="AO85" s="41">
        <f t="shared" si="53"/>
        <v>0.1269951116084575</v>
      </c>
      <c r="AP85" s="41">
        <f t="shared" si="54"/>
        <v>9.27616467400907E-2</v>
      </c>
      <c r="AQ85" s="41">
        <f t="shared" si="55"/>
        <v>7.5460863419518229E-2</v>
      </c>
    </row>
    <row r="86" spans="1:43">
      <c r="A86" s="6">
        <v>1896</v>
      </c>
      <c r="B86" s="7">
        <v>2.85</v>
      </c>
      <c r="C86" s="7">
        <v>1.82</v>
      </c>
      <c r="D86" s="7">
        <v>0.52</v>
      </c>
      <c r="E86" s="7">
        <v>0.27</v>
      </c>
      <c r="F86" s="7">
        <f t="shared" si="45"/>
        <v>0.24</v>
      </c>
      <c r="G86" s="7">
        <v>0.09</v>
      </c>
      <c r="H86" s="7">
        <v>0.01</v>
      </c>
      <c r="I86" s="7">
        <v>7.0000000000000007E-2</v>
      </c>
      <c r="K86" s="7">
        <f t="shared" si="56"/>
        <v>9.999999999999995E-3</v>
      </c>
      <c r="L86" s="7">
        <f t="shared" si="46"/>
        <v>2.7600000000000002</v>
      </c>
      <c r="M86" s="7">
        <f t="shared" si="47"/>
        <v>1.81</v>
      </c>
      <c r="N86" s="7">
        <f t="shared" si="48"/>
        <v>0.45</v>
      </c>
      <c r="O86" s="7">
        <f t="shared" si="49"/>
        <v>0.27</v>
      </c>
      <c r="P86" s="7">
        <f t="shared" si="50"/>
        <v>0.22999999999999998</v>
      </c>
      <c r="Q86" s="57">
        <v>2.0990000000000002</v>
      </c>
      <c r="R86" s="57">
        <v>1.2949999999999999</v>
      </c>
      <c r="S86" s="57">
        <v>0.35199999999999998</v>
      </c>
      <c r="T86" s="57">
        <v>0.25600000000000001</v>
      </c>
      <c r="U86" s="57">
        <v>0.19500000000000001</v>
      </c>
      <c r="W86" s="31"/>
      <c r="X86" s="31">
        <v>28757.7</v>
      </c>
      <c r="Y86" s="68">
        <v>0.28758</v>
      </c>
      <c r="Z86" s="68"/>
      <c r="AA86" s="32"/>
      <c r="AB86" s="7">
        <f t="shared" si="35"/>
        <v>0.99103892174965313</v>
      </c>
      <c r="AC86" s="7">
        <f t="shared" si="36"/>
        <v>0.63287397809977852</v>
      </c>
      <c r="AD86" s="7">
        <f t="shared" si="37"/>
        <v>0.1808211365999367</v>
      </c>
      <c r="AE86" s="7">
        <f t="shared" si="38"/>
        <v>9.3887897849967136E-2</v>
      </c>
      <c r="AF86" s="7">
        <f t="shared" si="39"/>
        <v>8.3455909199970785E-2</v>
      </c>
      <c r="AG86" s="7">
        <f t="shared" si="40"/>
        <v>0.95974295579966418</v>
      </c>
      <c r="AH86" s="7"/>
      <c r="AI86" s="7">
        <f t="shared" si="41"/>
        <v>0.62939664854977972</v>
      </c>
      <c r="AJ86" s="7">
        <f t="shared" si="42"/>
        <v>0.15647982974994523</v>
      </c>
      <c r="AK86" s="7">
        <f t="shared" si="43"/>
        <v>9.3887897849967136E-2</v>
      </c>
      <c r="AL86" s="7">
        <f t="shared" si="44"/>
        <v>7.9978579649972001E-2</v>
      </c>
      <c r="AM86" s="41">
        <f t="shared" si="51"/>
        <v>0.72989147254474462</v>
      </c>
      <c r="AN86" s="41">
        <f t="shared" si="52"/>
        <v>0.45031417672484236</v>
      </c>
      <c r="AO86" s="41">
        <f t="shared" si="53"/>
        <v>0.12240200015995714</v>
      </c>
      <c r="AP86" s="41">
        <f t="shared" si="54"/>
        <v>8.9019636479968842E-2</v>
      </c>
      <c r="AQ86" s="41">
        <f t="shared" si="55"/>
        <v>6.7807926224976264E-2</v>
      </c>
    </row>
    <row r="87" spans="1:43">
      <c r="A87" s="6">
        <v>1897</v>
      </c>
      <c r="B87" s="7">
        <v>2.96</v>
      </c>
      <c r="C87" s="7">
        <v>1.9</v>
      </c>
      <c r="D87" s="7">
        <v>0.54</v>
      </c>
      <c r="E87" s="7">
        <v>0.26</v>
      </c>
      <c r="F87" s="7">
        <f t="shared" si="45"/>
        <v>0.26</v>
      </c>
      <c r="G87" s="7">
        <v>0.1</v>
      </c>
      <c r="H87" s="7">
        <v>0.01</v>
      </c>
      <c r="I87" s="7">
        <v>7.0000000000000007E-2</v>
      </c>
      <c r="K87" s="7">
        <f t="shared" si="56"/>
        <v>2.0000000000000004E-2</v>
      </c>
      <c r="L87" s="7">
        <f t="shared" si="46"/>
        <v>2.86</v>
      </c>
      <c r="M87" s="7">
        <f t="shared" si="47"/>
        <v>1.89</v>
      </c>
      <c r="N87" s="7">
        <f t="shared" si="48"/>
        <v>0.47000000000000003</v>
      </c>
      <c r="O87" s="7">
        <f t="shared" si="49"/>
        <v>0.26</v>
      </c>
      <c r="P87" s="7">
        <f t="shared" si="50"/>
        <v>0.24</v>
      </c>
      <c r="Q87" s="57">
        <v>2.1680000000000001</v>
      </c>
      <c r="R87" s="57">
        <v>1.347</v>
      </c>
      <c r="S87" s="57">
        <v>0.377</v>
      </c>
      <c r="T87" s="57">
        <v>0.254</v>
      </c>
      <c r="U87" s="57">
        <v>0.191</v>
      </c>
      <c r="W87" s="31"/>
      <c r="X87" s="31">
        <v>30419.8</v>
      </c>
      <c r="Y87" s="68">
        <v>0.30420000000000003</v>
      </c>
      <c r="Z87" s="68"/>
      <c r="AA87" s="32"/>
      <c r="AB87" s="7">
        <f t="shared" si="35"/>
        <v>0.97305044740596591</v>
      </c>
      <c r="AC87" s="7">
        <f t="shared" si="36"/>
        <v>0.62459319259166723</v>
      </c>
      <c r="AD87" s="7">
        <f t="shared" si="37"/>
        <v>0.17751595999973702</v>
      </c>
      <c r="AE87" s="7">
        <f t="shared" si="38"/>
        <v>8.5470647407280789E-2</v>
      </c>
      <c r="AF87" s="7">
        <f t="shared" si="39"/>
        <v>8.5470647407280789E-2</v>
      </c>
      <c r="AG87" s="7">
        <f t="shared" si="40"/>
        <v>0.9401771214800887</v>
      </c>
      <c r="AH87" s="7"/>
      <c r="AI87" s="7">
        <f t="shared" si="41"/>
        <v>0.62130585999907961</v>
      </c>
      <c r="AJ87" s="7">
        <f t="shared" si="42"/>
        <v>0.15450463185162297</v>
      </c>
      <c r="AK87" s="7">
        <f t="shared" si="43"/>
        <v>8.5470647407280789E-2</v>
      </c>
      <c r="AL87" s="7">
        <f t="shared" si="44"/>
        <v>7.8895982222105338E-2</v>
      </c>
      <c r="AM87" s="41">
        <f t="shared" si="51"/>
        <v>0.7126937060730183</v>
      </c>
      <c r="AN87" s="41">
        <f t="shared" si="52"/>
        <v>0.44280370022156618</v>
      </c>
      <c r="AO87" s="41">
        <f t="shared" si="53"/>
        <v>0.12393243874055715</v>
      </c>
      <c r="AP87" s="41">
        <f t="shared" si="54"/>
        <v>8.3498247851728158E-2</v>
      </c>
      <c r="AQ87" s="41">
        <f t="shared" si="55"/>
        <v>6.2788052518425508E-2</v>
      </c>
    </row>
    <row r="88" spans="1:43">
      <c r="A88" s="6">
        <v>1898</v>
      </c>
      <c r="B88" s="7">
        <v>2.96</v>
      </c>
      <c r="C88" s="7">
        <v>1.94</v>
      </c>
      <c r="D88" s="7">
        <v>0.5</v>
      </c>
      <c r="E88" s="7">
        <v>0.26</v>
      </c>
      <c r="F88" s="7">
        <f t="shared" si="45"/>
        <v>0.26</v>
      </c>
      <c r="G88" s="7">
        <v>0.08</v>
      </c>
      <c r="H88" s="7">
        <v>0.02</v>
      </c>
      <c r="I88" s="7">
        <v>0.06</v>
      </c>
      <c r="K88" s="7">
        <f t="shared" si="56"/>
        <v>0</v>
      </c>
      <c r="L88" s="7">
        <f t="shared" si="46"/>
        <v>2.88</v>
      </c>
      <c r="M88" s="7">
        <f t="shared" si="47"/>
        <v>1.92</v>
      </c>
      <c r="N88" s="7">
        <f t="shared" si="48"/>
        <v>0.44</v>
      </c>
      <c r="O88" s="7">
        <f t="shared" si="49"/>
        <v>0.26</v>
      </c>
      <c r="P88" s="7">
        <f t="shared" si="50"/>
        <v>0.26</v>
      </c>
      <c r="Q88" s="57">
        <v>2.15</v>
      </c>
      <c r="R88" s="57">
        <v>1.361</v>
      </c>
      <c r="S88" s="57">
        <v>0.35</v>
      </c>
      <c r="T88" s="57">
        <v>0.24399999999999999</v>
      </c>
      <c r="U88" s="57">
        <v>0.19700000000000001</v>
      </c>
      <c r="W88" s="31"/>
      <c r="X88" s="31">
        <v>31899.5</v>
      </c>
      <c r="Y88" s="68">
        <v>0.31900000000000001</v>
      </c>
      <c r="Z88" s="68"/>
      <c r="AA88" s="32"/>
      <c r="AB88" s="7">
        <f t="shared" si="35"/>
        <v>0.9279142306305741</v>
      </c>
      <c r="AC88" s="7">
        <f t="shared" si="36"/>
        <v>0.60816000250787627</v>
      </c>
      <c r="AD88" s="7">
        <f t="shared" si="37"/>
        <v>0.156742268687597</v>
      </c>
      <c r="AE88" s="7">
        <f t="shared" si="38"/>
        <v>8.1505979717550428E-2</v>
      </c>
      <c r="AF88" s="7">
        <f t="shared" si="39"/>
        <v>8.1505979717550428E-2</v>
      </c>
      <c r="AG88" s="7">
        <f t="shared" si="40"/>
        <v>0.90283546764055866</v>
      </c>
      <c r="AH88" s="7"/>
      <c r="AI88" s="7">
        <f t="shared" si="41"/>
        <v>0.60189031176037244</v>
      </c>
      <c r="AJ88" s="7">
        <f t="shared" si="42"/>
        <v>0.13793319644508534</v>
      </c>
      <c r="AK88" s="7">
        <f t="shared" si="43"/>
        <v>8.1505979717550428E-2</v>
      </c>
      <c r="AL88" s="7">
        <f t="shared" si="44"/>
        <v>8.1505979717550428E-2</v>
      </c>
      <c r="AM88" s="41">
        <f t="shared" si="51"/>
        <v>0.673991755356667</v>
      </c>
      <c r="AN88" s="41">
        <f t="shared" si="52"/>
        <v>0.42665245536763902</v>
      </c>
      <c r="AO88" s="41">
        <f t="shared" si="53"/>
        <v>0.10971958808131789</v>
      </c>
      <c r="AP88" s="41">
        <f t="shared" si="54"/>
        <v>7.6490227119547324E-2</v>
      </c>
      <c r="AQ88" s="41">
        <f t="shared" si="55"/>
        <v>6.1756453862913209E-2</v>
      </c>
    </row>
    <row r="89" spans="1:43">
      <c r="A89" s="6">
        <v>1899</v>
      </c>
      <c r="B89" s="7">
        <v>3.03</v>
      </c>
      <c r="C89" s="7">
        <v>1.98</v>
      </c>
      <c r="D89" s="7">
        <v>0.51</v>
      </c>
      <c r="E89" s="7">
        <v>0.25</v>
      </c>
      <c r="F89" s="7">
        <f t="shared" si="45"/>
        <v>0.28999999999999981</v>
      </c>
      <c r="G89" s="7">
        <v>0.08</v>
      </c>
      <c r="H89" s="7">
        <v>0.02</v>
      </c>
      <c r="I89" s="7">
        <v>0.05</v>
      </c>
      <c r="K89" s="7">
        <f t="shared" si="56"/>
        <v>9.999999999999995E-3</v>
      </c>
      <c r="L89" s="7">
        <f t="shared" si="46"/>
        <v>2.9499999999999997</v>
      </c>
      <c r="M89" s="7">
        <f t="shared" si="47"/>
        <v>1.96</v>
      </c>
      <c r="N89" s="7">
        <f t="shared" si="48"/>
        <v>0.46</v>
      </c>
      <c r="O89" s="7">
        <f t="shared" si="49"/>
        <v>0.25</v>
      </c>
      <c r="P89" s="7">
        <f t="shared" si="50"/>
        <v>0.2799999999999998</v>
      </c>
      <c r="Q89" s="57">
        <v>2.1909999999999998</v>
      </c>
      <c r="R89" s="57">
        <v>1.3819999999999999</v>
      </c>
      <c r="S89" s="57">
        <v>0.36099999999999999</v>
      </c>
      <c r="T89" s="57">
        <v>0.24</v>
      </c>
      <c r="U89" s="57">
        <v>0.20899999999999999</v>
      </c>
      <c r="W89" s="31"/>
      <c r="X89" s="31">
        <v>32571.1</v>
      </c>
      <c r="Y89" s="68">
        <v>0.32571</v>
      </c>
      <c r="Z89" s="68"/>
      <c r="AA89" s="32"/>
      <c r="AB89" s="7">
        <f t="shared" si="35"/>
        <v>0.9302725422230137</v>
      </c>
      <c r="AC89" s="7">
        <f t="shared" si="36"/>
        <v>0.60790086917543473</v>
      </c>
      <c r="AD89" s="7">
        <f t="shared" si="37"/>
        <v>0.1565805269088241</v>
      </c>
      <c r="AE89" s="7">
        <f t="shared" si="38"/>
        <v>7.6755160249423568E-2</v>
      </c>
      <c r="AF89" s="7">
        <f t="shared" si="39"/>
        <v>8.9035985889331287E-2</v>
      </c>
      <c r="AG89" s="7">
        <f t="shared" si="40"/>
        <v>0.90571089094319801</v>
      </c>
      <c r="AH89" s="7"/>
      <c r="AI89" s="7">
        <f t="shared" si="41"/>
        <v>0.60176045635548081</v>
      </c>
      <c r="AJ89" s="7">
        <f t="shared" si="42"/>
        <v>0.14122949485893938</v>
      </c>
      <c r="AK89" s="7">
        <f t="shared" si="43"/>
        <v>7.6755160249423568E-2</v>
      </c>
      <c r="AL89" s="7">
        <f t="shared" si="44"/>
        <v>8.596577947935434E-2</v>
      </c>
      <c r="AM89" s="41">
        <f t="shared" si="51"/>
        <v>0.67268222442594816</v>
      </c>
      <c r="AN89" s="41">
        <f t="shared" si="52"/>
        <v>0.42430252585881345</v>
      </c>
      <c r="AO89" s="41">
        <f t="shared" si="53"/>
        <v>0.11083445140016764</v>
      </c>
      <c r="AP89" s="41">
        <f t="shared" si="54"/>
        <v>7.3684953839446635E-2</v>
      </c>
      <c r="AQ89" s="41">
        <f t="shared" si="55"/>
        <v>6.4167313968518103E-2</v>
      </c>
    </row>
    <row r="90" spans="1:43">
      <c r="A90" s="6">
        <v>1900</v>
      </c>
      <c r="B90" s="7">
        <v>3.11</v>
      </c>
      <c r="C90" s="7">
        <v>2.04</v>
      </c>
      <c r="D90" s="7">
        <v>0.52</v>
      </c>
      <c r="E90" s="7">
        <v>0.25</v>
      </c>
      <c r="F90" s="7">
        <f t="shared" si="45"/>
        <v>0.29999999999999982</v>
      </c>
      <c r="G90" s="7">
        <v>0.08</v>
      </c>
      <c r="H90" s="7">
        <v>0.02</v>
      </c>
      <c r="I90" s="7">
        <v>0.05</v>
      </c>
      <c r="K90" s="7">
        <f t="shared" si="56"/>
        <v>9.999999999999995E-3</v>
      </c>
      <c r="L90" s="7">
        <f t="shared" si="46"/>
        <v>3.03</v>
      </c>
      <c r="M90" s="7">
        <f t="shared" si="47"/>
        <v>2.02</v>
      </c>
      <c r="N90" s="7">
        <f t="shared" si="48"/>
        <v>0.47000000000000003</v>
      </c>
      <c r="O90" s="7">
        <f t="shared" si="49"/>
        <v>0.25</v>
      </c>
      <c r="P90" s="7">
        <f t="shared" si="50"/>
        <v>0.28999999999999981</v>
      </c>
      <c r="Q90" s="57">
        <v>2.2349999999999999</v>
      </c>
      <c r="R90" s="57">
        <v>1.421</v>
      </c>
      <c r="S90" s="57">
        <v>0.374</v>
      </c>
      <c r="T90" s="57">
        <v>0.24</v>
      </c>
      <c r="U90" s="57">
        <v>0.20100000000000001</v>
      </c>
      <c r="W90" s="31"/>
      <c r="X90" s="31">
        <v>32806</v>
      </c>
      <c r="Y90" s="68">
        <v>0.32805999999999996</v>
      </c>
      <c r="Z90" s="68"/>
      <c r="AA90" s="32"/>
      <c r="AB90" s="7">
        <f t="shared" si="35"/>
        <v>0.9479973175638603</v>
      </c>
      <c r="AC90" s="7">
        <f t="shared" si="36"/>
        <v>0.62183746875571544</v>
      </c>
      <c r="AD90" s="7">
        <f t="shared" si="37"/>
        <v>0.15850759007498627</v>
      </c>
      <c r="AE90" s="7">
        <f t="shared" si="38"/>
        <v>7.620557215143571E-2</v>
      </c>
      <c r="AF90" s="7">
        <f t="shared" si="39"/>
        <v>9.1446686581722794E-2</v>
      </c>
      <c r="AG90" s="7">
        <f t="shared" si="40"/>
        <v>0.92361153447540068</v>
      </c>
      <c r="AH90" s="7"/>
      <c r="AI90" s="7">
        <f t="shared" si="41"/>
        <v>0.61574102298360056</v>
      </c>
      <c r="AJ90" s="7">
        <f t="shared" si="42"/>
        <v>0.14326647564469913</v>
      </c>
      <c r="AK90" s="7">
        <f t="shared" si="43"/>
        <v>7.620557215143571E-2</v>
      </c>
      <c r="AL90" s="7">
        <f t="shared" si="44"/>
        <v>8.8398463695665369E-2</v>
      </c>
      <c r="AM90" s="41">
        <f t="shared" si="51"/>
        <v>0.68127781503383522</v>
      </c>
      <c r="AN90" s="41">
        <f t="shared" si="52"/>
        <v>0.43315247210876057</v>
      </c>
      <c r="AO90" s="41">
        <f t="shared" si="53"/>
        <v>0.11400353593854783</v>
      </c>
      <c r="AP90" s="41">
        <f t="shared" si="54"/>
        <v>7.3157349265378285E-2</v>
      </c>
      <c r="AQ90" s="41">
        <f t="shared" si="55"/>
        <v>6.1269280009754318E-2</v>
      </c>
    </row>
    <row r="91" spans="1:43">
      <c r="A91" s="6">
        <v>1901</v>
      </c>
      <c r="B91" s="7">
        <v>3.18</v>
      </c>
      <c r="C91" s="7">
        <v>2.09</v>
      </c>
      <c r="D91" s="7">
        <v>0.54</v>
      </c>
      <c r="E91" s="7">
        <v>0.26</v>
      </c>
      <c r="F91" s="7">
        <f t="shared" si="45"/>
        <v>0.29000000000000026</v>
      </c>
      <c r="G91" s="7">
        <v>0.09</v>
      </c>
      <c r="H91" s="7">
        <v>0.02</v>
      </c>
      <c r="I91" s="7">
        <v>0.05</v>
      </c>
      <c r="K91" s="7">
        <f t="shared" si="56"/>
        <v>1.999999999999999E-2</v>
      </c>
      <c r="L91" s="7">
        <f t="shared" si="46"/>
        <v>3.0900000000000003</v>
      </c>
      <c r="M91" s="7">
        <f t="shared" si="47"/>
        <v>2.0699999999999998</v>
      </c>
      <c r="N91" s="7">
        <f t="shared" si="48"/>
        <v>0.49000000000000005</v>
      </c>
      <c r="O91" s="7">
        <f t="shared" si="49"/>
        <v>0.26</v>
      </c>
      <c r="P91" s="7">
        <f t="shared" si="50"/>
        <v>0.27000000000000024</v>
      </c>
      <c r="Q91" s="57">
        <v>2.274</v>
      </c>
      <c r="R91" s="57">
        <v>1.448</v>
      </c>
      <c r="S91" s="57">
        <v>0.38800000000000001</v>
      </c>
      <c r="T91" s="57">
        <v>0.24399999999999999</v>
      </c>
      <c r="U91" s="57">
        <v>0.19400000000000001</v>
      </c>
      <c r="W91" s="31"/>
      <c r="X91" s="31">
        <v>30938.400000000001</v>
      </c>
      <c r="Y91" s="68">
        <v>0.30937999999999999</v>
      </c>
      <c r="Z91" s="68"/>
      <c r="AA91" s="32"/>
      <c r="AB91" s="7">
        <f t="shared" si="35"/>
        <v>1.0278488868202622</v>
      </c>
      <c r="AC91" s="7">
        <f t="shared" si="36"/>
        <v>0.67553590360199622</v>
      </c>
      <c r="AD91" s="7">
        <f t="shared" si="37"/>
        <v>0.17454037700721434</v>
      </c>
      <c r="AE91" s="7">
        <f t="shared" si="38"/>
        <v>8.4037959299769857E-2</v>
      </c>
      <c r="AF91" s="7">
        <f t="shared" si="39"/>
        <v>9.3734646911281846E-2</v>
      </c>
      <c r="AG91" s="7">
        <f t="shared" si="40"/>
        <v>0.99875882398572657</v>
      </c>
      <c r="AH91" s="7"/>
      <c r="AI91" s="7">
        <f t="shared" si="41"/>
        <v>0.6690714451943216</v>
      </c>
      <c r="AJ91" s="7">
        <f t="shared" si="42"/>
        <v>0.15837923098802784</v>
      </c>
      <c r="AK91" s="7">
        <f t="shared" si="43"/>
        <v>8.4037959299769857E-2</v>
      </c>
      <c r="AL91" s="7">
        <f t="shared" si="44"/>
        <v>8.7270188503607238E-2</v>
      </c>
      <c r="AM91" s="41">
        <f t="shared" si="51"/>
        <v>0.73500892095260251</v>
      </c>
      <c r="AN91" s="41">
        <f t="shared" si="52"/>
        <v>0.4680267887156413</v>
      </c>
      <c r="AO91" s="41">
        <f t="shared" si="53"/>
        <v>0.12541049310888736</v>
      </c>
      <c r="AP91" s="41">
        <f t="shared" si="54"/>
        <v>7.8866392573630179E-2</v>
      </c>
      <c r="AQ91" s="41">
        <f t="shared" si="55"/>
        <v>6.2705246554443678E-2</v>
      </c>
    </row>
    <row r="92" spans="1:43">
      <c r="A92" s="6">
        <v>1902</v>
      </c>
      <c r="B92" s="7">
        <v>3.2</v>
      </c>
      <c r="C92" s="7">
        <v>2.0699999999999998</v>
      </c>
      <c r="D92" s="7">
        <v>0.56000000000000005</v>
      </c>
      <c r="E92" s="7">
        <v>0.27</v>
      </c>
      <c r="F92" s="7">
        <f t="shared" si="45"/>
        <v>0.30000000000000027</v>
      </c>
      <c r="G92" s="7">
        <v>0.09</v>
      </c>
      <c r="H92" s="7">
        <v>0.02</v>
      </c>
      <c r="I92" s="7">
        <v>0.05</v>
      </c>
      <c r="K92" s="7">
        <f t="shared" si="56"/>
        <v>1.999999999999999E-2</v>
      </c>
      <c r="L92" s="7">
        <f t="shared" si="46"/>
        <v>3.1100000000000003</v>
      </c>
      <c r="M92" s="7">
        <f t="shared" si="47"/>
        <v>2.0499999999999998</v>
      </c>
      <c r="N92" s="7">
        <f t="shared" si="48"/>
        <v>0.51</v>
      </c>
      <c r="O92" s="7">
        <f t="shared" si="49"/>
        <v>0.27</v>
      </c>
      <c r="P92" s="7">
        <f t="shared" si="50"/>
        <v>0.28000000000000025</v>
      </c>
      <c r="Q92" s="57">
        <v>2.2959999999999998</v>
      </c>
      <c r="R92" s="57">
        <v>1.4610000000000001</v>
      </c>
      <c r="S92" s="57">
        <v>0.4</v>
      </c>
      <c r="T92" s="57">
        <v>0.248</v>
      </c>
      <c r="U92" s="57">
        <v>0.186</v>
      </c>
      <c r="W92" s="31"/>
      <c r="X92" s="31">
        <v>31880.3</v>
      </c>
      <c r="Y92" s="68">
        <v>0.31879999999999997</v>
      </c>
      <c r="Z92" s="68"/>
      <c r="AA92" s="32"/>
      <c r="AB92" s="7">
        <f t="shared" si="35"/>
        <v>1.0037546698117648</v>
      </c>
      <c r="AC92" s="7">
        <f t="shared" si="36"/>
        <v>0.64930380203448512</v>
      </c>
      <c r="AD92" s="7">
        <f t="shared" si="37"/>
        <v>0.17565706721705884</v>
      </c>
      <c r="AE92" s="7">
        <f t="shared" si="38"/>
        <v>8.4691800265367642E-2</v>
      </c>
      <c r="AF92" s="7">
        <f t="shared" si="39"/>
        <v>9.4102000294853022E-2</v>
      </c>
      <c r="AG92" s="7">
        <f t="shared" si="40"/>
        <v>0.97552406972330885</v>
      </c>
      <c r="AH92" s="7"/>
      <c r="AI92" s="7">
        <f t="shared" si="41"/>
        <v>0.64303033534816179</v>
      </c>
      <c r="AJ92" s="7">
        <f t="shared" si="42"/>
        <v>0.15997340050125</v>
      </c>
      <c r="AK92" s="7">
        <f t="shared" si="43"/>
        <v>8.4691800265367642E-2</v>
      </c>
      <c r="AL92" s="7">
        <f t="shared" si="44"/>
        <v>8.7828533608529477E-2</v>
      </c>
      <c r="AM92" s="41">
        <f t="shared" si="51"/>
        <v>0.72019397558994114</v>
      </c>
      <c r="AN92" s="41">
        <f t="shared" si="52"/>
        <v>0.45827674143593378</v>
      </c>
      <c r="AO92" s="41">
        <f t="shared" si="53"/>
        <v>0.12546933372647059</v>
      </c>
      <c r="AP92" s="41">
        <f t="shared" si="54"/>
        <v>7.7790986910411766E-2</v>
      </c>
      <c r="AQ92" s="41">
        <f t="shared" si="55"/>
        <v>5.8343240182808828E-2</v>
      </c>
    </row>
    <row r="93" spans="1:43">
      <c r="A93" s="6">
        <v>1903</v>
      </c>
      <c r="B93" s="7">
        <v>3.31</v>
      </c>
      <c r="C93" s="7">
        <v>2.15</v>
      </c>
      <c r="D93" s="7">
        <v>0.56999999999999995</v>
      </c>
      <c r="E93" s="7">
        <v>0.26</v>
      </c>
      <c r="F93" s="7">
        <f t="shared" si="45"/>
        <v>0.33000000000000018</v>
      </c>
      <c r="G93" s="7">
        <v>0.1</v>
      </c>
      <c r="H93" s="7">
        <v>0.02</v>
      </c>
      <c r="I93" s="7">
        <v>0.06</v>
      </c>
      <c r="K93" s="7">
        <f t="shared" si="56"/>
        <v>2.0000000000000004E-2</v>
      </c>
      <c r="L93" s="7">
        <f t="shared" si="46"/>
        <v>3.21</v>
      </c>
      <c r="M93" s="7">
        <f t="shared" si="47"/>
        <v>2.13</v>
      </c>
      <c r="N93" s="7">
        <f t="shared" si="48"/>
        <v>0.51</v>
      </c>
      <c r="O93" s="7">
        <f t="shared" si="49"/>
        <v>0.26</v>
      </c>
      <c r="P93" s="7">
        <f t="shared" si="50"/>
        <v>0.31000000000000016</v>
      </c>
      <c r="Q93" s="57">
        <v>2.3740000000000001</v>
      </c>
      <c r="R93" s="57">
        <v>1.5329999999999999</v>
      </c>
      <c r="S93" s="57">
        <v>0.40500000000000003</v>
      </c>
      <c r="T93" s="57">
        <v>0.24399999999999999</v>
      </c>
      <c r="U93" s="57">
        <v>0.191</v>
      </c>
      <c r="W93" s="31"/>
      <c r="X93" s="31">
        <v>33891.1</v>
      </c>
      <c r="Y93" s="68">
        <v>0.33890999999999999</v>
      </c>
      <c r="Z93" s="68"/>
      <c r="AA93" s="32"/>
      <c r="AB93" s="7">
        <f t="shared" si="35"/>
        <v>0.97665758857045071</v>
      </c>
      <c r="AC93" s="7">
        <f t="shared" si="36"/>
        <v>0.63438483849742267</v>
      </c>
      <c r="AD93" s="7">
        <f t="shared" si="37"/>
        <v>0.16818574788071203</v>
      </c>
      <c r="AE93" s="7">
        <f t="shared" si="38"/>
        <v>7.6716306050851113E-2</v>
      </c>
      <c r="AF93" s="7">
        <f t="shared" si="39"/>
        <v>9.7370696141464944E-2</v>
      </c>
      <c r="AG93" s="7">
        <f t="shared" si="40"/>
        <v>0.94715131701243105</v>
      </c>
      <c r="AH93" s="7"/>
      <c r="AI93" s="7">
        <f t="shared" si="41"/>
        <v>0.62848358418581873</v>
      </c>
      <c r="AJ93" s="7">
        <f t="shared" si="42"/>
        <v>0.15048198494590026</v>
      </c>
      <c r="AK93" s="7">
        <f t="shared" si="43"/>
        <v>7.6716306050851113E-2</v>
      </c>
      <c r="AL93" s="7">
        <f t="shared" si="44"/>
        <v>9.1469441829860998E-2</v>
      </c>
      <c r="AM93" s="41">
        <f t="shared" si="51"/>
        <v>0.70047888678738668</v>
      </c>
      <c r="AN93" s="41">
        <f t="shared" si="52"/>
        <v>0.45233114298444133</v>
      </c>
      <c r="AO93" s="41">
        <f t="shared" si="53"/>
        <v>0.11950039980997962</v>
      </c>
      <c r="AP93" s="41">
        <f t="shared" si="54"/>
        <v>7.1995302601567973E-2</v>
      </c>
      <c r="AQ93" s="41">
        <f t="shared" si="55"/>
        <v>5.6356978675817557E-2</v>
      </c>
    </row>
    <row r="94" spans="1:43">
      <c r="A94" s="6">
        <v>1904</v>
      </c>
      <c r="B94" s="7">
        <v>3.4</v>
      </c>
      <c r="C94" s="7">
        <v>2.21</v>
      </c>
      <c r="D94" s="7">
        <v>0.56999999999999995</v>
      </c>
      <c r="E94" s="7">
        <v>0.27</v>
      </c>
      <c r="F94" s="7">
        <f t="shared" si="45"/>
        <v>0.35</v>
      </c>
      <c r="G94" s="7">
        <v>0.1</v>
      </c>
      <c r="H94" s="7">
        <v>0.02</v>
      </c>
      <c r="I94" s="7">
        <v>0.06</v>
      </c>
      <c r="K94" s="7">
        <f t="shared" si="56"/>
        <v>2.0000000000000004E-2</v>
      </c>
      <c r="L94" s="7">
        <f t="shared" si="46"/>
        <v>3.3</v>
      </c>
      <c r="M94" s="7">
        <f t="shared" si="47"/>
        <v>2.19</v>
      </c>
      <c r="N94" s="7">
        <f t="shared" si="48"/>
        <v>0.51</v>
      </c>
      <c r="O94" s="7">
        <f t="shared" si="49"/>
        <v>0.27</v>
      </c>
      <c r="P94" s="7">
        <f t="shared" si="50"/>
        <v>0.32999999999999996</v>
      </c>
      <c r="Q94" s="57">
        <v>2.4510000000000001</v>
      </c>
      <c r="R94" s="57">
        <v>1.6</v>
      </c>
      <c r="S94" s="57">
        <v>0.40600000000000003</v>
      </c>
      <c r="T94" s="57">
        <v>0.25</v>
      </c>
      <c r="U94" s="57">
        <v>0.19600000000000001</v>
      </c>
      <c r="W94" s="31"/>
      <c r="X94" s="31">
        <v>33071.300000000003</v>
      </c>
      <c r="Y94" s="68">
        <v>0.33071</v>
      </c>
      <c r="Z94" s="68"/>
      <c r="AA94" s="32"/>
      <c r="AB94" s="7">
        <f t="shared" si="35"/>
        <v>1.028081750641795</v>
      </c>
      <c r="AC94" s="7">
        <f t="shared" si="36"/>
        <v>0.66825313791716678</v>
      </c>
      <c r="AD94" s="7">
        <f t="shared" si="37"/>
        <v>0.17235488172524208</v>
      </c>
      <c r="AE94" s="7">
        <f t="shared" si="38"/>
        <v>8.1641786080377837E-2</v>
      </c>
      <c r="AF94" s="7">
        <f t="shared" si="39"/>
        <v>0.10583194491900831</v>
      </c>
      <c r="AG94" s="7">
        <f t="shared" si="40"/>
        <v>0.99784405209350702</v>
      </c>
      <c r="AH94" s="7"/>
      <c r="AI94" s="7">
        <f t="shared" si="41"/>
        <v>0.66220559820750913</v>
      </c>
      <c r="AJ94" s="7">
        <f t="shared" si="42"/>
        <v>0.15421226259626927</v>
      </c>
      <c r="AK94" s="7">
        <f t="shared" si="43"/>
        <v>8.1641786080377837E-2</v>
      </c>
      <c r="AL94" s="7">
        <f t="shared" si="44"/>
        <v>9.9784405209350682E-2</v>
      </c>
      <c r="AM94" s="41">
        <f t="shared" si="51"/>
        <v>0.74112599141854107</v>
      </c>
      <c r="AN94" s="41">
        <f t="shared" si="52"/>
        <v>0.48380317677260942</v>
      </c>
      <c r="AO94" s="41">
        <f t="shared" si="53"/>
        <v>0.12276505610604964</v>
      </c>
      <c r="AP94" s="41">
        <f t="shared" si="54"/>
        <v>7.5594246370720222E-2</v>
      </c>
      <c r="AQ94" s="41">
        <f t="shared" si="55"/>
        <v>5.926588915464466E-2</v>
      </c>
    </row>
    <row r="95" spans="1:43">
      <c r="A95" s="6">
        <v>1905</v>
      </c>
      <c r="B95" s="7">
        <v>3.55</v>
      </c>
      <c r="C95" s="7">
        <v>2.33</v>
      </c>
      <c r="D95" s="7">
        <v>0.59</v>
      </c>
      <c r="E95" s="7">
        <v>0.28000000000000003</v>
      </c>
      <c r="F95" s="7">
        <f t="shared" si="45"/>
        <v>0.34999999999999976</v>
      </c>
      <c r="G95" s="7">
        <v>0.11</v>
      </c>
      <c r="H95" s="7">
        <v>0.02</v>
      </c>
      <c r="I95" s="7">
        <v>0.06</v>
      </c>
      <c r="K95" s="7">
        <f t="shared" si="56"/>
        <v>0.03</v>
      </c>
      <c r="L95" s="7">
        <f t="shared" si="46"/>
        <v>3.44</v>
      </c>
      <c r="M95" s="7">
        <f t="shared" si="47"/>
        <v>2.31</v>
      </c>
      <c r="N95" s="7">
        <f t="shared" si="48"/>
        <v>0.53</v>
      </c>
      <c r="O95" s="7">
        <f t="shared" si="49"/>
        <v>0.28000000000000003</v>
      </c>
      <c r="P95" s="7">
        <f t="shared" si="50"/>
        <v>0.31999999999999973</v>
      </c>
      <c r="Q95" s="57">
        <v>2.57</v>
      </c>
      <c r="R95" s="57">
        <v>1.706</v>
      </c>
      <c r="S95" s="57">
        <v>0.41799999999999998</v>
      </c>
      <c r="T95" s="57">
        <v>0.253</v>
      </c>
      <c r="U95" s="57">
        <v>0.193</v>
      </c>
      <c r="W95" s="31"/>
      <c r="X95" s="31">
        <v>33214.9</v>
      </c>
      <c r="Y95" s="68">
        <v>0.33215000000000006</v>
      </c>
      <c r="Z95" s="68"/>
      <c r="AA95" s="32"/>
      <c r="AB95" s="7">
        <f t="shared" si="35"/>
        <v>1.068797437294708</v>
      </c>
      <c r="AC95" s="7">
        <f t="shared" si="36"/>
        <v>0.70149240250610412</v>
      </c>
      <c r="AD95" s="7">
        <f t="shared" si="37"/>
        <v>0.17763112338137402</v>
      </c>
      <c r="AE95" s="7">
        <f t="shared" si="38"/>
        <v>8.4299516180991074E-2</v>
      </c>
      <c r="AF95" s="7">
        <f t="shared" si="39"/>
        <v>0.10537439522623876</v>
      </c>
      <c r="AG95" s="7">
        <f t="shared" si="40"/>
        <v>1.0356797702236045</v>
      </c>
      <c r="AH95" s="7"/>
      <c r="AI95" s="7">
        <f t="shared" si="41"/>
        <v>0.69547100849317622</v>
      </c>
      <c r="AJ95" s="7">
        <f t="shared" si="42"/>
        <v>0.15956694134259022</v>
      </c>
      <c r="AK95" s="7">
        <f t="shared" si="43"/>
        <v>8.4299516180991074E-2</v>
      </c>
      <c r="AL95" s="7">
        <f t="shared" si="44"/>
        <v>9.6342304206846835E-2</v>
      </c>
      <c r="AM95" s="41">
        <f t="shared" si="51"/>
        <v>0.7737491306612394</v>
      </c>
      <c r="AN95" s="41">
        <f t="shared" si="52"/>
        <v>0.51362490930275262</v>
      </c>
      <c r="AO95" s="41">
        <f t="shared" si="53"/>
        <v>0.12584713487019381</v>
      </c>
      <c r="AP95" s="41">
        <f t="shared" si="54"/>
        <v>7.6170634263538345E-2</v>
      </c>
      <c r="AQ95" s="41">
        <f t="shared" si="55"/>
        <v>5.8106452224754551E-2</v>
      </c>
    </row>
    <row r="96" spans="1:43">
      <c r="A96" s="6">
        <v>1906</v>
      </c>
      <c r="B96" s="7">
        <v>3.73</v>
      </c>
      <c r="C96" s="7">
        <v>2.44</v>
      </c>
      <c r="D96" s="7">
        <v>0.61</v>
      </c>
      <c r="E96" s="7">
        <v>0.3</v>
      </c>
      <c r="F96" s="7">
        <f t="shared" si="45"/>
        <v>0.38000000000000006</v>
      </c>
      <c r="G96" s="7">
        <v>0.11</v>
      </c>
      <c r="H96" s="7">
        <v>0.02</v>
      </c>
      <c r="I96" s="7">
        <v>0.06</v>
      </c>
      <c r="K96" s="7">
        <f t="shared" si="56"/>
        <v>0.03</v>
      </c>
      <c r="L96" s="7">
        <f t="shared" si="46"/>
        <v>3.62</v>
      </c>
      <c r="M96" s="7">
        <f t="shared" si="47"/>
        <v>2.42</v>
      </c>
      <c r="N96" s="7">
        <f t="shared" si="48"/>
        <v>0.55000000000000004</v>
      </c>
      <c r="O96" s="7">
        <f t="shared" si="49"/>
        <v>0.3</v>
      </c>
      <c r="P96" s="7">
        <f t="shared" si="50"/>
        <v>0.35000000000000009</v>
      </c>
      <c r="Q96" s="57">
        <v>2.71</v>
      </c>
      <c r="R96" s="57">
        <v>1.8129999999999999</v>
      </c>
      <c r="S96" s="57">
        <v>0.432</v>
      </c>
      <c r="T96" s="57">
        <v>0.27200000000000002</v>
      </c>
      <c r="U96" s="57">
        <v>0.193</v>
      </c>
      <c r="W96" s="31"/>
      <c r="X96" s="31">
        <v>35615.300000000003</v>
      </c>
      <c r="Y96" s="68">
        <v>0.35615000000000002</v>
      </c>
      <c r="Z96" s="68"/>
      <c r="AA96" s="32"/>
      <c r="AB96" s="7">
        <f t="shared" si="35"/>
        <v>1.047302704174891</v>
      </c>
      <c r="AC96" s="7">
        <f t="shared" si="36"/>
        <v>0.68509881988920485</v>
      </c>
      <c r="AD96" s="7">
        <f t="shared" si="37"/>
        <v>0.17127470497230121</v>
      </c>
      <c r="AE96" s="7">
        <f t="shared" si="38"/>
        <v>8.4233461461787479E-2</v>
      </c>
      <c r="AF96" s="7">
        <f t="shared" si="39"/>
        <v>0.10669571785159751</v>
      </c>
      <c r="AG96" s="7">
        <f t="shared" si="40"/>
        <v>1.0164171016389023</v>
      </c>
      <c r="AH96" s="7"/>
      <c r="AI96" s="7">
        <f t="shared" si="41"/>
        <v>0.67948325579175239</v>
      </c>
      <c r="AJ96" s="7">
        <f t="shared" si="42"/>
        <v>0.15442801267994372</v>
      </c>
      <c r="AK96" s="7">
        <f t="shared" si="43"/>
        <v>8.4233461461787479E-2</v>
      </c>
      <c r="AL96" s="7">
        <f t="shared" si="44"/>
        <v>9.8272371705418762E-2</v>
      </c>
      <c r="AM96" s="41">
        <f t="shared" si="51"/>
        <v>0.76090893520481362</v>
      </c>
      <c r="AN96" s="41">
        <f t="shared" si="52"/>
        <v>0.50905088543406907</v>
      </c>
      <c r="AO96" s="41">
        <f t="shared" si="53"/>
        <v>0.12129618450497398</v>
      </c>
      <c r="AP96" s="41">
        <f t="shared" si="54"/>
        <v>7.6371671725354001E-2</v>
      </c>
      <c r="AQ96" s="41">
        <f t="shared" si="55"/>
        <v>5.4190193540416612E-2</v>
      </c>
    </row>
    <row r="97" spans="1:43">
      <c r="A97" s="6">
        <v>1907</v>
      </c>
      <c r="B97" s="7">
        <v>3.87</v>
      </c>
      <c r="C97" s="7">
        <v>2.56</v>
      </c>
      <c r="D97" s="7">
        <v>0.62</v>
      </c>
      <c r="E97" s="7">
        <v>0.28999999999999998</v>
      </c>
      <c r="F97" s="7">
        <f t="shared" si="45"/>
        <v>0.40000000000000008</v>
      </c>
      <c r="G97" s="7">
        <v>0.12</v>
      </c>
      <c r="H97" s="7">
        <v>0.02</v>
      </c>
      <c r="I97" s="7">
        <v>0.06</v>
      </c>
      <c r="K97" s="7">
        <f t="shared" si="56"/>
        <v>3.9999999999999994E-2</v>
      </c>
      <c r="L97" s="7">
        <f t="shared" si="46"/>
        <v>3.75</v>
      </c>
      <c r="M97" s="7">
        <f t="shared" si="47"/>
        <v>2.54</v>
      </c>
      <c r="N97" s="7">
        <f t="shared" si="48"/>
        <v>0.56000000000000005</v>
      </c>
      <c r="O97" s="7">
        <f t="shared" si="49"/>
        <v>0.28999999999999998</v>
      </c>
      <c r="P97" s="7">
        <f t="shared" si="50"/>
        <v>0.3600000000000001</v>
      </c>
      <c r="Q97" s="57">
        <v>2.7959999999999998</v>
      </c>
      <c r="R97" s="57">
        <v>1.9</v>
      </c>
      <c r="S97" s="57">
        <v>0.44800000000000001</v>
      </c>
      <c r="T97" s="57">
        <v>0.253</v>
      </c>
      <c r="U97" s="57">
        <v>0.19600000000000001</v>
      </c>
      <c r="W97" s="31"/>
      <c r="X97" s="31">
        <v>38740.800000000003</v>
      </c>
      <c r="Y97" s="68">
        <v>0.38740999999999998</v>
      </c>
      <c r="Z97" s="68"/>
      <c r="AA97" s="32"/>
      <c r="AB97" s="7">
        <f t="shared" si="35"/>
        <v>0.99894684673522482</v>
      </c>
      <c r="AC97" s="7">
        <f t="shared" si="36"/>
        <v>0.66080204848635027</v>
      </c>
      <c r="AD97" s="7">
        <f t="shared" si="37"/>
        <v>0.16003799611778796</v>
      </c>
      <c r="AE97" s="7">
        <f t="shared" si="38"/>
        <v>7.4856482055094348E-2</v>
      </c>
      <c r="AF97" s="7">
        <f t="shared" si="39"/>
        <v>0.10325032007599225</v>
      </c>
      <c r="AG97" s="7">
        <f t="shared" si="40"/>
        <v>0.96797175071242714</v>
      </c>
      <c r="AH97" s="7"/>
      <c r="AI97" s="7">
        <f t="shared" si="41"/>
        <v>0.65563953248255069</v>
      </c>
      <c r="AJ97" s="7">
        <f t="shared" si="42"/>
        <v>0.14455044810638915</v>
      </c>
      <c r="AK97" s="7">
        <f t="shared" si="43"/>
        <v>7.4856482055094362E-2</v>
      </c>
      <c r="AL97" s="7">
        <f t="shared" si="44"/>
        <v>9.2925288068393022E-2</v>
      </c>
      <c r="AM97" s="41">
        <f t="shared" si="51"/>
        <v>0.72171973733118555</v>
      </c>
      <c r="AN97" s="41">
        <f t="shared" si="52"/>
        <v>0.4904390203609631</v>
      </c>
      <c r="AO97" s="41">
        <f t="shared" si="53"/>
        <v>0.1156403584851113</v>
      </c>
      <c r="AP97" s="41">
        <f t="shared" si="54"/>
        <v>6.5305827448065082E-2</v>
      </c>
      <c r="AQ97" s="41">
        <f t="shared" si="55"/>
        <v>5.0592656837236197E-2</v>
      </c>
    </row>
    <row r="98" spans="1:43">
      <c r="A98" s="6">
        <v>1908</v>
      </c>
      <c r="B98" s="7">
        <v>4.0199999999999996</v>
      </c>
      <c r="C98" s="7">
        <v>2.62</v>
      </c>
      <c r="D98" s="7">
        <v>0.65</v>
      </c>
      <c r="E98" s="7">
        <v>0.3</v>
      </c>
      <c r="F98" s="7">
        <f t="shared" si="45"/>
        <v>0.44999999999999946</v>
      </c>
      <c r="G98" s="7">
        <v>0.13</v>
      </c>
      <c r="H98" s="7">
        <v>0.02</v>
      </c>
      <c r="I98" s="7">
        <v>0.06</v>
      </c>
      <c r="K98" s="7">
        <f t="shared" si="56"/>
        <v>0.05</v>
      </c>
      <c r="L98" s="7">
        <f t="shared" si="46"/>
        <v>3.8899999999999997</v>
      </c>
      <c r="M98" s="7">
        <f t="shared" si="47"/>
        <v>2.6</v>
      </c>
      <c r="N98" s="7">
        <f t="shared" si="48"/>
        <v>0.59000000000000008</v>
      </c>
      <c r="O98" s="7">
        <f t="shared" si="49"/>
        <v>0.3</v>
      </c>
      <c r="P98" s="7">
        <f t="shared" si="50"/>
        <v>0.39999999999999947</v>
      </c>
      <c r="Q98" s="57">
        <v>2.899</v>
      </c>
      <c r="R98" s="57">
        <v>1.966</v>
      </c>
      <c r="S98" s="57">
        <v>0.47399999999999998</v>
      </c>
      <c r="T98" s="57">
        <v>0.25900000000000001</v>
      </c>
      <c r="U98" s="57">
        <v>0.2</v>
      </c>
      <c r="W98" s="31"/>
      <c r="X98" s="31">
        <v>37326.1</v>
      </c>
      <c r="Y98" s="68">
        <v>0.37325999999999998</v>
      </c>
      <c r="Z98" s="68"/>
      <c r="AA98" s="32"/>
      <c r="AB98" s="7">
        <f t="shared" si="35"/>
        <v>1.0769943819472163</v>
      </c>
      <c r="AC98" s="7">
        <f t="shared" si="36"/>
        <v>0.70192171161734018</v>
      </c>
      <c r="AD98" s="7">
        <f t="shared" si="37"/>
        <v>0.17414088265315691</v>
      </c>
      <c r="AE98" s="7">
        <f t="shared" si="38"/>
        <v>8.03727150706878E-2</v>
      </c>
      <c r="AF98" s="7">
        <f t="shared" si="39"/>
        <v>0.12055907260603156</v>
      </c>
      <c r="AG98" s="7">
        <f t="shared" si="40"/>
        <v>1.0421662054165852</v>
      </c>
      <c r="AH98" s="7"/>
      <c r="AI98" s="7">
        <f t="shared" si="41"/>
        <v>0.69656353061262766</v>
      </c>
      <c r="AJ98" s="7">
        <f t="shared" si="42"/>
        <v>0.15806633963901937</v>
      </c>
      <c r="AK98" s="7">
        <f t="shared" si="43"/>
        <v>8.03727150706878E-2</v>
      </c>
      <c r="AL98" s="7">
        <f t="shared" si="44"/>
        <v>0.10716362009425026</v>
      </c>
      <c r="AM98" s="41">
        <f t="shared" si="51"/>
        <v>0.77666833663307977</v>
      </c>
      <c r="AN98" s="41">
        <f t="shared" si="52"/>
        <v>0.5267091927632408</v>
      </c>
      <c r="AO98" s="41">
        <f t="shared" si="53"/>
        <v>0.12698888981168674</v>
      </c>
      <c r="AP98" s="41">
        <f t="shared" si="54"/>
        <v>6.9388444011027145E-2</v>
      </c>
      <c r="AQ98" s="41">
        <f t="shared" si="55"/>
        <v>5.3581810047125207E-2</v>
      </c>
    </row>
    <row r="99" spans="1:43">
      <c r="A99" s="6">
        <v>1909</v>
      </c>
      <c r="B99" s="7">
        <v>4.1500000000000004</v>
      </c>
      <c r="C99" s="7">
        <v>2.69</v>
      </c>
      <c r="D99" s="7">
        <v>0.67</v>
      </c>
      <c r="E99" s="7">
        <v>0.31</v>
      </c>
      <c r="F99" s="7">
        <f t="shared" si="45"/>
        <v>0.48000000000000037</v>
      </c>
      <c r="G99" s="7">
        <v>0.14000000000000001</v>
      </c>
      <c r="H99" s="7">
        <v>0.02</v>
      </c>
      <c r="I99" s="7">
        <v>0.06</v>
      </c>
      <c r="K99" s="7">
        <f t="shared" si="56"/>
        <v>6.0000000000000012E-2</v>
      </c>
      <c r="L99" s="7">
        <f t="shared" si="46"/>
        <v>4.0100000000000007</v>
      </c>
      <c r="M99" s="7">
        <f t="shared" si="47"/>
        <v>2.67</v>
      </c>
      <c r="N99" s="7">
        <f t="shared" si="48"/>
        <v>0.6100000000000001</v>
      </c>
      <c r="O99" s="7">
        <f t="shared" si="49"/>
        <v>0.31</v>
      </c>
      <c r="P99" s="7">
        <f t="shared" si="50"/>
        <v>0.42000000000000037</v>
      </c>
      <c r="Q99" s="57">
        <v>2.968</v>
      </c>
      <c r="R99" s="57">
        <v>2.0019999999999998</v>
      </c>
      <c r="S99" s="57">
        <v>0.49099999999999999</v>
      </c>
      <c r="T99" s="57">
        <v>0.26900000000000002</v>
      </c>
      <c r="U99" s="57">
        <v>0.20599999999999999</v>
      </c>
      <c r="W99" s="31"/>
      <c r="X99" s="31">
        <v>40101.300000000003</v>
      </c>
      <c r="Y99" s="68">
        <v>0.40100999999999998</v>
      </c>
      <c r="Z99" s="68"/>
      <c r="AA99" s="32"/>
      <c r="AB99" s="7">
        <f t="shared" si="35"/>
        <v>1.0348791685057592</v>
      </c>
      <c r="AC99" s="7">
        <f t="shared" si="36"/>
        <v>0.67080119597120291</v>
      </c>
      <c r="AD99" s="7">
        <f t="shared" si="37"/>
        <v>0.16707687780695388</v>
      </c>
      <c r="AE99" s="7">
        <f t="shared" si="38"/>
        <v>7.7304227045008514E-2</v>
      </c>
      <c r="AF99" s="7">
        <f t="shared" si="39"/>
        <v>0.11969686768259391</v>
      </c>
      <c r="AG99" s="7">
        <f t="shared" si="40"/>
        <v>0.99996758209833603</v>
      </c>
      <c r="AH99" s="7"/>
      <c r="AI99" s="7">
        <f t="shared" si="41"/>
        <v>0.66581382648442811</v>
      </c>
      <c r="AJ99" s="7">
        <f t="shared" si="42"/>
        <v>0.15211476934662968</v>
      </c>
      <c r="AK99" s="7">
        <f t="shared" si="43"/>
        <v>7.7304227045008514E-2</v>
      </c>
      <c r="AL99" s="7">
        <f t="shared" si="44"/>
        <v>0.10473475922226969</v>
      </c>
      <c r="AM99" s="41">
        <f t="shared" si="51"/>
        <v>0.74012563183737179</v>
      </c>
      <c r="AN99" s="41">
        <f t="shared" si="52"/>
        <v>0.49923568562615173</v>
      </c>
      <c r="AO99" s="41">
        <f t="shared" si="53"/>
        <v>0.12243992090031994</v>
      </c>
      <c r="AP99" s="41">
        <f t="shared" si="54"/>
        <v>6.7080119597120291E-2</v>
      </c>
      <c r="AQ99" s="41">
        <f t="shared" si="55"/>
        <v>5.1369905713779848E-2</v>
      </c>
    </row>
    <row r="100" spans="1:43">
      <c r="A100" s="6">
        <v>1910</v>
      </c>
      <c r="B100" s="7">
        <v>4.29</v>
      </c>
      <c r="C100" s="7">
        <v>2.76</v>
      </c>
      <c r="D100" s="7">
        <v>0.7</v>
      </c>
      <c r="E100" s="7">
        <v>0.32</v>
      </c>
      <c r="F100" s="7">
        <f t="shared" si="45"/>
        <v>0.51000000000000023</v>
      </c>
      <c r="G100" s="7">
        <v>0.14000000000000001</v>
      </c>
      <c r="H100" s="7">
        <v>0.03</v>
      </c>
      <c r="I100" s="7">
        <v>0.06</v>
      </c>
      <c r="K100" s="7">
        <f t="shared" si="56"/>
        <v>5.0000000000000017E-2</v>
      </c>
      <c r="L100" s="7">
        <f t="shared" si="46"/>
        <v>4.1500000000000004</v>
      </c>
      <c r="M100" s="7">
        <f t="shared" si="47"/>
        <v>2.73</v>
      </c>
      <c r="N100" s="7">
        <f t="shared" si="48"/>
        <v>0.6399999999999999</v>
      </c>
      <c r="O100" s="7">
        <f t="shared" si="49"/>
        <v>0.32</v>
      </c>
      <c r="P100" s="7">
        <f t="shared" si="50"/>
        <v>0.46000000000000019</v>
      </c>
      <c r="Q100" s="57">
        <v>3.0409999999999999</v>
      </c>
      <c r="R100" s="57">
        <v>2.0449999999999999</v>
      </c>
      <c r="S100" s="57">
        <v>0.52200000000000002</v>
      </c>
      <c r="T100" s="57">
        <v>0.26900000000000002</v>
      </c>
      <c r="U100" s="57">
        <v>0.20499999999999999</v>
      </c>
      <c r="W100" s="31"/>
      <c r="X100" s="31">
        <v>40913.9</v>
      </c>
      <c r="Y100" s="68">
        <v>0.40914</v>
      </c>
      <c r="Z100" s="68"/>
      <c r="AA100" s="32"/>
      <c r="AB100" s="7">
        <f t="shared" si="35"/>
        <v>1.048543404564219</v>
      </c>
      <c r="AC100" s="7">
        <f t="shared" si="36"/>
        <v>0.67458736517418283</v>
      </c>
      <c r="AD100" s="7">
        <f t="shared" si="37"/>
        <v>0.17109099841374203</v>
      </c>
      <c r="AE100" s="7">
        <f t="shared" si="38"/>
        <v>7.8213027846282063E-2</v>
      </c>
      <c r="AF100" s="7">
        <f t="shared" si="39"/>
        <v>0.12465201313001209</v>
      </c>
      <c r="AG100" s="7">
        <f t="shared" si="40"/>
        <v>1.0143252048814706</v>
      </c>
      <c r="AH100" s="7"/>
      <c r="AI100" s="7">
        <f t="shared" si="41"/>
        <v>0.66725489381359393</v>
      </c>
      <c r="AJ100" s="7">
        <f t="shared" si="42"/>
        <v>0.15642605569256413</v>
      </c>
      <c r="AK100" s="7">
        <f t="shared" si="43"/>
        <v>7.8213027846282063E-2</v>
      </c>
      <c r="AL100" s="7">
        <f t="shared" si="44"/>
        <v>0.11243122752903052</v>
      </c>
      <c r="AM100" s="41">
        <f t="shared" si="51"/>
        <v>0.74326818025169916</v>
      </c>
      <c r="AN100" s="41">
        <f t="shared" si="52"/>
        <v>0.49983013108014634</v>
      </c>
      <c r="AO100" s="41">
        <f t="shared" si="53"/>
        <v>0.12758500167424763</v>
      </c>
      <c r="AP100" s="41">
        <f t="shared" si="54"/>
        <v>6.5747826533280859E-2</v>
      </c>
      <c r="AQ100" s="41">
        <f t="shared" si="55"/>
        <v>5.0105220964024449E-2</v>
      </c>
    </row>
    <row r="101" spans="1:43">
      <c r="A101" s="6">
        <v>1911</v>
      </c>
      <c r="B101" s="7">
        <v>4.57</v>
      </c>
      <c r="C101" s="7">
        <v>2.86</v>
      </c>
      <c r="D101" s="7">
        <v>0.82</v>
      </c>
      <c r="E101" s="7">
        <v>0.33</v>
      </c>
      <c r="F101" s="7">
        <f t="shared" si="45"/>
        <v>0.5600000000000005</v>
      </c>
      <c r="G101" s="7">
        <v>0.15</v>
      </c>
      <c r="H101" s="7">
        <v>0.03</v>
      </c>
      <c r="I101" s="7">
        <v>0.06</v>
      </c>
      <c r="K101" s="7">
        <f t="shared" si="56"/>
        <v>0.06</v>
      </c>
      <c r="L101" s="7">
        <f t="shared" si="46"/>
        <v>4.42</v>
      </c>
      <c r="M101" s="7">
        <f t="shared" si="47"/>
        <v>2.83</v>
      </c>
      <c r="N101" s="7">
        <f t="shared" si="48"/>
        <v>0.76</v>
      </c>
      <c r="O101" s="7">
        <f t="shared" si="49"/>
        <v>0.33</v>
      </c>
      <c r="P101" s="7">
        <f t="shared" si="50"/>
        <v>0.50000000000000044</v>
      </c>
      <c r="Q101" s="57">
        <v>3.2250000000000001</v>
      </c>
      <c r="R101" s="57">
        <v>2.0920000000000001</v>
      </c>
      <c r="S101" s="57">
        <v>0.64200000000000002</v>
      </c>
      <c r="T101" s="57">
        <v>0.28000000000000003</v>
      </c>
      <c r="U101" s="57">
        <v>0.21099999999999999</v>
      </c>
      <c r="W101" s="31"/>
      <c r="X101" s="31">
        <v>45008.6</v>
      </c>
      <c r="Y101" s="68">
        <v>0.45089000000000001</v>
      </c>
      <c r="Z101" s="68"/>
      <c r="AA101" s="32"/>
      <c r="AB101" s="7">
        <f t="shared" si="35"/>
        <v>1.0153615086894505</v>
      </c>
      <c r="AC101" s="7">
        <f t="shared" si="36"/>
        <v>0.63543411703541108</v>
      </c>
      <c r="AD101" s="7">
        <f t="shared" si="37"/>
        <v>0.18218740418497797</v>
      </c>
      <c r="AE101" s="7">
        <f t="shared" si="38"/>
        <v>7.3319321196393575E-2</v>
      </c>
      <c r="AF101" s="7">
        <f t="shared" si="39"/>
        <v>0.124420666272668</v>
      </c>
      <c r="AG101" s="7">
        <f t="shared" si="40"/>
        <v>0.98203454450927163</v>
      </c>
      <c r="AH101" s="7"/>
      <c r="AI101" s="7">
        <f t="shared" si="41"/>
        <v>0.62876872419937524</v>
      </c>
      <c r="AJ101" s="7">
        <f t="shared" si="42"/>
        <v>0.16885661851290643</v>
      </c>
      <c r="AK101" s="7">
        <f t="shared" si="43"/>
        <v>7.3319321196393575E-2</v>
      </c>
      <c r="AL101" s="7">
        <f t="shared" si="44"/>
        <v>0.11108988060059644</v>
      </c>
      <c r="AM101" s="41">
        <f t="shared" si="51"/>
        <v>0.71652972987384633</v>
      </c>
      <c r="AN101" s="41">
        <f t="shared" si="52"/>
        <v>0.46480006043289507</v>
      </c>
      <c r="AO101" s="41">
        <f t="shared" si="53"/>
        <v>0.1426394066911657</v>
      </c>
      <c r="AP101" s="41">
        <f t="shared" si="54"/>
        <v>6.2210333136333958E-2</v>
      </c>
      <c r="AQ101" s="41">
        <f t="shared" si="55"/>
        <v>4.6879929613451651E-2</v>
      </c>
    </row>
    <row r="102" spans="1:43">
      <c r="A102" s="6">
        <v>1912</v>
      </c>
      <c r="B102" s="7">
        <v>4.66</v>
      </c>
      <c r="C102" s="7">
        <v>2.92</v>
      </c>
      <c r="D102" s="7">
        <v>0.78</v>
      </c>
      <c r="E102" s="7">
        <v>0.35</v>
      </c>
      <c r="F102" s="7">
        <f t="shared" si="45"/>
        <v>0.61000000000000021</v>
      </c>
      <c r="G102" s="7">
        <v>0.16</v>
      </c>
      <c r="H102" s="7">
        <v>0.03</v>
      </c>
      <c r="I102" s="7">
        <v>0.06</v>
      </c>
      <c r="K102" s="7">
        <f t="shared" si="56"/>
        <v>7.0000000000000007E-2</v>
      </c>
      <c r="L102" s="7">
        <f t="shared" si="46"/>
        <v>4.5</v>
      </c>
      <c r="M102" s="7">
        <f t="shared" si="47"/>
        <v>2.89</v>
      </c>
      <c r="N102" s="7">
        <f t="shared" si="48"/>
        <v>0.72</v>
      </c>
      <c r="O102" s="7">
        <f t="shared" si="49"/>
        <v>0.35</v>
      </c>
      <c r="P102" s="7">
        <f t="shared" si="50"/>
        <v>0.54000000000000026</v>
      </c>
      <c r="Q102" s="57">
        <v>3.226</v>
      </c>
      <c r="R102" s="57">
        <v>2.1219999999999999</v>
      </c>
      <c r="S102" s="57">
        <v>0.60199999999999998</v>
      </c>
      <c r="T102" s="57">
        <v>0.28899999999999998</v>
      </c>
      <c r="U102" s="57">
        <v>0.21199999999999999</v>
      </c>
      <c r="W102" s="31"/>
      <c r="X102" s="31">
        <v>49359.8</v>
      </c>
      <c r="Y102" s="68">
        <v>0.49359999999999998</v>
      </c>
      <c r="Z102" s="68"/>
      <c r="AA102" s="32"/>
      <c r="AB102" s="7">
        <f t="shared" si="35"/>
        <v>0.94408810408470045</v>
      </c>
      <c r="AC102" s="7">
        <f t="shared" si="36"/>
        <v>0.59157452015607837</v>
      </c>
      <c r="AD102" s="7">
        <f t="shared" si="37"/>
        <v>0.15802333072662367</v>
      </c>
      <c r="AE102" s="7">
        <f t="shared" si="38"/>
        <v>7.0907904813228576E-2</v>
      </c>
      <c r="AF102" s="7">
        <f t="shared" si="39"/>
        <v>0.12358234838876984</v>
      </c>
      <c r="AG102" s="7">
        <f t="shared" si="40"/>
        <v>0.91167306188436736</v>
      </c>
      <c r="AH102" s="7"/>
      <c r="AI102" s="7">
        <f t="shared" si="41"/>
        <v>0.58549669974351592</v>
      </c>
      <c r="AJ102" s="7">
        <f t="shared" si="42"/>
        <v>0.14586768990149879</v>
      </c>
      <c r="AK102" s="7">
        <f t="shared" si="43"/>
        <v>7.0907904813228576E-2</v>
      </c>
      <c r="AL102" s="7">
        <f t="shared" si="44"/>
        <v>0.10940076742612415</v>
      </c>
      <c r="AM102" s="41">
        <f t="shared" si="51"/>
        <v>0.65356828836421543</v>
      </c>
      <c r="AN102" s="41">
        <f t="shared" si="52"/>
        <v>0.42990449718191726</v>
      </c>
      <c r="AO102" s="41">
        <f t="shared" si="53"/>
        <v>0.12196159627875315</v>
      </c>
      <c r="AP102" s="41">
        <f t="shared" si="54"/>
        <v>5.8549669974351591E-2</v>
      </c>
      <c r="AQ102" s="41">
        <f t="shared" si="55"/>
        <v>4.294993091544131E-2</v>
      </c>
    </row>
    <row r="103" spans="1:43">
      <c r="A103" s="6">
        <v>1913</v>
      </c>
      <c r="B103" s="7">
        <v>4.68</v>
      </c>
      <c r="C103" s="7">
        <v>2.86</v>
      </c>
      <c r="D103" s="7">
        <v>0.8</v>
      </c>
      <c r="E103" s="7">
        <v>0.36</v>
      </c>
      <c r="F103" s="7">
        <f t="shared" si="45"/>
        <v>0.65999999999999981</v>
      </c>
      <c r="G103" s="7">
        <v>0.17</v>
      </c>
      <c r="H103" s="7">
        <v>0.02</v>
      </c>
      <c r="I103" s="7">
        <v>0.06</v>
      </c>
      <c r="K103" s="7">
        <f t="shared" si="56"/>
        <v>9.0000000000000024E-2</v>
      </c>
      <c r="L103" s="7">
        <f t="shared" si="46"/>
        <v>4.51</v>
      </c>
      <c r="M103" s="7">
        <f t="shared" si="47"/>
        <v>2.84</v>
      </c>
      <c r="N103" s="7">
        <f t="shared" si="48"/>
        <v>0.74</v>
      </c>
      <c r="O103" s="7">
        <f t="shared" si="49"/>
        <v>0.36</v>
      </c>
      <c r="P103" s="7">
        <f t="shared" si="50"/>
        <v>0.56999999999999984</v>
      </c>
      <c r="Q103" s="57">
        <v>3.3290000000000002</v>
      </c>
      <c r="R103" s="57">
        <v>2.1970000000000001</v>
      </c>
      <c r="S103" s="57">
        <v>0.621</v>
      </c>
      <c r="T103" s="57">
        <v>0.29399999999999998</v>
      </c>
      <c r="U103" s="57">
        <f>Q103-SUM(R103:T103)</f>
        <v>0.21700000000000008</v>
      </c>
      <c r="W103" s="31">
        <v>431.55239228141198</v>
      </c>
      <c r="X103" s="31">
        <v>49570.6</v>
      </c>
      <c r="Y103" s="68">
        <v>0.49570999999999998</v>
      </c>
      <c r="Z103" s="68"/>
      <c r="AA103" s="32"/>
      <c r="AB103" s="7">
        <f t="shared" si="35"/>
        <v>0.94410799949970348</v>
      </c>
      <c r="AC103" s="7">
        <f t="shared" si="36"/>
        <v>0.57695488858315214</v>
      </c>
      <c r="AD103" s="7">
        <f t="shared" si="37"/>
        <v>0.16138598282046213</v>
      </c>
      <c r="AE103" s="7">
        <f t="shared" si="38"/>
        <v>7.2623692269207965E-2</v>
      </c>
      <c r="AF103" s="7">
        <f t="shared" si="39"/>
        <v>0.13314343582688123</v>
      </c>
      <c r="AG103" s="7">
        <f t="shared" si="40"/>
        <v>0.90981347815035529</v>
      </c>
      <c r="AH103" s="7"/>
      <c r="AI103" s="7">
        <f t="shared" si="41"/>
        <v>0.57292023901264055</v>
      </c>
      <c r="AJ103" s="7">
        <f t="shared" si="42"/>
        <v>0.14928203410892749</v>
      </c>
      <c r="AK103" s="7">
        <f t="shared" si="43"/>
        <v>7.2623692269207965E-2</v>
      </c>
      <c r="AL103" s="7">
        <f t="shared" si="44"/>
        <v>0.11498751275957923</v>
      </c>
      <c r="AM103" s="41">
        <f t="shared" si="51"/>
        <v>0.67156742101164801</v>
      </c>
      <c r="AN103" s="41">
        <f t="shared" si="52"/>
        <v>0.44320625532069413</v>
      </c>
      <c r="AO103" s="41">
        <f t="shared" si="53"/>
        <v>0.12527586916438374</v>
      </c>
      <c r="AP103" s="41">
        <f t="shared" si="54"/>
        <v>5.9309348686519832E-2</v>
      </c>
      <c r="AQ103" s="41">
        <f t="shared" si="55"/>
        <v>4.3775947840050372E-2</v>
      </c>
    </row>
    <row r="104" spans="1:43">
      <c r="A104" s="20">
        <v>1914</v>
      </c>
      <c r="B104" s="7">
        <v>4.75</v>
      </c>
      <c r="C104" s="7">
        <v>3.03</v>
      </c>
      <c r="D104" s="7">
        <v>0.72</v>
      </c>
      <c r="E104" s="7">
        <v>0.28000000000000003</v>
      </c>
      <c r="F104" s="7">
        <f t="shared" si="45"/>
        <v>0.7200000000000002</v>
      </c>
      <c r="G104" s="7">
        <v>0.17</v>
      </c>
      <c r="H104" s="7">
        <v>0.02</v>
      </c>
      <c r="I104" s="7">
        <v>0.05</v>
      </c>
      <c r="K104" s="7">
        <f t="shared" si="56"/>
        <v>0.10000000000000002</v>
      </c>
      <c r="L104" s="7">
        <f t="shared" si="46"/>
        <v>4.58</v>
      </c>
      <c r="M104" s="7">
        <f t="shared" si="47"/>
        <v>3.01</v>
      </c>
      <c r="N104" s="7">
        <f t="shared" si="48"/>
        <v>0.66999999999999993</v>
      </c>
      <c r="O104" s="7">
        <f t="shared" si="49"/>
        <v>0.28000000000000003</v>
      </c>
      <c r="P104" s="7">
        <f t="shared" si="50"/>
        <v>0.62000000000000022</v>
      </c>
      <c r="Q104" s="57">
        <v>3.35</v>
      </c>
      <c r="R104" s="57">
        <v>2.38</v>
      </c>
      <c r="S104" s="57">
        <v>0.55000000000000004</v>
      </c>
      <c r="T104" s="57">
        <v>0.21</v>
      </c>
      <c r="U104" s="57">
        <v>0.22</v>
      </c>
      <c r="W104" s="31"/>
      <c r="X104" s="31"/>
      <c r="Y104" s="68"/>
      <c r="Z104" s="68"/>
      <c r="AA104" s="33"/>
      <c r="AB104" s="8"/>
      <c r="AC104" s="8"/>
      <c r="AD104" s="8"/>
      <c r="AE104" s="8"/>
      <c r="AF104" s="8"/>
      <c r="AG104" s="17"/>
      <c r="AH104" s="17"/>
      <c r="AI104" s="17"/>
      <c r="AJ104" s="17"/>
      <c r="AK104" s="17"/>
      <c r="AL104" s="17"/>
      <c r="AM104" s="82"/>
      <c r="AN104" s="82"/>
      <c r="AO104" s="82"/>
      <c r="AP104" s="82"/>
      <c r="AQ104" s="82"/>
    </row>
    <row r="105" spans="1:43">
      <c r="A105" s="20">
        <v>1915</v>
      </c>
      <c r="B105" s="7">
        <v>4.9400000000000004</v>
      </c>
      <c r="C105" s="7">
        <v>3.14</v>
      </c>
      <c r="D105" s="7">
        <v>0.76</v>
      </c>
      <c r="E105" s="7">
        <v>0.27</v>
      </c>
      <c r="F105" s="7">
        <f t="shared" si="45"/>
        <v>0.77000000000000024</v>
      </c>
      <c r="G105" s="7">
        <v>0.17</v>
      </c>
      <c r="H105" s="7">
        <v>0.03</v>
      </c>
      <c r="I105" s="7">
        <v>0.03</v>
      </c>
      <c r="K105" s="7">
        <f t="shared" si="56"/>
        <v>0.11000000000000001</v>
      </c>
      <c r="L105" s="7">
        <f t="shared" si="46"/>
        <v>4.7700000000000005</v>
      </c>
      <c r="M105" s="7">
        <f t="shared" si="47"/>
        <v>3.1100000000000003</v>
      </c>
      <c r="N105" s="7">
        <f t="shared" si="48"/>
        <v>0.73</v>
      </c>
      <c r="O105" s="7">
        <f t="shared" si="49"/>
        <v>0.27</v>
      </c>
      <c r="P105" s="7">
        <f t="shared" si="50"/>
        <v>0.66000000000000025</v>
      </c>
      <c r="Q105" s="57">
        <v>3.38</v>
      </c>
      <c r="R105" s="57">
        <v>2.41</v>
      </c>
      <c r="S105" s="57">
        <v>0.59</v>
      </c>
      <c r="T105" s="57">
        <v>0.18</v>
      </c>
      <c r="U105" s="57">
        <v>0.2</v>
      </c>
      <c r="W105" s="31"/>
      <c r="X105" s="31"/>
      <c r="Y105" s="68"/>
      <c r="Z105" s="68"/>
      <c r="AA105" s="33"/>
      <c r="AB105" s="8"/>
      <c r="AC105" s="8"/>
      <c r="AD105" s="8"/>
      <c r="AE105" s="8"/>
      <c r="AF105" s="8"/>
      <c r="AG105" s="17"/>
      <c r="AH105" s="17"/>
      <c r="AI105" s="17"/>
      <c r="AJ105" s="17"/>
      <c r="AK105" s="17"/>
      <c r="AL105" s="17"/>
      <c r="AM105" s="82"/>
      <c r="AN105" s="82"/>
      <c r="AO105" s="82"/>
      <c r="AP105" s="82"/>
      <c r="AQ105" s="82"/>
    </row>
    <row r="106" spans="1:43">
      <c r="A106" s="20">
        <v>1916</v>
      </c>
      <c r="B106" s="7">
        <v>5.32</v>
      </c>
      <c r="C106" s="7">
        <v>3.34</v>
      </c>
      <c r="D106" s="7">
        <v>0.81</v>
      </c>
      <c r="E106" s="7">
        <v>0.28000000000000003</v>
      </c>
      <c r="F106" s="7">
        <f t="shared" si="45"/>
        <v>0.89000000000000035</v>
      </c>
      <c r="G106" s="7">
        <v>0.2</v>
      </c>
      <c r="H106" s="7">
        <v>0.04</v>
      </c>
      <c r="I106" s="7">
        <v>0.03</v>
      </c>
      <c r="K106" s="7">
        <f t="shared" si="56"/>
        <v>0.13</v>
      </c>
      <c r="L106" s="7">
        <f t="shared" si="46"/>
        <v>5.12</v>
      </c>
      <c r="M106" s="7">
        <f t="shared" si="47"/>
        <v>3.3</v>
      </c>
      <c r="N106" s="7">
        <f t="shared" si="48"/>
        <v>0.78</v>
      </c>
      <c r="O106" s="7">
        <f t="shared" si="49"/>
        <v>0.28000000000000003</v>
      </c>
      <c r="P106" s="7">
        <f t="shared" si="50"/>
        <v>0.76000000000000034</v>
      </c>
      <c r="Q106" s="56">
        <v>3.52</v>
      </c>
      <c r="R106" s="56">
        <v>2.5</v>
      </c>
      <c r="S106" s="56">
        <v>0.61</v>
      </c>
      <c r="T106" s="56">
        <v>0.18</v>
      </c>
      <c r="U106" s="56">
        <v>0.23</v>
      </c>
      <c r="W106" s="31"/>
      <c r="X106" s="31"/>
      <c r="Y106" s="68"/>
      <c r="Z106" s="68"/>
      <c r="AA106" s="33"/>
      <c r="AB106" s="8"/>
      <c r="AC106" s="8"/>
      <c r="AD106" s="8"/>
      <c r="AE106" s="8"/>
      <c r="AF106" s="8"/>
      <c r="AG106" s="17"/>
      <c r="AH106" s="17"/>
      <c r="AI106" s="17"/>
      <c r="AJ106" s="17"/>
      <c r="AK106" s="17"/>
      <c r="AL106" s="17"/>
      <c r="AM106" s="82"/>
      <c r="AN106" s="82"/>
      <c r="AO106" s="82"/>
      <c r="AP106" s="82"/>
      <c r="AQ106" s="82"/>
    </row>
    <row r="107" spans="1:43">
      <c r="A107" s="20">
        <v>1917</v>
      </c>
      <c r="B107" s="7">
        <v>6.3</v>
      </c>
      <c r="C107" s="7">
        <v>4.09</v>
      </c>
      <c r="D107" s="7">
        <v>0.92</v>
      </c>
      <c r="E107" s="7">
        <v>0.3</v>
      </c>
      <c r="F107" s="7">
        <f t="shared" si="45"/>
        <v>0.99</v>
      </c>
      <c r="G107" s="7">
        <v>0.23</v>
      </c>
      <c r="H107" s="7">
        <v>0.04</v>
      </c>
      <c r="I107" s="7">
        <v>0.04</v>
      </c>
      <c r="K107" s="7">
        <f t="shared" si="56"/>
        <v>0.15</v>
      </c>
      <c r="L107" s="7">
        <f t="shared" si="46"/>
        <v>6.0699999999999994</v>
      </c>
      <c r="M107" s="7">
        <f t="shared" si="47"/>
        <v>4.05</v>
      </c>
      <c r="N107" s="7">
        <f t="shared" si="48"/>
        <v>0.88</v>
      </c>
      <c r="O107" s="7">
        <f t="shared" si="49"/>
        <v>0.3</v>
      </c>
      <c r="P107" s="7">
        <f t="shared" si="50"/>
        <v>0.84</v>
      </c>
      <c r="Q107" s="56">
        <v>4.16</v>
      </c>
      <c r="R107" s="56">
        <v>3.04</v>
      </c>
      <c r="S107" s="56">
        <v>0.67</v>
      </c>
      <c r="T107" s="56">
        <v>0.19</v>
      </c>
      <c r="U107" s="56">
        <v>0.27</v>
      </c>
      <c r="W107" s="31"/>
      <c r="X107" s="31"/>
      <c r="Y107" s="68"/>
      <c r="Z107" s="68"/>
      <c r="AA107" s="33"/>
      <c r="AB107" s="8"/>
      <c r="AC107" s="8"/>
      <c r="AD107" s="8"/>
      <c r="AE107" s="8"/>
      <c r="AF107" s="8"/>
      <c r="AG107" s="17"/>
      <c r="AH107" s="17"/>
      <c r="AI107" s="17"/>
      <c r="AJ107" s="17"/>
      <c r="AK107" s="17"/>
      <c r="AL107" s="17"/>
      <c r="AM107" s="82"/>
      <c r="AN107" s="82"/>
      <c r="AO107" s="82"/>
      <c r="AP107" s="82"/>
      <c r="AQ107" s="82"/>
    </row>
    <row r="108" spans="1:43">
      <c r="A108" s="20">
        <v>1918</v>
      </c>
      <c r="B108" s="7">
        <v>8.93</v>
      </c>
      <c r="C108" s="7">
        <v>5.87</v>
      </c>
      <c r="D108" s="7">
        <v>1.06</v>
      </c>
      <c r="E108" s="7">
        <v>0.33</v>
      </c>
      <c r="F108" s="7">
        <f t="shared" si="45"/>
        <v>1.6699999999999995</v>
      </c>
      <c r="G108" s="7">
        <v>0.26</v>
      </c>
      <c r="H108" s="7">
        <v>0.06</v>
      </c>
      <c r="I108" s="7">
        <v>0.04</v>
      </c>
      <c r="K108" s="7">
        <f t="shared" si="56"/>
        <v>0.16</v>
      </c>
      <c r="L108" s="7">
        <f t="shared" si="46"/>
        <v>8.67</v>
      </c>
      <c r="M108" s="7">
        <f t="shared" si="47"/>
        <v>5.8100000000000005</v>
      </c>
      <c r="N108" s="7">
        <f t="shared" si="48"/>
        <v>1.02</v>
      </c>
      <c r="O108" s="7">
        <f t="shared" si="49"/>
        <v>0.33</v>
      </c>
      <c r="P108" s="7">
        <f t="shared" si="50"/>
        <v>1.5099999999999996</v>
      </c>
      <c r="Q108" s="56">
        <v>6.24</v>
      </c>
      <c r="R108" s="56">
        <v>4.45</v>
      </c>
      <c r="S108" s="56">
        <v>0.73</v>
      </c>
      <c r="T108" s="56">
        <v>0.21</v>
      </c>
      <c r="U108" s="56">
        <v>0.84</v>
      </c>
      <c r="W108" s="31"/>
      <c r="X108" s="31"/>
      <c r="Y108" s="68"/>
      <c r="Z108" s="68"/>
      <c r="AA108" s="33"/>
      <c r="AB108" s="8"/>
      <c r="AC108" s="8"/>
      <c r="AD108" s="8"/>
      <c r="AE108" s="8"/>
      <c r="AF108" s="8"/>
      <c r="AG108" s="17"/>
      <c r="AH108" s="17"/>
      <c r="AI108" s="17"/>
      <c r="AJ108" s="17"/>
      <c r="AK108" s="17"/>
      <c r="AL108" s="17"/>
      <c r="AM108" s="82"/>
      <c r="AN108" s="82"/>
      <c r="AO108" s="82"/>
      <c r="AP108" s="82"/>
      <c r="AQ108" s="82"/>
    </row>
    <row r="109" spans="1:43">
      <c r="A109" s="6">
        <v>1919</v>
      </c>
      <c r="B109" s="7">
        <v>15.6</v>
      </c>
      <c r="C109" s="7">
        <v>9.17</v>
      </c>
      <c r="D109" s="7">
        <v>1.84</v>
      </c>
      <c r="E109" s="7">
        <v>0.64</v>
      </c>
      <c r="F109" s="7">
        <f t="shared" si="45"/>
        <v>3.9499999999999997</v>
      </c>
      <c r="G109" s="7">
        <v>0.33</v>
      </c>
      <c r="H109" s="7">
        <v>0.08</v>
      </c>
      <c r="I109" s="7">
        <v>0.06</v>
      </c>
      <c r="K109" s="7">
        <f t="shared" si="56"/>
        <v>0.19</v>
      </c>
      <c r="L109" s="7">
        <f t="shared" si="46"/>
        <v>15.27</v>
      </c>
      <c r="M109" s="7">
        <f t="shared" si="47"/>
        <v>9.09</v>
      </c>
      <c r="N109" s="7">
        <f t="shared" si="48"/>
        <v>1.78</v>
      </c>
      <c r="O109" s="7">
        <f t="shared" si="49"/>
        <v>0.64</v>
      </c>
      <c r="P109" s="7">
        <f t="shared" si="50"/>
        <v>3.76</v>
      </c>
      <c r="Q109" s="56">
        <v>12.29</v>
      </c>
      <c r="R109" s="56">
        <v>7.35</v>
      </c>
      <c r="S109" s="56">
        <v>1.41</v>
      </c>
      <c r="T109" s="56">
        <v>0.51</v>
      </c>
      <c r="U109" s="56">
        <v>3.02</v>
      </c>
      <c r="W109" s="31"/>
      <c r="X109" s="31"/>
      <c r="Y109" s="68"/>
      <c r="Z109" s="68"/>
      <c r="AA109" s="33"/>
      <c r="AB109" s="8"/>
      <c r="AC109" s="8"/>
      <c r="AD109" s="8"/>
      <c r="AE109" s="8"/>
      <c r="AF109" s="8"/>
      <c r="AG109" s="17"/>
      <c r="AH109" s="17"/>
      <c r="AI109" s="17"/>
      <c r="AJ109" s="17"/>
      <c r="AK109" s="17"/>
      <c r="AL109" s="17"/>
      <c r="AM109" s="82"/>
      <c r="AN109" s="82"/>
      <c r="AO109" s="82"/>
      <c r="AP109" s="82"/>
      <c r="AQ109" s="82"/>
    </row>
    <row r="110" spans="1:43">
      <c r="A110" s="6">
        <v>1920</v>
      </c>
      <c r="B110" s="7">
        <v>18.489999999999998</v>
      </c>
      <c r="C110" s="7">
        <v>12.01</v>
      </c>
      <c r="D110" s="7">
        <v>2.79</v>
      </c>
      <c r="E110" s="7">
        <v>0.71</v>
      </c>
      <c r="F110" s="7">
        <f t="shared" si="45"/>
        <v>2.9799999999999986</v>
      </c>
      <c r="G110" s="7">
        <v>0.4</v>
      </c>
      <c r="H110" s="7">
        <v>0.11</v>
      </c>
      <c r="I110" s="7">
        <v>7.0000000000000007E-2</v>
      </c>
      <c r="K110" s="7">
        <f t="shared" si="56"/>
        <v>0.22000000000000003</v>
      </c>
      <c r="L110" s="7">
        <f t="shared" si="46"/>
        <v>18.09</v>
      </c>
      <c r="M110" s="7">
        <f t="shared" si="47"/>
        <v>11.9</v>
      </c>
      <c r="N110" s="7">
        <f t="shared" si="48"/>
        <v>2.72</v>
      </c>
      <c r="O110" s="7">
        <f t="shared" si="49"/>
        <v>0.71</v>
      </c>
      <c r="P110" s="7">
        <f t="shared" si="50"/>
        <v>2.7599999999999985</v>
      </c>
      <c r="Q110" s="56">
        <v>14.06</v>
      </c>
      <c r="R110" s="56">
        <v>9.3800000000000008</v>
      </c>
      <c r="S110" s="56">
        <v>2.2000000000000002</v>
      </c>
      <c r="T110" s="56">
        <v>0.56000000000000005</v>
      </c>
      <c r="U110" s="56">
        <v>1.92</v>
      </c>
      <c r="W110" s="31">
        <v>1486.9551340266269</v>
      </c>
      <c r="X110" s="31">
        <v>175370.9</v>
      </c>
      <c r="Y110" s="84">
        <v>1.7537100000000001</v>
      </c>
      <c r="Z110" s="68"/>
      <c r="AA110" s="32"/>
      <c r="AB110" s="7">
        <f t="shared" ref="AB110:AB120" si="57">100*(100*B110)/$X110</f>
        <v>1.0543368369552757</v>
      </c>
      <c r="AC110" s="7">
        <f t="shared" ref="AC110:AC120" si="58">100*(100*C110)/$X110</f>
        <v>0.68483425699474654</v>
      </c>
      <c r="AD110" s="7">
        <f t="shared" ref="AD110:AD120" si="59">100*(100*D110)/$X110</f>
        <v>0.15909138859411681</v>
      </c>
      <c r="AE110" s="7">
        <f t="shared" ref="AE110:AE120" si="60">100*(100*E110)/$X110</f>
        <v>4.0485622187033311E-2</v>
      </c>
      <c r="AF110" s="7">
        <f t="shared" ref="AF110:AF120" si="61">100*(100*F110)/$X110</f>
        <v>0.16992556917937918</v>
      </c>
      <c r="AG110" s="7">
        <f t="shared" ref="AG110:AG120" si="62">100*100*L110/$X110</f>
        <v>1.0315280357231444</v>
      </c>
      <c r="AH110" s="7"/>
      <c r="AI110" s="7">
        <f t="shared" ref="AI110:AI120" si="63">100*100*M110/$X110</f>
        <v>0.67856183665591041</v>
      </c>
      <c r="AJ110" s="7">
        <f t="shared" ref="AJ110:AJ120" si="64">100*100*N110/$X110</f>
        <v>0.15509984837849383</v>
      </c>
      <c r="AK110" s="7">
        <f t="shared" ref="AK110:AK120" si="65">100*100*O110/$X110</f>
        <v>4.0485622187033311E-2</v>
      </c>
      <c r="AL110" s="7">
        <f t="shared" ref="AL110:AL120" si="66">100*100*P110/$X110</f>
        <v>0.15738072850170687</v>
      </c>
      <c r="AM110" s="41">
        <f t="shared" si="51"/>
        <v>0.80172936330942024</v>
      </c>
      <c r="AN110" s="41">
        <f t="shared" si="52"/>
        <v>0.53486638889348248</v>
      </c>
      <c r="AO110" s="41">
        <f t="shared" si="53"/>
        <v>0.12544840677672295</v>
      </c>
      <c r="AP110" s="41">
        <f t="shared" si="54"/>
        <v>3.1932321724984024E-2</v>
      </c>
      <c r="AQ110" s="41">
        <f t="shared" si="55"/>
        <v>0.10948224591423093</v>
      </c>
    </row>
    <row r="111" spans="1:43">
      <c r="A111" s="6">
        <v>1921</v>
      </c>
      <c r="B111" s="7">
        <v>19.329999999999998</v>
      </c>
      <c r="C111" s="7">
        <v>11.97</v>
      </c>
      <c r="D111" s="7">
        <v>3</v>
      </c>
      <c r="E111" s="7">
        <v>0.88</v>
      </c>
      <c r="F111" s="7">
        <f t="shared" si="45"/>
        <v>3.4799999999999978</v>
      </c>
      <c r="G111" s="7">
        <v>0.44</v>
      </c>
      <c r="H111" s="7">
        <v>0.11</v>
      </c>
      <c r="I111" s="7">
        <v>0.08</v>
      </c>
      <c r="K111" s="7">
        <f t="shared" si="56"/>
        <v>0.25</v>
      </c>
      <c r="L111" s="7">
        <f t="shared" si="46"/>
        <v>18.889999999999997</v>
      </c>
      <c r="M111" s="7">
        <f t="shared" si="47"/>
        <v>11.860000000000001</v>
      </c>
      <c r="N111" s="7">
        <f t="shared" si="48"/>
        <v>2.92</v>
      </c>
      <c r="O111" s="7">
        <f t="shared" si="49"/>
        <v>0.88</v>
      </c>
      <c r="P111" s="7">
        <f t="shared" si="50"/>
        <v>3.2299999999999978</v>
      </c>
      <c r="Q111" s="56">
        <v>14.84</v>
      </c>
      <c r="R111" s="56">
        <v>9.42</v>
      </c>
      <c r="S111" s="56">
        <v>2.42</v>
      </c>
      <c r="T111" s="56">
        <v>0.7</v>
      </c>
      <c r="U111" s="56">
        <v>2.2999999999999998</v>
      </c>
      <c r="W111" s="31">
        <v>1565.2159305543437</v>
      </c>
      <c r="X111" s="31">
        <v>133729.20000000001</v>
      </c>
      <c r="Y111" s="68">
        <v>1.3372900000000001</v>
      </c>
      <c r="Z111" s="68"/>
      <c r="AA111" s="32"/>
      <c r="AB111" s="7">
        <f t="shared" si="57"/>
        <v>1.4454584339097216</v>
      </c>
      <c r="AC111" s="7">
        <f t="shared" si="58"/>
        <v>0.89509247045521834</v>
      </c>
      <c r="AD111" s="7">
        <f t="shared" si="59"/>
        <v>0.2243339524950422</v>
      </c>
      <c r="AE111" s="7">
        <f t="shared" si="60"/>
        <v>6.5804626065212382E-2</v>
      </c>
      <c r="AF111" s="7">
        <f t="shared" si="61"/>
        <v>0.26022738489424879</v>
      </c>
      <c r="AG111" s="7">
        <f t="shared" si="62"/>
        <v>1.4125561208771156</v>
      </c>
      <c r="AH111" s="7"/>
      <c r="AI111" s="7">
        <f t="shared" si="63"/>
        <v>0.88686689219706694</v>
      </c>
      <c r="AJ111" s="7">
        <f t="shared" si="64"/>
        <v>0.21835171376184107</v>
      </c>
      <c r="AK111" s="7">
        <f t="shared" si="65"/>
        <v>6.5804626065212382E-2</v>
      </c>
      <c r="AL111" s="7">
        <f t="shared" si="66"/>
        <v>0.24153288885299526</v>
      </c>
      <c r="AM111" s="41">
        <f t="shared" ref="AM111:AM120" si="67">100*(100*Q111)/$X111</f>
        <v>1.1097052850088087</v>
      </c>
      <c r="AN111" s="41">
        <f t="shared" ref="AN111:AN120" si="68">100*(100*R111)/$X111</f>
        <v>0.70440861083443251</v>
      </c>
      <c r="AO111" s="41">
        <f t="shared" ref="AO111:AO120" si="69">100*(100*S111)/$X111</f>
        <v>0.18096272167933405</v>
      </c>
      <c r="AP111" s="41">
        <f t="shared" ref="AP111:AP120" si="70">100*(100*T111)/$X111</f>
        <v>5.2344588915509846E-2</v>
      </c>
      <c r="AQ111" s="41">
        <f t="shared" ref="AQ111:AQ120" si="71">100*(100*U111)/$X111</f>
        <v>0.17198936357953232</v>
      </c>
    </row>
    <row r="112" spans="1:43">
      <c r="A112" s="6">
        <v>1922</v>
      </c>
      <c r="B112" s="7">
        <v>21.68</v>
      </c>
      <c r="C112" s="7">
        <v>13.88</v>
      </c>
      <c r="D112" s="7">
        <v>3.22</v>
      </c>
      <c r="E112" s="7">
        <v>1.27</v>
      </c>
      <c r="F112" s="7">
        <f t="shared" si="45"/>
        <v>3.3099999999999983</v>
      </c>
      <c r="G112" s="7">
        <v>0.48</v>
      </c>
      <c r="H112" s="7">
        <v>0.1</v>
      </c>
      <c r="I112" s="7">
        <v>0.1</v>
      </c>
      <c r="K112" s="7">
        <f t="shared" si="56"/>
        <v>0.28000000000000003</v>
      </c>
      <c r="L112" s="7">
        <f t="shared" si="46"/>
        <v>21.2</v>
      </c>
      <c r="M112" s="7">
        <f t="shared" si="47"/>
        <v>13.780000000000001</v>
      </c>
      <c r="N112" s="7">
        <f t="shared" si="48"/>
        <v>3.12</v>
      </c>
      <c r="O112" s="7">
        <f t="shared" si="49"/>
        <v>1.27</v>
      </c>
      <c r="P112" s="7">
        <f t="shared" si="50"/>
        <v>3.0299999999999985</v>
      </c>
      <c r="Q112" s="56">
        <v>17.239999999999998</v>
      </c>
      <c r="R112" s="56">
        <v>11.57</v>
      </c>
      <c r="S112" s="56">
        <v>2.64</v>
      </c>
      <c r="T112" s="56">
        <v>1.07</v>
      </c>
      <c r="U112" s="56">
        <v>1.95</v>
      </c>
      <c r="W112" s="31">
        <v>1632.2966132923873</v>
      </c>
      <c r="X112" s="31">
        <v>155636.1</v>
      </c>
      <c r="Y112" s="68">
        <v>1.55636</v>
      </c>
      <c r="Z112" s="68"/>
      <c r="AA112" s="32"/>
      <c r="AB112" s="7">
        <f t="shared" si="57"/>
        <v>1.3929930138316238</v>
      </c>
      <c r="AC112" s="7">
        <f t="shared" si="58"/>
        <v>0.891823940589619</v>
      </c>
      <c r="AD112" s="7">
        <f t="shared" si="59"/>
        <v>0.20689287382554561</v>
      </c>
      <c r="AE112" s="7">
        <f t="shared" si="60"/>
        <v>8.1600605515044389E-2</v>
      </c>
      <c r="AF112" s="7">
        <f t="shared" si="61"/>
        <v>0.2126755939014148</v>
      </c>
      <c r="AG112" s="7">
        <f t="shared" si="62"/>
        <v>1.3621518400936543</v>
      </c>
      <c r="AH112" s="7"/>
      <c r="AI112" s="7">
        <f t="shared" si="63"/>
        <v>0.88539869606087529</v>
      </c>
      <c r="AJ112" s="7">
        <f t="shared" si="64"/>
        <v>0.20046762929680195</v>
      </c>
      <c r="AK112" s="7">
        <f t="shared" si="65"/>
        <v>8.1600605515044389E-2</v>
      </c>
      <c r="AL112" s="7">
        <f t="shared" si="66"/>
        <v>0.19468490922093257</v>
      </c>
      <c r="AM112" s="41">
        <f t="shared" si="67"/>
        <v>1.1077121567554056</v>
      </c>
      <c r="AN112" s="41">
        <f t="shared" si="68"/>
        <v>0.74340079197564057</v>
      </c>
      <c r="AO112" s="41">
        <f t="shared" si="69"/>
        <v>0.16962645555883243</v>
      </c>
      <c r="AP112" s="41">
        <f t="shared" si="70"/>
        <v>6.8750116457557076E-2</v>
      </c>
      <c r="AQ112" s="41">
        <f t="shared" si="71"/>
        <v>0.12529226831050122</v>
      </c>
    </row>
    <row r="113" spans="1:43">
      <c r="A113" s="6">
        <v>1923</v>
      </c>
      <c r="B113" s="7">
        <v>23.46</v>
      </c>
      <c r="C113" s="7">
        <v>15.07</v>
      </c>
      <c r="D113" s="7">
        <v>3.55</v>
      </c>
      <c r="E113" s="7">
        <v>1.38</v>
      </c>
      <c r="F113" s="7">
        <f t="shared" si="45"/>
        <v>3.4600000000000009</v>
      </c>
      <c r="G113" s="7">
        <v>0.53</v>
      </c>
      <c r="H113" s="7">
        <v>0.11</v>
      </c>
      <c r="I113" s="7">
        <v>0.1</v>
      </c>
      <c r="K113" s="7">
        <f t="shared" si="56"/>
        <v>0.32000000000000006</v>
      </c>
      <c r="L113" s="7">
        <f t="shared" si="46"/>
        <v>22.93</v>
      </c>
      <c r="M113" s="7">
        <f t="shared" si="47"/>
        <v>14.96</v>
      </c>
      <c r="N113" s="7">
        <f t="shared" si="48"/>
        <v>3.4499999999999997</v>
      </c>
      <c r="O113" s="7">
        <f t="shared" si="49"/>
        <v>1.38</v>
      </c>
      <c r="P113" s="7">
        <f t="shared" si="50"/>
        <v>3.1400000000000006</v>
      </c>
      <c r="Q113" s="56">
        <v>18.53</v>
      </c>
      <c r="R113" s="56">
        <v>12.53</v>
      </c>
      <c r="S113" s="56">
        <v>2.9</v>
      </c>
      <c r="T113" s="56">
        <v>1.1599999999999999</v>
      </c>
      <c r="U113" s="56">
        <v>1.94</v>
      </c>
      <c r="W113" s="31">
        <v>1822.3585477168433</v>
      </c>
      <c r="X113" s="31">
        <v>188960.9</v>
      </c>
      <c r="Y113" s="68">
        <v>1.8896100000000002</v>
      </c>
      <c r="Z113" s="68"/>
      <c r="AA113" s="32"/>
      <c r="AB113" s="7">
        <f t="shared" si="57"/>
        <v>1.2415266862086285</v>
      </c>
      <c r="AC113" s="7">
        <f t="shared" si="58"/>
        <v>0.79751948683563634</v>
      </c>
      <c r="AD113" s="7">
        <f t="shared" si="59"/>
        <v>0.18786955396592628</v>
      </c>
      <c r="AE113" s="7">
        <f t="shared" si="60"/>
        <v>7.3030981541684026E-2</v>
      </c>
      <c r="AF113" s="7">
        <f t="shared" si="61"/>
        <v>0.18310666386538177</v>
      </c>
      <c r="AG113" s="7">
        <f t="shared" si="62"/>
        <v>1.2134785556165324</v>
      </c>
      <c r="AH113" s="7"/>
      <c r="AI113" s="7">
        <f t="shared" si="63"/>
        <v>0.79169817671274856</v>
      </c>
      <c r="AJ113" s="7">
        <f t="shared" si="64"/>
        <v>0.18257745385421006</v>
      </c>
      <c r="AK113" s="7">
        <f t="shared" si="65"/>
        <v>7.3030981541684012E-2</v>
      </c>
      <c r="AL113" s="7">
        <f t="shared" si="66"/>
        <v>0.16617194350788977</v>
      </c>
      <c r="AM113" s="41">
        <f t="shared" si="67"/>
        <v>0.98062615070101811</v>
      </c>
      <c r="AN113" s="41">
        <f t="shared" si="68"/>
        <v>0.66310014399804407</v>
      </c>
      <c r="AO113" s="41">
        <f t="shared" si="69"/>
        <v>0.15347090323977078</v>
      </c>
      <c r="AP113" s="41">
        <f t="shared" si="70"/>
        <v>6.13883612959083E-2</v>
      </c>
      <c r="AQ113" s="41">
        <f t="shared" si="71"/>
        <v>0.10266674216729493</v>
      </c>
    </row>
    <row r="114" spans="1:43">
      <c r="A114" s="6">
        <v>1924</v>
      </c>
      <c r="B114" s="7">
        <v>24.85</v>
      </c>
      <c r="C114" s="7">
        <v>15.89</v>
      </c>
      <c r="D114" s="7">
        <v>3.92</v>
      </c>
      <c r="E114" s="7">
        <v>1.42</v>
      </c>
      <c r="F114" s="7">
        <f t="shared" si="45"/>
        <v>3.620000000000001</v>
      </c>
      <c r="G114" s="7">
        <v>0.62</v>
      </c>
      <c r="H114" s="7">
        <v>0.12</v>
      </c>
      <c r="I114" s="7">
        <v>0.12</v>
      </c>
      <c r="K114" s="7">
        <f t="shared" si="56"/>
        <v>0.38</v>
      </c>
      <c r="L114" s="7">
        <f t="shared" si="46"/>
        <v>24.23</v>
      </c>
      <c r="M114" s="7">
        <f t="shared" si="47"/>
        <v>15.770000000000001</v>
      </c>
      <c r="N114" s="7">
        <f t="shared" si="48"/>
        <v>3.8</v>
      </c>
      <c r="O114" s="7">
        <f t="shared" si="49"/>
        <v>1.42</v>
      </c>
      <c r="P114" s="7">
        <f t="shared" si="50"/>
        <v>3.2400000000000011</v>
      </c>
      <c r="Q114" s="56">
        <v>19.09</v>
      </c>
      <c r="R114" s="56">
        <v>12.88</v>
      </c>
      <c r="S114" s="56">
        <v>3.15</v>
      </c>
      <c r="T114" s="56">
        <v>1.17</v>
      </c>
      <c r="U114" s="56">
        <v>1.89</v>
      </c>
      <c r="W114" s="31">
        <v>2101.8613924586903</v>
      </c>
      <c r="X114" s="31">
        <v>217287.7</v>
      </c>
      <c r="Y114" s="68">
        <v>2.1728800000000001</v>
      </c>
      <c r="Z114" s="68"/>
      <c r="AA114" s="32"/>
      <c r="AB114" s="7">
        <f t="shared" si="57"/>
        <v>1.143645038352378</v>
      </c>
      <c r="AC114" s="7">
        <f t="shared" si="58"/>
        <v>0.73128851748166135</v>
      </c>
      <c r="AD114" s="7">
        <f t="shared" si="59"/>
        <v>0.18040597788093848</v>
      </c>
      <c r="AE114" s="7">
        <f t="shared" si="60"/>
        <v>6.5351145048707315E-2</v>
      </c>
      <c r="AF114" s="7">
        <f t="shared" si="61"/>
        <v>0.16659939794107081</v>
      </c>
      <c r="AG114" s="7">
        <f t="shared" si="62"/>
        <v>1.1151114398099846</v>
      </c>
      <c r="AH114" s="7"/>
      <c r="AI114" s="7">
        <f t="shared" si="63"/>
        <v>0.7257658855057143</v>
      </c>
      <c r="AJ114" s="7">
        <f t="shared" si="64"/>
        <v>0.17488334590499138</v>
      </c>
      <c r="AK114" s="7">
        <f t="shared" si="65"/>
        <v>6.5351145048707315E-2</v>
      </c>
      <c r="AL114" s="7">
        <f t="shared" si="66"/>
        <v>0.14911106335057167</v>
      </c>
      <c r="AM114" s="41">
        <f t="shared" si="67"/>
        <v>0.87855870350691723</v>
      </c>
      <c r="AN114" s="41">
        <f t="shared" si="68"/>
        <v>0.59276249875165499</v>
      </c>
      <c r="AO114" s="41">
        <f t="shared" si="69"/>
        <v>0.14496908936861128</v>
      </c>
      <c r="AP114" s="41">
        <f t="shared" si="70"/>
        <v>5.3845661765484193E-2</v>
      </c>
      <c r="AQ114" s="41">
        <f t="shared" si="71"/>
        <v>8.6981453621166771E-2</v>
      </c>
    </row>
    <row r="115" spans="1:43">
      <c r="A115" s="6">
        <v>1925</v>
      </c>
      <c r="B115" s="7">
        <v>29.91</v>
      </c>
      <c r="C115" s="7">
        <v>20.14</v>
      </c>
      <c r="D115" s="7">
        <v>5.09</v>
      </c>
      <c r="E115" s="7">
        <v>1.49</v>
      </c>
      <c r="F115" s="7">
        <f t="shared" si="45"/>
        <v>3.1899999999999995</v>
      </c>
      <c r="G115" s="7">
        <v>0.7</v>
      </c>
      <c r="H115" s="7">
        <v>0.13</v>
      </c>
      <c r="I115" s="7">
        <v>0.14000000000000001</v>
      </c>
      <c r="K115" s="7">
        <f t="shared" si="56"/>
        <v>0.42999999999999994</v>
      </c>
      <c r="L115" s="7">
        <f t="shared" si="46"/>
        <v>29.21</v>
      </c>
      <c r="M115" s="7">
        <f t="shared" si="47"/>
        <v>20.010000000000002</v>
      </c>
      <c r="N115" s="7">
        <f t="shared" si="48"/>
        <v>4.95</v>
      </c>
      <c r="O115" s="7">
        <f t="shared" si="49"/>
        <v>1.49</v>
      </c>
      <c r="P115" s="7">
        <f t="shared" si="50"/>
        <v>2.76</v>
      </c>
      <c r="Q115" s="56">
        <v>23.52</v>
      </c>
      <c r="R115" s="56">
        <v>16.82</v>
      </c>
      <c r="S115" s="56">
        <v>4.25</v>
      </c>
      <c r="T115" s="56">
        <v>1.2</v>
      </c>
      <c r="U115" s="56">
        <v>1.25</v>
      </c>
      <c r="W115" s="31">
        <v>2325.4636682521682</v>
      </c>
      <c r="X115" s="31">
        <v>247945</v>
      </c>
      <c r="Y115" s="68">
        <v>2.4794499999999999</v>
      </c>
      <c r="Z115" s="68"/>
      <c r="AA115" s="32"/>
      <c r="AB115" s="7">
        <f t="shared" si="57"/>
        <v>1.2063159168363953</v>
      </c>
      <c r="AC115" s="7">
        <f t="shared" si="58"/>
        <v>0.81227691625158804</v>
      </c>
      <c r="AD115" s="7">
        <f t="shared" si="59"/>
        <v>0.20528746294541128</v>
      </c>
      <c r="AE115" s="7">
        <f t="shared" si="60"/>
        <v>6.0093972453568331E-2</v>
      </c>
      <c r="AF115" s="7">
        <f t="shared" si="61"/>
        <v>0.12865756518582747</v>
      </c>
      <c r="AG115" s="7">
        <f t="shared" si="62"/>
        <v>1.178083849240759</v>
      </c>
      <c r="AH115" s="7"/>
      <c r="AI115" s="7">
        <f t="shared" si="63"/>
        <v>0.80703381798382723</v>
      </c>
      <c r="AJ115" s="7">
        <f t="shared" si="64"/>
        <v>0.19964104942628405</v>
      </c>
      <c r="AK115" s="7">
        <f t="shared" si="65"/>
        <v>6.0093972453568331E-2</v>
      </c>
      <c r="AL115" s="7">
        <f t="shared" si="66"/>
        <v>0.11131500937707958</v>
      </c>
      <c r="AM115" s="41">
        <f t="shared" si="67"/>
        <v>0.9485974712133739</v>
      </c>
      <c r="AN115" s="41">
        <f t="shared" si="68"/>
        <v>0.67837625279799951</v>
      </c>
      <c r="AO115" s="41">
        <f t="shared" si="69"/>
        <v>0.17140898183064793</v>
      </c>
      <c r="AP115" s="41">
        <f t="shared" si="70"/>
        <v>4.839783016394765E-2</v>
      </c>
      <c r="AQ115" s="41">
        <f t="shared" si="71"/>
        <v>5.0414406420778803E-2</v>
      </c>
    </row>
    <row r="116" spans="1:43">
      <c r="A116" s="6">
        <v>1926</v>
      </c>
      <c r="B116" s="7">
        <v>35.19</v>
      </c>
      <c r="C116" s="7">
        <v>23.29</v>
      </c>
      <c r="D116" s="7">
        <v>6.34</v>
      </c>
      <c r="E116" s="7">
        <v>1.66</v>
      </c>
      <c r="F116" s="7">
        <f t="shared" si="45"/>
        <v>3.8999999999999986</v>
      </c>
      <c r="G116" s="7">
        <v>0.92</v>
      </c>
      <c r="H116" s="7">
        <v>0.19</v>
      </c>
      <c r="I116" s="7">
        <v>0.24</v>
      </c>
      <c r="K116" s="7">
        <f t="shared" si="56"/>
        <v>0.49</v>
      </c>
      <c r="L116" s="7">
        <f t="shared" si="46"/>
        <v>34.269999999999996</v>
      </c>
      <c r="M116" s="7">
        <f t="shared" si="47"/>
        <v>23.099999999999998</v>
      </c>
      <c r="N116" s="7">
        <f t="shared" si="48"/>
        <v>6.1</v>
      </c>
      <c r="O116" s="7">
        <f t="shared" si="49"/>
        <v>1.66</v>
      </c>
      <c r="P116" s="7">
        <f t="shared" si="50"/>
        <v>3.4099999999999984</v>
      </c>
      <c r="Q116" s="56">
        <v>26.67</v>
      </c>
      <c r="R116" s="56">
        <v>18.53</v>
      </c>
      <c r="S116" s="56">
        <v>5.1100000000000003</v>
      </c>
      <c r="T116" s="56">
        <v>1.34</v>
      </c>
      <c r="U116" s="56">
        <v>1.69</v>
      </c>
      <c r="W116" s="31">
        <v>2850.9290163668406</v>
      </c>
      <c r="X116" s="31">
        <v>323766.3</v>
      </c>
      <c r="Y116" s="68">
        <v>3.23766</v>
      </c>
      <c r="Z116" s="68"/>
      <c r="AA116" s="32"/>
      <c r="AB116" s="7">
        <f t="shared" si="57"/>
        <v>1.0868950845100309</v>
      </c>
      <c r="AC116" s="7">
        <f t="shared" si="58"/>
        <v>0.71934602211533449</v>
      </c>
      <c r="AD116" s="7">
        <f t="shared" si="59"/>
        <v>0.19582025677162818</v>
      </c>
      <c r="AE116" s="7">
        <f t="shared" si="60"/>
        <v>5.127154988026858E-2</v>
      </c>
      <c r="AF116" s="7">
        <f t="shared" si="61"/>
        <v>0.12045725574279963</v>
      </c>
      <c r="AG116" s="7">
        <f t="shared" si="62"/>
        <v>1.0584795267450626</v>
      </c>
      <c r="AH116" s="7"/>
      <c r="AI116" s="7">
        <f t="shared" si="63"/>
        <v>0.71347759170735181</v>
      </c>
      <c r="AJ116" s="7">
        <f t="shared" si="64"/>
        <v>0.18840750257207128</v>
      </c>
      <c r="AK116" s="7">
        <f t="shared" si="65"/>
        <v>5.127154988026858E-2</v>
      </c>
      <c r="AL116" s="7">
        <f t="shared" si="66"/>
        <v>0.10532288258537095</v>
      </c>
      <c r="AM116" s="41">
        <f t="shared" si="67"/>
        <v>0.82374231042576085</v>
      </c>
      <c r="AN116" s="41">
        <f t="shared" si="68"/>
        <v>0.57232639715745592</v>
      </c>
      <c r="AO116" s="41">
        <f t="shared" si="69"/>
        <v>0.15782989149889909</v>
      </c>
      <c r="AP116" s="41">
        <f t="shared" si="70"/>
        <v>4.1387877614192707E-2</v>
      </c>
      <c r="AQ116" s="41">
        <f t="shared" si="71"/>
        <v>5.2198144155213191E-2</v>
      </c>
    </row>
    <row r="117" spans="1:43">
      <c r="A117" s="6">
        <v>1927</v>
      </c>
      <c r="B117" s="7">
        <v>41.29</v>
      </c>
      <c r="C117" s="7">
        <v>26.4</v>
      </c>
      <c r="D117" s="7">
        <v>8.48</v>
      </c>
      <c r="E117" s="7">
        <v>1.96</v>
      </c>
      <c r="F117" s="7">
        <f t="shared" si="45"/>
        <v>4.45</v>
      </c>
      <c r="G117" s="7">
        <v>1.03</v>
      </c>
      <c r="H117" s="7">
        <v>0.21</v>
      </c>
      <c r="I117" s="7">
        <v>0.25</v>
      </c>
      <c r="K117" s="7">
        <f t="shared" si="56"/>
        <v>0.57000000000000006</v>
      </c>
      <c r="L117" s="7">
        <f t="shared" si="46"/>
        <v>40.26</v>
      </c>
      <c r="M117" s="7">
        <f t="shared" si="47"/>
        <v>26.189999999999998</v>
      </c>
      <c r="N117" s="7">
        <f t="shared" si="48"/>
        <v>8.23</v>
      </c>
      <c r="O117" s="7">
        <f t="shared" si="49"/>
        <v>1.96</v>
      </c>
      <c r="P117" s="7">
        <f t="shared" si="50"/>
        <v>3.88</v>
      </c>
      <c r="Q117" s="56">
        <v>31.78</v>
      </c>
      <c r="R117" s="56">
        <v>21.08</v>
      </c>
      <c r="S117" s="56">
        <v>7.15</v>
      </c>
      <c r="T117" s="56">
        <v>1.6</v>
      </c>
      <c r="U117" s="56">
        <v>1.95</v>
      </c>
      <c r="W117" s="31">
        <v>2895.6494715255367</v>
      </c>
      <c r="X117" s="31">
        <v>304505.59999999998</v>
      </c>
      <c r="Y117" s="68">
        <v>3.0450599999999999</v>
      </c>
      <c r="Z117" s="68"/>
      <c r="AA117" s="32"/>
      <c r="AB117" s="7">
        <f t="shared" si="57"/>
        <v>1.3559684945038779</v>
      </c>
      <c r="AC117" s="7">
        <f t="shared" si="58"/>
        <v>0.8669791294478657</v>
      </c>
      <c r="AD117" s="7">
        <f t="shared" si="59"/>
        <v>0.27848420521658718</v>
      </c>
      <c r="AE117" s="7">
        <f t="shared" si="60"/>
        <v>6.436663233779609E-2</v>
      </c>
      <c r="AF117" s="7">
        <f t="shared" si="61"/>
        <v>0.14613852750162887</v>
      </c>
      <c r="AG117" s="7">
        <f t="shared" si="62"/>
        <v>1.3221431724079953</v>
      </c>
      <c r="AH117" s="7"/>
      <c r="AI117" s="7">
        <f t="shared" si="63"/>
        <v>0.86008270455453029</v>
      </c>
      <c r="AJ117" s="7">
        <f t="shared" si="64"/>
        <v>0.27027417558166422</v>
      </c>
      <c r="AK117" s="7">
        <f t="shared" si="65"/>
        <v>6.436663233779609E-2</v>
      </c>
      <c r="AL117" s="7">
        <f t="shared" si="66"/>
        <v>0.1274196599340045</v>
      </c>
      <c r="AM117" s="41">
        <f t="shared" si="67"/>
        <v>1.043658967191408</v>
      </c>
      <c r="AN117" s="41">
        <f t="shared" si="68"/>
        <v>0.69226969881670486</v>
      </c>
      <c r="AO117" s="41">
        <f t="shared" si="69"/>
        <v>0.23480684755879697</v>
      </c>
      <c r="AP117" s="41">
        <f t="shared" si="70"/>
        <v>5.2544189663507011E-2</v>
      </c>
      <c r="AQ117" s="41">
        <f t="shared" si="71"/>
        <v>6.4038231152399178E-2</v>
      </c>
    </row>
    <row r="118" spans="1:43">
      <c r="A118" s="6">
        <v>1928</v>
      </c>
      <c r="B118" s="7">
        <v>44.14</v>
      </c>
      <c r="C118" s="7">
        <v>28.83</v>
      </c>
      <c r="D118" s="7">
        <v>8.09</v>
      </c>
      <c r="E118" s="7">
        <v>2.2200000000000002</v>
      </c>
      <c r="F118" s="7">
        <f t="shared" si="45"/>
        <v>5.0000000000000018</v>
      </c>
      <c r="G118" s="7">
        <v>1.1299999999999999</v>
      </c>
      <c r="H118" s="7">
        <v>0.23</v>
      </c>
      <c r="I118" s="7">
        <v>0.26</v>
      </c>
      <c r="K118" s="7">
        <f t="shared" si="56"/>
        <v>0.6399999999999999</v>
      </c>
      <c r="L118" s="7">
        <f t="shared" si="46"/>
        <v>43.01</v>
      </c>
      <c r="M118" s="7">
        <f t="shared" si="47"/>
        <v>28.599999999999998</v>
      </c>
      <c r="N118" s="7">
        <f t="shared" si="48"/>
        <v>7.83</v>
      </c>
      <c r="O118" s="7">
        <f t="shared" si="49"/>
        <v>2.2200000000000002</v>
      </c>
      <c r="P118" s="7">
        <f t="shared" si="50"/>
        <v>4.3600000000000021</v>
      </c>
      <c r="Q118" s="56">
        <v>33.61</v>
      </c>
      <c r="R118" s="56">
        <v>22.89</v>
      </c>
      <c r="S118" s="56">
        <v>6.73</v>
      </c>
      <c r="T118" s="56">
        <v>1.81</v>
      </c>
      <c r="U118" s="56">
        <v>2.1800000000000002</v>
      </c>
      <c r="W118" s="31">
        <v>3130.4318611086874</v>
      </c>
      <c r="X118" s="31">
        <v>330369</v>
      </c>
      <c r="Y118" s="68">
        <v>3.3036900000000005</v>
      </c>
      <c r="Z118" s="68"/>
      <c r="AA118" s="32"/>
      <c r="AB118" s="7">
        <f t="shared" si="57"/>
        <v>1.3360817752270946</v>
      </c>
      <c r="AC118" s="7">
        <f t="shared" si="58"/>
        <v>0.87266057045303891</v>
      </c>
      <c r="AD118" s="7">
        <f t="shared" si="59"/>
        <v>0.244877697362646</v>
      </c>
      <c r="AE118" s="7">
        <f t="shared" si="60"/>
        <v>6.719758815143069E-2</v>
      </c>
      <c r="AF118" s="7">
        <f t="shared" si="61"/>
        <v>0.15134591925997903</v>
      </c>
      <c r="AG118" s="7">
        <f t="shared" si="62"/>
        <v>1.3018775974743393</v>
      </c>
      <c r="AH118" s="7"/>
      <c r="AI118" s="7">
        <f t="shared" si="63"/>
        <v>0.8656986581670798</v>
      </c>
      <c r="AJ118" s="7">
        <f t="shared" si="64"/>
        <v>0.2370077095611271</v>
      </c>
      <c r="AK118" s="7">
        <f t="shared" si="65"/>
        <v>6.719758815143069E-2</v>
      </c>
      <c r="AL118" s="7">
        <f t="shared" si="66"/>
        <v>0.13197364159470173</v>
      </c>
      <c r="AM118" s="41">
        <f t="shared" si="67"/>
        <v>1.0173472692655787</v>
      </c>
      <c r="AN118" s="41">
        <f t="shared" si="68"/>
        <v>0.69286161837218385</v>
      </c>
      <c r="AO118" s="41">
        <f t="shared" si="69"/>
        <v>0.20371160732393173</v>
      </c>
      <c r="AP118" s="41">
        <f t="shared" si="70"/>
        <v>5.4787222772112398E-2</v>
      </c>
      <c r="AQ118" s="41">
        <f t="shared" si="71"/>
        <v>6.5986820797350854E-2</v>
      </c>
    </row>
    <row r="119" spans="1:43">
      <c r="A119" s="6">
        <v>1929</v>
      </c>
      <c r="B119" s="7">
        <v>58.71</v>
      </c>
      <c r="C119" s="7">
        <v>38.65</v>
      </c>
      <c r="D119" s="7">
        <v>11.01</v>
      </c>
      <c r="E119" s="7">
        <v>3.12</v>
      </c>
      <c r="F119" s="7">
        <f t="shared" si="45"/>
        <v>5.9300000000000024</v>
      </c>
      <c r="G119" s="7">
        <v>1.3</v>
      </c>
      <c r="H119" s="7">
        <v>0.26</v>
      </c>
      <c r="I119" s="7">
        <v>0.3</v>
      </c>
      <c r="K119" s="7">
        <f t="shared" si="56"/>
        <v>0.74</v>
      </c>
      <c r="L119" s="7">
        <f t="shared" si="46"/>
        <v>57.410000000000004</v>
      </c>
      <c r="M119" s="7">
        <f t="shared" si="47"/>
        <v>38.39</v>
      </c>
      <c r="N119" s="7">
        <f t="shared" si="48"/>
        <v>10.709999999999999</v>
      </c>
      <c r="O119" s="7">
        <f t="shared" si="49"/>
        <v>3.12</v>
      </c>
      <c r="P119" s="7">
        <f t="shared" si="50"/>
        <v>5.1900000000000022</v>
      </c>
      <c r="Q119" s="56">
        <v>46.73</v>
      </c>
      <c r="R119" s="56">
        <v>31.82</v>
      </c>
      <c r="S119" s="56">
        <v>9.51</v>
      </c>
      <c r="T119" s="56">
        <v>2.66</v>
      </c>
      <c r="U119" s="56">
        <v>2.74</v>
      </c>
      <c r="W119" s="31">
        <v>3354.0341369021653</v>
      </c>
      <c r="X119" s="31">
        <v>346425.8</v>
      </c>
      <c r="Y119" s="68">
        <v>3.4642599999999999</v>
      </c>
      <c r="Z119" s="68"/>
      <c r="AA119" s="32"/>
      <c r="AB119" s="7">
        <f t="shared" si="57"/>
        <v>1.694735207366195</v>
      </c>
      <c r="AC119" s="7">
        <f t="shared" si="58"/>
        <v>1.1156790285250118</v>
      </c>
      <c r="AD119" s="7">
        <f t="shared" si="59"/>
        <v>0.31781697552549493</v>
      </c>
      <c r="AE119" s="7">
        <f t="shared" si="60"/>
        <v>9.0062576170712463E-2</v>
      </c>
      <c r="AF119" s="7">
        <f t="shared" si="61"/>
        <v>0.171176627144976</v>
      </c>
      <c r="AG119" s="7">
        <f t="shared" si="62"/>
        <v>1.6572091339617316</v>
      </c>
      <c r="AH119" s="7"/>
      <c r="AI119" s="7">
        <f t="shared" si="63"/>
        <v>1.1081738138441191</v>
      </c>
      <c r="AJ119" s="7">
        <f t="shared" si="64"/>
        <v>0.30915711243215716</v>
      </c>
      <c r="AK119" s="7">
        <f t="shared" si="65"/>
        <v>9.0062576170712463E-2</v>
      </c>
      <c r="AL119" s="7">
        <f t="shared" si="66"/>
        <v>0.14981563151474292</v>
      </c>
      <c r="AM119" s="41">
        <f t="shared" si="67"/>
        <v>1.348918007838908</v>
      </c>
      <c r="AN119" s="41">
        <f t="shared" si="68"/>
        <v>0.91852281210002262</v>
      </c>
      <c r="AO119" s="41">
        <f t="shared" si="69"/>
        <v>0.27451766005880623</v>
      </c>
      <c r="AP119" s="41">
        <f t="shared" si="70"/>
        <v>7.6784119427594597E-2</v>
      </c>
      <c r="AQ119" s="41">
        <f t="shared" si="71"/>
        <v>7.9093416252484658E-2</v>
      </c>
    </row>
    <row r="120" spans="1:43">
      <c r="A120" s="6">
        <v>1930</v>
      </c>
      <c r="B120" s="7">
        <v>54.53</v>
      </c>
      <c r="C120" s="7">
        <v>35.24</v>
      </c>
      <c r="D120" s="7">
        <v>10.1</v>
      </c>
      <c r="E120" s="7">
        <v>3.18</v>
      </c>
      <c r="F120" s="7">
        <f t="shared" si="45"/>
        <v>6.01</v>
      </c>
      <c r="G120" s="7">
        <v>1.35</v>
      </c>
      <c r="H120" s="7">
        <v>0.28999999999999998</v>
      </c>
      <c r="I120" s="7">
        <v>0.22</v>
      </c>
      <c r="K120" s="7">
        <f t="shared" si="56"/>
        <v>0.84000000000000008</v>
      </c>
      <c r="L120" s="7">
        <f t="shared" si="46"/>
        <v>53.18</v>
      </c>
      <c r="M120" s="7">
        <f t="shared" si="47"/>
        <v>34.950000000000003</v>
      </c>
      <c r="N120" s="7">
        <f t="shared" si="48"/>
        <v>9.879999999999999</v>
      </c>
      <c r="O120" s="7">
        <f t="shared" si="49"/>
        <v>3.18</v>
      </c>
      <c r="P120" s="7">
        <f t="shared" si="50"/>
        <v>5.17</v>
      </c>
      <c r="Q120" s="61">
        <v>41.48</v>
      </c>
      <c r="R120" s="61">
        <v>27.76</v>
      </c>
      <c r="S120" s="61">
        <v>8.65</v>
      </c>
      <c r="T120" s="61">
        <v>2.66</v>
      </c>
      <c r="U120" s="62">
        <f>Q120-SUM(R120:T120)</f>
        <v>2.4099999999999895</v>
      </c>
      <c r="W120" s="31">
        <v>3354.0341369021653</v>
      </c>
      <c r="X120" s="31">
        <v>334083.5</v>
      </c>
      <c r="Y120" s="68">
        <v>3.3408300000000004</v>
      </c>
      <c r="Z120" s="68"/>
      <c r="AA120" s="32"/>
      <c r="AB120" s="7">
        <f t="shared" si="57"/>
        <v>1.6322266738704545</v>
      </c>
      <c r="AC120" s="7">
        <f t="shared" si="58"/>
        <v>1.0548261138308237</v>
      </c>
      <c r="AD120" s="7">
        <f t="shared" si="59"/>
        <v>0.30231962967341997</v>
      </c>
      <c r="AE120" s="7">
        <f t="shared" si="60"/>
        <v>9.5185784392225303E-2</v>
      </c>
      <c r="AF120" s="7">
        <f t="shared" si="61"/>
        <v>0.17989514597398554</v>
      </c>
      <c r="AG120" s="7">
        <f t="shared" si="62"/>
        <v>1.5918176144586609</v>
      </c>
      <c r="AH120" s="7"/>
      <c r="AI120" s="7">
        <f t="shared" si="63"/>
        <v>1.0461456492164385</v>
      </c>
      <c r="AJ120" s="7">
        <f t="shared" si="64"/>
        <v>0.2957344496211276</v>
      </c>
      <c r="AK120" s="7">
        <f t="shared" si="65"/>
        <v>9.5185784392225303E-2</v>
      </c>
      <c r="AL120" s="7">
        <f t="shared" si="66"/>
        <v>0.15475173122886943</v>
      </c>
      <c r="AM120" s="41">
        <f t="shared" si="67"/>
        <v>1.2416057662231148</v>
      </c>
      <c r="AN120" s="41">
        <f t="shared" si="68"/>
        <v>0.83092999205288498</v>
      </c>
      <c r="AO120" s="41">
        <f t="shared" si="69"/>
        <v>0.25891730660149331</v>
      </c>
      <c r="AP120" s="41">
        <f t="shared" si="70"/>
        <v>7.9620813359534373E-2</v>
      </c>
      <c r="AQ120" s="41">
        <f t="shared" si="71"/>
        <v>7.2137654209201874E-2</v>
      </c>
    </row>
    <row r="121" spans="1:43">
      <c r="A121" s="6">
        <v>1931</v>
      </c>
      <c r="B121" s="7">
        <v>58.21</v>
      </c>
      <c r="C121" s="7">
        <v>37.229999999999997</v>
      </c>
      <c r="D121" s="7">
        <v>10.99</v>
      </c>
      <c r="E121" s="7">
        <v>3.27</v>
      </c>
      <c r="F121" s="7">
        <f t="shared" si="45"/>
        <v>6.7200000000000042</v>
      </c>
      <c r="G121" s="7">
        <v>1.48</v>
      </c>
      <c r="H121" s="7">
        <v>0.3</v>
      </c>
      <c r="I121" s="7">
        <v>0.21</v>
      </c>
      <c r="K121" s="7">
        <f t="shared" si="56"/>
        <v>0.97</v>
      </c>
      <c r="L121" s="7">
        <f t="shared" si="46"/>
        <v>56.730000000000004</v>
      </c>
      <c r="M121" s="7">
        <f t="shared" si="47"/>
        <v>36.93</v>
      </c>
      <c r="N121" s="7">
        <f t="shared" si="48"/>
        <v>10.78</v>
      </c>
      <c r="O121" s="7">
        <f t="shared" si="49"/>
        <v>3.27</v>
      </c>
      <c r="P121" s="7">
        <f t="shared" si="50"/>
        <v>5.7500000000000044</v>
      </c>
      <c r="Q121" s="56">
        <v>44.16</v>
      </c>
      <c r="R121" s="56">
        <v>29.29</v>
      </c>
      <c r="S121" s="56">
        <v>9.5399999999999991</v>
      </c>
      <c r="T121" s="56">
        <v>2.69</v>
      </c>
      <c r="U121" s="56">
        <v>2.64</v>
      </c>
      <c r="W121" s="34">
        <v>3242.2329990054263</v>
      </c>
      <c r="X121" s="34"/>
      <c r="Y121" s="74">
        <v>2.9878500000000003</v>
      </c>
      <c r="Z121" s="74"/>
      <c r="AA121" s="35"/>
      <c r="AB121" s="41">
        <f t="shared" ref="AB121:AF128" si="72">100*B121/($Y121*1000)</f>
        <v>1.948223639071573</v>
      </c>
      <c r="AC121" s="41">
        <f t="shared" si="72"/>
        <v>1.2460464882775237</v>
      </c>
      <c r="AD121" s="41">
        <f t="shared" si="72"/>
        <v>0.36782301655036226</v>
      </c>
      <c r="AE121" s="41">
        <f t="shared" si="72"/>
        <v>0.10944324514282844</v>
      </c>
      <c r="AF121" s="41">
        <f t="shared" si="72"/>
        <v>0.2249108891008586</v>
      </c>
      <c r="AG121" s="7">
        <f t="shared" ref="AG121:AG128" si="73">100*L121/($Y121*1000)</f>
        <v>1.8986896932576933</v>
      </c>
      <c r="AH121" s="7"/>
      <c r="AI121" s="7">
        <f t="shared" ref="AI121:AL128" si="74">100*M121/($Y121*1000)</f>
        <v>1.2360058235855211</v>
      </c>
      <c r="AJ121" s="7">
        <f t="shared" si="74"/>
        <v>0.36079455126596044</v>
      </c>
      <c r="AK121" s="7">
        <f t="shared" si="74"/>
        <v>0.10944324514282844</v>
      </c>
      <c r="AL121" s="7">
        <f t="shared" si="74"/>
        <v>0.1924460732633835</v>
      </c>
      <c r="AM121" s="62">
        <f>100*Q121/($Y121*1000)</f>
        <v>1.4779858426627841</v>
      </c>
      <c r="AN121" s="62">
        <f t="shared" ref="AN121:AQ121" si="75">100*R121/($Y121*1000)</f>
        <v>0.9803035627625214</v>
      </c>
      <c r="AO121" s="62">
        <f t="shared" si="75"/>
        <v>0.31929313720568292</v>
      </c>
      <c r="AP121" s="62">
        <f t="shared" si="75"/>
        <v>9.0031293404956733E-2</v>
      </c>
      <c r="AQ121" s="62">
        <f t="shared" si="75"/>
        <v>8.8357849289622967E-2</v>
      </c>
    </row>
    <row r="122" spans="1:43">
      <c r="A122" s="6">
        <v>1932</v>
      </c>
      <c r="B122" s="7">
        <v>48.79</v>
      </c>
      <c r="C122" s="7">
        <v>29.93</v>
      </c>
      <c r="D122" s="7">
        <v>9.2799999999999994</v>
      </c>
      <c r="E122" s="7">
        <v>2.83</v>
      </c>
      <c r="F122" s="7">
        <f t="shared" si="45"/>
        <v>6.75</v>
      </c>
      <c r="G122" s="7">
        <v>1.58</v>
      </c>
      <c r="H122" s="7">
        <v>0.28999999999999998</v>
      </c>
      <c r="I122" s="7">
        <v>0.19</v>
      </c>
      <c r="K122" s="7">
        <f t="shared" si="56"/>
        <v>1.1000000000000001</v>
      </c>
      <c r="L122" s="7">
        <f t="shared" si="46"/>
        <v>47.21</v>
      </c>
      <c r="M122" s="7">
        <f t="shared" si="47"/>
        <v>29.64</v>
      </c>
      <c r="N122" s="7">
        <f t="shared" si="48"/>
        <v>9.09</v>
      </c>
      <c r="O122" s="7">
        <f t="shared" si="49"/>
        <v>2.83</v>
      </c>
      <c r="P122" s="7">
        <f t="shared" si="50"/>
        <v>5.65</v>
      </c>
      <c r="Q122" s="56">
        <v>34.64</v>
      </c>
      <c r="R122" s="56">
        <v>22.39</v>
      </c>
      <c r="S122" s="56">
        <v>7.95</v>
      </c>
      <c r="T122" s="56">
        <v>2.1800000000000002</v>
      </c>
      <c r="U122" s="56">
        <v>2.13</v>
      </c>
      <c r="W122" s="34">
        <v>2817.3886749978187</v>
      </c>
      <c r="X122" s="34"/>
      <c r="Y122" s="74">
        <v>2.6622399999999997</v>
      </c>
      <c r="Z122" s="74"/>
      <c r="AA122" s="35"/>
      <c r="AB122" s="41">
        <f t="shared" si="72"/>
        <v>1.8326672275978124</v>
      </c>
      <c r="AC122" s="41">
        <f t="shared" si="72"/>
        <v>1.1242412404591624</v>
      </c>
      <c r="AD122" s="41">
        <f t="shared" si="72"/>
        <v>0.34857864054330184</v>
      </c>
      <c r="AE122" s="41">
        <f t="shared" si="72"/>
        <v>0.10630146042430436</v>
      </c>
      <c r="AF122" s="41">
        <f t="shared" si="72"/>
        <v>0.25354588617104395</v>
      </c>
      <c r="AG122" s="7">
        <f t="shared" si="73"/>
        <v>1.7733187090570348</v>
      </c>
      <c r="AH122" s="7"/>
      <c r="AI122" s="7">
        <f t="shared" si="74"/>
        <v>1.1133481579421842</v>
      </c>
      <c r="AJ122" s="7">
        <f t="shared" si="74"/>
        <v>0.34144179337700586</v>
      </c>
      <c r="AK122" s="7">
        <f t="shared" si="74"/>
        <v>0.10630146042430436</v>
      </c>
      <c r="AL122" s="7">
        <f t="shared" si="74"/>
        <v>0.21222729731354051</v>
      </c>
      <c r="AM122" s="62">
        <f t="shared" ref="AM122:AM139" si="76">100*Q122/($Y122*1000)</f>
        <v>1.3011599254762907</v>
      </c>
      <c r="AN122" s="62">
        <f t="shared" ref="AN122:AN139" si="77">100*R122/($Y122*1000)</f>
        <v>0.84102109501772948</v>
      </c>
      <c r="AO122" s="62">
        <f t="shared" ref="AO122:AO139" si="78">100*S122/($Y122*1000)</f>
        <v>0.29862071037922955</v>
      </c>
      <c r="AP122" s="62">
        <f t="shared" ref="AP122:AP139" si="79">100*T122/($Y122*1000)</f>
        <v>8.18859306448705E-2</v>
      </c>
      <c r="AQ122" s="62">
        <f t="shared" ref="AQ122:AQ139" si="80">100*U122/($Y122*1000)</f>
        <v>8.0007812969529427E-2</v>
      </c>
    </row>
    <row r="123" spans="1:43">
      <c r="A123" s="6">
        <v>1933</v>
      </c>
      <c r="B123" s="7">
        <v>58.59</v>
      </c>
      <c r="C123" s="7">
        <v>36.49</v>
      </c>
      <c r="D123" s="7">
        <v>10.66</v>
      </c>
      <c r="E123" s="7">
        <v>3.13</v>
      </c>
      <c r="F123" s="7">
        <f t="shared" si="45"/>
        <v>8.3100000000000023</v>
      </c>
      <c r="G123" s="7">
        <v>1.77</v>
      </c>
      <c r="H123" s="7">
        <v>0.3</v>
      </c>
      <c r="I123" s="7">
        <v>0.21</v>
      </c>
      <c r="K123" s="7">
        <f t="shared" si="56"/>
        <v>1.26</v>
      </c>
      <c r="L123" s="7">
        <f t="shared" si="46"/>
        <v>56.82</v>
      </c>
      <c r="M123" s="7">
        <f t="shared" si="47"/>
        <v>36.190000000000005</v>
      </c>
      <c r="N123" s="7">
        <f t="shared" si="48"/>
        <v>10.45</v>
      </c>
      <c r="O123" s="7">
        <f t="shared" si="49"/>
        <v>3.13</v>
      </c>
      <c r="P123" s="7">
        <f t="shared" si="50"/>
        <v>7.0500000000000025</v>
      </c>
      <c r="Q123" s="56">
        <v>43.89</v>
      </c>
      <c r="R123" s="56">
        <v>29.11</v>
      </c>
      <c r="S123" s="56">
        <v>9.3000000000000007</v>
      </c>
      <c r="T123" s="56">
        <v>2.4</v>
      </c>
      <c r="U123" s="56">
        <v>3.09</v>
      </c>
      <c r="W123" s="34">
        <v>2727.947764680428</v>
      </c>
      <c r="X123" s="34"/>
      <c r="Y123" s="74">
        <v>2.4874000000000001</v>
      </c>
      <c r="Z123" s="74"/>
      <c r="AA123" s="35"/>
      <c r="AB123" s="41">
        <f t="shared" si="72"/>
        <v>2.3554715767468037</v>
      </c>
      <c r="AC123" s="41">
        <f t="shared" si="72"/>
        <v>1.4669936479858485</v>
      </c>
      <c r="AD123" s="41">
        <f t="shared" si="72"/>
        <v>0.42855994210822546</v>
      </c>
      <c r="AE123" s="41">
        <f t="shared" si="72"/>
        <v>0.12583420439012624</v>
      </c>
      <c r="AF123" s="41">
        <f t="shared" si="72"/>
        <v>0.3340837822626036</v>
      </c>
      <c r="AG123" s="7">
        <f t="shared" si="73"/>
        <v>2.2843129372035054</v>
      </c>
      <c r="AH123" s="7"/>
      <c r="AI123" s="7">
        <f t="shared" si="74"/>
        <v>1.4549328616225778</v>
      </c>
      <c r="AJ123" s="7">
        <f t="shared" si="74"/>
        <v>0.4201173916539358</v>
      </c>
      <c r="AK123" s="7">
        <f t="shared" si="74"/>
        <v>0.12583420439012624</v>
      </c>
      <c r="AL123" s="7">
        <f t="shared" si="74"/>
        <v>0.2834284795368659</v>
      </c>
      <c r="AM123" s="62">
        <f t="shared" si="76"/>
        <v>1.7644930449465304</v>
      </c>
      <c r="AN123" s="62">
        <f t="shared" si="77"/>
        <v>1.1702983034493848</v>
      </c>
      <c r="AO123" s="62">
        <f t="shared" si="78"/>
        <v>0.37388437726139745</v>
      </c>
      <c r="AP123" s="62">
        <f t="shared" si="79"/>
        <v>9.6486290906167074E-2</v>
      </c>
      <c r="AQ123" s="62">
        <f t="shared" si="80"/>
        <v>0.12422609954169012</v>
      </c>
    </row>
    <row r="124" spans="1:43">
      <c r="A124" s="6">
        <v>1934</v>
      </c>
      <c r="B124" s="7">
        <v>58.57</v>
      </c>
      <c r="C124" s="7">
        <v>36.119999999999997</v>
      </c>
      <c r="D124" s="7">
        <v>10.39</v>
      </c>
      <c r="E124" s="7">
        <v>3.22</v>
      </c>
      <c r="F124" s="7">
        <f t="shared" si="45"/>
        <v>8.8400000000000016</v>
      </c>
      <c r="G124" s="7">
        <v>1.93</v>
      </c>
      <c r="H124" s="7">
        <v>0.28999999999999998</v>
      </c>
      <c r="I124" s="7">
        <v>0.19</v>
      </c>
      <c r="K124" s="7">
        <f t="shared" si="56"/>
        <v>1.45</v>
      </c>
      <c r="L124" s="7">
        <f t="shared" si="46"/>
        <v>56.64</v>
      </c>
      <c r="M124" s="7">
        <f t="shared" si="47"/>
        <v>35.83</v>
      </c>
      <c r="N124" s="7">
        <f t="shared" si="48"/>
        <v>10.200000000000001</v>
      </c>
      <c r="O124" s="7">
        <f t="shared" si="49"/>
        <v>3.22</v>
      </c>
      <c r="P124" s="7">
        <f t="shared" si="50"/>
        <v>7.3900000000000015</v>
      </c>
      <c r="Q124" s="56">
        <v>43.18</v>
      </c>
      <c r="R124" s="56">
        <v>28.77</v>
      </c>
      <c r="S124" s="56">
        <v>9.08</v>
      </c>
      <c r="T124" s="56">
        <v>2.39</v>
      </c>
      <c r="U124" s="56">
        <v>2.94</v>
      </c>
      <c r="W124" s="34">
        <v>2515.5256026766242</v>
      </c>
      <c r="X124" s="34"/>
      <c r="Y124" s="74">
        <v>2.2999000000000001</v>
      </c>
      <c r="Z124" s="74"/>
      <c r="AA124" s="35"/>
      <c r="AB124" s="41">
        <f t="shared" si="72"/>
        <v>2.5466324622809688</v>
      </c>
      <c r="AC124" s="41">
        <f t="shared" si="72"/>
        <v>1.5705030653506671</v>
      </c>
      <c r="AD124" s="41">
        <f t="shared" si="72"/>
        <v>0.45175877212052695</v>
      </c>
      <c r="AE124" s="41">
        <f t="shared" si="72"/>
        <v>0.14000608722118352</v>
      </c>
      <c r="AF124" s="41">
        <f t="shared" si="72"/>
        <v>0.38436453758859085</v>
      </c>
      <c r="AG124" s="7">
        <f t="shared" si="73"/>
        <v>2.4627157702508802</v>
      </c>
      <c r="AH124" s="7"/>
      <c r="AI124" s="7">
        <f t="shared" si="74"/>
        <v>1.5578938214704987</v>
      </c>
      <c r="AJ124" s="7">
        <f t="shared" si="74"/>
        <v>0.44349754337145098</v>
      </c>
      <c r="AK124" s="7">
        <f t="shared" si="74"/>
        <v>0.14000608722118352</v>
      </c>
      <c r="AL124" s="7">
        <f t="shared" si="74"/>
        <v>0.32131831818774731</v>
      </c>
      <c r="AM124" s="62">
        <f t="shared" si="76"/>
        <v>1.8774729336058089</v>
      </c>
      <c r="AN124" s="62">
        <f t="shared" si="77"/>
        <v>1.2509239532153571</v>
      </c>
      <c r="AO124" s="62">
        <f t="shared" si="78"/>
        <v>0.39479977390321319</v>
      </c>
      <c r="AP124" s="62">
        <f t="shared" si="79"/>
        <v>0.10391756163311448</v>
      </c>
      <c r="AQ124" s="62">
        <f t="shared" si="80"/>
        <v>0.1278316448541241</v>
      </c>
    </row>
    <row r="125" spans="1:43">
      <c r="A125" s="6">
        <v>1935</v>
      </c>
      <c r="B125" s="7">
        <v>58.01</v>
      </c>
      <c r="C125" s="7">
        <v>35.090000000000003</v>
      </c>
      <c r="D125" s="7">
        <v>9.9499999999999993</v>
      </c>
      <c r="E125" s="7">
        <v>3.27</v>
      </c>
      <c r="F125" s="7">
        <f t="shared" si="45"/>
        <v>9.6999999999999957</v>
      </c>
      <c r="G125" s="7">
        <v>2.13</v>
      </c>
      <c r="H125" s="7">
        <v>0.28000000000000003</v>
      </c>
      <c r="I125" s="7">
        <v>0.2</v>
      </c>
      <c r="K125" s="7">
        <f t="shared" si="56"/>
        <v>1.65</v>
      </c>
      <c r="L125" s="7">
        <f t="shared" si="46"/>
        <v>55.879999999999995</v>
      </c>
      <c r="M125" s="7">
        <f t="shared" si="47"/>
        <v>34.81</v>
      </c>
      <c r="N125" s="7">
        <f t="shared" si="48"/>
        <v>9.75</v>
      </c>
      <c r="O125" s="7">
        <f t="shared" si="49"/>
        <v>3.27</v>
      </c>
      <c r="P125" s="7">
        <f t="shared" si="50"/>
        <v>8.0499999999999954</v>
      </c>
      <c r="Q125" s="56">
        <v>42.2</v>
      </c>
      <c r="R125" s="56">
        <v>28.13</v>
      </c>
      <c r="S125" s="56">
        <v>8.7100000000000009</v>
      </c>
      <c r="T125" s="56">
        <v>2.34</v>
      </c>
      <c r="U125" s="56">
        <v>3.02</v>
      </c>
      <c r="W125" s="34">
        <v>2470.8051475179286</v>
      </c>
      <c r="X125" s="34"/>
      <c r="Y125" s="74">
        <v>2.0441199999999999</v>
      </c>
      <c r="Z125" s="74"/>
      <c r="AA125" s="35"/>
      <c r="AB125" s="41">
        <f t="shared" si="72"/>
        <v>2.8378960139326459</v>
      </c>
      <c r="AC125" s="41">
        <f t="shared" si="72"/>
        <v>1.7166311175469153</v>
      </c>
      <c r="AD125" s="41">
        <f t="shared" si="72"/>
        <v>0.48676202962644066</v>
      </c>
      <c r="AE125" s="41">
        <f t="shared" si="72"/>
        <v>0.15997103888225742</v>
      </c>
      <c r="AF125" s="41">
        <f t="shared" si="72"/>
        <v>0.47453182787703246</v>
      </c>
      <c r="AG125" s="7">
        <f t="shared" si="73"/>
        <v>2.7336946950276895</v>
      </c>
      <c r="AH125" s="7"/>
      <c r="AI125" s="7">
        <f t="shared" si="74"/>
        <v>1.7029332915875781</v>
      </c>
      <c r="AJ125" s="7">
        <f t="shared" si="74"/>
        <v>0.47697786822691429</v>
      </c>
      <c r="AK125" s="7">
        <f t="shared" si="74"/>
        <v>0.15997103888225742</v>
      </c>
      <c r="AL125" s="7">
        <f t="shared" si="74"/>
        <v>0.39381249633093929</v>
      </c>
      <c r="AM125" s="62">
        <f t="shared" si="76"/>
        <v>2.0644580553000802</v>
      </c>
      <c r="AN125" s="62">
        <f t="shared" si="77"/>
        <v>1.3761423008433948</v>
      </c>
      <c r="AO125" s="62">
        <f t="shared" si="78"/>
        <v>0.42610022894937682</v>
      </c>
      <c r="AP125" s="62">
        <f t="shared" si="79"/>
        <v>0.11447468837445943</v>
      </c>
      <c r="AQ125" s="62">
        <f t="shared" si="80"/>
        <v>0.14774083713284936</v>
      </c>
    </row>
    <row r="126" spans="1:43">
      <c r="A126" s="6">
        <v>1936</v>
      </c>
      <c r="B126" s="7">
        <v>63.56</v>
      </c>
      <c r="C126" s="7">
        <v>38.74</v>
      </c>
      <c r="D126" s="7">
        <v>10.79</v>
      </c>
      <c r="E126" s="7">
        <v>3.96</v>
      </c>
      <c r="F126" s="7">
        <f t="shared" si="45"/>
        <v>10.07</v>
      </c>
      <c r="G126" s="7">
        <v>2.4</v>
      </c>
      <c r="H126" s="7">
        <v>0.32</v>
      </c>
      <c r="I126" s="7">
        <v>0.19</v>
      </c>
      <c r="K126" s="7">
        <f t="shared" si="56"/>
        <v>1.8900000000000001</v>
      </c>
      <c r="L126" s="7">
        <f t="shared" si="46"/>
        <v>61.160000000000004</v>
      </c>
      <c r="M126" s="7">
        <f t="shared" si="47"/>
        <v>38.42</v>
      </c>
      <c r="N126" s="7">
        <f t="shared" si="48"/>
        <v>10.6</v>
      </c>
      <c r="O126" s="7">
        <f t="shared" si="49"/>
        <v>3.96</v>
      </c>
      <c r="P126" s="7">
        <f t="shared" si="50"/>
        <v>8.18</v>
      </c>
      <c r="Q126" s="56">
        <v>44.87</v>
      </c>
      <c r="R126" s="56">
        <v>30.04</v>
      </c>
      <c r="S126" s="56">
        <v>9.41</v>
      </c>
      <c r="T126" s="56">
        <v>2.91</v>
      </c>
      <c r="U126" s="56">
        <v>2.5299999999999998</v>
      </c>
      <c r="W126" s="34">
        <v>2783.8483336287977</v>
      </c>
      <c r="X126" s="34"/>
      <c r="Y126" s="74">
        <v>2.4631799999999999</v>
      </c>
      <c r="Z126" s="74"/>
      <c r="AA126" s="35"/>
      <c r="AB126" s="41">
        <f t="shared" si="72"/>
        <v>2.5804041929538242</v>
      </c>
      <c r="AC126" s="41">
        <f t="shared" si="72"/>
        <v>1.5727636632320823</v>
      </c>
      <c r="AD126" s="41">
        <f t="shared" si="72"/>
        <v>0.43805162432302963</v>
      </c>
      <c r="AE126" s="41">
        <f t="shared" si="72"/>
        <v>0.16076778798138991</v>
      </c>
      <c r="AF126" s="41">
        <f t="shared" si="72"/>
        <v>0.40882111741732235</v>
      </c>
      <c r="AG126" s="7">
        <f t="shared" si="73"/>
        <v>2.4829691699347998</v>
      </c>
      <c r="AH126" s="7"/>
      <c r="AI126" s="7">
        <f t="shared" si="74"/>
        <v>1.5597723268295456</v>
      </c>
      <c r="AJ126" s="7">
        <f t="shared" si="74"/>
        <v>0.43033801833402352</v>
      </c>
      <c r="AK126" s="7">
        <f t="shared" si="74"/>
        <v>0.16076778798138991</v>
      </c>
      <c r="AL126" s="7">
        <f t="shared" si="74"/>
        <v>0.33209103678984081</v>
      </c>
      <c r="AM126" s="62">
        <f t="shared" si="76"/>
        <v>1.8216289511931731</v>
      </c>
      <c r="AN126" s="62">
        <f t="shared" si="77"/>
        <v>1.2195617047881195</v>
      </c>
      <c r="AO126" s="62">
        <f t="shared" si="78"/>
        <v>0.38202648608709072</v>
      </c>
      <c r="AP126" s="62">
        <f t="shared" si="79"/>
        <v>0.11813996541056683</v>
      </c>
      <c r="AQ126" s="62">
        <f t="shared" si="80"/>
        <v>0.10271275343255466</v>
      </c>
    </row>
    <row r="127" spans="1:43">
      <c r="A127" s="6">
        <v>1937</v>
      </c>
      <c r="B127" s="7">
        <v>72.2</v>
      </c>
      <c r="C127" s="7">
        <v>44.34</v>
      </c>
      <c r="D127" s="7">
        <v>12.02</v>
      </c>
      <c r="E127" s="7">
        <v>4.5599999999999996</v>
      </c>
      <c r="F127" s="7">
        <f t="shared" si="45"/>
        <v>11.280000000000001</v>
      </c>
      <c r="G127" s="7">
        <v>2.79</v>
      </c>
      <c r="H127" s="7">
        <v>0.43</v>
      </c>
      <c r="I127" s="7">
        <v>0.2</v>
      </c>
      <c r="K127" s="7">
        <f t="shared" si="56"/>
        <v>2.1599999999999997</v>
      </c>
      <c r="L127" s="7">
        <f t="shared" si="46"/>
        <v>69.41</v>
      </c>
      <c r="M127" s="7">
        <f t="shared" si="47"/>
        <v>43.910000000000004</v>
      </c>
      <c r="N127" s="7">
        <f t="shared" si="48"/>
        <v>11.82</v>
      </c>
      <c r="O127" s="7">
        <f t="shared" si="49"/>
        <v>4.5599999999999996</v>
      </c>
      <c r="P127" s="7">
        <f t="shared" si="50"/>
        <v>9.120000000000001</v>
      </c>
      <c r="Q127" s="56">
        <v>49.46</v>
      </c>
      <c r="R127" s="56">
        <v>33.11</v>
      </c>
      <c r="S127" s="56">
        <v>10.220000000000001</v>
      </c>
      <c r="T127" s="56">
        <v>3.37</v>
      </c>
      <c r="U127" s="56">
        <v>2.75</v>
      </c>
      <c r="W127" s="34">
        <v>3286.9534541641224</v>
      </c>
      <c r="X127" s="34"/>
      <c r="Y127" s="74">
        <v>3.4676400000000003</v>
      </c>
      <c r="Z127" s="74"/>
      <c r="AA127" s="35"/>
      <c r="AB127" s="41">
        <f t="shared" si="72"/>
        <v>2.0821077159105328</v>
      </c>
      <c r="AC127" s="41">
        <f t="shared" si="72"/>
        <v>1.2786794476935321</v>
      </c>
      <c r="AD127" s="41">
        <f t="shared" si="72"/>
        <v>0.34663344522499451</v>
      </c>
      <c r="AE127" s="41">
        <f t="shared" si="72"/>
        <v>0.13150153995224415</v>
      </c>
      <c r="AF127" s="41">
        <f t="shared" si="72"/>
        <v>0.3252932830397619</v>
      </c>
      <c r="AG127" s="7">
        <f t="shared" si="73"/>
        <v>2.0016495368608043</v>
      </c>
      <c r="AH127" s="7"/>
      <c r="AI127" s="7">
        <f t="shared" si="74"/>
        <v>1.2662790831804915</v>
      </c>
      <c r="AJ127" s="7">
        <f t="shared" si="74"/>
        <v>0.34086583382358027</v>
      </c>
      <c r="AK127" s="7">
        <f t="shared" si="74"/>
        <v>0.13150153995224415</v>
      </c>
      <c r="AL127" s="7">
        <f t="shared" si="74"/>
        <v>0.26300307990448835</v>
      </c>
      <c r="AM127" s="62">
        <f t="shared" si="76"/>
        <v>1.426330299569736</v>
      </c>
      <c r="AN127" s="62">
        <f t="shared" si="77"/>
        <v>0.95482806750412375</v>
      </c>
      <c r="AO127" s="62">
        <f t="shared" si="78"/>
        <v>0.29472494261226656</v>
      </c>
      <c r="AP127" s="62">
        <f t="shared" si="79"/>
        <v>9.718425211382957E-2</v>
      </c>
      <c r="AQ127" s="62">
        <f t="shared" si="80"/>
        <v>7.9304656769445495E-2</v>
      </c>
    </row>
    <row r="128" spans="1:43">
      <c r="A128" s="6">
        <v>1938</v>
      </c>
      <c r="B128" s="7">
        <v>81.489999999999995</v>
      </c>
      <c r="C128" s="7">
        <v>49.74</v>
      </c>
      <c r="D128" s="7">
        <v>13.74</v>
      </c>
      <c r="E128" s="7">
        <v>4.96</v>
      </c>
      <c r="F128" s="7">
        <f t="shared" si="45"/>
        <v>13.04999999999999</v>
      </c>
      <c r="G128" s="7">
        <v>3.21</v>
      </c>
      <c r="H128" s="7">
        <v>0.51</v>
      </c>
      <c r="I128" s="7">
        <v>0.22</v>
      </c>
      <c r="K128" s="7">
        <f t="shared" si="56"/>
        <v>2.48</v>
      </c>
      <c r="L128" s="7">
        <f t="shared" si="46"/>
        <v>78.28</v>
      </c>
      <c r="M128" s="7">
        <f t="shared" si="47"/>
        <v>49.230000000000004</v>
      </c>
      <c r="N128" s="7">
        <f t="shared" si="48"/>
        <v>13.52</v>
      </c>
      <c r="O128" s="7">
        <f t="shared" si="49"/>
        <v>4.96</v>
      </c>
      <c r="P128" s="7">
        <f t="shared" si="50"/>
        <v>10.56999999999999</v>
      </c>
      <c r="Q128" s="56">
        <v>55.3</v>
      </c>
      <c r="R128" s="56">
        <v>36.67</v>
      </c>
      <c r="S128" s="56">
        <v>11.6</v>
      </c>
      <c r="T128" s="56">
        <v>3.63</v>
      </c>
      <c r="U128" s="56">
        <v>3.4</v>
      </c>
      <c r="W128" s="34">
        <v>4002.4807367032508</v>
      </c>
      <c r="X128" s="34"/>
      <c r="Y128" s="74">
        <v>4.1395200000000001</v>
      </c>
      <c r="Z128" s="74"/>
      <c r="AA128" s="35"/>
      <c r="AB128" s="41">
        <f t="shared" si="72"/>
        <v>1.9685857297464435</v>
      </c>
      <c r="AC128" s="41">
        <f t="shared" si="72"/>
        <v>1.2015885899814469</v>
      </c>
      <c r="AD128" s="41">
        <f t="shared" si="72"/>
        <v>0.33192254174397029</v>
      </c>
      <c r="AE128" s="41">
        <f t="shared" si="72"/>
        <v>0.11982065553494124</v>
      </c>
      <c r="AF128" s="41">
        <f t="shared" si="72"/>
        <v>0.31525394248608507</v>
      </c>
      <c r="AG128" s="7">
        <f t="shared" si="73"/>
        <v>1.8910405071119354</v>
      </c>
      <c r="AH128" s="7"/>
      <c r="AI128" s="7">
        <f t="shared" si="74"/>
        <v>1.1892683209647494</v>
      </c>
      <c r="AJ128" s="7">
        <f t="shared" si="74"/>
        <v>0.32660791589363014</v>
      </c>
      <c r="AK128" s="7">
        <f t="shared" si="74"/>
        <v>0.11982065553494124</v>
      </c>
      <c r="AL128" s="7">
        <f t="shared" si="74"/>
        <v>0.25534361471861444</v>
      </c>
      <c r="AM128" s="62">
        <f t="shared" si="76"/>
        <v>1.3359036796536796</v>
      </c>
      <c r="AN128" s="62">
        <f t="shared" si="77"/>
        <v>0.88585149969078536</v>
      </c>
      <c r="AO128" s="62">
        <f t="shared" si="78"/>
        <v>0.28022572665429807</v>
      </c>
      <c r="AP128" s="62">
        <f t="shared" si="79"/>
        <v>8.7691326530612235E-2</v>
      </c>
      <c r="AQ128" s="62">
        <f t="shared" si="80"/>
        <v>8.2135126777983916E-2</v>
      </c>
    </row>
    <row r="129" spans="1:43">
      <c r="A129" s="20">
        <v>1939</v>
      </c>
      <c r="B129" s="7">
        <v>83.79</v>
      </c>
      <c r="C129" s="7">
        <v>51.39</v>
      </c>
      <c r="D129" s="7">
        <v>13.87</v>
      </c>
      <c r="E129" s="7">
        <v>4.41</v>
      </c>
      <c r="F129" s="7">
        <f t="shared" si="45"/>
        <v>14.120000000000008</v>
      </c>
      <c r="G129" s="7">
        <v>3.63</v>
      </c>
      <c r="H129" s="7">
        <v>0.56000000000000005</v>
      </c>
      <c r="I129" s="7">
        <v>0.25</v>
      </c>
      <c r="K129" s="7">
        <f t="shared" si="56"/>
        <v>2.82</v>
      </c>
      <c r="L129" s="7">
        <f t="shared" si="46"/>
        <v>80.160000000000011</v>
      </c>
      <c r="M129" s="7">
        <f t="shared" si="47"/>
        <v>50.83</v>
      </c>
      <c r="N129" s="7">
        <f t="shared" si="48"/>
        <v>13.62</v>
      </c>
      <c r="O129" s="7">
        <f t="shared" si="49"/>
        <v>4.41</v>
      </c>
      <c r="P129" s="7">
        <f t="shared" si="50"/>
        <v>11.300000000000008</v>
      </c>
      <c r="Q129" s="56">
        <v>54.91</v>
      </c>
      <c r="R129" s="56">
        <v>37.33</v>
      </c>
      <c r="S129" s="56">
        <v>11.47</v>
      </c>
      <c r="T129" s="56">
        <v>2.91</v>
      </c>
      <c r="U129" s="56">
        <v>3.18</v>
      </c>
      <c r="W129" s="34"/>
      <c r="X129" s="34"/>
      <c r="Y129" s="74"/>
      <c r="Z129" s="74"/>
      <c r="AA129" s="36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41"/>
      <c r="AN129" s="41"/>
      <c r="AO129" s="41"/>
      <c r="AP129" s="41"/>
      <c r="AQ129" s="41"/>
    </row>
    <row r="130" spans="1:43">
      <c r="A130" s="20">
        <v>1940</v>
      </c>
      <c r="B130" s="7">
        <v>87.5</v>
      </c>
      <c r="C130" s="7">
        <v>54.53</v>
      </c>
      <c r="D130" s="7">
        <v>13.48</v>
      </c>
      <c r="E130" s="7">
        <v>3.94</v>
      </c>
      <c r="F130" s="7">
        <f t="shared" si="45"/>
        <v>15.549999999999999</v>
      </c>
      <c r="G130" s="7">
        <v>4.21</v>
      </c>
      <c r="H130" s="7">
        <v>0.68</v>
      </c>
      <c r="I130" s="7">
        <v>0.28999999999999998</v>
      </c>
      <c r="K130" s="7">
        <f t="shared" si="56"/>
        <v>3.2399999999999998</v>
      </c>
      <c r="L130" s="7">
        <f t="shared" ref="L130:L139" si="81">B130-G130</f>
        <v>83.29</v>
      </c>
      <c r="M130" s="7">
        <f t="shared" ref="M130:M139" si="82">C130-H130</f>
        <v>53.85</v>
      </c>
      <c r="N130" s="7">
        <f t="shared" ref="N130:N139" si="83">D130-I130</f>
        <v>13.190000000000001</v>
      </c>
      <c r="O130" s="7">
        <f t="shared" ref="O130:O139" si="84">E130-J130</f>
        <v>3.94</v>
      </c>
      <c r="P130" s="7">
        <f t="shared" ref="P130:P139" si="85">F130-K130</f>
        <v>12.309999999999999</v>
      </c>
      <c r="Q130" s="56">
        <v>53.57</v>
      </c>
      <c r="R130" s="56">
        <v>37.65</v>
      </c>
      <c r="S130" s="56">
        <v>10.48</v>
      </c>
      <c r="T130" s="56">
        <v>2.25</v>
      </c>
      <c r="U130" s="56">
        <v>3.2</v>
      </c>
      <c r="W130" s="34"/>
      <c r="X130" s="34"/>
      <c r="Y130" s="74"/>
      <c r="Z130" s="74"/>
      <c r="AA130" s="36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41"/>
      <c r="AN130" s="41"/>
      <c r="AO130" s="41"/>
      <c r="AP130" s="41"/>
      <c r="AQ130" s="41"/>
    </row>
    <row r="131" spans="1:43">
      <c r="A131" s="20">
        <v>1941</v>
      </c>
      <c r="B131" s="7">
        <v>97.63</v>
      </c>
      <c r="C131" s="7">
        <v>59.15</v>
      </c>
      <c r="D131" s="7">
        <v>14.25</v>
      </c>
      <c r="E131" s="7">
        <v>4.41</v>
      </c>
      <c r="F131" s="7">
        <f t="shared" si="45"/>
        <v>19.819999999999997</v>
      </c>
      <c r="G131" s="7">
        <v>4.88</v>
      </c>
      <c r="H131" s="7">
        <v>0.8</v>
      </c>
      <c r="I131" s="7">
        <v>0.37</v>
      </c>
      <c r="K131" s="7">
        <f t="shared" si="56"/>
        <v>3.71</v>
      </c>
      <c r="L131" s="7">
        <f t="shared" si="81"/>
        <v>92.75</v>
      </c>
      <c r="M131" s="7">
        <f t="shared" si="82"/>
        <v>58.35</v>
      </c>
      <c r="N131" s="7">
        <f t="shared" si="83"/>
        <v>13.88</v>
      </c>
      <c r="O131" s="7">
        <f t="shared" si="84"/>
        <v>4.41</v>
      </c>
      <c r="P131" s="7">
        <f t="shared" si="85"/>
        <v>16.109999999999996</v>
      </c>
      <c r="Q131" s="56">
        <v>58.12</v>
      </c>
      <c r="R131" s="56">
        <v>39.19</v>
      </c>
      <c r="S131" s="56">
        <v>10.57</v>
      </c>
      <c r="T131" s="56">
        <v>2.5099999999999998</v>
      </c>
      <c r="U131" s="56">
        <v>5.99</v>
      </c>
      <c r="W131" s="34"/>
      <c r="X131" s="34"/>
      <c r="Y131" s="74"/>
      <c r="Z131" s="74"/>
      <c r="AA131" s="36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41"/>
      <c r="AN131" s="41"/>
      <c r="AO131" s="41"/>
      <c r="AP131" s="41"/>
      <c r="AQ131" s="41"/>
    </row>
    <row r="132" spans="1:43">
      <c r="A132" s="20">
        <v>1942</v>
      </c>
      <c r="B132" s="7">
        <v>123.91</v>
      </c>
      <c r="C132" s="7">
        <v>74.06</v>
      </c>
      <c r="D132" s="7">
        <v>17.66</v>
      </c>
      <c r="E132" s="7">
        <v>5.41</v>
      </c>
      <c r="F132" s="7">
        <f t="shared" si="45"/>
        <v>26.779999999999998</v>
      </c>
      <c r="G132" s="7">
        <v>5.72</v>
      </c>
      <c r="H132" s="7">
        <v>0.94</v>
      </c>
      <c r="I132" s="7">
        <v>0.54</v>
      </c>
      <c r="K132" s="7">
        <f t="shared" si="56"/>
        <v>4.2399999999999993</v>
      </c>
      <c r="L132" s="7">
        <f t="shared" si="81"/>
        <v>118.19</v>
      </c>
      <c r="M132" s="7">
        <f t="shared" si="82"/>
        <v>73.12</v>
      </c>
      <c r="N132" s="7">
        <f t="shared" si="83"/>
        <v>17.12</v>
      </c>
      <c r="O132" s="7">
        <f t="shared" si="84"/>
        <v>5.41</v>
      </c>
      <c r="P132" s="7">
        <f t="shared" si="85"/>
        <v>22.54</v>
      </c>
      <c r="Q132" s="56">
        <v>77.89</v>
      </c>
      <c r="R132" s="56">
        <v>50.56</v>
      </c>
      <c r="S132" s="56">
        <v>13.1</v>
      </c>
      <c r="T132" s="56">
        <v>3.27</v>
      </c>
      <c r="U132" s="56">
        <v>10.97</v>
      </c>
      <c r="W132" s="34"/>
      <c r="X132" s="34"/>
      <c r="Y132" s="74"/>
      <c r="Z132" s="74"/>
      <c r="AA132" s="36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41"/>
      <c r="AN132" s="41"/>
      <c r="AO132" s="41"/>
      <c r="AP132" s="41"/>
      <c r="AQ132" s="41"/>
    </row>
    <row r="133" spans="1:43">
      <c r="A133" s="20">
        <v>1943</v>
      </c>
      <c r="B133" s="7">
        <v>154.02000000000001</v>
      </c>
      <c r="C133" s="7">
        <v>97.04</v>
      </c>
      <c r="D133" s="7">
        <v>21.68</v>
      </c>
      <c r="E133" s="7">
        <v>5.69</v>
      </c>
      <c r="F133" s="7">
        <f t="shared" si="45"/>
        <v>29.610000000000003</v>
      </c>
      <c r="G133" s="7">
        <v>6.81</v>
      </c>
      <c r="H133" s="7">
        <v>1.21</v>
      </c>
      <c r="I133" s="7">
        <v>0.75</v>
      </c>
      <c r="K133" s="7">
        <f t="shared" si="56"/>
        <v>4.8499999999999996</v>
      </c>
      <c r="L133" s="7">
        <f t="shared" si="81"/>
        <v>147.21</v>
      </c>
      <c r="M133" s="7">
        <f t="shared" si="82"/>
        <v>95.830000000000013</v>
      </c>
      <c r="N133" s="7">
        <f t="shared" si="83"/>
        <v>20.93</v>
      </c>
      <c r="O133" s="7">
        <f t="shared" si="84"/>
        <v>5.69</v>
      </c>
      <c r="P133" s="7">
        <f t="shared" si="85"/>
        <v>24.760000000000005</v>
      </c>
      <c r="Q133" s="56">
        <v>97.44</v>
      </c>
      <c r="R133" s="56">
        <v>66.84</v>
      </c>
      <c r="S133" s="56">
        <v>15.61</v>
      </c>
      <c r="T133" s="56">
        <v>3.27</v>
      </c>
      <c r="U133" s="56">
        <v>11.73</v>
      </c>
      <c r="W133" s="34"/>
      <c r="X133" s="34"/>
      <c r="Y133" s="74"/>
      <c r="Z133" s="74"/>
      <c r="AA133" s="36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41"/>
      <c r="AN133" s="41"/>
      <c r="AO133" s="41"/>
      <c r="AP133" s="41"/>
      <c r="AQ133" s="41"/>
    </row>
    <row r="134" spans="1:43">
      <c r="A134" s="20">
        <v>1944</v>
      </c>
      <c r="B134" s="21">
        <v>193</v>
      </c>
      <c r="C134" s="21">
        <v>122</v>
      </c>
      <c r="D134" s="21">
        <v>31</v>
      </c>
      <c r="E134" s="21">
        <v>7</v>
      </c>
      <c r="F134" s="21">
        <f t="shared" si="45"/>
        <v>33</v>
      </c>
      <c r="G134" s="21">
        <v>8</v>
      </c>
      <c r="H134" s="21">
        <v>2</v>
      </c>
      <c r="I134" s="21">
        <v>1</v>
      </c>
      <c r="J134" s="21"/>
      <c r="K134" s="21">
        <f t="shared" si="56"/>
        <v>5</v>
      </c>
      <c r="L134" s="22">
        <f t="shared" si="81"/>
        <v>185</v>
      </c>
      <c r="M134" s="22">
        <f t="shared" si="82"/>
        <v>120</v>
      </c>
      <c r="N134" s="22">
        <f t="shared" si="83"/>
        <v>30</v>
      </c>
      <c r="O134" s="22">
        <f t="shared" si="84"/>
        <v>7</v>
      </c>
      <c r="P134" s="42">
        <f t="shared" si="85"/>
        <v>28</v>
      </c>
      <c r="Q134" s="58">
        <v>123</v>
      </c>
      <c r="R134" s="58">
        <v>83</v>
      </c>
      <c r="S134" s="58">
        <v>23</v>
      </c>
      <c r="T134" s="58">
        <v>4</v>
      </c>
      <c r="U134" s="58">
        <v>12</v>
      </c>
      <c r="W134" s="34"/>
      <c r="X134" s="34"/>
      <c r="Y134" s="74"/>
      <c r="Z134" s="74"/>
      <c r="AA134" s="36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41"/>
      <c r="AN134" s="41"/>
      <c r="AO134" s="41"/>
      <c r="AP134" s="41"/>
      <c r="AQ134" s="41"/>
    </row>
    <row r="135" spans="1:43">
      <c r="A135" s="20">
        <v>1945</v>
      </c>
      <c r="B135" s="21">
        <v>355</v>
      </c>
      <c r="C135" s="21">
        <v>218</v>
      </c>
      <c r="D135" s="21">
        <v>56</v>
      </c>
      <c r="E135" s="21">
        <v>11</v>
      </c>
      <c r="F135" s="21">
        <f t="shared" si="45"/>
        <v>70</v>
      </c>
      <c r="G135" s="21">
        <v>10</v>
      </c>
      <c r="H135" s="21">
        <v>2</v>
      </c>
      <c r="I135" s="21">
        <v>2</v>
      </c>
      <c r="J135" s="21"/>
      <c r="K135" s="21">
        <f t="shared" si="56"/>
        <v>6</v>
      </c>
      <c r="L135" s="22">
        <f t="shared" si="81"/>
        <v>345</v>
      </c>
      <c r="M135" s="22">
        <f t="shared" si="82"/>
        <v>216</v>
      </c>
      <c r="N135" s="22">
        <f t="shared" si="83"/>
        <v>54</v>
      </c>
      <c r="O135" s="22">
        <f t="shared" si="84"/>
        <v>11</v>
      </c>
      <c r="P135" s="42">
        <f t="shared" si="85"/>
        <v>64</v>
      </c>
      <c r="Q135" s="58">
        <v>263</v>
      </c>
      <c r="R135" s="58">
        <v>163</v>
      </c>
      <c r="S135" s="58">
        <v>44</v>
      </c>
      <c r="T135" s="58">
        <v>8</v>
      </c>
      <c r="U135" s="58">
        <v>48</v>
      </c>
      <c r="W135" s="34"/>
      <c r="X135" s="34"/>
      <c r="Y135" s="74"/>
      <c r="Z135" s="74"/>
      <c r="AA135" s="36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41"/>
      <c r="AN135" s="41"/>
      <c r="AO135" s="41"/>
      <c r="AP135" s="41"/>
      <c r="AQ135" s="41"/>
    </row>
    <row r="136" spans="1:43">
      <c r="A136" s="6">
        <v>1946</v>
      </c>
      <c r="B136" s="21">
        <v>551</v>
      </c>
      <c r="C136" s="21">
        <v>314</v>
      </c>
      <c r="D136" s="21">
        <v>135</v>
      </c>
      <c r="E136" s="21">
        <v>17</v>
      </c>
      <c r="F136" s="21">
        <f t="shared" si="45"/>
        <v>85</v>
      </c>
      <c r="G136" s="21">
        <v>14</v>
      </c>
      <c r="H136" s="21">
        <v>4</v>
      </c>
      <c r="I136" s="21">
        <v>3</v>
      </c>
      <c r="J136" s="21"/>
      <c r="K136" s="21">
        <f t="shared" si="56"/>
        <v>7</v>
      </c>
      <c r="L136" s="22">
        <f t="shared" si="81"/>
        <v>537</v>
      </c>
      <c r="M136" s="22">
        <f t="shared" si="82"/>
        <v>310</v>
      </c>
      <c r="N136" s="22">
        <f t="shared" si="83"/>
        <v>132</v>
      </c>
      <c r="O136" s="22">
        <f t="shared" si="84"/>
        <v>17</v>
      </c>
      <c r="P136" s="42">
        <f t="shared" si="85"/>
        <v>78</v>
      </c>
      <c r="Q136" s="58">
        <v>406</v>
      </c>
      <c r="R136" s="58">
        <v>220</v>
      </c>
      <c r="S136" s="58">
        <v>115</v>
      </c>
      <c r="T136" s="58">
        <v>14</v>
      </c>
      <c r="U136" s="58">
        <v>58</v>
      </c>
      <c r="W136" s="34"/>
      <c r="X136" s="34"/>
      <c r="Y136" s="74"/>
      <c r="Z136" s="74"/>
      <c r="AA136" s="36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41"/>
      <c r="AN136" s="41"/>
      <c r="AO136" s="41"/>
      <c r="AP136" s="41"/>
      <c r="AQ136" s="41"/>
    </row>
    <row r="137" spans="1:43">
      <c r="A137" s="6">
        <v>1947</v>
      </c>
      <c r="B137" s="21">
        <v>950</v>
      </c>
      <c r="C137" s="21">
        <v>533</v>
      </c>
      <c r="D137" s="21">
        <v>232</v>
      </c>
      <c r="E137" s="21">
        <v>36</v>
      </c>
      <c r="F137" s="21">
        <f t="shared" si="45"/>
        <v>149</v>
      </c>
      <c r="G137" s="21">
        <v>20</v>
      </c>
      <c r="H137" s="21">
        <v>6</v>
      </c>
      <c r="I137" s="21">
        <v>6</v>
      </c>
      <c r="J137" s="21"/>
      <c r="K137" s="21">
        <f t="shared" si="56"/>
        <v>8</v>
      </c>
      <c r="L137" s="22">
        <f t="shared" si="81"/>
        <v>930</v>
      </c>
      <c r="M137" s="22">
        <f t="shared" si="82"/>
        <v>527</v>
      </c>
      <c r="N137" s="22">
        <f t="shared" si="83"/>
        <v>226</v>
      </c>
      <c r="O137" s="22">
        <f t="shared" si="84"/>
        <v>36</v>
      </c>
      <c r="P137" s="42">
        <f t="shared" si="85"/>
        <v>141</v>
      </c>
      <c r="Q137" s="58">
        <v>727</v>
      </c>
      <c r="R137" s="58">
        <v>378</v>
      </c>
      <c r="S137" s="58">
        <v>198</v>
      </c>
      <c r="T137" s="58">
        <v>32</v>
      </c>
      <c r="U137" s="58">
        <v>121</v>
      </c>
      <c r="W137" s="34">
        <v>40259.589756615664</v>
      </c>
      <c r="X137" s="34"/>
      <c r="Y137" s="74">
        <v>42.390179048637094</v>
      </c>
      <c r="Z137" s="74"/>
      <c r="AA137" s="36"/>
      <c r="AB137" s="41">
        <f t="shared" ref="AB137:AB168" si="86">100*B137/($Y137*1000)</f>
        <v>2.2410851317943274</v>
      </c>
      <c r="AC137" s="41">
        <f t="shared" ref="AC137:AC168" si="87">100*C137/($Y137*1000)</f>
        <v>1.2573667107856594</v>
      </c>
      <c r="AD137" s="41">
        <f t="shared" ref="AD137:AD168" si="88">100*D137/($Y137*1000)</f>
        <v>0.54729657955398314</v>
      </c>
      <c r="AE137" s="41">
        <f t="shared" ref="AE137:AE168" si="89">100*E137/($Y137*1000)</f>
        <v>8.4925331310100827E-2</v>
      </c>
      <c r="AF137" s="41">
        <f t="shared" ref="AF137:AF168" si="90">100*F137/($Y137*1000)</f>
        <v>0.351496510144584</v>
      </c>
      <c r="AG137" s="7">
        <f t="shared" ref="AG137:AG168" si="91">100*L137/($Y137*1000)</f>
        <v>2.1939043921776045</v>
      </c>
      <c r="AH137" s="7"/>
      <c r="AI137" s="7">
        <f t="shared" ref="AI137:AI168" si="92">100*M137/($Y137*1000)</f>
        <v>1.2432124889006426</v>
      </c>
      <c r="AJ137" s="7">
        <f t="shared" ref="AJ137:AJ168" si="93">100*N137/($Y137*1000)</f>
        <v>0.53314235766896634</v>
      </c>
      <c r="AK137" s="7">
        <f t="shared" ref="AK137:AK168" si="94">100*O137/($Y137*1000)</f>
        <v>8.4925331310100827E-2</v>
      </c>
      <c r="AL137" s="7">
        <f t="shared" ref="AL137:AL168" si="95">100*P137/($Y137*1000)</f>
        <v>0.3326242142978949</v>
      </c>
      <c r="AM137" s="62">
        <f t="shared" si="76"/>
        <v>1.7150198850678695</v>
      </c>
      <c r="AN137" s="62">
        <f t="shared" si="77"/>
        <v>0.89171597875605868</v>
      </c>
      <c r="AO137" s="62">
        <f t="shared" si="78"/>
        <v>0.46708932220555455</v>
      </c>
      <c r="AP137" s="62">
        <f t="shared" si="79"/>
        <v>7.5489183386756295E-2</v>
      </c>
      <c r="AQ137" s="62">
        <f t="shared" si="80"/>
        <v>0.2854434746811722</v>
      </c>
    </row>
    <row r="138" spans="1:43">
      <c r="A138" s="6">
        <v>1948</v>
      </c>
      <c r="B138" s="21">
        <v>1540</v>
      </c>
      <c r="C138" s="21">
        <v>870</v>
      </c>
      <c r="D138" s="21">
        <v>395</v>
      </c>
      <c r="E138" s="21">
        <v>62</v>
      </c>
      <c r="F138" s="21">
        <f t="shared" si="45"/>
        <v>213</v>
      </c>
      <c r="G138" s="21">
        <v>30</v>
      </c>
      <c r="H138" s="21">
        <v>10</v>
      </c>
      <c r="I138" s="21">
        <v>10</v>
      </c>
      <c r="J138" s="21"/>
      <c r="K138" s="21">
        <f t="shared" si="56"/>
        <v>10</v>
      </c>
      <c r="L138" s="22">
        <f t="shared" si="81"/>
        <v>1510</v>
      </c>
      <c r="M138" s="22">
        <f t="shared" si="82"/>
        <v>860</v>
      </c>
      <c r="N138" s="22">
        <f t="shared" si="83"/>
        <v>385</v>
      </c>
      <c r="O138" s="22">
        <f t="shared" si="84"/>
        <v>62</v>
      </c>
      <c r="P138" s="42">
        <f t="shared" si="85"/>
        <v>203</v>
      </c>
      <c r="Q138" s="58">
        <v>1181</v>
      </c>
      <c r="R138" s="58">
        <v>608</v>
      </c>
      <c r="S138" s="58">
        <v>336</v>
      </c>
      <c r="T138" s="58">
        <v>57</v>
      </c>
      <c r="U138" s="58">
        <v>180</v>
      </c>
      <c r="W138" s="34">
        <v>66175.093521079732</v>
      </c>
      <c r="X138" s="34"/>
      <c r="Y138" s="74">
        <v>69.677164617851417</v>
      </c>
      <c r="Z138" s="74"/>
      <c r="AA138" s="36"/>
      <c r="AB138" s="41">
        <f t="shared" si="86"/>
        <v>2.210193265535735</v>
      </c>
      <c r="AC138" s="41">
        <f t="shared" si="87"/>
        <v>1.2486156759844735</v>
      </c>
      <c r="AD138" s="41">
        <f t="shared" si="88"/>
        <v>0.56690022070559432</v>
      </c>
      <c r="AE138" s="41">
        <f t="shared" si="89"/>
        <v>8.898180679429582E-2</v>
      </c>
      <c r="AF138" s="41">
        <f t="shared" si="90"/>
        <v>0.30569556205137111</v>
      </c>
      <c r="AG138" s="7">
        <f t="shared" si="91"/>
        <v>2.167137552570753</v>
      </c>
      <c r="AH138" s="7"/>
      <c r="AI138" s="7">
        <f t="shared" si="92"/>
        <v>1.2342637716628131</v>
      </c>
      <c r="AJ138" s="7">
        <f t="shared" si="93"/>
        <v>0.55254831638393376</v>
      </c>
      <c r="AK138" s="7">
        <f t="shared" si="94"/>
        <v>8.898180679429582E-2</v>
      </c>
      <c r="AL138" s="7">
        <f t="shared" si="95"/>
        <v>0.29134365772971049</v>
      </c>
      <c r="AM138" s="62">
        <f t="shared" si="76"/>
        <v>1.6949599003881188</v>
      </c>
      <c r="AN138" s="62">
        <f t="shared" si="77"/>
        <v>0.87259578275696548</v>
      </c>
      <c r="AO138" s="62">
        <f t="shared" si="78"/>
        <v>0.48222398520779669</v>
      </c>
      <c r="AP138" s="62">
        <f t="shared" si="79"/>
        <v>8.1805854633465513E-2</v>
      </c>
      <c r="AQ138" s="62">
        <f t="shared" si="80"/>
        <v>0.2583342777898911</v>
      </c>
    </row>
    <row r="139" spans="1:43">
      <c r="A139" s="6">
        <v>1949</v>
      </c>
      <c r="B139" s="21">
        <v>1910</v>
      </c>
      <c r="C139" s="21">
        <v>1052</v>
      </c>
      <c r="D139" s="21">
        <v>498</v>
      </c>
      <c r="E139" s="21">
        <v>104</v>
      </c>
      <c r="F139" s="21">
        <f t="shared" ref="F139:F186" si="96">B139-C139-D139-E139</f>
        <v>256</v>
      </c>
      <c r="G139" s="21">
        <v>33</v>
      </c>
      <c r="H139" s="21">
        <v>11</v>
      </c>
      <c r="I139" s="21">
        <v>11</v>
      </c>
      <c r="J139" s="21"/>
      <c r="K139" s="21">
        <f t="shared" si="56"/>
        <v>11</v>
      </c>
      <c r="L139" s="22">
        <f t="shared" si="81"/>
        <v>1877</v>
      </c>
      <c r="M139" s="22">
        <f t="shared" si="82"/>
        <v>1041</v>
      </c>
      <c r="N139" s="22">
        <f t="shared" si="83"/>
        <v>487</v>
      </c>
      <c r="O139" s="22">
        <f t="shared" si="84"/>
        <v>104</v>
      </c>
      <c r="P139" s="42">
        <f t="shared" si="85"/>
        <v>245</v>
      </c>
      <c r="Q139" s="58">
        <v>1511</v>
      </c>
      <c r="R139" s="58">
        <v>762</v>
      </c>
      <c r="S139" s="58">
        <v>432</v>
      </c>
      <c r="T139" s="58">
        <v>99</v>
      </c>
      <c r="U139" s="58">
        <v>218</v>
      </c>
      <c r="W139" s="34">
        <v>83671.971601919358</v>
      </c>
      <c r="X139" s="34"/>
      <c r="Y139" s="74">
        <v>88.1</v>
      </c>
      <c r="Z139" s="74"/>
      <c r="AA139" s="36"/>
      <c r="AB139" s="41">
        <f t="shared" si="86"/>
        <v>2.1679909194097617</v>
      </c>
      <c r="AC139" s="41">
        <f t="shared" si="87"/>
        <v>1.1940976163450625</v>
      </c>
      <c r="AD139" s="41">
        <f t="shared" si="88"/>
        <v>0.56526674233825203</v>
      </c>
      <c r="AE139" s="41">
        <f t="shared" si="89"/>
        <v>0.11804767309875142</v>
      </c>
      <c r="AF139" s="41">
        <f t="shared" si="90"/>
        <v>0.29057888762769579</v>
      </c>
      <c r="AG139" s="7">
        <f t="shared" si="91"/>
        <v>2.1305334846765041</v>
      </c>
      <c r="AH139" s="7"/>
      <c r="AI139" s="7">
        <f t="shared" si="92"/>
        <v>1.1816118047673099</v>
      </c>
      <c r="AJ139" s="7">
        <f t="shared" si="93"/>
        <v>0.55278093076049939</v>
      </c>
      <c r="AK139" s="7">
        <f t="shared" si="94"/>
        <v>0.11804767309875142</v>
      </c>
      <c r="AL139" s="7">
        <f t="shared" si="95"/>
        <v>0.27809307604994327</v>
      </c>
      <c r="AM139" s="62">
        <f t="shared" si="76"/>
        <v>1.7150964812712826</v>
      </c>
      <c r="AN139" s="62">
        <f t="shared" si="77"/>
        <v>0.86492622020431331</v>
      </c>
      <c r="AO139" s="62">
        <f t="shared" si="78"/>
        <v>0.49035187287173665</v>
      </c>
      <c r="AP139" s="62">
        <f t="shared" si="79"/>
        <v>0.11237230419977298</v>
      </c>
      <c r="AQ139" s="62">
        <f t="shared" si="80"/>
        <v>0.2474460839954597</v>
      </c>
    </row>
    <row r="140" spans="1:43">
      <c r="A140" s="6">
        <v>1950</v>
      </c>
      <c r="B140" s="21">
        <v>2229</v>
      </c>
      <c r="C140" s="21">
        <v>1270</v>
      </c>
      <c r="D140" s="21">
        <v>586</v>
      </c>
      <c r="E140" s="21">
        <v>114</v>
      </c>
      <c r="F140" s="21">
        <f t="shared" si="96"/>
        <v>259</v>
      </c>
      <c r="G140" s="21">
        <v>39</v>
      </c>
      <c r="H140" s="21">
        <v>13</v>
      </c>
      <c r="I140" s="21">
        <v>14</v>
      </c>
      <c r="J140" s="21"/>
      <c r="K140" s="21">
        <f t="shared" si="56"/>
        <v>12</v>
      </c>
      <c r="L140" s="22">
        <f t="shared" ref="L140:L149" si="97">B140-G140</f>
        <v>2190</v>
      </c>
      <c r="M140" s="22">
        <f t="shared" ref="M140:M149" si="98">C140-H140</f>
        <v>1257</v>
      </c>
      <c r="N140" s="22">
        <f t="shared" ref="N140:N149" si="99">D140-I140</f>
        <v>572</v>
      </c>
      <c r="O140" s="22">
        <f t="shared" ref="O140:O149" si="100">E140-J140</f>
        <v>114</v>
      </c>
      <c r="P140" s="42">
        <f t="shared" ref="P140:P149" si="101">F140-K140</f>
        <v>247</v>
      </c>
      <c r="Q140" s="58">
        <v>1753</v>
      </c>
      <c r="R140" s="58">
        <v>918</v>
      </c>
      <c r="S140" s="58">
        <v>509</v>
      </c>
      <c r="T140" s="58">
        <v>108</v>
      </c>
      <c r="U140" s="58">
        <v>217</v>
      </c>
      <c r="W140" s="37"/>
      <c r="X140" s="37"/>
      <c r="Y140" s="74">
        <v>102</v>
      </c>
      <c r="Z140" s="74">
        <v>100.9</v>
      </c>
      <c r="AA140" s="36"/>
      <c r="AB140" s="41">
        <f t="shared" si="86"/>
        <v>2.1852941176470586</v>
      </c>
      <c r="AC140" s="41">
        <f t="shared" si="87"/>
        <v>1.2450980392156863</v>
      </c>
      <c r="AD140" s="41">
        <f t="shared" si="88"/>
        <v>0.57450980392156858</v>
      </c>
      <c r="AE140" s="41">
        <f t="shared" si="89"/>
        <v>0.11176470588235295</v>
      </c>
      <c r="AF140" s="41">
        <f t="shared" si="90"/>
        <v>0.25392156862745097</v>
      </c>
      <c r="AG140" s="7">
        <f t="shared" si="91"/>
        <v>2.1470588235294117</v>
      </c>
      <c r="AH140" s="7"/>
      <c r="AI140" s="7">
        <f t="shared" si="92"/>
        <v>1.2323529411764707</v>
      </c>
      <c r="AJ140" s="7">
        <f t="shared" si="93"/>
        <v>0.5607843137254902</v>
      </c>
      <c r="AK140" s="7">
        <f t="shared" si="94"/>
        <v>0.11176470588235295</v>
      </c>
      <c r="AL140" s="7">
        <f t="shared" si="95"/>
        <v>0.24215686274509804</v>
      </c>
      <c r="AM140" s="62">
        <f t="shared" ref="AM140:AM186" si="102">100*Q140/($Y140*1000)</f>
        <v>1.718627450980392</v>
      </c>
      <c r="AN140" s="62">
        <f t="shared" ref="AN140:AN186" si="103">100*R140/($Y140*1000)</f>
        <v>0.9</v>
      </c>
      <c r="AO140" s="62">
        <f t="shared" ref="AO140:AO186" si="104">100*S140/($Y140*1000)</f>
        <v>0.49901960784313726</v>
      </c>
      <c r="AP140" s="62">
        <f t="shared" ref="AP140:AP186" si="105">100*T140/($Y140*1000)</f>
        <v>0.10588235294117647</v>
      </c>
      <c r="AQ140" s="62">
        <f t="shared" ref="AQ140:AQ186" si="106">100*U140/($Y140*1000)</f>
        <v>0.21274509803921568</v>
      </c>
    </row>
    <row r="141" spans="1:43">
      <c r="A141" s="6">
        <v>1951</v>
      </c>
      <c r="B141" s="21">
        <v>2955</v>
      </c>
      <c r="C141" s="21">
        <v>1700</v>
      </c>
      <c r="D141" s="21">
        <v>800</v>
      </c>
      <c r="E141" s="21">
        <v>157</v>
      </c>
      <c r="F141" s="21">
        <f t="shared" si="96"/>
        <v>298</v>
      </c>
      <c r="G141" s="21">
        <v>49</v>
      </c>
      <c r="H141" s="21">
        <v>17</v>
      </c>
      <c r="I141" s="21">
        <v>18</v>
      </c>
      <c r="J141" s="21"/>
      <c r="K141" s="21">
        <f t="shared" si="56"/>
        <v>14</v>
      </c>
      <c r="L141" s="22">
        <f t="shared" si="97"/>
        <v>2906</v>
      </c>
      <c r="M141" s="22">
        <f t="shared" si="98"/>
        <v>1683</v>
      </c>
      <c r="N141" s="22">
        <f t="shared" si="99"/>
        <v>782</v>
      </c>
      <c r="O141" s="22">
        <f t="shared" si="100"/>
        <v>157</v>
      </c>
      <c r="P141" s="42">
        <f t="shared" si="101"/>
        <v>284</v>
      </c>
      <c r="Q141" s="58">
        <v>2334</v>
      </c>
      <c r="R141" s="58">
        <v>1233</v>
      </c>
      <c r="S141" s="58">
        <v>701</v>
      </c>
      <c r="T141" s="58">
        <v>151</v>
      </c>
      <c r="U141" s="58">
        <v>251</v>
      </c>
      <c r="W141" s="37"/>
      <c r="X141" s="37"/>
      <c r="Y141" s="74">
        <v>125</v>
      </c>
      <c r="Z141" s="74">
        <v>123.6</v>
      </c>
      <c r="AA141" s="36"/>
      <c r="AB141" s="41">
        <f t="shared" si="86"/>
        <v>2.3639999999999999</v>
      </c>
      <c r="AC141" s="41">
        <f t="shared" si="87"/>
        <v>1.36</v>
      </c>
      <c r="AD141" s="41">
        <f t="shared" si="88"/>
        <v>0.64</v>
      </c>
      <c r="AE141" s="41">
        <f t="shared" si="89"/>
        <v>0.12559999999999999</v>
      </c>
      <c r="AF141" s="41">
        <f t="shared" si="90"/>
        <v>0.2384</v>
      </c>
      <c r="AG141" s="7">
        <f t="shared" si="91"/>
        <v>2.3248000000000002</v>
      </c>
      <c r="AH141" s="7"/>
      <c r="AI141" s="7">
        <f t="shared" si="92"/>
        <v>1.3464</v>
      </c>
      <c r="AJ141" s="7">
        <f t="shared" si="93"/>
        <v>0.62560000000000004</v>
      </c>
      <c r="AK141" s="7">
        <f t="shared" si="94"/>
        <v>0.12559999999999999</v>
      </c>
      <c r="AL141" s="7">
        <f t="shared" si="95"/>
        <v>0.22720000000000001</v>
      </c>
      <c r="AM141" s="62">
        <f t="shared" si="102"/>
        <v>1.8672</v>
      </c>
      <c r="AN141" s="62">
        <f t="shared" si="103"/>
        <v>0.98640000000000005</v>
      </c>
      <c r="AO141" s="62">
        <f t="shared" si="104"/>
        <v>0.56079999999999997</v>
      </c>
      <c r="AP141" s="62">
        <f t="shared" si="105"/>
        <v>0.1208</v>
      </c>
      <c r="AQ141" s="62">
        <f t="shared" si="106"/>
        <v>0.20080000000000001</v>
      </c>
    </row>
    <row r="142" spans="1:43">
      <c r="A142" s="6">
        <v>1952</v>
      </c>
      <c r="B142" s="21">
        <v>3616</v>
      </c>
      <c r="C142" s="21">
        <v>2042</v>
      </c>
      <c r="D142" s="21">
        <v>999</v>
      </c>
      <c r="E142" s="21">
        <v>211</v>
      </c>
      <c r="F142" s="21">
        <f t="shared" si="96"/>
        <v>364</v>
      </c>
      <c r="G142" s="21">
        <v>59</v>
      </c>
      <c r="H142" s="21">
        <v>20</v>
      </c>
      <c r="I142" s="21">
        <v>23</v>
      </c>
      <c r="J142" s="21"/>
      <c r="K142" s="21">
        <f t="shared" si="56"/>
        <v>16</v>
      </c>
      <c r="L142" s="22">
        <f t="shared" si="97"/>
        <v>3557</v>
      </c>
      <c r="M142" s="22">
        <f t="shared" si="98"/>
        <v>2022</v>
      </c>
      <c r="N142" s="22">
        <f t="shared" si="99"/>
        <v>976</v>
      </c>
      <c r="O142" s="22">
        <f t="shared" si="100"/>
        <v>211</v>
      </c>
      <c r="P142" s="42">
        <f t="shared" si="101"/>
        <v>348</v>
      </c>
      <c r="Q142" s="58">
        <v>2857</v>
      </c>
      <c r="R142" s="58">
        <v>1463</v>
      </c>
      <c r="S142" s="58">
        <v>880</v>
      </c>
      <c r="T142" s="58">
        <v>204</v>
      </c>
      <c r="U142" s="58">
        <v>311</v>
      </c>
      <c r="W142" s="37">
        <v>146400</v>
      </c>
      <c r="X142" s="37"/>
      <c r="Y142" s="74">
        <v>147</v>
      </c>
      <c r="Z142" s="74">
        <v>145.6</v>
      </c>
      <c r="AA142" s="36"/>
      <c r="AB142" s="41">
        <f t="shared" si="86"/>
        <v>2.4598639455782312</v>
      </c>
      <c r="AC142" s="41">
        <f t="shared" si="87"/>
        <v>1.3891156462585035</v>
      </c>
      <c r="AD142" s="41">
        <f t="shared" si="88"/>
        <v>0.67959183673469392</v>
      </c>
      <c r="AE142" s="41">
        <f t="shared" si="89"/>
        <v>0.1435374149659864</v>
      </c>
      <c r="AF142" s="41">
        <f t="shared" si="90"/>
        <v>0.24761904761904763</v>
      </c>
      <c r="AG142" s="7">
        <f t="shared" si="91"/>
        <v>2.4197278911564628</v>
      </c>
      <c r="AH142" s="7"/>
      <c r="AI142" s="7">
        <f t="shared" si="92"/>
        <v>1.3755102040816327</v>
      </c>
      <c r="AJ142" s="7">
        <f t="shared" si="93"/>
        <v>0.66394557823129252</v>
      </c>
      <c r="AK142" s="7">
        <f t="shared" si="94"/>
        <v>0.1435374149659864</v>
      </c>
      <c r="AL142" s="7">
        <f t="shared" si="95"/>
        <v>0.23673469387755103</v>
      </c>
      <c r="AM142" s="62">
        <f t="shared" si="102"/>
        <v>1.9435374149659863</v>
      </c>
      <c r="AN142" s="62">
        <f t="shared" si="103"/>
        <v>0.99523809523809526</v>
      </c>
      <c r="AO142" s="62">
        <f t="shared" si="104"/>
        <v>0.59863945578231292</v>
      </c>
      <c r="AP142" s="62">
        <f t="shared" si="105"/>
        <v>0.13877551020408163</v>
      </c>
      <c r="AQ142" s="62">
        <f t="shared" si="106"/>
        <v>0.21156462585034014</v>
      </c>
    </row>
    <row r="143" spans="1:43">
      <c r="A143" s="6">
        <v>1953</v>
      </c>
      <c r="B143" s="21">
        <v>3681</v>
      </c>
      <c r="C143" s="21">
        <v>2225</v>
      </c>
      <c r="D143" s="21">
        <v>1056</v>
      </c>
      <c r="E143" s="21">
        <v>217</v>
      </c>
      <c r="F143" s="21">
        <f t="shared" si="96"/>
        <v>183</v>
      </c>
      <c r="G143" s="21">
        <v>65</v>
      </c>
      <c r="H143" s="21">
        <v>21</v>
      </c>
      <c r="I143" s="21">
        <v>25</v>
      </c>
      <c r="J143" s="21"/>
      <c r="K143" s="21">
        <f t="shared" si="56"/>
        <v>19</v>
      </c>
      <c r="L143" s="22">
        <f t="shared" si="97"/>
        <v>3616</v>
      </c>
      <c r="M143" s="22">
        <f t="shared" si="98"/>
        <v>2204</v>
      </c>
      <c r="N143" s="22">
        <f t="shared" si="99"/>
        <v>1031</v>
      </c>
      <c r="O143" s="22">
        <f t="shared" si="100"/>
        <v>217</v>
      </c>
      <c r="P143" s="42">
        <f t="shared" si="101"/>
        <v>164</v>
      </c>
      <c r="Q143" s="58">
        <v>3018</v>
      </c>
      <c r="R143" s="58">
        <v>1579</v>
      </c>
      <c r="S143" s="58">
        <v>928</v>
      </c>
      <c r="T143" s="58">
        <v>209</v>
      </c>
      <c r="U143" s="58">
        <v>301</v>
      </c>
      <c r="W143" s="37">
        <v>152600</v>
      </c>
      <c r="X143" s="37"/>
      <c r="Y143" s="74">
        <v>153</v>
      </c>
      <c r="Z143" s="74">
        <v>151.80000000000001</v>
      </c>
      <c r="AA143" s="36"/>
      <c r="AB143" s="41">
        <f t="shared" si="86"/>
        <v>2.4058823529411764</v>
      </c>
      <c r="AC143" s="41">
        <f t="shared" si="87"/>
        <v>1.4542483660130718</v>
      </c>
      <c r="AD143" s="41">
        <f t="shared" si="88"/>
        <v>0.69019607843137254</v>
      </c>
      <c r="AE143" s="41">
        <f t="shared" si="89"/>
        <v>0.14183006535947712</v>
      </c>
      <c r="AF143" s="41">
        <f t="shared" si="90"/>
        <v>0.11960784313725491</v>
      </c>
      <c r="AG143" s="7">
        <f t="shared" si="91"/>
        <v>2.3633986928104576</v>
      </c>
      <c r="AH143" s="7"/>
      <c r="AI143" s="7">
        <f t="shared" si="92"/>
        <v>1.4405228758169935</v>
      </c>
      <c r="AJ143" s="7">
        <f t="shared" si="93"/>
        <v>0.67385620915032685</v>
      </c>
      <c r="AK143" s="7">
        <f t="shared" si="94"/>
        <v>0.14183006535947712</v>
      </c>
      <c r="AL143" s="7">
        <f t="shared" si="95"/>
        <v>0.10718954248366012</v>
      </c>
      <c r="AM143" s="62">
        <f t="shared" si="102"/>
        <v>1.9725490196078432</v>
      </c>
      <c r="AN143" s="62">
        <f t="shared" si="103"/>
        <v>1.0320261437908498</v>
      </c>
      <c r="AO143" s="62">
        <f t="shared" si="104"/>
        <v>0.60653594771241826</v>
      </c>
      <c r="AP143" s="62">
        <f t="shared" si="105"/>
        <v>0.13660130718954247</v>
      </c>
      <c r="AQ143" s="62">
        <f t="shared" si="106"/>
        <v>0.19673202614379084</v>
      </c>
    </row>
    <row r="144" spans="1:43">
      <c r="A144" s="6">
        <v>1954</v>
      </c>
      <c r="B144" s="21">
        <v>4202</v>
      </c>
      <c r="C144" s="21">
        <v>2415</v>
      </c>
      <c r="D144" s="21">
        <v>1165</v>
      </c>
      <c r="E144" s="21">
        <v>232</v>
      </c>
      <c r="F144" s="21">
        <f t="shared" si="96"/>
        <v>390</v>
      </c>
      <c r="G144" s="21">
        <v>72</v>
      </c>
      <c r="H144" s="21">
        <v>23</v>
      </c>
      <c r="I144" s="21">
        <v>28</v>
      </c>
      <c r="J144" s="21"/>
      <c r="K144" s="21">
        <f t="shared" si="56"/>
        <v>21</v>
      </c>
      <c r="L144" s="22">
        <f t="shared" si="97"/>
        <v>4130</v>
      </c>
      <c r="M144" s="22">
        <f t="shared" si="98"/>
        <v>2392</v>
      </c>
      <c r="N144" s="22">
        <f t="shared" si="99"/>
        <v>1137</v>
      </c>
      <c r="O144" s="22">
        <f t="shared" si="100"/>
        <v>232</v>
      </c>
      <c r="P144" s="42">
        <f t="shared" si="101"/>
        <v>369</v>
      </c>
      <c r="Q144" s="58">
        <v>3248</v>
      </c>
      <c r="R144" s="58">
        <v>1680</v>
      </c>
      <c r="S144" s="58">
        <v>1025</v>
      </c>
      <c r="T144" s="58">
        <v>223</v>
      </c>
      <c r="U144" s="58">
        <v>320</v>
      </c>
      <c r="W144" s="37">
        <v>161700</v>
      </c>
      <c r="X144" s="37"/>
      <c r="Y144" s="74">
        <v>162</v>
      </c>
      <c r="Z144" s="74">
        <v>160.69999999999999</v>
      </c>
      <c r="AA144" s="36"/>
      <c r="AB144" s="41">
        <f t="shared" si="86"/>
        <v>2.5938271604938272</v>
      </c>
      <c r="AC144" s="41">
        <f t="shared" si="87"/>
        <v>1.4907407407407407</v>
      </c>
      <c r="AD144" s="41">
        <f t="shared" si="88"/>
        <v>0.71913580246913578</v>
      </c>
      <c r="AE144" s="41">
        <f t="shared" si="89"/>
        <v>0.14320987654320988</v>
      </c>
      <c r="AF144" s="41">
        <f t="shared" si="90"/>
        <v>0.24074074074074073</v>
      </c>
      <c r="AG144" s="7">
        <f t="shared" si="91"/>
        <v>2.5493827160493829</v>
      </c>
      <c r="AH144" s="7"/>
      <c r="AI144" s="7">
        <f t="shared" si="92"/>
        <v>1.4765432098765432</v>
      </c>
      <c r="AJ144" s="7">
        <f t="shared" si="93"/>
        <v>0.70185185185185184</v>
      </c>
      <c r="AK144" s="7">
        <f t="shared" si="94"/>
        <v>0.14320987654320988</v>
      </c>
      <c r="AL144" s="7">
        <f t="shared" si="95"/>
        <v>0.22777777777777777</v>
      </c>
      <c r="AM144" s="62">
        <f t="shared" si="102"/>
        <v>2.0049382716049382</v>
      </c>
      <c r="AN144" s="62">
        <f t="shared" si="103"/>
        <v>1.037037037037037</v>
      </c>
      <c r="AO144" s="62">
        <f t="shared" si="104"/>
        <v>0.63271604938271608</v>
      </c>
      <c r="AP144" s="62">
        <f t="shared" si="105"/>
        <v>0.13765432098765432</v>
      </c>
      <c r="AQ144" s="62">
        <f t="shared" si="106"/>
        <v>0.19753086419753085</v>
      </c>
    </row>
    <row r="145" spans="1:43">
      <c r="A145" s="6">
        <v>1955</v>
      </c>
      <c r="B145" s="21">
        <v>4869</v>
      </c>
      <c r="C145" s="21">
        <v>2804</v>
      </c>
      <c r="D145" s="21">
        <v>1334</v>
      </c>
      <c r="E145" s="21">
        <v>271</v>
      </c>
      <c r="F145" s="21">
        <f t="shared" si="96"/>
        <v>460</v>
      </c>
      <c r="G145" s="21">
        <v>82</v>
      </c>
      <c r="H145" s="21">
        <v>26</v>
      </c>
      <c r="I145" s="21">
        <v>32</v>
      </c>
      <c r="J145" s="21"/>
      <c r="K145" s="21">
        <f t="shared" si="56"/>
        <v>24</v>
      </c>
      <c r="L145" s="22">
        <f t="shared" si="97"/>
        <v>4787</v>
      </c>
      <c r="M145" s="22">
        <f t="shared" si="98"/>
        <v>2778</v>
      </c>
      <c r="N145" s="22">
        <f t="shared" si="99"/>
        <v>1302</v>
      </c>
      <c r="O145" s="22">
        <f t="shared" si="100"/>
        <v>271</v>
      </c>
      <c r="P145" s="42">
        <f t="shared" si="101"/>
        <v>436</v>
      </c>
      <c r="Q145" s="58">
        <v>3689</v>
      </c>
      <c r="R145" s="58">
        <v>1871</v>
      </c>
      <c r="S145" s="58">
        <v>1176</v>
      </c>
      <c r="T145" s="58">
        <v>261</v>
      </c>
      <c r="U145" s="58">
        <v>381</v>
      </c>
      <c r="W145" s="37">
        <v>172800</v>
      </c>
      <c r="X145" s="37"/>
      <c r="Y145" s="74">
        <v>173</v>
      </c>
      <c r="Z145" s="74">
        <v>171.9</v>
      </c>
      <c r="AA145" s="36"/>
      <c r="AB145" s="41">
        <f t="shared" si="86"/>
        <v>2.814450867052023</v>
      </c>
      <c r="AC145" s="41">
        <f t="shared" si="87"/>
        <v>1.6208092485549133</v>
      </c>
      <c r="AD145" s="41">
        <f t="shared" si="88"/>
        <v>0.77109826589595376</v>
      </c>
      <c r="AE145" s="41">
        <f t="shared" si="89"/>
        <v>0.15664739884393064</v>
      </c>
      <c r="AF145" s="41">
        <f t="shared" si="90"/>
        <v>0.26589595375722541</v>
      </c>
      <c r="AG145" s="7">
        <f t="shared" si="91"/>
        <v>2.7670520231213871</v>
      </c>
      <c r="AH145" s="7"/>
      <c r="AI145" s="7">
        <f t="shared" si="92"/>
        <v>1.6057803468208092</v>
      </c>
      <c r="AJ145" s="7">
        <f t="shared" si="93"/>
        <v>0.75260115606936417</v>
      </c>
      <c r="AK145" s="7">
        <f t="shared" si="94"/>
        <v>0.15664739884393064</v>
      </c>
      <c r="AL145" s="7">
        <f t="shared" si="95"/>
        <v>0.25202312138728322</v>
      </c>
      <c r="AM145" s="62">
        <f t="shared" si="102"/>
        <v>2.1323699421965316</v>
      </c>
      <c r="AN145" s="62">
        <f t="shared" si="103"/>
        <v>1.0815028901734105</v>
      </c>
      <c r="AO145" s="62">
        <f t="shared" si="104"/>
        <v>0.67976878612716762</v>
      </c>
      <c r="AP145" s="62">
        <f t="shared" si="105"/>
        <v>0.1508670520231214</v>
      </c>
      <c r="AQ145" s="62">
        <f t="shared" si="106"/>
        <v>0.22023121387283237</v>
      </c>
    </row>
    <row r="146" spans="1:43">
      <c r="A146" s="6">
        <v>1956</v>
      </c>
      <c r="B146" s="21">
        <v>5667</v>
      </c>
      <c r="C146" s="21">
        <v>3234</v>
      </c>
      <c r="D146" s="21">
        <v>1582</v>
      </c>
      <c r="E146" s="21">
        <v>324</v>
      </c>
      <c r="F146" s="21">
        <f t="shared" si="96"/>
        <v>527</v>
      </c>
      <c r="G146" s="21">
        <v>93</v>
      </c>
      <c r="H146" s="21">
        <v>29</v>
      </c>
      <c r="I146" s="21">
        <v>37</v>
      </c>
      <c r="J146" s="21"/>
      <c r="K146" s="21">
        <f t="shared" si="56"/>
        <v>27</v>
      </c>
      <c r="L146" s="22">
        <f t="shared" si="97"/>
        <v>5574</v>
      </c>
      <c r="M146" s="22">
        <f t="shared" si="98"/>
        <v>3205</v>
      </c>
      <c r="N146" s="22">
        <f t="shared" si="99"/>
        <v>1545</v>
      </c>
      <c r="O146" s="22">
        <f t="shared" si="100"/>
        <v>324</v>
      </c>
      <c r="P146" s="42">
        <f t="shared" si="101"/>
        <v>500</v>
      </c>
      <c r="Q146" s="58">
        <v>4283</v>
      </c>
      <c r="R146" s="58">
        <v>2133</v>
      </c>
      <c r="S146" s="58">
        <v>1398</v>
      </c>
      <c r="T146" s="58">
        <v>312</v>
      </c>
      <c r="U146" s="58">
        <v>438</v>
      </c>
      <c r="W146" s="37">
        <v>192100</v>
      </c>
      <c r="X146" s="37"/>
      <c r="Y146" s="74">
        <v>193</v>
      </c>
      <c r="Z146" s="74">
        <v>191</v>
      </c>
      <c r="AA146" s="36"/>
      <c r="AB146" s="41">
        <f t="shared" si="86"/>
        <v>2.9362694300518135</v>
      </c>
      <c r="AC146" s="41">
        <f t="shared" si="87"/>
        <v>1.6756476683937824</v>
      </c>
      <c r="AD146" s="41">
        <f t="shared" si="88"/>
        <v>0.81968911917098441</v>
      </c>
      <c r="AE146" s="41">
        <f t="shared" si="89"/>
        <v>0.16787564766839377</v>
      </c>
      <c r="AF146" s="41">
        <f t="shared" si="90"/>
        <v>0.27305699481865287</v>
      </c>
      <c r="AG146" s="7">
        <f t="shared" si="91"/>
        <v>2.8880829015544043</v>
      </c>
      <c r="AH146" s="7"/>
      <c r="AI146" s="7">
        <f t="shared" si="92"/>
        <v>1.660621761658031</v>
      </c>
      <c r="AJ146" s="7">
        <f t="shared" si="93"/>
        <v>0.80051813471502586</v>
      </c>
      <c r="AK146" s="7">
        <f t="shared" si="94"/>
        <v>0.16787564766839377</v>
      </c>
      <c r="AL146" s="7">
        <f t="shared" si="95"/>
        <v>0.25906735751295334</v>
      </c>
      <c r="AM146" s="62">
        <f t="shared" si="102"/>
        <v>2.2191709844559586</v>
      </c>
      <c r="AN146" s="62">
        <f t="shared" si="103"/>
        <v>1.1051813471502592</v>
      </c>
      <c r="AO146" s="62">
        <f t="shared" si="104"/>
        <v>0.72435233160621759</v>
      </c>
      <c r="AP146" s="62">
        <f t="shared" si="105"/>
        <v>0.16165803108808291</v>
      </c>
      <c r="AQ146" s="62">
        <f t="shared" si="106"/>
        <v>0.22694300518134716</v>
      </c>
    </row>
    <row r="147" spans="1:43">
      <c r="A147" s="6">
        <v>1957</v>
      </c>
      <c r="B147" s="21">
        <v>6749</v>
      </c>
      <c r="C147" s="21">
        <v>3830</v>
      </c>
      <c r="D147" s="21">
        <v>1901</v>
      </c>
      <c r="E147" s="21">
        <v>406</v>
      </c>
      <c r="F147" s="21">
        <f t="shared" si="96"/>
        <v>612</v>
      </c>
      <c r="G147" s="21">
        <v>108</v>
      </c>
      <c r="H147" s="21">
        <v>31</v>
      </c>
      <c r="I147" s="21">
        <v>44</v>
      </c>
      <c r="J147" s="21"/>
      <c r="K147" s="21">
        <f t="shared" ref="K147:K186" si="107">G147-H147-I147</f>
        <v>33</v>
      </c>
      <c r="L147" s="22">
        <f t="shared" si="97"/>
        <v>6641</v>
      </c>
      <c r="M147" s="22">
        <f t="shared" si="98"/>
        <v>3799</v>
      </c>
      <c r="N147" s="22">
        <f t="shared" si="99"/>
        <v>1857</v>
      </c>
      <c r="O147" s="22">
        <f t="shared" si="100"/>
        <v>406</v>
      </c>
      <c r="P147" s="42">
        <f t="shared" si="101"/>
        <v>579</v>
      </c>
      <c r="Q147" s="58">
        <v>5059</v>
      </c>
      <c r="R147" s="58">
        <v>2474</v>
      </c>
      <c r="S147" s="58">
        <v>1680</v>
      </c>
      <c r="T147" s="58">
        <v>393</v>
      </c>
      <c r="U147" s="58">
        <v>512</v>
      </c>
      <c r="W147" s="37">
        <v>215900</v>
      </c>
      <c r="X147" s="37"/>
      <c r="Y147" s="74">
        <v>216</v>
      </c>
      <c r="Z147" s="74">
        <v>212.7</v>
      </c>
      <c r="AA147" s="36"/>
      <c r="AB147" s="41">
        <f t="shared" si="86"/>
        <v>3.1245370370370371</v>
      </c>
      <c r="AC147" s="41">
        <f t="shared" si="87"/>
        <v>1.7731481481481481</v>
      </c>
      <c r="AD147" s="41">
        <f t="shared" si="88"/>
        <v>0.88009259259259254</v>
      </c>
      <c r="AE147" s="41">
        <f t="shared" si="89"/>
        <v>0.18796296296296297</v>
      </c>
      <c r="AF147" s="41">
        <f t="shared" si="90"/>
        <v>0.28333333333333333</v>
      </c>
      <c r="AG147" s="7">
        <f t="shared" si="91"/>
        <v>3.0745370370370368</v>
      </c>
      <c r="AH147" s="7"/>
      <c r="AI147" s="7">
        <f t="shared" si="92"/>
        <v>1.7587962962962962</v>
      </c>
      <c r="AJ147" s="7">
        <f t="shared" si="93"/>
        <v>0.85972222222222228</v>
      </c>
      <c r="AK147" s="7">
        <f t="shared" si="94"/>
        <v>0.18796296296296297</v>
      </c>
      <c r="AL147" s="7">
        <f t="shared" si="95"/>
        <v>0.26805555555555555</v>
      </c>
      <c r="AM147" s="62">
        <f t="shared" si="102"/>
        <v>2.3421296296296297</v>
      </c>
      <c r="AN147" s="62">
        <f t="shared" si="103"/>
        <v>1.1453703703703704</v>
      </c>
      <c r="AO147" s="62">
        <f t="shared" si="104"/>
        <v>0.77777777777777779</v>
      </c>
      <c r="AP147" s="62">
        <f t="shared" si="105"/>
        <v>0.18194444444444444</v>
      </c>
      <c r="AQ147" s="62">
        <f t="shared" si="106"/>
        <v>0.23703703703703705</v>
      </c>
    </row>
    <row r="148" spans="1:43">
      <c r="A148" s="6">
        <v>1958</v>
      </c>
      <c r="B148" s="21">
        <v>8310</v>
      </c>
      <c r="C148" s="21">
        <v>4646</v>
      </c>
      <c r="D148" s="21">
        <v>2410</v>
      </c>
      <c r="E148" s="21">
        <v>547</v>
      </c>
      <c r="F148" s="21">
        <f t="shared" si="96"/>
        <v>707</v>
      </c>
      <c r="G148" s="21">
        <v>135</v>
      </c>
      <c r="H148" s="21">
        <v>40</v>
      </c>
      <c r="I148" s="21">
        <v>58</v>
      </c>
      <c r="J148" s="21"/>
      <c r="K148" s="21">
        <f t="shared" si="107"/>
        <v>37</v>
      </c>
      <c r="L148" s="22">
        <f t="shared" si="97"/>
        <v>8175</v>
      </c>
      <c r="M148" s="22">
        <f t="shared" si="98"/>
        <v>4606</v>
      </c>
      <c r="N148" s="22">
        <f t="shared" si="99"/>
        <v>2352</v>
      </c>
      <c r="O148" s="22">
        <f t="shared" si="100"/>
        <v>547</v>
      </c>
      <c r="P148" s="42">
        <f t="shared" si="101"/>
        <v>670</v>
      </c>
      <c r="Q148" s="58">
        <v>6195</v>
      </c>
      <c r="R148" s="58">
        <v>2956</v>
      </c>
      <c r="S148" s="58">
        <v>2112</v>
      </c>
      <c r="T148" s="58">
        <v>532</v>
      </c>
      <c r="U148" s="58">
        <v>594</v>
      </c>
      <c r="W148" s="37">
        <v>248500</v>
      </c>
      <c r="X148" s="37"/>
      <c r="Y148" s="74">
        <v>249</v>
      </c>
      <c r="Z148" s="74">
        <v>244.7</v>
      </c>
      <c r="AA148" s="36"/>
      <c r="AB148" s="41">
        <f t="shared" si="86"/>
        <v>3.3373493975903616</v>
      </c>
      <c r="AC148" s="41">
        <f t="shared" si="87"/>
        <v>1.865863453815261</v>
      </c>
      <c r="AD148" s="41">
        <f t="shared" si="88"/>
        <v>0.96787148594377514</v>
      </c>
      <c r="AE148" s="41">
        <f t="shared" si="89"/>
        <v>0.21967871485943774</v>
      </c>
      <c r="AF148" s="41">
        <f t="shared" si="90"/>
        <v>0.28393574297188756</v>
      </c>
      <c r="AG148" s="7">
        <f t="shared" si="91"/>
        <v>3.2831325301204819</v>
      </c>
      <c r="AH148" s="7"/>
      <c r="AI148" s="7">
        <f t="shared" si="92"/>
        <v>1.8497991967871485</v>
      </c>
      <c r="AJ148" s="7">
        <f t="shared" si="93"/>
        <v>0.944578313253012</v>
      </c>
      <c r="AK148" s="7">
        <f t="shared" si="94"/>
        <v>0.21967871485943774</v>
      </c>
      <c r="AL148" s="7">
        <f t="shared" si="95"/>
        <v>0.26907630522088355</v>
      </c>
      <c r="AM148" s="62">
        <f t="shared" si="102"/>
        <v>2.4879518072289155</v>
      </c>
      <c r="AN148" s="62">
        <f t="shared" si="103"/>
        <v>1.18714859437751</v>
      </c>
      <c r="AO148" s="62">
        <f t="shared" si="104"/>
        <v>0.84819277108433733</v>
      </c>
      <c r="AP148" s="62">
        <f t="shared" si="105"/>
        <v>0.21365461847389558</v>
      </c>
      <c r="AQ148" s="62">
        <f t="shared" si="106"/>
        <v>0.23855421686746989</v>
      </c>
    </row>
    <row r="149" spans="1:43">
      <c r="A149" s="6">
        <v>1959</v>
      </c>
      <c r="B149" s="21">
        <v>9821</v>
      </c>
      <c r="C149" s="21">
        <v>5422</v>
      </c>
      <c r="D149" s="21">
        <v>2964</v>
      </c>
      <c r="E149" s="21">
        <v>618</v>
      </c>
      <c r="F149" s="21">
        <f t="shared" si="96"/>
        <v>817</v>
      </c>
      <c r="G149" s="21">
        <v>158</v>
      </c>
      <c r="H149" s="21">
        <v>45</v>
      </c>
      <c r="I149" s="21">
        <v>72</v>
      </c>
      <c r="J149" s="21"/>
      <c r="K149" s="21">
        <f t="shared" si="107"/>
        <v>41</v>
      </c>
      <c r="L149" s="22">
        <f t="shared" si="97"/>
        <v>9663</v>
      </c>
      <c r="M149" s="22">
        <f t="shared" si="98"/>
        <v>5377</v>
      </c>
      <c r="N149" s="22">
        <f t="shared" si="99"/>
        <v>2892</v>
      </c>
      <c r="O149" s="22">
        <f t="shared" si="100"/>
        <v>618</v>
      </c>
      <c r="P149" s="42">
        <f t="shared" si="101"/>
        <v>776</v>
      </c>
      <c r="Q149" s="58">
        <v>7320</v>
      </c>
      <c r="R149" s="58">
        <v>3447</v>
      </c>
      <c r="S149" s="58">
        <v>2584</v>
      </c>
      <c r="T149" s="58">
        <v>602</v>
      </c>
      <c r="U149" s="58">
        <v>686</v>
      </c>
      <c r="W149" s="37">
        <v>272560</v>
      </c>
      <c r="X149" s="37"/>
      <c r="Y149" s="74">
        <v>273</v>
      </c>
      <c r="Z149" s="74">
        <v>267.2</v>
      </c>
      <c r="AA149" s="36"/>
      <c r="AB149" s="41">
        <f t="shared" si="86"/>
        <v>3.5974358974358975</v>
      </c>
      <c r="AC149" s="41">
        <f t="shared" si="87"/>
        <v>1.9860805860805861</v>
      </c>
      <c r="AD149" s="41">
        <f t="shared" si="88"/>
        <v>1.0857142857142856</v>
      </c>
      <c r="AE149" s="41">
        <f t="shared" si="89"/>
        <v>0.22637362637362637</v>
      </c>
      <c r="AF149" s="41">
        <f t="shared" si="90"/>
        <v>0.29926739926739926</v>
      </c>
      <c r="AG149" s="7">
        <f t="shared" si="91"/>
        <v>3.5395604395604394</v>
      </c>
      <c r="AH149" s="7"/>
      <c r="AI149" s="7">
        <f t="shared" si="92"/>
        <v>1.9695970695970697</v>
      </c>
      <c r="AJ149" s="7">
        <f t="shared" si="93"/>
        <v>1.0593406593406594</v>
      </c>
      <c r="AK149" s="7">
        <f t="shared" si="94"/>
        <v>0.22637362637362637</v>
      </c>
      <c r="AL149" s="7">
        <f t="shared" si="95"/>
        <v>0.28424908424908424</v>
      </c>
      <c r="AM149" s="62">
        <f t="shared" si="102"/>
        <v>2.6813186813186811</v>
      </c>
      <c r="AN149" s="62">
        <f t="shared" si="103"/>
        <v>1.2626373626373626</v>
      </c>
      <c r="AO149" s="62">
        <f t="shared" si="104"/>
        <v>0.94652014652014649</v>
      </c>
      <c r="AP149" s="62">
        <f t="shared" si="105"/>
        <v>0.22051282051282051</v>
      </c>
      <c r="AQ149" s="62">
        <f t="shared" si="106"/>
        <v>0.25128205128205128</v>
      </c>
    </row>
    <row r="150" spans="1:43">
      <c r="A150" s="6">
        <v>1960</v>
      </c>
      <c r="B150" s="21">
        <v>11554</v>
      </c>
      <c r="C150" s="21">
        <v>5594</v>
      </c>
      <c r="D150" s="21">
        <v>3383</v>
      </c>
      <c r="E150" s="21">
        <v>976</v>
      </c>
      <c r="F150" s="21">
        <f t="shared" si="96"/>
        <v>1601</v>
      </c>
      <c r="G150" s="21">
        <v>216</v>
      </c>
      <c r="H150" s="21">
        <v>48</v>
      </c>
      <c r="I150" s="21">
        <v>82</v>
      </c>
      <c r="J150" s="21">
        <v>37</v>
      </c>
      <c r="K150" s="21">
        <f t="shared" si="107"/>
        <v>86</v>
      </c>
      <c r="L150" s="22">
        <f t="shared" ref="L150:L159" si="108">B150-G150</f>
        <v>11338</v>
      </c>
      <c r="M150" s="22">
        <f t="shared" ref="M150:M159" si="109">C150-H150</f>
        <v>5546</v>
      </c>
      <c r="N150" s="22">
        <f t="shared" ref="N150:N159" si="110">D150-I150</f>
        <v>3301</v>
      </c>
      <c r="O150" s="22">
        <f t="shared" ref="O150:O159" si="111">E150-J150</f>
        <v>939</v>
      </c>
      <c r="P150" s="22">
        <f t="shared" ref="P150:P159" si="112">F150-K150</f>
        <v>1515</v>
      </c>
      <c r="Q150" s="58">
        <v>8847</v>
      </c>
      <c r="R150" s="58">
        <v>3558</v>
      </c>
      <c r="S150" s="58">
        <v>2913</v>
      </c>
      <c r="T150" s="58">
        <v>921</v>
      </c>
      <c r="U150" s="58">
        <v>1455</v>
      </c>
      <c r="W150" s="37">
        <v>296510</v>
      </c>
      <c r="X150" s="37"/>
      <c r="Y150" s="74">
        <v>297</v>
      </c>
      <c r="Z150" s="74">
        <v>296.5</v>
      </c>
      <c r="AA150" s="36"/>
      <c r="AB150" s="41">
        <f t="shared" si="86"/>
        <v>3.89023569023569</v>
      </c>
      <c r="AC150" s="41">
        <f t="shared" si="87"/>
        <v>1.8835016835016836</v>
      </c>
      <c r="AD150" s="41">
        <f t="shared" si="88"/>
        <v>1.1390572390572391</v>
      </c>
      <c r="AE150" s="41">
        <f t="shared" si="89"/>
        <v>0.32861952861952864</v>
      </c>
      <c r="AF150" s="41">
        <f t="shared" si="90"/>
        <v>0.53905723905723901</v>
      </c>
      <c r="AG150" s="7">
        <f t="shared" si="91"/>
        <v>3.8175084175084173</v>
      </c>
      <c r="AH150" s="7"/>
      <c r="AI150" s="7">
        <f t="shared" si="92"/>
        <v>1.8673400673400673</v>
      </c>
      <c r="AJ150" s="7">
        <f t="shared" si="93"/>
        <v>1.1114478114478115</v>
      </c>
      <c r="AK150" s="7">
        <f t="shared" si="94"/>
        <v>0.31616161616161614</v>
      </c>
      <c r="AL150" s="7">
        <f t="shared" si="95"/>
        <v>0.51010101010101006</v>
      </c>
      <c r="AM150" s="62">
        <f t="shared" si="102"/>
        <v>2.978787878787879</v>
      </c>
      <c r="AN150" s="62">
        <f t="shared" si="103"/>
        <v>1.1979797979797979</v>
      </c>
      <c r="AO150" s="62">
        <f t="shared" si="104"/>
        <v>0.9808080808080808</v>
      </c>
      <c r="AP150" s="62">
        <f t="shared" si="105"/>
        <v>0.3101010101010101</v>
      </c>
      <c r="AQ150" s="62">
        <f t="shared" si="106"/>
        <v>0.48989898989898989</v>
      </c>
    </row>
    <row r="151" spans="1:43">
      <c r="A151" s="6">
        <v>1961</v>
      </c>
      <c r="B151" s="21">
        <v>13380</v>
      </c>
      <c r="C151" s="21">
        <v>6237</v>
      </c>
      <c r="D151" s="21">
        <v>4234</v>
      </c>
      <c r="E151" s="21">
        <v>1118</v>
      </c>
      <c r="F151" s="21">
        <f t="shared" si="96"/>
        <v>1791</v>
      </c>
      <c r="G151" s="21">
        <v>253</v>
      </c>
      <c r="H151" s="21">
        <v>57</v>
      </c>
      <c r="I151" s="21">
        <v>96</v>
      </c>
      <c r="J151" s="21">
        <v>44</v>
      </c>
      <c r="K151" s="21">
        <f t="shared" si="107"/>
        <v>100</v>
      </c>
      <c r="L151" s="22">
        <f t="shared" si="108"/>
        <v>13127</v>
      </c>
      <c r="M151" s="22">
        <f t="shared" si="109"/>
        <v>6180</v>
      </c>
      <c r="N151" s="22">
        <f t="shared" si="110"/>
        <v>4138</v>
      </c>
      <c r="O151" s="22">
        <f t="shared" si="111"/>
        <v>1074</v>
      </c>
      <c r="P151" s="42">
        <f t="shared" si="112"/>
        <v>1691</v>
      </c>
      <c r="Q151" s="58">
        <v>10500</v>
      </c>
      <c r="R151" s="58">
        <v>4126</v>
      </c>
      <c r="S151" s="58">
        <v>3700</v>
      </c>
      <c r="T151" s="58">
        <v>1053</v>
      </c>
      <c r="U151" s="58">
        <v>1621</v>
      </c>
      <c r="W151" s="37">
        <v>323460</v>
      </c>
      <c r="X151" s="37"/>
      <c r="Y151" s="74">
        <v>323</v>
      </c>
      <c r="Z151" s="74">
        <v>323.5</v>
      </c>
      <c r="AA151" s="36"/>
      <c r="AB151" s="7">
        <f t="shared" si="86"/>
        <v>4.1424148606811144</v>
      </c>
      <c r="AC151" s="7">
        <f t="shared" si="87"/>
        <v>1.9309597523219815</v>
      </c>
      <c r="AD151" s="7">
        <f t="shared" si="88"/>
        <v>1.3108359133126934</v>
      </c>
      <c r="AE151" s="7">
        <f t="shared" si="89"/>
        <v>0.34613003095975231</v>
      </c>
      <c r="AF151" s="41">
        <f t="shared" si="90"/>
        <v>0.55448916408668736</v>
      </c>
      <c r="AG151" s="7">
        <f t="shared" si="91"/>
        <v>4.0640866873065011</v>
      </c>
      <c r="AH151" s="7"/>
      <c r="AI151" s="7">
        <f t="shared" si="92"/>
        <v>1.9133126934984521</v>
      </c>
      <c r="AJ151" s="7">
        <f t="shared" si="93"/>
        <v>1.2811145510835913</v>
      </c>
      <c r="AK151" s="7">
        <f t="shared" si="94"/>
        <v>0.33250773993808047</v>
      </c>
      <c r="AL151" s="7">
        <f t="shared" si="95"/>
        <v>0.52352941176470591</v>
      </c>
      <c r="AM151" s="62">
        <f t="shared" si="102"/>
        <v>3.2507739938080493</v>
      </c>
      <c r="AN151" s="62">
        <f t="shared" si="103"/>
        <v>1.2773993808049535</v>
      </c>
      <c r="AO151" s="62">
        <f t="shared" si="104"/>
        <v>1.1455108359133126</v>
      </c>
      <c r="AP151" s="62">
        <f t="shared" si="105"/>
        <v>0.32600619195046437</v>
      </c>
      <c r="AQ151" s="62">
        <f t="shared" si="106"/>
        <v>0.50185758513931888</v>
      </c>
    </row>
    <row r="152" spans="1:43">
      <c r="A152" s="6">
        <v>1962</v>
      </c>
      <c r="B152" s="21">
        <v>16463</v>
      </c>
      <c r="C152" s="21">
        <v>7100</v>
      </c>
      <c r="D152" s="21">
        <v>5633</v>
      </c>
      <c r="E152" s="21">
        <v>1580</v>
      </c>
      <c r="F152" s="21">
        <f t="shared" si="96"/>
        <v>2150</v>
      </c>
      <c r="G152" s="21">
        <v>315</v>
      </c>
      <c r="H152" s="21">
        <v>71</v>
      </c>
      <c r="I152" s="21">
        <v>120</v>
      </c>
      <c r="J152" s="21">
        <v>54</v>
      </c>
      <c r="K152" s="21">
        <f t="shared" si="107"/>
        <v>124</v>
      </c>
      <c r="L152" s="22">
        <f t="shared" si="108"/>
        <v>16148</v>
      </c>
      <c r="M152" s="22">
        <f t="shared" si="109"/>
        <v>7029</v>
      </c>
      <c r="N152" s="22">
        <f t="shared" si="110"/>
        <v>5513</v>
      </c>
      <c r="O152" s="22">
        <f t="shared" si="111"/>
        <v>1526</v>
      </c>
      <c r="P152" s="42">
        <f t="shared" si="112"/>
        <v>2026</v>
      </c>
      <c r="Q152" s="58">
        <v>13148</v>
      </c>
      <c r="R152" s="58">
        <v>4716</v>
      </c>
      <c r="S152" s="58">
        <v>4996</v>
      </c>
      <c r="T152" s="58">
        <v>1500</v>
      </c>
      <c r="U152" s="58">
        <v>1937</v>
      </c>
      <c r="W152" s="37">
        <v>361160</v>
      </c>
      <c r="X152" s="37"/>
      <c r="Y152" s="74">
        <v>361</v>
      </c>
      <c r="Z152" s="74">
        <v>361.2</v>
      </c>
      <c r="AA152" s="36"/>
      <c r="AB152" s="7">
        <f t="shared" si="86"/>
        <v>4.5603878116343486</v>
      </c>
      <c r="AC152" s="7">
        <f t="shared" si="87"/>
        <v>1.9667590027700832</v>
      </c>
      <c r="AD152" s="7">
        <f t="shared" si="88"/>
        <v>1.560387811634349</v>
      </c>
      <c r="AE152" s="7">
        <f t="shared" si="89"/>
        <v>0.4376731301939058</v>
      </c>
      <c r="AF152" s="41">
        <f t="shared" si="90"/>
        <v>0.59556786703601106</v>
      </c>
      <c r="AG152" s="7">
        <f t="shared" si="91"/>
        <v>4.473130193905817</v>
      </c>
      <c r="AH152" s="7"/>
      <c r="AI152" s="7">
        <f t="shared" si="92"/>
        <v>1.9470914127423822</v>
      </c>
      <c r="AJ152" s="7">
        <f t="shared" si="93"/>
        <v>1.5271468144044322</v>
      </c>
      <c r="AK152" s="7">
        <f t="shared" si="94"/>
        <v>0.42271468144044322</v>
      </c>
      <c r="AL152" s="7">
        <f t="shared" si="95"/>
        <v>0.56121883656509697</v>
      </c>
      <c r="AM152" s="62">
        <f t="shared" si="102"/>
        <v>3.642105263157895</v>
      </c>
      <c r="AN152" s="62">
        <f t="shared" si="103"/>
        <v>1.3063711911357341</v>
      </c>
      <c r="AO152" s="62">
        <f t="shared" si="104"/>
        <v>1.3839335180055401</v>
      </c>
      <c r="AP152" s="62">
        <f t="shared" si="105"/>
        <v>0.41551246537396119</v>
      </c>
      <c r="AQ152" s="62">
        <f t="shared" si="106"/>
        <v>0.53656509695290855</v>
      </c>
    </row>
    <row r="153" spans="1:43">
      <c r="A153" s="6">
        <v>1963</v>
      </c>
      <c r="B153" s="21">
        <v>19243</v>
      </c>
      <c r="C153" s="21">
        <v>7941</v>
      </c>
      <c r="D153" s="21">
        <v>6681</v>
      </c>
      <c r="E153" s="21">
        <v>2004</v>
      </c>
      <c r="F153" s="42">
        <f t="shared" si="96"/>
        <v>2617</v>
      </c>
      <c r="G153" s="21">
        <v>371</v>
      </c>
      <c r="H153" s="21">
        <v>83</v>
      </c>
      <c r="I153" s="21">
        <v>141</v>
      </c>
      <c r="J153" s="21">
        <v>64</v>
      </c>
      <c r="K153" s="21">
        <f t="shared" si="107"/>
        <v>147</v>
      </c>
      <c r="L153" s="22">
        <f t="shared" si="108"/>
        <v>18872</v>
      </c>
      <c r="M153" s="22">
        <f t="shared" si="109"/>
        <v>7858</v>
      </c>
      <c r="N153" s="22">
        <f t="shared" si="110"/>
        <v>6540</v>
      </c>
      <c r="O153" s="22">
        <f t="shared" si="111"/>
        <v>1940</v>
      </c>
      <c r="P153" s="42">
        <f t="shared" si="112"/>
        <v>2470</v>
      </c>
      <c r="Q153" s="58">
        <v>15496</v>
      </c>
      <c r="R153" s="58">
        <v>5292</v>
      </c>
      <c r="S153" s="58">
        <v>5952</v>
      </c>
      <c r="T153" s="58">
        <v>1910</v>
      </c>
      <c r="U153" s="58">
        <v>2342</v>
      </c>
      <c r="W153" s="37">
        <v>404880</v>
      </c>
      <c r="X153" s="37"/>
      <c r="Y153" s="74">
        <v>405</v>
      </c>
      <c r="Z153" s="74">
        <v>404.9</v>
      </c>
      <c r="AA153" s="36"/>
      <c r="AB153" s="7">
        <f t="shared" si="86"/>
        <v>4.751358024691358</v>
      </c>
      <c r="AC153" s="7">
        <f t="shared" si="87"/>
        <v>1.9607407407407407</v>
      </c>
      <c r="AD153" s="7">
        <f t="shared" si="88"/>
        <v>1.6496296296296296</v>
      </c>
      <c r="AE153" s="7">
        <f t="shared" si="89"/>
        <v>0.49481481481481482</v>
      </c>
      <c r="AF153" s="41">
        <f t="shared" si="90"/>
        <v>0.64617283950617288</v>
      </c>
      <c r="AG153" s="7">
        <f t="shared" si="91"/>
        <v>4.6597530864197534</v>
      </c>
      <c r="AH153" s="7"/>
      <c r="AI153" s="7">
        <f t="shared" si="92"/>
        <v>1.9402469135802469</v>
      </c>
      <c r="AJ153" s="7">
        <f t="shared" si="93"/>
        <v>1.6148148148148149</v>
      </c>
      <c r="AK153" s="7">
        <f t="shared" si="94"/>
        <v>0.47901234567901235</v>
      </c>
      <c r="AL153" s="7">
        <f t="shared" si="95"/>
        <v>0.6098765432098765</v>
      </c>
      <c r="AM153" s="62">
        <f t="shared" si="102"/>
        <v>3.8261728395061727</v>
      </c>
      <c r="AN153" s="62">
        <f t="shared" si="103"/>
        <v>1.3066666666666666</v>
      </c>
      <c r="AO153" s="62">
        <f t="shared" si="104"/>
        <v>1.4696296296296296</v>
      </c>
      <c r="AP153" s="62">
        <f t="shared" si="105"/>
        <v>0.47160493827160493</v>
      </c>
      <c r="AQ153" s="62">
        <f t="shared" si="106"/>
        <v>0.57827160493827157</v>
      </c>
    </row>
    <row r="154" spans="1:43">
      <c r="A154" s="6">
        <v>1964</v>
      </c>
      <c r="B154" s="21">
        <v>22265</v>
      </c>
      <c r="C154" s="21">
        <v>8828</v>
      </c>
      <c r="D154" s="21">
        <v>7557</v>
      </c>
      <c r="E154" s="21">
        <v>2513</v>
      </c>
      <c r="F154" s="21">
        <f t="shared" si="96"/>
        <v>3367</v>
      </c>
      <c r="G154" s="21">
        <v>432</v>
      </c>
      <c r="H154" s="21">
        <v>97</v>
      </c>
      <c r="I154" s="21">
        <v>164</v>
      </c>
      <c r="J154" s="21">
        <v>74</v>
      </c>
      <c r="K154" s="21">
        <f t="shared" si="107"/>
        <v>171</v>
      </c>
      <c r="L154" s="22">
        <f t="shared" si="108"/>
        <v>21833</v>
      </c>
      <c r="M154" s="22">
        <f t="shared" si="109"/>
        <v>8731</v>
      </c>
      <c r="N154" s="22">
        <f t="shared" si="110"/>
        <v>7393</v>
      </c>
      <c r="O154" s="22">
        <f t="shared" si="111"/>
        <v>2439</v>
      </c>
      <c r="P154" s="42">
        <f t="shared" si="112"/>
        <v>3196</v>
      </c>
      <c r="Q154" s="58">
        <v>18086</v>
      </c>
      <c r="R154" s="58">
        <v>5877</v>
      </c>
      <c r="S154" s="58">
        <v>6727</v>
      </c>
      <c r="T154" s="58">
        <v>2403</v>
      </c>
      <c r="U154" s="58">
        <v>3079</v>
      </c>
      <c r="W154" s="37">
        <v>449160</v>
      </c>
      <c r="X154" s="37"/>
      <c r="Y154" s="74">
        <v>449</v>
      </c>
      <c r="Z154" s="74">
        <v>449.2</v>
      </c>
      <c r="AA154" s="36"/>
      <c r="AB154" s="7">
        <f t="shared" si="86"/>
        <v>4.9587973273942092</v>
      </c>
      <c r="AC154" s="7">
        <f t="shared" si="87"/>
        <v>1.9661469933184854</v>
      </c>
      <c r="AD154" s="7">
        <f t="shared" si="88"/>
        <v>1.6830734966592427</v>
      </c>
      <c r="AE154" s="7">
        <f t="shared" si="89"/>
        <v>0.55968819599109132</v>
      </c>
      <c r="AF154" s="41">
        <f t="shared" si="90"/>
        <v>0.7498886414253898</v>
      </c>
      <c r="AG154" s="7">
        <f t="shared" si="91"/>
        <v>4.8625835189309576</v>
      </c>
      <c r="AH154" s="7"/>
      <c r="AI154" s="7">
        <f t="shared" si="92"/>
        <v>1.944543429844098</v>
      </c>
      <c r="AJ154" s="7">
        <f t="shared" si="93"/>
        <v>1.6465478841870824</v>
      </c>
      <c r="AK154" s="7">
        <f t="shared" si="94"/>
        <v>0.54320712694877504</v>
      </c>
      <c r="AL154" s="7">
        <f t="shared" si="95"/>
        <v>0.711804008908686</v>
      </c>
      <c r="AM154" s="62">
        <f t="shared" si="102"/>
        <v>4.0280623608017816</v>
      </c>
      <c r="AN154" s="62">
        <f t="shared" si="103"/>
        <v>1.3089086859688197</v>
      </c>
      <c r="AO154" s="62">
        <f t="shared" si="104"/>
        <v>1.4982182628062362</v>
      </c>
      <c r="AP154" s="62">
        <f t="shared" si="105"/>
        <v>0.53518930957683741</v>
      </c>
      <c r="AQ154" s="62">
        <f t="shared" si="106"/>
        <v>0.68574610244988865</v>
      </c>
    </row>
    <row r="155" spans="1:43">
      <c r="A155" s="6">
        <v>1965</v>
      </c>
      <c r="B155" s="21">
        <v>24790</v>
      </c>
      <c r="C155" s="21">
        <v>9555</v>
      </c>
      <c r="D155" s="21">
        <v>8818</v>
      </c>
      <c r="E155" s="21">
        <v>2817</v>
      </c>
      <c r="F155" s="21">
        <f t="shared" si="96"/>
        <v>3600</v>
      </c>
      <c r="G155" s="21">
        <v>478</v>
      </c>
      <c r="H155" s="21">
        <v>107</v>
      </c>
      <c r="I155" s="21">
        <v>181</v>
      </c>
      <c r="J155" s="21">
        <v>82</v>
      </c>
      <c r="K155" s="21">
        <f t="shared" si="107"/>
        <v>190</v>
      </c>
      <c r="L155" s="22">
        <f t="shared" si="108"/>
        <v>24312</v>
      </c>
      <c r="M155" s="22">
        <f t="shared" si="109"/>
        <v>9448</v>
      </c>
      <c r="N155" s="22">
        <f t="shared" si="110"/>
        <v>8637</v>
      </c>
      <c r="O155" s="22">
        <f t="shared" si="111"/>
        <v>2735</v>
      </c>
      <c r="P155" s="42">
        <f t="shared" si="112"/>
        <v>3410</v>
      </c>
      <c r="Q155" s="58">
        <v>20185</v>
      </c>
      <c r="R155" s="58">
        <v>6318</v>
      </c>
      <c r="S155" s="58">
        <v>7895</v>
      </c>
      <c r="T155" s="58">
        <v>2694</v>
      </c>
      <c r="U155" s="58">
        <v>3278</v>
      </c>
      <c r="W155" s="37">
        <v>483490</v>
      </c>
      <c r="X155" s="37"/>
      <c r="Y155" s="74">
        <v>483</v>
      </c>
      <c r="Z155" s="74">
        <v>483.5</v>
      </c>
      <c r="AA155" s="36"/>
      <c r="AB155" s="7">
        <f t="shared" si="86"/>
        <v>5.1325051759834368</v>
      </c>
      <c r="AC155" s="7">
        <f t="shared" si="87"/>
        <v>1.9782608695652173</v>
      </c>
      <c r="AD155" s="7">
        <f t="shared" si="88"/>
        <v>1.825672877846791</v>
      </c>
      <c r="AE155" s="7">
        <f t="shared" si="89"/>
        <v>0.58322981366459625</v>
      </c>
      <c r="AF155" s="41">
        <f t="shared" si="90"/>
        <v>0.74534161490683226</v>
      </c>
      <c r="AG155" s="7">
        <f t="shared" si="91"/>
        <v>5.0335403726708075</v>
      </c>
      <c r="AH155" s="7"/>
      <c r="AI155" s="7">
        <f t="shared" si="92"/>
        <v>1.9561076604554866</v>
      </c>
      <c r="AJ155" s="7">
        <f t="shared" si="93"/>
        <v>1.7881987577639751</v>
      </c>
      <c r="AK155" s="7">
        <f t="shared" si="94"/>
        <v>0.5662525879917184</v>
      </c>
      <c r="AL155" s="7">
        <f t="shared" si="95"/>
        <v>0.70600414078674945</v>
      </c>
      <c r="AM155" s="62">
        <f t="shared" si="102"/>
        <v>4.179089026915114</v>
      </c>
      <c r="AN155" s="62">
        <f t="shared" si="103"/>
        <v>1.3080745341614908</v>
      </c>
      <c r="AO155" s="62">
        <f t="shared" si="104"/>
        <v>1.634575569358178</v>
      </c>
      <c r="AP155" s="62">
        <f t="shared" si="105"/>
        <v>0.55776397515527953</v>
      </c>
      <c r="AQ155" s="62">
        <f t="shared" si="106"/>
        <v>0.67867494824016561</v>
      </c>
    </row>
    <row r="156" spans="1:43">
      <c r="A156" s="6">
        <v>1966</v>
      </c>
      <c r="B156" s="21">
        <v>27419</v>
      </c>
      <c r="C156" s="21">
        <v>10282</v>
      </c>
      <c r="D156" s="21">
        <v>10035</v>
      </c>
      <c r="E156" s="21">
        <v>3141</v>
      </c>
      <c r="F156" s="21">
        <f t="shared" si="96"/>
        <v>3961</v>
      </c>
      <c r="G156" s="21">
        <v>526</v>
      </c>
      <c r="H156" s="21">
        <v>118</v>
      </c>
      <c r="I156" s="21">
        <v>200</v>
      </c>
      <c r="J156" s="21">
        <v>90</v>
      </c>
      <c r="K156" s="21">
        <f t="shared" si="107"/>
        <v>208</v>
      </c>
      <c r="L156" s="22">
        <f t="shared" si="108"/>
        <v>26893</v>
      </c>
      <c r="M156" s="22">
        <f t="shared" si="109"/>
        <v>10164</v>
      </c>
      <c r="N156" s="22">
        <f t="shared" si="110"/>
        <v>9835</v>
      </c>
      <c r="O156" s="22">
        <f t="shared" si="111"/>
        <v>3051</v>
      </c>
      <c r="P156" s="42">
        <f t="shared" si="112"/>
        <v>3753</v>
      </c>
      <c r="Q156" s="58">
        <v>22373</v>
      </c>
      <c r="R156" s="58">
        <v>6747</v>
      </c>
      <c r="S156" s="58">
        <v>9018</v>
      </c>
      <c r="T156" s="58">
        <v>3006</v>
      </c>
      <c r="U156" s="58">
        <v>3602</v>
      </c>
      <c r="W156" s="37">
        <v>523420</v>
      </c>
      <c r="X156" s="37"/>
      <c r="Y156" s="74">
        <v>523</v>
      </c>
      <c r="Z156" s="74">
        <v>523.4</v>
      </c>
      <c r="AA156" s="36"/>
      <c r="AB156" s="7">
        <f t="shared" si="86"/>
        <v>5.2426386233269602</v>
      </c>
      <c r="AC156" s="7">
        <f t="shared" si="87"/>
        <v>1.9659655831739962</v>
      </c>
      <c r="AD156" s="7">
        <f t="shared" si="88"/>
        <v>1.9187380497131932</v>
      </c>
      <c r="AE156" s="7">
        <f t="shared" si="89"/>
        <v>0.60057361376673035</v>
      </c>
      <c r="AF156" s="41">
        <f t="shared" si="90"/>
        <v>0.75736137667304015</v>
      </c>
      <c r="AG156" s="7">
        <f t="shared" si="91"/>
        <v>5.1420650095602296</v>
      </c>
      <c r="AH156" s="7"/>
      <c r="AI156" s="7">
        <f t="shared" si="92"/>
        <v>1.9434034416826005</v>
      </c>
      <c r="AJ156" s="7">
        <f t="shared" si="93"/>
        <v>1.8804971319311663</v>
      </c>
      <c r="AK156" s="7">
        <f t="shared" si="94"/>
        <v>0.58336520076481835</v>
      </c>
      <c r="AL156" s="7">
        <f t="shared" si="95"/>
        <v>0.71759082217973236</v>
      </c>
      <c r="AM156" s="62">
        <f t="shared" si="102"/>
        <v>4.2778202676864243</v>
      </c>
      <c r="AN156" s="62">
        <f t="shared" si="103"/>
        <v>1.290057361376673</v>
      </c>
      <c r="AO156" s="62">
        <f t="shared" si="104"/>
        <v>1.7242829827915871</v>
      </c>
      <c r="AP156" s="62">
        <f t="shared" si="105"/>
        <v>0.57476099426386229</v>
      </c>
      <c r="AQ156" s="62">
        <f t="shared" si="106"/>
        <v>0.68871892925430211</v>
      </c>
    </row>
    <row r="157" spans="1:43">
      <c r="A157" s="6">
        <v>1967</v>
      </c>
      <c r="B157" s="21">
        <v>30820</v>
      </c>
      <c r="C157" s="21">
        <v>11183</v>
      </c>
      <c r="D157" s="21">
        <v>11217</v>
      </c>
      <c r="E157" s="21">
        <v>3563</v>
      </c>
      <c r="F157" s="21">
        <f t="shared" si="96"/>
        <v>4857</v>
      </c>
      <c r="G157" s="21">
        <v>592</v>
      </c>
      <c r="H157" s="21">
        <v>133</v>
      </c>
      <c r="I157" s="21">
        <v>225</v>
      </c>
      <c r="J157" s="21">
        <v>102</v>
      </c>
      <c r="K157" s="21">
        <f t="shared" si="107"/>
        <v>234</v>
      </c>
      <c r="L157" s="22">
        <f t="shared" si="108"/>
        <v>30228</v>
      </c>
      <c r="M157" s="22">
        <f t="shared" si="109"/>
        <v>11050</v>
      </c>
      <c r="N157" s="22">
        <f t="shared" si="110"/>
        <v>10992</v>
      </c>
      <c r="O157" s="22">
        <f t="shared" si="111"/>
        <v>3461</v>
      </c>
      <c r="P157" s="42">
        <f t="shared" si="112"/>
        <v>4623</v>
      </c>
      <c r="Q157" s="58">
        <v>25145</v>
      </c>
      <c r="R157" s="58">
        <v>7250</v>
      </c>
      <c r="S157" s="58">
        <v>10058</v>
      </c>
      <c r="T157" s="58">
        <v>3407</v>
      </c>
      <c r="U157" s="58">
        <v>4430</v>
      </c>
      <c r="W157" s="37">
        <v>565390</v>
      </c>
      <c r="X157" s="37"/>
      <c r="Y157" s="74">
        <v>565</v>
      </c>
      <c r="Z157" s="74">
        <v>565.4</v>
      </c>
      <c r="AA157" s="36"/>
      <c r="AB157" s="7">
        <f t="shared" si="86"/>
        <v>5.4548672566371685</v>
      </c>
      <c r="AC157" s="7">
        <f t="shared" si="87"/>
        <v>1.9792920353982302</v>
      </c>
      <c r="AD157" s="7">
        <f t="shared" si="88"/>
        <v>1.9853097345132744</v>
      </c>
      <c r="AE157" s="7">
        <f t="shared" si="89"/>
        <v>0.63061946902654864</v>
      </c>
      <c r="AF157" s="41">
        <f t="shared" si="90"/>
        <v>0.85964601769911508</v>
      </c>
      <c r="AG157" s="7">
        <f t="shared" si="91"/>
        <v>5.3500884955752213</v>
      </c>
      <c r="AH157" s="7"/>
      <c r="AI157" s="7">
        <f t="shared" si="92"/>
        <v>1.9557522123893805</v>
      </c>
      <c r="AJ157" s="7">
        <f t="shared" si="93"/>
        <v>1.9454867256637167</v>
      </c>
      <c r="AK157" s="7">
        <f t="shared" si="94"/>
        <v>0.61256637168141592</v>
      </c>
      <c r="AL157" s="7">
        <f t="shared" si="95"/>
        <v>0.81823008849557521</v>
      </c>
      <c r="AM157" s="62">
        <f t="shared" si="102"/>
        <v>4.4504424778761065</v>
      </c>
      <c r="AN157" s="62">
        <f t="shared" si="103"/>
        <v>1.2831858407079646</v>
      </c>
      <c r="AO157" s="62">
        <f t="shared" si="104"/>
        <v>1.7801769911504424</v>
      </c>
      <c r="AP157" s="62">
        <f t="shared" si="105"/>
        <v>0.6030088495575221</v>
      </c>
      <c r="AQ157" s="62">
        <f t="shared" si="106"/>
        <v>0.78407079646017697</v>
      </c>
    </row>
    <row r="158" spans="1:43">
      <c r="A158" s="6">
        <v>1968</v>
      </c>
      <c r="B158" s="21">
        <v>34534</v>
      </c>
      <c r="C158" s="21">
        <v>12298</v>
      </c>
      <c r="D158" s="21">
        <v>12582</v>
      </c>
      <c r="E158" s="21">
        <v>4098</v>
      </c>
      <c r="F158" s="21">
        <f t="shared" si="96"/>
        <v>5556</v>
      </c>
      <c r="G158" s="21">
        <v>667</v>
      </c>
      <c r="H158" s="21">
        <v>150</v>
      </c>
      <c r="I158" s="21">
        <v>253</v>
      </c>
      <c r="J158" s="21">
        <v>114</v>
      </c>
      <c r="K158" s="21">
        <f t="shared" si="107"/>
        <v>264</v>
      </c>
      <c r="L158" s="22">
        <f t="shared" si="108"/>
        <v>33867</v>
      </c>
      <c r="M158" s="22">
        <f t="shared" si="109"/>
        <v>12148</v>
      </c>
      <c r="N158" s="22">
        <f t="shared" si="110"/>
        <v>12329</v>
      </c>
      <c r="O158" s="22">
        <f t="shared" si="111"/>
        <v>3984</v>
      </c>
      <c r="P158" s="42">
        <f t="shared" si="112"/>
        <v>5292</v>
      </c>
      <c r="Q158" s="58">
        <v>28380</v>
      </c>
      <c r="R158" s="58">
        <v>8055</v>
      </c>
      <c r="S158" s="58">
        <v>11313</v>
      </c>
      <c r="T158" s="58">
        <v>3925</v>
      </c>
      <c r="U158" s="58">
        <v>5087</v>
      </c>
      <c r="W158" s="37">
        <v>614520</v>
      </c>
      <c r="X158" s="37"/>
      <c r="Y158" s="74">
        <v>615</v>
      </c>
      <c r="Z158" s="74">
        <v>614.5</v>
      </c>
      <c r="AA158" s="36"/>
      <c r="AB158" s="7">
        <f t="shared" si="86"/>
        <v>5.6152845528455284</v>
      </c>
      <c r="AC158" s="7">
        <f t="shared" si="87"/>
        <v>1.9996747967479676</v>
      </c>
      <c r="AD158" s="7">
        <f t="shared" si="88"/>
        <v>2.0458536585365854</v>
      </c>
      <c r="AE158" s="7">
        <f t="shared" si="89"/>
        <v>0.66634146341463418</v>
      </c>
      <c r="AF158" s="41">
        <f t="shared" si="90"/>
        <v>0.90341463414634149</v>
      </c>
      <c r="AG158" s="7">
        <f t="shared" si="91"/>
        <v>5.5068292682926829</v>
      </c>
      <c r="AH158" s="7"/>
      <c r="AI158" s="7">
        <f t="shared" si="92"/>
        <v>1.9752845528455285</v>
      </c>
      <c r="AJ158" s="7">
        <f t="shared" si="93"/>
        <v>2.0047154471544717</v>
      </c>
      <c r="AK158" s="7">
        <f t="shared" si="94"/>
        <v>0.64780487804878051</v>
      </c>
      <c r="AL158" s="7">
        <f t="shared" si="95"/>
        <v>0.86048780487804877</v>
      </c>
      <c r="AM158" s="62">
        <f t="shared" si="102"/>
        <v>4.6146341463414631</v>
      </c>
      <c r="AN158" s="62">
        <f t="shared" si="103"/>
        <v>1.3097560975609757</v>
      </c>
      <c r="AO158" s="62">
        <f t="shared" si="104"/>
        <v>1.8395121951219513</v>
      </c>
      <c r="AP158" s="62">
        <f t="shared" si="105"/>
        <v>0.63821138211382111</v>
      </c>
      <c r="AQ158" s="62">
        <f t="shared" si="106"/>
        <v>0.82715447154471544</v>
      </c>
    </row>
    <row r="159" spans="1:43">
      <c r="A159" s="6">
        <v>1969</v>
      </c>
      <c r="B159" s="21">
        <v>39554</v>
      </c>
      <c r="C159" s="21">
        <v>13821</v>
      </c>
      <c r="D159" s="21">
        <v>14529</v>
      </c>
      <c r="E159" s="21">
        <v>4684</v>
      </c>
      <c r="F159" s="21">
        <f t="shared" si="96"/>
        <v>6520</v>
      </c>
      <c r="G159" s="21">
        <v>769</v>
      </c>
      <c r="H159" s="21">
        <v>173</v>
      </c>
      <c r="I159" s="21">
        <v>291</v>
      </c>
      <c r="J159" s="21">
        <v>132</v>
      </c>
      <c r="K159" s="21">
        <f t="shared" si="107"/>
        <v>305</v>
      </c>
      <c r="L159" s="22">
        <f t="shared" si="108"/>
        <v>38785</v>
      </c>
      <c r="M159" s="22">
        <f t="shared" si="109"/>
        <v>13648</v>
      </c>
      <c r="N159" s="22">
        <f t="shared" si="110"/>
        <v>14238</v>
      </c>
      <c r="O159" s="22">
        <f t="shared" si="111"/>
        <v>4552</v>
      </c>
      <c r="P159" s="42">
        <f t="shared" si="112"/>
        <v>6215</v>
      </c>
      <c r="Q159" s="58">
        <v>32668</v>
      </c>
      <c r="R159" s="58">
        <v>9087</v>
      </c>
      <c r="S159" s="58">
        <v>13099</v>
      </c>
      <c r="T159" s="58">
        <v>4488</v>
      </c>
      <c r="U159" s="58">
        <v>5993</v>
      </c>
      <c r="W159" s="37">
        <v>700690</v>
      </c>
      <c r="X159" s="37"/>
      <c r="Y159" s="74">
        <v>701</v>
      </c>
      <c r="Z159" s="74">
        <v>700.7</v>
      </c>
      <c r="AA159" s="36"/>
      <c r="AB159" s="7">
        <f t="shared" si="86"/>
        <v>5.6425106990014262</v>
      </c>
      <c r="AC159" s="7">
        <f t="shared" si="87"/>
        <v>1.9716119828815977</v>
      </c>
      <c r="AD159" s="7">
        <f t="shared" si="88"/>
        <v>2.0726105563480743</v>
      </c>
      <c r="AE159" s="7">
        <f t="shared" si="89"/>
        <v>0.66818830242510696</v>
      </c>
      <c r="AF159" s="41">
        <f t="shared" si="90"/>
        <v>0.93009985734664768</v>
      </c>
      <c r="AG159" s="7">
        <f t="shared" si="91"/>
        <v>5.5328102710413694</v>
      </c>
      <c r="AH159" s="7"/>
      <c r="AI159" s="7">
        <f t="shared" si="92"/>
        <v>1.9469329529243937</v>
      </c>
      <c r="AJ159" s="7">
        <f t="shared" si="93"/>
        <v>2.0310984308131239</v>
      </c>
      <c r="AK159" s="7">
        <f t="shared" si="94"/>
        <v>0.64935805991440798</v>
      </c>
      <c r="AL159" s="7">
        <f t="shared" si="95"/>
        <v>0.88659058487874465</v>
      </c>
      <c r="AM159" s="62">
        <f t="shared" si="102"/>
        <v>4.6601997146932952</v>
      </c>
      <c r="AN159" s="62">
        <f t="shared" si="103"/>
        <v>1.2962910128388017</v>
      </c>
      <c r="AO159" s="62">
        <f t="shared" si="104"/>
        <v>1.8686162624821683</v>
      </c>
      <c r="AP159" s="62">
        <f t="shared" si="105"/>
        <v>0.6402282453637661</v>
      </c>
      <c r="AQ159" s="62">
        <f t="shared" si="106"/>
        <v>0.8549215406562054</v>
      </c>
    </row>
    <row r="160" spans="1:43">
      <c r="A160" s="6">
        <v>1970</v>
      </c>
      <c r="B160" s="21">
        <v>44637</v>
      </c>
      <c r="C160" s="21">
        <v>15131</v>
      </c>
      <c r="D160" s="21">
        <v>17095</v>
      </c>
      <c r="E160" s="21">
        <v>5062</v>
      </c>
      <c r="F160" s="21">
        <f t="shared" si="96"/>
        <v>7349</v>
      </c>
      <c r="G160" s="21">
        <v>863</v>
      </c>
      <c r="H160" s="21">
        <v>194</v>
      </c>
      <c r="I160" s="21">
        <v>327</v>
      </c>
      <c r="J160" s="21">
        <v>148</v>
      </c>
      <c r="K160" s="21">
        <f t="shared" si="107"/>
        <v>342</v>
      </c>
      <c r="L160" s="22">
        <f t="shared" ref="L160:L169" si="113">B160-G160</f>
        <v>43774</v>
      </c>
      <c r="M160" s="22">
        <f t="shared" ref="M160:M169" si="114">C160-H160</f>
        <v>14937</v>
      </c>
      <c r="N160" s="22">
        <f t="shared" ref="N160:N169" si="115">D160-I160</f>
        <v>16768</v>
      </c>
      <c r="O160" s="22">
        <f t="shared" ref="O160:O169" si="116">E160-J160</f>
        <v>4914</v>
      </c>
      <c r="P160" s="22">
        <f t="shared" ref="P160:P186" si="117">F160-K160</f>
        <v>7007</v>
      </c>
      <c r="Q160" s="58">
        <v>37191</v>
      </c>
      <c r="R160" s="58">
        <v>9988</v>
      </c>
      <c r="S160" s="58">
        <v>15552</v>
      </c>
      <c r="T160" s="58">
        <v>4848</v>
      </c>
      <c r="U160" s="58">
        <v>6802</v>
      </c>
      <c r="W160" s="37">
        <v>782560</v>
      </c>
      <c r="X160" s="37"/>
      <c r="Y160" s="74">
        <v>783</v>
      </c>
      <c r="Z160" s="74">
        <v>793.5</v>
      </c>
      <c r="AA160" s="36"/>
      <c r="AB160" s="7">
        <f t="shared" si="86"/>
        <v>5.7007662835249038</v>
      </c>
      <c r="AC160" s="7">
        <f t="shared" si="87"/>
        <v>1.9324393358876117</v>
      </c>
      <c r="AD160" s="7">
        <f t="shared" si="88"/>
        <v>2.1832694763729248</v>
      </c>
      <c r="AE160" s="7">
        <f t="shared" si="89"/>
        <v>0.64648786717752238</v>
      </c>
      <c r="AF160" s="41">
        <f t="shared" si="90"/>
        <v>0.93856960408684542</v>
      </c>
      <c r="AG160" s="7">
        <f t="shared" si="91"/>
        <v>5.5905491698595151</v>
      </c>
      <c r="AH160" s="7">
        <v>4.6371075210450599</v>
      </c>
      <c r="AI160" s="7">
        <f t="shared" si="92"/>
        <v>1.9076628352490421</v>
      </c>
      <c r="AJ160" s="7">
        <f t="shared" si="93"/>
        <v>2.1415070242656449</v>
      </c>
      <c r="AK160" s="7">
        <f t="shared" si="94"/>
        <v>0.62758620689655176</v>
      </c>
      <c r="AL160" s="7">
        <f t="shared" si="95"/>
        <v>0.89489144316730529</v>
      </c>
      <c r="AM160" s="62">
        <f t="shared" si="102"/>
        <v>4.7498084291187741</v>
      </c>
      <c r="AN160" s="62">
        <f t="shared" si="103"/>
        <v>1.2756066411238824</v>
      </c>
      <c r="AO160" s="62">
        <f t="shared" si="104"/>
        <v>1.9862068965517241</v>
      </c>
      <c r="AP160" s="62">
        <f t="shared" si="105"/>
        <v>0.61915708812260539</v>
      </c>
      <c r="AQ160" s="62">
        <f t="shared" si="106"/>
        <v>0.86871008939974459</v>
      </c>
    </row>
    <row r="161" spans="1:43">
      <c r="A161" s="6">
        <v>1971</v>
      </c>
      <c r="B161" s="21">
        <v>49131</v>
      </c>
      <c r="C161" s="42">
        <v>16560</v>
      </c>
      <c r="D161" s="42">
        <v>18835</v>
      </c>
      <c r="E161" s="42">
        <v>5487</v>
      </c>
      <c r="F161" s="21">
        <f t="shared" si="96"/>
        <v>8249</v>
      </c>
      <c r="G161" s="21">
        <v>963</v>
      </c>
      <c r="H161" s="42">
        <v>216</v>
      </c>
      <c r="I161" s="21">
        <v>364</v>
      </c>
      <c r="J161" s="21">
        <v>165</v>
      </c>
      <c r="K161" s="21">
        <f t="shared" si="107"/>
        <v>383</v>
      </c>
      <c r="L161" s="22">
        <f t="shared" si="113"/>
        <v>48168</v>
      </c>
      <c r="M161" s="42">
        <f t="shared" si="114"/>
        <v>16344</v>
      </c>
      <c r="N161" s="22">
        <f t="shared" si="115"/>
        <v>18471</v>
      </c>
      <c r="O161" s="22">
        <f t="shared" si="116"/>
        <v>5322</v>
      </c>
      <c r="P161" s="42">
        <f t="shared" si="117"/>
        <v>7866</v>
      </c>
      <c r="Q161" s="58">
        <v>40938</v>
      </c>
      <c r="R161" s="58">
        <v>10914</v>
      </c>
      <c r="S161" s="58">
        <v>17139</v>
      </c>
      <c r="T161" s="58">
        <v>5249</v>
      </c>
      <c r="U161" s="58">
        <v>7636</v>
      </c>
      <c r="W161" s="37">
        <v>872430</v>
      </c>
      <c r="X161" s="37"/>
      <c r="Y161" s="74">
        <v>872</v>
      </c>
      <c r="Z161" s="74">
        <v>884.2</v>
      </c>
      <c r="AA161" s="36"/>
      <c r="AB161" s="7">
        <f t="shared" si="86"/>
        <v>5.6342889908256879</v>
      </c>
      <c r="AC161" s="7">
        <f t="shared" si="87"/>
        <v>1.8990825688073394</v>
      </c>
      <c r="AD161" s="7">
        <f t="shared" si="88"/>
        <v>2.1599770642201834</v>
      </c>
      <c r="AE161" s="7">
        <f t="shared" si="89"/>
        <v>0.62924311926605503</v>
      </c>
      <c r="AF161" s="41">
        <f t="shared" si="90"/>
        <v>0.94598623853211006</v>
      </c>
      <c r="AG161" s="7">
        <f t="shared" si="91"/>
        <v>5.5238532110091745</v>
      </c>
      <c r="AH161" s="7"/>
      <c r="AI161" s="7">
        <f t="shared" si="92"/>
        <v>1.8743119266055046</v>
      </c>
      <c r="AJ161" s="7">
        <f t="shared" si="93"/>
        <v>2.1182339449541283</v>
      </c>
      <c r="AK161" s="7">
        <f t="shared" si="94"/>
        <v>0.61032110091743119</v>
      </c>
      <c r="AL161" s="7">
        <f t="shared" si="95"/>
        <v>0.9020642201834862</v>
      </c>
      <c r="AM161" s="62">
        <f t="shared" si="102"/>
        <v>4.6947247706422015</v>
      </c>
      <c r="AN161" s="62">
        <f t="shared" si="103"/>
        <v>1.2516055045871559</v>
      </c>
      <c r="AO161" s="62">
        <f t="shared" si="104"/>
        <v>1.9654816513761468</v>
      </c>
      <c r="AP161" s="62">
        <f t="shared" si="105"/>
        <v>0.6019495412844037</v>
      </c>
      <c r="AQ161" s="62">
        <f t="shared" si="106"/>
        <v>0.87568807339449539</v>
      </c>
    </row>
    <row r="162" spans="1:43">
      <c r="A162" s="6">
        <v>1972</v>
      </c>
      <c r="B162" s="21">
        <v>53084</v>
      </c>
      <c r="C162" s="21">
        <v>17701</v>
      </c>
      <c r="D162" s="21">
        <v>20336</v>
      </c>
      <c r="E162" s="21">
        <v>5677</v>
      </c>
      <c r="F162" s="21">
        <f t="shared" si="96"/>
        <v>9370</v>
      </c>
      <c r="G162" s="21">
        <v>1036</v>
      </c>
      <c r="H162" s="21">
        <v>233</v>
      </c>
      <c r="I162" s="21">
        <v>391</v>
      </c>
      <c r="J162" s="21">
        <v>177</v>
      </c>
      <c r="K162" s="21">
        <f t="shared" si="107"/>
        <v>412</v>
      </c>
      <c r="L162" s="22">
        <f t="shared" si="113"/>
        <v>52048</v>
      </c>
      <c r="M162" s="22">
        <f t="shared" si="114"/>
        <v>17468</v>
      </c>
      <c r="N162" s="22">
        <f t="shared" si="115"/>
        <v>19945</v>
      </c>
      <c r="O162" s="22">
        <f t="shared" si="116"/>
        <v>5500</v>
      </c>
      <c r="P162" s="42">
        <f t="shared" si="117"/>
        <v>8958</v>
      </c>
      <c r="Q162" s="58">
        <v>44213</v>
      </c>
      <c r="R162" s="58">
        <v>11571</v>
      </c>
      <c r="S162" s="58">
        <v>18512</v>
      </c>
      <c r="T162" s="58">
        <v>5421</v>
      </c>
      <c r="U162" s="58">
        <v>8709</v>
      </c>
      <c r="W162" s="37">
        <v>981120</v>
      </c>
      <c r="X162" s="37"/>
      <c r="Y162" s="74">
        <v>981</v>
      </c>
      <c r="Z162" s="74">
        <v>987.9</v>
      </c>
      <c r="AA162" s="36"/>
      <c r="AB162" s="7">
        <f t="shared" si="86"/>
        <v>5.4112130479102953</v>
      </c>
      <c r="AC162" s="7">
        <f t="shared" si="87"/>
        <v>1.8043832823649337</v>
      </c>
      <c r="AD162" s="7">
        <f t="shared" si="88"/>
        <v>2.0729867482161062</v>
      </c>
      <c r="AE162" s="7">
        <f t="shared" si="89"/>
        <v>0.57869520897043836</v>
      </c>
      <c r="AF162" s="41">
        <f t="shared" si="90"/>
        <v>0.95514780835881752</v>
      </c>
      <c r="AG162" s="7">
        <f t="shared" si="91"/>
        <v>5.3056065239551478</v>
      </c>
      <c r="AH162" s="7"/>
      <c r="AI162" s="7">
        <f t="shared" si="92"/>
        <v>1.7806320081549438</v>
      </c>
      <c r="AJ162" s="7">
        <f t="shared" si="93"/>
        <v>2.0331294597349645</v>
      </c>
      <c r="AK162" s="7">
        <f t="shared" si="94"/>
        <v>0.56065239551478085</v>
      </c>
      <c r="AL162" s="7">
        <f t="shared" si="95"/>
        <v>0.91314984709480118</v>
      </c>
      <c r="AM162" s="62">
        <f t="shared" si="102"/>
        <v>4.5069317023445468</v>
      </c>
      <c r="AN162" s="62">
        <f t="shared" si="103"/>
        <v>1.1795107033639143</v>
      </c>
      <c r="AO162" s="62">
        <f t="shared" si="104"/>
        <v>1.8870540265035678</v>
      </c>
      <c r="AP162" s="62">
        <f t="shared" si="105"/>
        <v>0.55259938837920486</v>
      </c>
      <c r="AQ162" s="62">
        <f t="shared" si="106"/>
        <v>0.88776758409785927</v>
      </c>
    </row>
    <row r="163" spans="1:43">
      <c r="A163" s="6">
        <v>1973</v>
      </c>
      <c r="B163" s="21">
        <v>59560</v>
      </c>
      <c r="C163" s="21">
        <v>19874</v>
      </c>
      <c r="D163" s="21">
        <v>22623</v>
      </c>
      <c r="E163" s="21">
        <v>6097</v>
      </c>
      <c r="F163" s="21">
        <f t="shared" si="96"/>
        <v>10966</v>
      </c>
      <c r="G163" s="21">
        <v>1154</v>
      </c>
      <c r="H163" s="21">
        <v>258</v>
      </c>
      <c r="I163" s="21">
        <v>435</v>
      </c>
      <c r="J163" s="21">
        <v>197</v>
      </c>
      <c r="K163" s="21">
        <f t="shared" si="107"/>
        <v>461</v>
      </c>
      <c r="L163" s="22">
        <f t="shared" si="113"/>
        <v>58406</v>
      </c>
      <c r="M163" s="22">
        <f t="shared" si="114"/>
        <v>19616</v>
      </c>
      <c r="N163" s="22">
        <f t="shared" si="115"/>
        <v>22188</v>
      </c>
      <c r="O163" s="22">
        <f t="shared" si="116"/>
        <v>5900</v>
      </c>
      <c r="P163" s="42">
        <f t="shared" si="117"/>
        <v>10505</v>
      </c>
      <c r="Q163" s="58">
        <v>49635</v>
      </c>
      <c r="R163" s="58">
        <v>12992</v>
      </c>
      <c r="S163" s="58">
        <v>20601</v>
      </c>
      <c r="T163" s="58">
        <v>5814</v>
      </c>
      <c r="U163" s="58">
        <v>10228</v>
      </c>
      <c r="W163" s="37">
        <v>1114200</v>
      </c>
      <c r="X163" s="37"/>
      <c r="Y163" s="74">
        <v>1114</v>
      </c>
      <c r="Z163" s="74">
        <v>1129.8</v>
      </c>
      <c r="AA163" s="36"/>
      <c r="AB163" s="7">
        <f t="shared" si="86"/>
        <v>5.3464991023339321</v>
      </c>
      <c r="AC163" s="7">
        <f t="shared" si="87"/>
        <v>1.7840215439856373</v>
      </c>
      <c r="AD163" s="7">
        <f t="shared" si="88"/>
        <v>2.0307899461400361</v>
      </c>
      <c r="AE163" s="7">
        <f t="shared" si="89"/>
        <v>0.54730700179533209</v>
      </c>
      <c r="AF163" s="41">
        <f t="shared" si="90"/>
        <v>0.98438061041292635</v>
      </c>
      <c r="AG163" s="7">
        <f t="shared" si="91"/>
        <v>5.2429084380610416</v>
      </c>
      <c r="AH163" s="7"/>
      <c r="AI163" s="7">
        <f t="shared" si="92"/>
        <v>1.7608617594254936</v>
      </c>
      <c r="AJ163" s="7">
        <f t="shared" si="93"/>
        <v>1.9917414721723519</v>
      </c>
      <c r="AK163" s="7">
        <f t="shared" si="94"/>
        <v>0.52962298025134646</v>
      </c>
      <c r="AL163" s="7">
        <f t="shared" si="95"/>
        <v>0.94299820466786355</v>
      </c>
      <c r="AM163" s="62">
        <f t="shared" si="102"/>
        <v>4.4555655296229801</v>
      </c>
      <c r="AN163" s="62">
        <f t="shared" si="103"/>
        <v>1.1662477558348294</v>
      </c>
      <c r="AO163" s="62">
        <f t="shared" si="104"/>
        <v>1.8492818671454219</v>
      </c>
      <c r="AP163" s="62">
        <f t="shared" si="105"/>
        <v>0.52190305206463194</v>
      </c>
      <c r="AQ163" s="62">
        <f t="shared" si="106"/>
        <v>0.9181328545780969</v>
      </c>
    </row>
    <row r="164" spans="1:43">
      <c r="A164" s="6">
        <v>1974</v>
      </c>
      <c r="B164" s="21">
        <v>75202</v>
      </c>
      <c r="C164" s="21">
        <v>23788</v>
      </c>
      <c r="D164" s="21">
        <v>27834</v>
      </c>
      <c r="E164" s="21">
        <v>7350</v>
      </c>
      <c r="F164" s="21">
        <f t="shared" si="96"/>
        <v>16230</v>
      </c>
      <c r="G164" s="21">
        <v>1472</v>
      </c>
      <c r="H164" s="21">
        <v>325</v>
      </c>
      <c r="I164" s="21">
        <v>564</v>
      </c>
      <c r="J164" s="21">
        <v>248</v>
      </c>
      <c r="K164" s="21">
        <f t="shared" si="107"/>
        <v>583</v>
      </c>
      <c r="L164" s="22">
        <f t="shared" si="113"/>
        <v>73730</v>
      </c>
      <c r="M164" s="22">
        <f t="shared" si="114"/>
        <v>23463</v>
      </c>
      <c r="N164" s="22">
        <f t="shared" si="115"/>
        <v>27270</v>
      </c>
      <c r="O164" s="22">
        <f t="shared" si="116"/>
        <v>7102</v>
      </c>
      <c r="P164" s="42">
        <f t="shared" si="117"/>
        <v>15647</v>
      </c>
      <c r="Q164" s="58">
        <v>59039</v>
      </c>
      <c r="R164" s="58">
        <v>15520</v>
      </c>
      <c r="S164" s="58">
        <v>24530</v>
      </c>
      <c r="T164" s="58">
        <v>6582</v>
      </c>
      <c r="U164" s="58">
        <v>12408</v>
      </c>
      <c r="W164" s="37">
        <v>1271810</v>
      </c>
      <c r="X164" s="37"/>
      <c r="Y164" s="74">
        <v>1278</v>
      </c>
      <c r="Z164" s="74">
        <v>1303</v>
      </c>
      <c r="AA164" s="36"/>
      <c r="AB164" s="7">
        <f t="shared" si="86"/>
        <v>5.8843505477308291</v>
      </c>
      <c r="AC164" s="7">
        <f t="shared" si="87"/>
        <v>1.8613458528951488</v>
      </c>
      <c r="AD164" s="7">
        <f t="shared" si="88"/>
        <v>2.1779342723004693</v>
      </c>
      <c r="AE164" s="7">
        <f t="shared" si="89"/>
        <v>0.57511737089201875</v>
      </c>
      <c r="AF164" s="41">
        <f t="shared" si="90"/>
        <v>1.2699530516431925</v>
      </c>
      <c r="AG164" s="7">
        <f t="shared" si="91"/>
        <v>5.7691705790297343</v>
      </c>
      <c r="AH164" s="7"/>
      <c r="AI164" s="7">
        <f t="shared" si="92"/>
        <v>1.8359154929577466</v>
      </c>
      <c r="AJ164" s="7">
        <f t="shared" si="93"/>
        <v>2.1338028169014085</v>
      </c>
      <c r="AK164" s="7">
        <f t="shared" si="94"/>
        <v>0.55571205007824731</v>
      </c>
      <c r="AL164" s="7">
        <f t="shared" si="95"/>
        <v>1.2243348982785602</v>
      </c>
      <c r="AM164" s="62">
        <f t="shared" si="102"/>
        <v>4.6196400625978091</v>
      </c>
      <c r="AN164" s="62">
        <f t="shared" si="103"/>
        <v>1.2143974960876369</v>
      </c>
      <c r="AO164" s="62">
        <f t="shared" si="104"/>
        <v>1.9194053208137716</v>
      </c>
      <c r="AP164" s="62">
        <f t="shared" si="105"/>
        <v>0.51502347417840377</v>
      </c>
      <c r="AQ164" s="62">
        <f t="shared" si="106"/>
        <v>0.97089201877934272</v>
      </c>
    </row>
    <row r="165" spans="1:43">
      <c r="A165" s="6">
        <v>1975</v>
      </c>
      <c r="B165" s="21">
        <v>88778</v>
      </c>
      <c r="C165" s="21">
        <v>27815</v>
      </c>
      <c r="D165" s="21">
        <v>33499</v>
      </c>
      <c r="E165" s="21">
        <v>8691</v>
      </c>
      <c r="F165" s="21">
        <f t="shared" si="96"/>
        <v>18773</v>
      </c>
      <c r="G165" s="21">
        <v>1727</v>
      </c>
      <c r="H165" s="21">
        <v>383</v>
      </c>
      <c r="I165" s="21">
        <v>682</v>
      </c>
      <c r="J165" s="21">
        <v>281</v>
      </c>
      <c r="K165" s="21">
        <f t="shared" si="107"/>
        <v>662</v>
      </c>
      <c r="L165" s="22">
        <f t="shared" si="113"/>
        <v>87051</v>
      </c>
      <c r="M165" s="22">
        <f t="shared" si="114"/>
        <v>27432</v>
      </c>
      <c r="N165" s="22">
        <f t="shared" si="115"/>
        <v>32817</v>
      </c>
      <c r="O165" s="22">
        <f t="shared" si="116"/>
        <v>8410</v>
      </c>
      <c r="P165" s="42">
        <f t="shared" si="117"/>
        <v>18111</v>
      </c>
      <c r="Q165" s="59">
        <v>70328</v>
      </c>
      <c r="R165" s="59">
        <v>18553</v>
      </c>
      <c r="S165" s="59">
        <v>29642</v>
      </c>
      <c r="T165" s="59">
        <v>7776</v>
      </c>
      <c r="U165" s="60">
        <f>Q165-SUM(R165:T165)</f>
        <v>14357</v>
      </c>
      <c r="W165" s="37">
        <v>1437150</v>
      </c>
      <c r="X165" s="37"/>
      <c r="Y165" s="74">
        <v>1452</v>
      </c>
      <c r="Z165" s="74">
        <v>1467.9</v>
      </c>
      <c r="AA165" s="36"/>
      <c r="AB165" s="7">
        <f t="shared" si="86"/>
        <v>6.1141873278236911</v>
      </c>
      <c r="AC165" s="7">
        <f t="shared" si="87"/>
        <v>1.9156336088154271</v>
      </c>
      <c r="AD165" s="7">
        <f t="shared" si="88"/>
        <v>2.3070936639118456</v>
      </c>
      <c r="AE165" s="7">
        <f t="shared" si="89"/>
        <v>0.59855371900826448</v>
      </c>
      <c r="AF165" s="41">
        <f t="shared" si="90"/>
        <v>1.2929063360881543</v>
      </c>
      <c r="AG165" s="7">
        <f t="shared" si="91"/>
        <v>5.9952479338842979</v>
      </c>
      <c r="AH165" s="7">
        <v>4.9863140997789799</v>
      </c>
      <c r="AI165" s="7">
        <f t="shared" si="92"/>
        <v>1.8892561983471075</v>
      </c>
      <c r="AJ165" s="7">
        <f t="shared" si="93"/>
        <v>2.2601239669421487</v>
      </c>
      <c r="AK165" s="7">
        <f t="shared" si="94"/>
        <v>0.57920110192837471</v>
      </c>
      <c r="AL165" s="7">
        <f t="shared" si="95"/>
        <v>1.2473140495867769</v>
      </c>
      <c r="AM165" s="62">
        <f t="shared" si="102"/>
        <v>4.8435261707988984</v>
      </c>
      <c r="AN165" s="62">
        <f t="shared" si="103"/>
        <v>1.2777548209366392</v>
      </c>
      <c r="AO165" s="62">
        <f t="shared" si="104"/>
        <v>2.0414600550964188</v>
      </c>
      <c r="AP165" s="62">
        <f t="shared" si="105"/>
        <v>0.53553719008264467</v>
      </c>
      <c r="AQ165" s="62">
        <f t="shared" si="106"/>
        <v>0.9887741046831956</v>
      </c>
    </row>
    <row r="166" spans="1:43">
      <c r="A166" s="6">
        <v>1976</v>
      </c>
      <c r="B166" s="21">
        <v>102048</v>
      </c>
      <c r="C166" s="21">
        <v>31123</v>
      </c>
      <c r="D166" s="21">
        <v>38354</v>
      </c>
      <c r="E166" s="21">
        <v>10680</v>
      </c>
      <c r="F166" s="21">
        <f t="shared" si="96"/>
        <v>21891</v>
      </c>
      <c r="G166" s="21">
        <v>1966</v>
      </c>
      <c r="H166" s="21">
        <v>434</v>
      </c>
      <c r="I166" s="21">
        <v>803</v>
      </c>
      <c r="J166" s="21">
        <v>325</v>
      </c>
      <c r="K166" s="21">
        <f t="shared" si="107"/>
        <v>729</v>
      </c>
      <c r="L166" s="22">
        <f t="shared" si="113"/>
        <v>100082</v>
      </c>
      <c r="M166" s="22">
        <f t="shared" si="114"/>
        <v>30689</v>
      </c>
      <c r="N166" s="22">
        <f t="shared" si="115"/>
        <v>37551</v>
      </c>
      <c r="O166" s="22">
        <f t="shared" si="116"/>
        <v>10355</v>
      </c>
      <c r="P166" s="42">
        <f t="shared" si="117"/>
        <v>21162</v>
      </c>
      <c r="Q166" s="58">
        <v>81208</v>
      </c>
      <c r="R166" s="58">
        <v>20742</v>
      </c>
      <c r="S166" s="58">
        <v>33942</v>
      </c>
      <c r="T166" s="58">
        <v>9566</v>
      </c>
      <c r="U166" s="58">
        <v>16958</v>
      </c>
      <c r="W166" s="37"/>
      <c r="X166" s="37"/>
      <c r="Y166" s="74">
        <v>1678</v>
      </c>
      <c r="Z166" s="74">
        <v>1700.6</v>
      </c>
      <c r="AA166" s="67"/>
      <c r="AB166" s="7">
        <f t="shared" si="86"/>
        <v>6.0815256257449342</v>
      </c>
      <c r="AC166" s="7">
        <f t="shared" si="87"/>
        <v>1.8547675804529202</v>
      </c>
      <c r="AD166" s="7">
        <f t="shared" si="88"/>
        <v>2.2856972586412394</v>
      </c>
      <c r="AE166" s="7">
        <f t="shared" si="89"/>
        <v>0.63647199046483904</v>
      </c>
      <c r="AF166" s="41">
        <f t="shared" si="90"/>
        <v>1.3045887961859357</v>
      </c>
      <c r="AG166" s="7">
        <f t="shared" si="91"/>
        <v>5.964362336114422</v>
      </c>
      <c r="AH166" s="7"/>
      <c r="AI166" s="7">
        <f t="shared" si="92"/>
        <v>1.8289034564958284</v>
      </c>
      <c r="AJ166" s="7">
        <f t="shared" si="93"/>
        <v>2.2378426698450538</v>
      </c>
      <c r="AK166" s="7">
        <f t="shared" si="94"/>
        <v>0.61710369487485106</v>
      </c>
      <c r="AL166" s="7">
        <f t="shared" si="95"/>
        <v>1.2611442193087008</v>
      </c>
      <c r="AM166" s="62">
        <f t="shared" si="102"/>
        <v>4.8395709177592368</v>
      </c>
      <c r="AN166" s="62">
        <f t="shared" si="103"/>
        <v>1.2361144219308702</v>
      </c>
      <c r="AO166" s="62">
        <f t="shared" si="104"/>
        <v>2.0227651966626938</v>
      </c>
      <c r="AP166" s="62">
        <f t="shared" si="105"/>
        <v>0.57008343265792605</v>
      </c>
      <c r="AQ166" s="62">
        <f t="shared" si="106"/>
        <v>1.0106078665077474</v>
      </c>
    </row>
    <row r="167" spans="1:43">
      <c r="A167" s="6">
        <v>1977</v>
      </c>
      <c r="B167" s="21">
        <v>107378</v>
      </c>
      <c r="C167" s="21">
        <v>31054</v>
      </c>
      <c r="D167" s="21">
        <v>41203</v>
      </c>
      <c r="E167" s="21">
        <v>13258</v>
      </c>
      <c r="F167" s="21">
        <f t="shared" si="96"/>
        <v>21863</v>
      </c>
      <c r="G167" s="21">
        <v>2378</v>
      </c>
      <c r="H167" s="21">
        <v>486</v>
      </c>
      <c r="I167" s="21">
        <v>888</v>
      </c>
      <c r="J167" s="21">
        <v>482</v>
      </c>
      <c r="K167" s="21">
        <f t="shared" si="107"/>
        <v>1004</v>
      </c>
      <c r="L167" s="22">
        <f t="shared" si="113"/>
        <v>105000</v>
      </c>
      <c r="M167" s="22">
        <f t="shared" si="114"/>
        <v>30568</v>
      </c>
      <c r="N167" s="22">
        <f t="shared" si="115"/>
        <v>40315</v>
      </c>
      <c r="O167" s="22">
        <f t="shared" si="116"/>
        <v>12776</v>
      </c>
      <c r="P167" s="42">
        <f t="shared" si="117"/>
        <v>20859</v>
      </c>
      <c r="Q167" s="58">
        <v>83929</v>
      </c>
      <c r="R167" s="58">
        <v>19683</v>
      </c>
      <c r="S167" s="58">
        <v>36346</v>
      </c>
      <c r="T167" s="58">
        <v>11728</v>
      </c>
      <c r="U167" s="58">
        <v>16172</v>
      </c>
      <c r="W167" s="37"/>
      <c r="X167" s="37"/>
      <c r="Y167" s="74">
        <v>1918</v>
      </c>
      <c r="Z167" s="74">
        <v>1917.8</v>
      </c>
      <c r="AA167" s="67"/>
      <c r="AB167" s="7">
        <f t="shared" si="86"/>
        <v>5.5984358706986441</v>
      </c>
      <c r="AC167" s="7">
        <f t="shared" si="87"/>
        <v>1.6190823774765382</v>
      </c>
      <c r="AD167" s="7">
        <f t="shared" si="88"/>
        <v>2.1482273201251303</v>
      </c>
      <c r="AE167" s="7">
        <f t="shared" si="89"/>
        <v>0.69124087591240879</v>
      </c>
      <c r="AF167" s="41">
        <f t="shared" si="90"/>
        <v>1.1398852971845672</v>
      </c>
      <c r="AG167" s="7">
        <f t="shared" si="91"/>
        <v>5.4744525547445253</v>
      </c>
      <c r="AH167" s="7"/>
      <c r="AI167" s="7">
        <f t="shared" si="92"/>
        <v>1.5937434827945778</v>
      </c>
      <c r="AJ167" s="7">
        <f t="shared" si="93"/>
        <v>2.1019290928050052</v>
      </c>
      <c r="AK167" s="7">
        <f t="shared" si="94"/>
        <v>0.66611053180396251</v>
      </c>
      <c r="AL167" s="7">
        <f t="shared" si="95"/>
        <v>1.0875391032325339</v>
      </c>
      <c r="AM167" s="62">
        <f t="shared" si="102"/>
        <v>4.3758602711157453</v>
      </c>
      <c r="AN167" s="62">
        <f t="shared" si="103"/>
        <v>1.0262252346193952</v>
      </c>
      <c r="AO167" s="62">
        <f t="shared" si="104"/>
        <v>1.8949947862356622</v>
      </c>
      <c r="AP167" s="62">
        <f t="shared" si="105"/>
        <v>0.61147028154327421</v>
      </c>
      <c r="AQ167" s="62">
        <f t="shared" si="106"/>
        <v>0.84316996871741401</v>
      </c>
    </row>
    <row r="168" spans="1:43">
      <c r="A168" s="6">
        <v>1978</v>
      </c>
      <c r="B168" s="21">
        <v>121041</v>
      </c>
      <c r="C168" s="21">
        <v>34443</v>
      </c>
      <c r="D168" s="21">
        <v>46239</v>
      </c>
      <c r="E168" s="21">
        <v>14841</v>
      </c>
      <c r="F168" s="21">
        <f t="shared" si="96"/>
        <v>25518</v>
      </c>
      <c r="G168" s="21">
        <v>2675</v>
      </c>
      <c r="H168" s="21">
        <v>529</v>
      </c>
      <c r="I168" s="21">
        <v>969</v>
      </c>
      <c r="J168" s="21">
        <v>557</v>
      </c>
      <c r="K168" s="21">
        <f t="shared" si="107"/>
        <v>1177</v>
      </c>
      <c r="L168" s="22">
        <f t="shared" si="113"/>
        <v>118366</v>
      </c>
      <c r="M168" s="22">
        <f t="shared" si="114"/>
        <v>33914</v>
      </c>
      <c r="N168" s="22">
        <f t="shared" si="115"/>
        <v>45270</v>
      </c>
      <c r="O168" s="22">
        <f t="shared" si="116"/>
        <v>14284</v>
      </c>
      <c r="P168" s="42">
        <f t="shared" si="117"/>
        <v>24341</v>
      </c>
      <c r="Q168" s="58">
        <v>95085</v>
      </c>
      <c r="R168" s="58">
        <v>22050</v>
      </c>
      <c r="S168" s="58">
        <v>41119</v>
      </c>
      <c r="T168" s="58">
        <v>13097</v>
      </c>
      <c r="U168" s="58">
        <v>18819</v>
      </c>
      <c r="W168" s="37"/>
      <c r="X168" s="37"/>
      <c r="Y168" s="74">
        <v>2183</v>
      </c>
      <c r="Z168" s="74">
        <v>2270.2218503712998</v>
      </c>
      <c r="AA168" s="67"/>
      <c r="AB168" s="7">
        <f t="shared" si="86"/>
        <v>5.5447091158955564</v>
      </c>
      <c r="AC168" s="7">
        <f t="shared" si="87"/>
        <v>1.577782867613376</v>
      </c>
      <c r="AD168" s="7">
        <f t="shared" si="88"/>
        <v>2.1181401740723773</v>
      </c>
      <c r="AE168" s="7">
        <f t="shared" si="89"/>
        <v>0.67984425103069168</v>
      </c>
      <c r="AF168" s="41">
        <f t="shared" si="90"/>
        <v>1.1689418231791113</v>
      </c>
      <c r="AG168" s="7">
        <f t="shared" si="91"/>
        <v>5.4221713238662392</v>
      </c>
      <c r="AH168" s="7"/>
      <c r="AI168" s="7">
        <f t="shared" si="92"/>
        <v>1.5535501603298214</v>
      </c>
      <c r="AJ168" s="7">
        <f t="shared" si="93"/>
        <v>2.0737517178195146</v>
      </c>
      <c r="AK168" s="7">
        <f t="shared" si="94"/>
        <v>0.65432890517636277</v>
      </c>
      <c r="AL168" s="7">
        <f t="shared" si="95"/>
        <v>1.1150251946862115</v>
      </c>
      <c r="AM168" s="62">
        <f t="shared" si="102"/>
        <v>4.3557031607879066</v>
      </c>
      <c r="AN168" s="62">
        <f t="shared" si="103"/>
        <v>1.0100778744846541</v>
      </c>
      <c r="AO168" s="62">
        <f t="shared" si="104"/>
        <v>1.8836005497022446</v>
      </c>
      <c r="AP168" s="62">
        <f t="shared" si="105"/>
        <v>0.59995419147961526</v>
      </c>
      <c r="AQ168" s="62">
        <f t="shared" si="106"/>
        <v>0.86207054512139258</v>
      </c>
    </row>
    <row r="169" spans="1:43">
      <c r="A169" s="6">
        <v>1979</v>
      </c>
      <c r="B169" s="21">
        <v>136054</v>
      </c>
      <c r="C169" s="21">
        <v>38733</v>
      </c>
      <c r="D169" s="21">
        <v>52653</v>
      </c>
      <c r="E169" s="21">
        <v>16723</v>
      </c>
      <c r="F169" s="21">
        <f t="shared" si="96"/>
        <v>27945</v>
      </c>
      <c r="G169" s="21">
        <v>3081</v>
      </c>
      <c r="H169" s="21">
        <v>580</v>
      </c>
      <c r="I169" s="21">
        <v>1079</v>
      </c>
      <c r="J169" s="21">
        <v>687</v>
      </c>
      <c r="K169" s="21">
        <f t="shared" si="107"/>
        <v>1422</v>
      </c>
      <c r="L169" s="22">
        <f t="shared" si="113"/>
        <v>132973</v>
      </c>
      <c r="M169" s="22">
        <f t="shared" si="114"/>
        <v>38153</v>
      </c>
      <c r="N169" s="22">
        <f t="shared" si="115"/>
        <v>51574</v>
      </c>
      <c r="O169" s="22">
        <f t="shared" si="116"/>
        <v>16036</v>
      </c>
      <c r="P169" s="42">
        <f t="shared" si="117"/>
        <v>26523</v>
      </c>
      <c r="Q169" s="58">
        <v>106766</v>
      </c>
      <c r="R169" s="58">
        <v>24954</v>
      </c>
      <c r="S169" s="58">
        <v>46684</v>
      </c>
      <c r="T169" s="58">
        <v>14735</v>
      </c>
      <c r="U169" s="58">
        <v>20393</v>
      </c>
      <c r="W169" s="37"/>
      <c r="X169" s="37"/>
      <c r="Y169" s="74">
        <v>2481</v>
      </c>
      <c r="Z169" s="74">
        <v>2580.3145020437</v>
      </c>
      <c r="AA169" s="67"/>
      <c r="AB169" s="7">
        <f t="shared" ref="AB169:AB186" si="118">100*B169/($Y169*1000)</f>
        <v>5.4838371624345026</v>
      </c>
      <c r="AC169" s="7">
        <f t="shared" ref="AC169:AC186" si="119">100*C169/($Y169*1000)</f>
        <v>1.5611850060459491</v>
      </c>
      <c r="AD169" s="7">
        <f t="shared" ref="AD169:AD186" si="120">100*D169/($Y169*1000)</f>
        <v>2.1222490931076181</v>
      </c>
      <c r="AE169" s="7">
        <f t="shared" ref="AE169:AE186" si="121">100*E169/($Y169*1000)</f>
        <v>0.67404272470777915</v>
      </c>
      <c r="AF169" s="41">
        <f t="shared" ref="AF169:AF186" si="122">100*F169/($Y169*1000)</f>
        <v>1.126360338573156</v>
      </c>
      <c r="AG169" s="7">
        <f t="shared" ref="AG169:AG186" si="123">100*L169/($Y169*1000)</f>
        <v>5.3596533655783958</v>
      </c>
      <c r="AH169" s="7"/>
      <c r="AI169" s="7">
        <f t="shared" ref="AI169:AI186" si="124">100*M169/($Y169*1000)</f>
        <v>1.537807335751713</v>
      </c>
      <c r="AJ169" s="7">
        <f t="shared" ref="AJ169:AJ186" si="125">100*N169/($Y169*1000)</f>
        <v>2.07875856509472</v>
      </c>
      <c r="AK169" s="7">
        <f t="shared" ref="AK169:AK186" si="126">100*O169/($Y169*1000)</f>
        <v>0.6463522773075373</v>
      </c>
      <c r="AL169" s="7">
        <f t="shared" ref="AL169:AL186" si="127">100*P169/($Y169*1000)</f>
        <v>1.0690447400241838</v>
      </c>
      <c r="AM169" s="62">
        <f t="shared" si="102"/>
        <v>4.3033454252317611</v>
      </c>
      <c r="AN169" s="62">
        <f t="shared" si="103"/>
        <v>1.0058041112454656</v>
      </c>
      <c r="AO169" s="62">
        <f t="shared" si="104"/>
        <v>1.8816606207174527</v>
      </c>
      <c r="AP169" s="62">
        <f t="shared" si="105"/>
        <v>0.59391374445787992</v>
      </c>
      <c r="AQ169" s="62">
        <f t="shared" si="106"/>
        <v>0.82196694881096333</v>
      </c>
    </row>
    <row r="170" spans="1:43">
      <c r="A170" s="6">
        <v>1980</v>
      </c>
      <c r="B170" s="21">
        <v>155264</v>
      </c>
      <c r="C170" s="21">
        <v>44784</v>
      </c>
      <c r="D170" s="21">
        <v>60502</v>
      </c>
      <c r="E170" s="21">
        <v>18984</v>
      </c>
      <c r="F170" s="21">
        <f t="shared" si="96"/>
        <v>30994</v>
      </c>
      <c r="G170" s="21">
        <v>3571</v>
      </c>
      <c r="H170" s="21">
        <v>657</v>
      </c>
      <c r="I170" s="21">
        <v>1228</v>
      </c>
      <c r="J170" s="21">
        <v>782</v>
      </c>
      <c r="K170" s="21">
        <f t="shared" si="107"/>
        <v>1686</v>
      </c>
      <c r="L170" s="22">
        <f t="shared" ref="L170:L179" si="128">B170-G170</f>
        <v>151693</v>
      </c>
      <c r="M170" s="22">
        <f t="shared" ref="M170:M179" si="129">C170-H170</f>
        <v>44127</v>
      </c>
      <c r="N170" s="22">
        <f t="shared" ref="N170:N179" si="130">D170-I170</f>
        <v>59274</v>
      </c>
      <c r="O170" s="22">
        <f t="shared" ref="O170:O179" si="131">E170-J170</f>
        <v>18202</v>
      </c>
      <c r="P170" s="42">
        <f t="shared" si="117"/>
        <v>29308</v>
      </c>
      <c r="Q170" s="58">
        <v>121808</v>
      </c>
      <c r="R170" s="58">
        <v>28787</v>
      </c>
      <c r="S170" s="58">
        <v>53728</v>
      </c>
      <c r="T170" s="58">
        <v>16676</v>
      </c>
      <c r="U170" s="58">
        <v>22617</v>
      </c>
      <c r="W170" s="37"/>
      <c r="X170" s="37"/>
      <c r="Y170" s="74">
        <v>2808</v>
      </c>
      <c r="Z170" s="74">
        <v>2911.5231310987997</v>
      </c>
      <c r="AA170" s="67"/>
      <c r="AB170" s="7">
        <f t="shared" si="118"/>
        <v>5.5293447293447295</v>
      </c>
      <c r="AC170" s="7">
        <f t="shared" si="119"/>
        <v>1.594871794871795</v>
      </c>
      <c r="AD170" s="7">
        <f t="shared" si="120"/>
        <v>2.1546296296296297</v>
      </c>
      <c r="AE170" s="7">
        <f t="shared" si="121"/>
        <v>0.67606837606837611</v>
      </c>
      <c r="AF170" s="41">
        <f t="shared" si="122"/>
        <v>1.1037749287749288</v>
      </c>
      <c r="AG170" s="7">
        <f t="shared" si="123"/>
        <v>5.4021723646723645</v>
      </c>
      <c r="AH170" s="7">
        <v>4.8661978473555001</v>
      </c>
      <c r="AI170" s="7">
        <f t="shared" si="124"/>
        <v>1.5714743589743589</v>
      </c>
      <c r="AJ170" s="7">
        <f t="shared" si="125"/>
        <v>2.1108974358974359</v>
      </c>
      <c r="AK170" s="7">
        <f t="shared" si="126"/>
        <v>0.64821937321937317</v>
      </c>
      <c r="AL170" s="7">
        <f t="shared" si="127"/>
        <v>1.0437321937321937</v>
      </c>
      <c r="AM170" s="62">
        <f t="shared" si="102"/>
        <v>4.3378917378917379</v>
      </c>
      <c r="AN170" s="62">
        <f t="shared" si="103"/>
        <v>1.0251780626780627</v>
      </c>
      <c r="AO170" s="62">
        <f t="shared" si="104"/>
        <v>1.9133903133903134</v>
      </c>
      <c r="AP170" s="62">
        <f t="shared" si="105"/>
        <v>0.59387464387464384</v>
      </c>
      <c r="AQ170" s="62">
        <f t="shared" si="106"/>
        <v>0.80544871794871797</v>
      </c>
    </row>
    <row r="171" spans="1:43">
      <c r="A171" s="6">
        <v>1981</v>
      </c>
      <c r="B171" s="21">
        <v>178706</v>
      </c>
      <c r="C171" s="21">
        <v>51312</v>
      </c>
      <c r="D171" s="21">
        <v>70891</v>
      </c>
      <c r="E171" s="21">
        <v>21780</v>
      </c>
      <c r="F171" s="21">
        <f t="shared" si="96"/>
        <v>34723</v>
      </c>
      <c r="G171" s="21">
        <v>3996</v>
      </c>
      <c r="H171" s="21">
        <v>740</v>
      </c>
      <c r="I171" s="21">
        <v>1279</v>
      </c>
      <c r="J171" s="21">
        <v>890</v>
      </c>
      <c r="K171" s="21">
        <f t="shared" si="107"/>
        <v>1977</v>
      </c>
      <c r="L171" s="22">
        <f t="shared" si="128"/>
        <v>174710</v>
      </c>
      <c r="M171" s="22">
        <f t="shared" si="129"/>
        <v>50572</v>
      </c>
      <c r="N171" s="22">
        <f t="shared" si="130"/>
        <v>69612</v>
      </c>
      <c r="O171" s="22">
        <f t="shared" si="131"/>
        <v>20890</v>
      </c>
      <c r="P171" s="42">
        <f t="shared" si="117"/>
        <v>32746</v>
      </c>
      <c r="Q171" s="58">
        <v>139032</v>
      </c>
      <c r="R171" s="58">
        <v>32871</v>
      </c>
      <c r="S171" s="58">
        <v>62390</v>
      </c>
      <c r="T171" s="58">
        <v>18943</v>
      </c>
      <c r="U171" s="58">
        <v>24828</v>
      </c>
      <c r="W171" s="37"/>
      <c r="X171" s="37"/>
      <c r="Y171" s="74">
        <v>3165</v>
      </c>
      <c r="Z171" s="74">
        <v>3279.6439692449999</v>
      </c>
      <c r="AA171" s="67"/>
      <c r="AB171" s="7">
        <f t="shared" si="118"/>
        <v>5.6463191153238546</v>
      </c>
      <c r="AC171" s="7">
        <f t="shared" si="119"/>
        <v>1.6212322274881517</v>
      </c>
      <c r="AD171" s="7">
        <f t="shared" si="120"/>
        <v>2.2398420221169038</v>
      </c>
      <c r="AE171" s="7">
        <f t="shared" si="121"/>
        <v>0.68815165876777251</v>
      </c>
      <c r="AF171" s="41">
        <f t="shared" si="122"/>
        <v>1.0970932069510269</v>
      </c>
      <c r="AG171" s="7">
        <f t="shared" si="123"/>
        <v>5.5200631911532385</v>
      </c>
      <c r="AH171" s="7"/>
      <c r="AI171" s="7">
        <f t="shared" si="124"/>
        <v>1.5978515007898895</v>
      </c>
      <c r="AJ171" s="7">
        <f t="shared" si="125"/>
        <v>2.1994312796208533</v>
      </c>
      <c r="AK171" s="7">
        <f t="shared" si="126"/>
        <v>0.66003159557661928</v>
      </c>
      <c r="AL171" s="7">
        <f t="shared" si="127"/>
        <v>1.0346287519747235</v>
      </c>
      <c r="AM171" s="62">
        <f t="shared" si="102"/>
        <v>4.3927962085308057</v>
      </c>
      <c r="AN171" s="62">
        <f t="shared" si="103"/>
        <v>1.0385781990521328</v>
      </c>
      <c r="AO171" s="62">
        <f t="shared" si="104"/>
        <v>1.9712480252764613</v>
      </c>
      <c r="AP171" s="62">
        <f t="shared" si="105"/>
        <v>0.59851500789889411</v>
      </c>
      <c r="AQ171" s="62">
        <f t="shared" si="106"/>
        <v>0.78445497630331751</v>
      </c>
    </row>
    <row r="172" spans="1:43">
      <c r="A172" s="6">
        <v>1982</v>
      </c>
      <c r="B172" s="21">
        <v>211634</v>
      </c>
      <c r="C172" s="21">
        <v>59258</v>
      </c>
      <c r="D172" s="21">
        <v>84372</v>
      </c>
      <c r="E172" s="21">
        <v>25316</v>
      </c>
      <c r="F172" s="21">
        <f t="shared" si="96"/>
        <v>42688</v>
      </c>
      <c r="G172" s="21">
        <v>4613</v>
      </c>
      <c r="H172" s="21">
        <v>845</v>
      </c>
      <c r="I172" s="21">
        <v>1500</v>
      </c>
      <c r="J172" s="21">
        <v>1006</v>
      </c>
      <c r="K172" s="21">
        <f t="shared" si="107"/>
        <v>2268</v>
      </c>
      <c r="L172" s="22">
        <f t="shared" si="128"/>
        <v>207021</v>
      </c>
      <c r="M172" s="22">
        <f t="shared" si="129"/>
        <v>58413</v>
      </c>
      <c r="N172" s="22">
        <f t="shared" si="130"/>
        <v>82872</v>
      </c>
      <c r="O172" s="22">
        <f t="shared" si="131"/>
        <v>24310</v>
      </c>
      <c r="P172" s="42">
        <f t="shared" si="117"/>
        <v>40420</v>
      </c>
      <c r="Q172" s="58">
        <v>165377</v>
      </c>
      <c r="R172" s="58">
        <v>38313</v>
      </c>
      <c r="S172" s="58">
        <v>74174</v>
      </c>
      <c r="T172" s="58">
        <v>22104</v>
      </c>
      <c r="U172" s="58">
        <v>30786</v>
      </c>
      <c r="W172" s="37"/>
      <c r="X172" s="37"/>
      <c r="Y172" s="74">
        <v>3626</v>
      </c>
      <c r="Z172" s="74">
        <v>3771.8371716658999</v>
      </c>
      <c r="AA172" s="67"/>
      <c r="AB172" s="7">
        <f t="shared" si="118"/>
        <v>5.8365692222835079</v>
      </c>
      <c r="AC172" s="7">
        <f t="shared" si="119"/>
        <v>1.6342526199669056</v>
      </c>
      <c r="AD172" s="7">
        <f t="shared" si="120"/>
        <v>2.3268615554329841</v>
      </c>
      <c r="AE172" s="7">
        <f t="shared" si="121"/>
        <v>0.69817981246552674</v>
      </c>
      <c r="AF172" s="41">
        <f t="shared" si="122"/>
        <v>1.1772752344180915</v>
      </c>
      <c r="AG172" s="7">
        <f t="shared" si="123"/>
        <v>5.7093491450634311</v>
      </c>
      <c r="AH172" s="7"/>
      <c r="AI172" s="7">
        <f t="shared" si="124"/>
        <v>1.6109487038058468</v>
      </c>
      <c r="AJ172" s="7">
        <f t="shared" si="125"/>
        <v>2.2854936569222284</v>
      </c>
      <c r="AK172" s="7">
        <f t="shared" si="126"/>
        <v>0.67043574186431332</v>
      </c>
      <c r="AL172" s="7">
        <f t="shared" si="127"/>
        <v>1.1147269718698289</v>
      </c>
      <c r="AM172" s="62">
        <f t="shared" si="102"/>
        <v>4.5608659680088248</v>
      </c>
      <c r="AN172" s="62">
        <f t="shared" si="103"/>
        <v>1.0566188637617209</v>
      </c>
      <c r="AO172" s="62">
        <f t="shared" si="104"/>
        <v>2.0456150027578599</v>
      </c>
      <c r="AP172" s="62">
        <f t="shared" si="105"/>
        <v>0.60959735245449531</v>
      </c>
      <c r="AQ172" s="62">
        <f t="shared" si="106"/>
        <v>0.84903474903474907</v>
      </c>
    </row>
    <row r="173" spans="1:43">
      <c r="A173" s="6">
        <v>1983</v>
      </c>
      <c r="B173" s="21">
        <v>233196</v>
      </c>
      <c r="C173" s="21">
        <v>65908</v>
      </c>
      <c r="D173" s="21">
        <v>91500</v>
      </c>
      <c r="E173" s="21">
        <v>27806</v>
      </c>
      <c r="F173" s="21">
        <f t="shared" si="96"/>
        <v>47982</v>
      </c>
      <c r="G173" s="21">
        <v>5426</v>
      </c>
      <c r="H173" s="21">
        <v>954</v>
      </c>
      <c r="I173" s="21">
        <v>1731</v>
      </c>
      <c r="J173" s="21">
        <v>1263</v>
      </c>
      <c r="K173" s="21">
        <f t="shared" si="107"/>
        <v>2741</v>
      </c>
      <c r="L173" s="22">
        <f t="shared" si="128"/>
        <v>227770</v>
      </c>
      <c r="M173" s="22">
        <f t="shared" si="129"/>
        <v>64954</v>
      </c>
      <c r="N173" s="22">
        <f t="shared" si="130"/>
        <v>89769</v>
      </c>
      <c r="O173" s="22">
        <f t="shared" si="131"/>
        <v>26543</v>
      </c>
      <c r="P173" s="42">
        <f t="shared" si="117"/>
        <v>45241</v>
      </c>
      <c r="Q173" s="58">
        <v>181843</v>
      </c>
      <c r="R173" s="58">
        <v>42563</v>
      </c>
      <c r="S173" s="58">
        <v>80952</v>
      </c>
      <c r="T173" s="58">
        <v>24436</v>
      </c>
      <c r="U173" s="58">
        <v>33892</v>
      </c>
      <c r="W173" s="37"/>
      <c r="X173" s="37"/>
      <c r="Y173" s="74">
        <v>4007</v>
      </c>
      <c r="Z173" s="74">
        <v>4212.1523092535999</v>
      </c>
      <c r="AA173" s="67"/>
      <c r="AB173" s="7">
        <f t="shared" si="118"/>
        <v>5.819715497878712</v>
      </c>
      <c r="AC173" s="7">
        <f t="shared" si="119"/>
        <v>1.6448215622660345</v>
      </c>
      <c r="AD173" s="7">
        <f t="shared" si="120"/>
        <v>2.2835038682305964</v>
      </c>
      <c r="AE173" s="7">
        <f t="shared" si="121"/>
        <v>0.69393561267781378</v>
      </c>
      <c r="AF173" s="41">
        <f t="shared" si="122"/>
        <v>1.1974544547042676</v>
      </c>
      <c r="AG173" s="7">
        <f t="shared" si="123"/>
        <v>5.6843024706763163</v>
      </c>
      <c r="AH173" s="7"/>
      <c r="AI173" s="7">
        <f t="shared" si="124"/>
        <v>1.6210132268530073</v>
      </c>
      <c r="AJ173" s="7">
        <f t="shared" si="125"/>
        <v>2.2403044671824306</v>
      </c>
      <c r="AK173" s="7">
        <f t="shared" si="126"/>
        <v>0.66241577239830296</v>
      </c>
      <c r="AL173" s="7">
        <f t="shared" si="127"/>
        <v>1.1290491639630647</v>
      </c>
      <c r="AM173" s="62">
        <f t="shared" si="102"/>
        <v>4.5381332667831291</v>
      </c>
      <c r="AN173" s="62">
        <f t="shared" si="103"/>
        <v>1.0622161217868731</v>
      </c>
      <c r="AO173" s="62">
        <f t="shared" si="104"/>
        <v>2.0202645370601449</v>
      </c>
      <c r="AP173" s="62">
        <f t="shared" si="105"/>
        <v>0.60983279261292733</v>
      </c>
      <c r="AQ173" s="62">
        <f t="shared" si="106"/>
        <v>0.8458198153231844</v>
      </c>
    </row>
    <row r="174" spans="1:43">
      <c r="A174" s="6">
        <v>1984</v>
      </c>
      <c r="B174" s="21">
        <v>254282</v>
      </c>
      <c r="C174" s="21">
        <v>72110</v>
      </c>
      <c r="D174" s="21">
        <v>99344</v>
      </c>
      <c r="E174" s="21">
        <v>31266</v>
      </c>
      <c r="F174" s="21">
        <f t="shared" si="96"/>
        <v>51562</v>
      </c>
      <c r="G174" s="21">
        <v>5997</v>
      </c>
      <c r="H174" s="21">
        <v>1033</v>
      </c>
      <c r="I174" s="21">
        <v>1907</v>
      </c>
      <c r="J174" s="21">
        <v>1342</v>
      </c>
      <c r="K174" s="21">
        <f t="shared" si="107"/>
        <v>3057</v>
      </c>
      <c r="L174" s="22">
        <f t="shared" si="128"/>
        <v>248285</v>
      </c>
      <c r="M174" s="22">
        <f t="shared" si="129"/>
        <v>71077</v>
      </c>
      <c r="N174" s="22">
        <f t="shared" si="130"/>
        <v>97437</v>
      </c>
      <c r="O174" s="22">
        <f t="shared" si="131"/>
        <v>29924</v>
      </c>
      <c r="P174" s="42">
        <f t="shared" si="117"/>
        <v>48505</v>
      </c>
      <c r="Q174" s="58">
        <v>197659</v>
      </c>
      <c r="R174" s="58">
        <v>46867</v>
      </c>
      <c r="S174" s="58">
        <v>88412</v>
      </c>
      <c r="T174" s="58">
        <v>27607</v>
      </c>
      <c r="U174" s="58">
        <v>34773</v>
      </c>
      <c r="W174" s="37"/>
      <c r="X174" s="37"/>
      <c r="Y174" s="74">
        <v>4362</v>
      </c>
      <c r="Z174" s="74">
        <v>4589.1574946034998</v>
      </c>
      <c r="AA174" s="67"/>
      <c r="AB174" s="7">
        <f t="shared" si="118"/>
        <v>5.8294818890417242</v>
      </c>
      <c r="AC174" s="7">
        <f t="shared" si="119"/>
        <v>1.653140761118753</v>
      </c>
      <c r="AD174" s="7">
        <f t="shared" si="120"/>
        <v>2.2774873911049975</v>
      </c>
      <c r="AE174" s="7">
        <f t="shared" si="121"/>
        <v>0.71678129298486937</v>
      </c>
      <c r="AF174" s="41">
        <f t="shared" si="122"/>
        <v>1.1820724438331041</v>
      </c>
      <c r="AG174" s="7">
        <f t="shared" si="123"/>
        <v>5.6919990829894545</v>
      </c>
      <c r="AH174" s="7"/>
      <c r="AI174" s="7">
        <f t="shared" si="124"/>
        <v>1.6294589637780834</v>
      </c>
      <c r="AJ174" s="7">
        <f t="shared" si="125"/>
        <v>2.2337689133425034</v>
      </c>
      <c r="AK174" s="7">
        <f t="shared" si="126"/>
        <v>0.68601558917927552</v>
      </c>
      <c r="AL174" s="7">
        <f t="shared" si="127"/>
        <v>1.1119899128839981</v>
      </c>
      <c r="AM174" s="62">
        <f t="shared" si="102"/>
        <v>4.5313846859238884</v>
      </c>
      <c r="AN174" s="62">
        <f t="shared" si="103"/>
        <v>1.074438331040807</v>
      </c>
      <c r="AO174" s="62">
        <f t="shared" si="104"/>
        <v>2.0268684089867035</v>
      </c>
      <c r="AP174" s="62">
        <f t="shared" si="105"/>
        <v>0.6328977533241632</v>
      </c>
      <c r="AQ174" s="62">
        <f t="shared" si="106"/>
        <v>0.79718019257221462</v>
      </c>
    </row>
    <row r="175" spans="1:43">
      <c r="A175" s="6">
        <v>1985</v>
      </c>
      <c r="B175" s="21">
        <v>273898</v>
      </c>
      <c r="C175" s="21">
        <v>76106</v>
      </c>
      <c r="D175" s="21">
        <v>107270</v>
      </c>
      <c r="E175" s="21">
        <v>34619</v>
      </c>
      <c r="F175" s="21">
        <f t="shared" si="96"/>
        <v>55903</v>
      </c>
      <c r="G175" s="21">
        <v>8023</v>
      </c>
      <c r="H175" s="21">
        <v>1088</v>
      </c>
      <c r="I175" s="21">
        <v>2034</v>
      </c>
      <c r="J175" s="21">
        <v>1688</v>
      </c>
      <c r="K175" s="21">
        <f t="shared" si="107"/>
        <v>4901</v>
      </c>
      <c r="L175" s="22">
        <f t="shared" si="128"/>
        <v>265875</v>
      </c>
      <c r="M175" s="22">
        <f t="shared" si="129"/>
        <v>75018</v>
      </c>
      <c r="N175" s="22">
        <f t="shared" si="130"/>
        <v>105236</v>
      </c>
      <c r="O175" s="22">
        <f t="shared" si="131"/>
        <v>32931</v>
      </c>
      <c r="P175" s="42">
        <f t="shared" si="117"/>
        <v>51002</v>
      </c>
      <c r="Q175" s="58">
        <v>210055</v>
      </c>
      <c r="R175" s="58">
        <v>49279</v>
      </c>
      <c r="S175" s="58">
        <v>95888</v>
      </c>
      <c r="T175" s="58">
        <v>29286</v>
      </c>
      <c r="U175" s="58">
        <v>35632</v>
      </c>
      <c r="W175" s="37"/>
      <c r="X175" s="37"/>
      <c r="Y175" s="74">
        <v>4700</v>
      </c>
      <c r="Z175" s="74">
        <v>4932.8640067839005</v>
      </c>
      <c r="AA175" s="67"/>
      <c r="AB175" s="7">
        <f t="shared" si="118"/>
        <v>5.8276170212765956</v>
      </c>
      <c r="AC175" s="7">
        <f t="shared" si="119"/>
        <v>1.6192765957446809</v>
      </c>
      <c r="AD175" s="7">
        <f t="shared" si="120"/>
        <v>2.2823404255319151</v>
      </c>
      <c r="AE175" s="7">
        <f t="shared" si="121"/>
        <v>0.7365744680851064</v>
      </c>
      <c r="AF175" s="41">
        <f t="shared" si="122"/>
        <v>1.1894255319148936</v>
      </c>
      <c r="AG175" s="7">
        <f t="shared" si="123"/>
        <v>5.6569148936170217</v>
      </c>
      <c r="AH175" s="7">
        <v>5.4410199383705304</v>
      </c>
      <c r="AI175" s="7">
        <f t="shared" si="124"/>
        <v>1.596127659574468</v>
      </c>
      <c r="AJ175" s="7">
        <f t="shared" si="125"/>
        <v>2.2390638297872338</v>
      </c>
      <c r="AK175" s="7">
        <f t="shared" si="126"/>
        <v>0.70065957446808513</v>
      </c>
      <c r="AL175" s="7">
        <f t="shared" si="127"/>
        <v>1.0851489361702127</v>
      </c>
      <c r="AM175" s="62">
        <f t="shared" si="102"/>
        <v>4.4692553191489361</v>
      </c>
      <c r="AN175" s="62">
        <f t="shared" si="103"/>
        <v>1.0484893617021276</v>
      </c>
      <c r="AO175" s="62">
        <f t="shared" si="104"/>
        <v>2.0401702127659576</v>
      </c>
      <c r="AP175" s="62">
        <f t="shared" si="105"/>
        <v>0.62310638297872345</v>
      </c>
      <c r="AQ175" s="62">
        <f t="shared" si="106"/>
        <v>0.75812765957446804</v>
      </c>
    </row>
    <row r="176" spans="1:43">
      <c r="A176" s="6">
        <v>1986</v>
      </c>
      <c r="B176" s="21">
        <v>290424</v>
      </c>
      <c r="C176" s="21">
        <v>80113</v>
      </c>
      <c r="D176" s="21">
        <v>112775</v>
      </c>
      <c r="E176" s="21">
        <v>37068</v>
      </c>
      <c r="F176" s="21">
        <f t="shared" si="96"/>
        <v>60468</v>
      </c>
      <c r="G176" s="21">
        <v>8957</v>
      </c>
      <c r="H176" s="21">
        <v>1136</v>
      </c>
      <c r="I176" s="21">
        <v>2216</v>
      </c>
      <c r="J176" s="21">
        <v>2111</v>
      </c>
      <c r="K176" s="21">
        <f t="shared" si="107"/>
        <v>5605</v>
      </c>
      <c r="L176" s="22">
        <f t="shared" si="128"/>
        <v>281467</v>
      </c>
      <c r="M176" s="22">
        <f t="shared" si="129"/>
        <v>78977</v>
      </c>
      <c r="N176" s="22">
        <f t="shared" si="130"/>
        <v>110559</v>
      </c>
      <c r="O176" s="22">
        <f t="shared" si="131"/>
        <v>34957</v>
      </c>
      <c r="P176" s="42">
        <f t="shared" si="117"/>
        <v>54863</v>
      </c>
      <c r="Q176" s="58">
        <v>216707</v>
      </c>
      <c r="R176" s="58">
        <v>51773</v>
      </c>
      <c r="S176" s="58">
        <v>96363</v>
      </c>
      <c r="T176" s="58">
        <v>30742</v>
      </c>
      <c r="U176" s="58">
        <v>37829</v>
      </c>
      <c r="W176" s="37"/>
      <c r="X176" s="37"/>
      <c r="Y176" s="74">
        <v>5069</v>
      </c>
      <c r="Z176" s="74">
        <v>5292.9787585537006</v>
      </c>
      <c r="AA176" s="67"/>
      <c r="AB176" s="7">
        <f t="shared" si="118"/>
        <v>5.7294140856184654</v>
      </c>
      <c r="AC176" s="7">
        <f t="shared" si="119"/>
        <v>1.5804497928585519</v>
      </c>
      <c r="AD176" s="7">
        <f t="shared" si="120"/>
        <v>2.2247977904912211</v>
      </c>
      <c r="AE176" s="7">
        <f t="shared" si="121"/>
        <v>0.7312684947721444</v>
      </c>
      <c r="AF176" s="41">
        <f t="shared" si="122"/>
        <v>1.1928980074965476</v>
      </c>
      <c r="AG176" s="7">
        <f t="shared" si="123"/>
        <v>5.5527125665811798</v>
      </c>
      <c r="AH176" s="7"/>
      <c r="AI176" s="7">
        <f t="shared" si="124"/>
        <v>1.5580390609587691</v>
      </c>
      <c r="AJ176" s="7">
        <f t="shared" si="125"/>
        <v>2.1810810810810812</v>
      </c>
      <c r="AK176" s="7">
        <f t="shared" si="126"/>
        <v>0.6896231998421779</v>
      </c>
      <c r="AL176" s="7">
        <f t="shared" si="127"/>
        <v>1.0823239297691853</v>
      </c>
      <c r="AM176" s="62">
        <f t="shared" si="102"/>
        <v>4.2751430262379166</v>
      </c>
      <c r="AN176" s="62">
        <f t="shared" si="103"/>
        <v>1.0213651607812191</v>
      </c>
      <c r="AO176" s="62">
        <f t="shared" si="104"/>
        <v>1.9010258433616098</v>
      </c>
      <c r="AP176" s="62">
        <f t="shared" si="105"/>
        <v>0.60647070428092331</v>
      </c>
      <c r="AQ176" s="62">
        <f t="shared" si="106"/>
        <v>0.74628131781416451</v>
      </c>
    </row>
    <row r="177" spans="1:43">
      <c r="A177" s="6">
        <v>1987</v>
      </c>
      <c r="B177" s="21">
        <v>301627</v>
      </c>
      <c r="C177" s="21">
        <v>83242</v>
      </c>
      <c r="D177" s="21">
        <v>117674</v>
      </c>
      <c r="E177" s="21">
        <v>38282</v>
      </c>
      <c r="F177" s="21">
        <f t="shared" si="96"/>
        <v>62429</v>
      </c>
      <c r="G177" s="21">
        <v>10383</v>
      </c>
      <c r="H177" s="21">
        <v>1208</v>
      </c>
      <c r="I177" s="21">
        <v>2441</v>
      </c>
      <c r="J177" s="21">
        <v>2741</v>
      </c>
      <c r="K177" s="21">
        <f t="shared" si="107"/>
        <v>6734</v>
      </c>
      <c r="L177" s="22">
        <f t="shared" si="128"/>
        <v>291244</v>
      </c>
      <c r="M177" s="22">
        <f t="shared" si="129"/>
        <v>82034</v>
      </c>
      <c r="N177" s="22">
        <f t="shared" si="130"/>
        <v>115233</v>
      </c>
      <c r="O177" s="22">
        <f t="shared" si="131"/>
        <v>35541</v>
      </c>
      <c r="P177" s="42">
        <f t="shared" si="117"/>
        <v>55695</v>
      </c>
      <c r="Q177" s="58">
        <v>221126</v>
      </c>
      <c r="R177" s="58">
        <v>53377</v>
      </c>
      <c r="S177" s="58">
        <v>98369</v>
      </c>
      <c r="T177" s="58">
        <v>31335</v>
      </c>
      <c r="U177" s="58">
        <v>38045</v>
      </c>
      <c r="W177" s="37"/>
      <c r="X177" s="37"/>
      <c r="Y177" s="74">
        <v>5337</v>
      </c>
      <c r="Z177" s="74">
        <v>5564.3811640907998</v>
      </c>
      <c r="AA177" s="67"/>
      <c r="AB177" s="7">
        <f t="shared" si="118"/>
        <v>5.6516207607269999</v>
      </c>
      <c r="AC177" s="7">
        <f t="shared" si="119"/>
        <v>1.5597151958028854</v>
      </c>
      <c r="AD177" s="7">
        <f t="shared" si="120"/>
        <v>2.2048716507401163</v>
      </c>
      <c r="AE177" s="7">
        <f t="shared" si="121"/>
        <v>0.71729436012741243</v>
      </c>
      <c r="AF177" s="41">
        <f t="shared" si="122"/>
        <v>1.169739554056586</v>
      </c>
      <c r="AG177" s="7">
        <f t="shared" si="123"/>
        <v>5.4570732621322842</v>
      </c>
      <c r="AH177" s="7"/>
      <c r="AI177" s="7">
        <f t="shared" si="124"/>
        <v>1.5370807569795766</v>
      </c>
      <c r="AJ177" s="7">
        <f t="shared" si="125"/>
        <v>2.1591343451377178</v>
      </c>
      <c r="AK177" s="7">
        <f t="shared" si="126"/>
        <v>0.66593591905564919</v>
      </c>
      <c r="AL177" s="7">
        <f t="shared" si="127"/>
        <v>1.0435637998875773</v>
      </c>
      <c r="AM177" s="62">
        <f t="shared" si="102"/>
        <v>4.1432640059958779</v>
      </c>
      <c r="AN177" s="62">
        <f t="shared" si="103"/>
        <v>1.0001311598276186</v>
      </c>
      <c r="AO177" s="62">
        <f t="shared" si="104"/>
        <v>1.8431515832864906</v>
      </c>
      <c r="AP177" s="62">
        <f t="shared" si="105"/>
        <v>0.58712759977515461</v>
      </c>
      <c r="AQ177" s="62">
        <f t="shared" si="106"/>
        <v>0.71285366310661424</v>
      </c>
    </row>
    <row r="178" spans="1:43">
      <c r="A178" s="6">
        <v>1988</v>
      </c>
      <c r="B178" s="21">
        <v>320350</v>
      </c>
      <c r="C178" s="21">
        <v>88231</v>
      </c>
      <c r="D178" s="21">
        <v>125052</v>
      </c>
      <c r="E178" s="21">
        <v>41070</v>
      </c>
      <c r="F178" s="21">
        <f t="shared" si="96"/>
        <v>65997</v>
      </c>
      <c r="G178" s="21">
        <v>11008</v>
      </c>
      <c r="H178" s="42">
        <v>1267</v>
      </c>
      <c r="I178" s="21">
        <v>2638</v>
      </c>
      <c r="J178" s="21">
        <v>3063</v>
      </c>
      <c r="K178" s="21">
        <f t="shared" si="107"/>
        <v>7103</v>
      </c>
      <c r="L178" s="22">
        <f t="shared" si="128"/>
        <v>309342</v>
      </c>
      <c r="M178" s="42">
        <f t="shared" si="129"/>
        <v>86964</v>
      </c>
      <c r="N178" s="22">
        <f t="shared" si="130"/>
        <v>122414</v>
      </c>
      <c r="O178" s="22">
        <f t="shared" si="131"/>
        <v>38007</v>
      </c>
      <c r="P178" s="42">
        <f t="shared" si="117"/>
        <v>58894</v>
      </c>
      <c r="Q178" s="58">
        <v>231395</v>
      </c>
      <c r="R178" s="58">
        <v>56124</v>
      </c>
      <c r="S178" s="58">
        <v>101999</v>
      </c>
      <c r="T178" s="58">
        <v>33459</v>
      </c>
      <c r="U178" s="58">
        <v>39813</v>
      </c>
      <c r="W178" s="37"/>
      <c r="X178" s="37"/>
      <c r="Y178" s="74">
        <v>5735</v>
      </c>
      <c r="Z178" s="74">
        <v>5996.2016585285</v>
      </c>
      <c r="AA178" s="67"/>
      <c r="AB178" s="7">
        <f t="shared" si="118"/>
        <v>5.5858761987794248</v>
      </c>
      <c r="AC178" s="7">
        <f t="shared" si="119"/>
        <v>1.53846556233653</v>
      </c>
      <c r="AD178" s="7">
        <f t="shared" si="120"/>
        <v>2.1805056669572798</v>
      </c>
      <c r="AE178" s="7">
        <f t="shared" si="121"/>
        <v>0.71612903225806457</v>
      </c>
      <c r="AF178" s="41">
        <f t="shared" si="122"/>
        <v>1.1507759372275501</v>
      </c>
      <c r="AG178" s="7">
        <f t="shared" si="123"/>
        <v>5.3939319965126415</v>
      </c>
      <c r="AH178" s="7"/>
      <c r="AI178" s="7">
        <f t="shared" si="124"/>
        <v>1.5163731473408892</v>
      </c>
      <c r="AJ178" s="7">
        <f t="shared" si="125"/>
        <v>2.1345074106364428</v>
      </c>
      <c r="AK178" s="7">
        <f t="shared" si="126"/>
        <v>0.66272013949433306</v>
      </c>
      <c r="AL178" s="7">
        <f t="shared" si="127"/>
        <v>1.0269224062772451</v>
      </c>
      <c r="AM178" s="62">
        <f t="shared" si="102"/>
        <v>4.0347863993025284</v>
      </c>
      <c r="AN178" s="62">
        <f t="shared" si="103"/>
        <v>0.97862249346120311</v>
      </c>
      <c r="AO178" s="62">
        <f t="shared" si="104"/>
        <v>1.7785353095030514</v>
      </c>
      <c r="AP178" s="62">
        <f t="shared" si="105"/>
        <v>0.5834176111595466</v>
      </c>
      <c r="AQ178" s="62">
        <f t="shared" si="106"/>
        <v>0.69421098517872715</v>
      </c>
    </row>
    <row r="179" spans="1:43">
      <c r="A179" s="6">
        <v>1989</v>
      </c>
      <c r="B179" s="21">
        <v>342546</v>
      </c>
      <c r="C179" s="21">
        <v>92451</v>
      </c>
      <c r="D179" s="21">
        <v>135554</v>
      </c>
      <c r="E179" s="21">
        <v>45197</v>
      </c>
      <c r="F179" s="21">
        <f t="shared" si="96"/>
        <v>69344</v>
      </c>
      <c r="G179" s="21">
        <v>10474</v>
      </c>
      <c r="H179" s="21">
        <v>1054</v>
      </c>
      <c r="I179" s="21">
        <v>2447</v>
      </c>
      <c r="J179" s="21">
        <v>2938</v>
      </c>
      <c r="K179" s="21">
        <f t="shared" si="107"/>
        <v>6973</v>
      </c>
      <c r="L179" s="22">
        <f t="shared" si="128"/>
        <v>332072</v>
      </c>
      <c r="M179" s="22">
        <f t="shared" si="129"/>
        <v>91397</v>
      </c>
      <c r="N179" s="22">
        <f t="shared" si="130"/>
        <v>133107</v>
      </c>
      <c r="O179" s="22">
        <f t="shared" si="131"/>
        <v>42259</v>
      </c>
      <c r="P179" s="42">
        <f t="shared" si="117"/>
        <v>62371</v>
      </c>
      <c r="Q179" s="58">
        <v>246022</v>
      </c>
      <c r="R179" s="58">
        <v>58259</v>
      </c>
      <c r="S179" s="58">
        <v>109116</v>
      </c>
      <c r="T179" s="58">
        <v>36673</v>
      </c>
      <c r="U179" s="58">
        <v>41974</v>
      </c>
      <c r="W179" s="37"/>
      <c r="X179" s="37"/>
      <c r="Y179" s="74">
        <v>6160</v>
      </c>
      <c r="Z179" s="74">
        <v>6431.7221440204003</v>
      </c>
      <c r="AA179" s="67"/>
      <c r="AB179" s="7">
        <f t="shared" si="118"/>
        <v>5.5608116883116887</v>
      </c>
      <c r="AC179" s="7">
        <f t="shared" si="119"/>
        <v>1.5008279220779221</v>
      </c>
      <c r="AD179" s="7">
        <f t="shared" si="120"/>
        <v>2.200551948051948</v>
      </c>
      <c r="AE179" s="7">
        <f t="shared" si="121"/>
        <v>0.73371753246753246</v>
      </c>
      <c r="AF179" s="41">
        <f t="shared" si="122"/>
        <v>1.1257142857142857</v>
      </c>
      <c r="AG179" s="7">
        <f t="shared" si="123"/>
        <v>5.3907792207792209</v>
      </c>
      <c r="AH179" s="7"/>
      <c r="AI179" s="7">
        <f t="shared" si="124"/>
        <v>1.4837175324675325</v>
      </c>
      <c r="AJ179" s="7">
        <f t="shared" si="125"/>
        <v>2.1608279220779223</v>
      </c>
      <c r="AK179" s="7">
        <f t="shared" si="126"/>
        <v>0.68602272727272728</v>
      </c>
      <c r="AL179" s="7">
        <f t="shared" si="127"/>
        <v>1.0125162337662337</v>
      </c>
      <c r="AM179" s="62">
        <f t="shared" si="102"/>
        <v>3.9938636363636362</v>
      </c>
      <c r="AN179" s="62">
        <f t="shared" si="103"/>
        <v>0.945762987012987</v>
      </c>
      <c r="AO179" s="62">
        <f t="shared" si="104"/>
        <v>1.7713636363636365</v>
      </c>
      <c r="AP179" s="62">
        <f t="shared" si="105"/>
        <v>0.59534090909090909</v>
      </c>
      <c r="AQ179" s="62">
        <f t="shared" si="106"/>
        <v>0.68139610389610394</v>
      </c>
    </row>
    <row r="180" spans="1:43">
      <c r="A180" s="6">
        <v>1990</v>
      </c>
      <c r="B180" s="21">
        <v>369774</v>
      </c>
      <c r="C180" s="21">
        <v>96615</v>
      </c>
      <c r="D180" s="21">
        <v>147348</v>
      </c>
      <c r="E180" s="21">
        <v>51022</v>
      </c>
      <c r="F180" s="21">
        <f t="shared" si="96"/>
        <v>74789</v>
      </c>
      <c r="G180" s="21">
        <v>11516</v>
      </c>
      <c r="H180" s="21">
        <v>1084</v>
      </c>
      <c r="I180" s="21">
        <v>2626</v>
      </c>
      <c r="J180" s="21">
        <v>3413</v>
      </c>
      <c r="K180" s="21">
        <f t="shared" si="107"/>
        <v>7806</v>
      </c>
      <c r="L180" s="22">
        <f t="shared" ref="L180:L185" si="132">B180-G180</f>
        <v>358258</v>
      </c>
      <c r="M180" s="22">
        <f t="shared" ref="M180:M185" si="133">C180-H180</f>
        <v>95531</v>
      </c>
      <c r="N180" s="22">
        <f t="shared" ref="N180:N185" si="134">D180-I180</f>
        <v>144722</v>
      </c>
      <c r="O180" s="22">
        <f t="shared" ref="O180:O185" si="135">E180-J180</f>
        <v>47609</v>
      </c>
      <c r="P180" s="42">
        <f t="shared" si="117"/>
        <v>66983</v>
      </c>
      <c r="Q180" s="58">
        <v>264690</v>
      </c>
      <c r="R180" s="58">
        <v>60835</v>
      </c>
      <c r="S180" s="58">
        <v>117603</v>
      </c>
      <c r="T180" s="58">
        <v>41403</v>
      </c>
      <c r="U180" s="58">
        <v>44849</v>
      </c>
      <c r="W180" s="37"/>
      <c r="X180" s="37"/>
      <c r="Y180" s="74">
        <v>6509</v>
      </c>
      <c r="Z180" s="74">
        <v>6747.8731489490992</v>
      </c>
      <c r="AA180" s="67"/>
      <c r="AB180" s="7">
        <f t="shared" si="118"/>
        <v>5.6809648179443846</v>
      </c>
      <c r="AC180" s="7">
        <f t="shared" si="119"/>
        <v>1.4843293900752803</v>
      </c>
      <c r="AD180" s="7">
        <f t="shared" si="120"/>
        <v>2.2637578737133199</v>
      </c>
      <c r="AE180" s="7">
        <f t="shared" si="121"/>
        <v>0.78386848978337686</v>
      </c>
      <c r="AF180" s="41">
        <f t="shared" si="122"/>
        <v>1.1490090643724074</v>
      </c>
      <c r="AG180" s="7">
        <f t="shared" si="123"/>
        <v>5.5040405592256878</v>
      </c>
      <c r="AH180" s="7">
        <v>5.1991284241750702</v>
      </c>
      <c r="AI180" s="7">
        <f t="shared" si="124"/>
        <v>1.4676755261944998</v>
      </c>
      <c r="AJ180" s="7">
        <f t="shared" si="125"/>
        <v>2.2234137348286986</v>
      </c>
      <c r="AK180" s="7">
        <f t="shared" si="126"/>
        <v>0.73143339990781997</v>
      </c>
      <c r="AL180" s="7">
        <f t="shared" si="127"/>
        <v>1.0290828084191119</v>
      </c>
      <c r="AM180" s="62">
        <f t="shared" si="102"/>
        <v>4.0665232754647409</v>
      </c>
      <c r="AN180" s="62">
        <f t="shared" si="103"/>
        <v>0.93462897526501765</v>
      </c>
      <c r="AO180" s="62">
        <f t="shared" si="104"/>
        <v>1.8067752342909817</v>
      </c>
      <c r="AP180" s="62">
        <f t="shared" si="105"/>
        <v>0.63608849285604552</v>
      </c>
      <c r="AQ180" s="62">
        <f t="shared" si="106"/>
        <v>0.68903057305269622</v>
      </c>
    </row>
    <row r="181" spans="1:43">
      <c r="A181" s="6">
        <v>1991</v>
      </c>
      <c r="B181" s="21">
        <v>401409</v>
      </c>
      <c r="C181" s="21">
        <v>100568</v>
      </c>
      <c r="D181" s="21">
        <v>156936</v>
      </c>
      <c r="E181" s="21">
        <v>56011</v>
      </c>
      <c r="F181" s="21">
        <f t="shared" si="96"/>
        <v>87894</v>
      </c>
      <c r="G181" s="21">
        <v>12676</v>
      </c>
      <c r="H181" s="21">
        <v>1191</v>
      </c>
      <c r="I181" s="21">
        <v>2749</v>
      </c>
      <c r="J181" s="21">
        <v>4192</v>
      </c>
      <c r="K181" s="21">
        <f t="shared" si="107"/>
        <v>8736</v>
      </c>
      <c r="L181" s="22">
        <f t="shared" si="132"/>
        <v>388733</v>
      </c>
      <c r="M181" s="22">
        <f t="shared" si="133"/>
        <v>99377</v>
      </c>
      <c r="N181" s="22">
        <f t="shared" si="134"/>
        <v>154187</v>
      </c>
      <c r="O181" s="22">
        <f t="shared" si="135"/>
        <v>51819</v>
      </c>
      <c r="P181" s="42">
        <f t="shared" si="117"/>
        <v>79158</v>
      </c>
      <c r="Q181" s="58">
        <v>279008</v>
      </c>
      <c r="R181" s="58">
        <v>61756</v>
      </c>
      <c r="S181" s="58">
        <v>120511</v>
      </c>
      <c r="T181" s="58">
        <v>44489</v>
      </c>
      <c r="U181" s="58">
        <v>52252</v>
      </c>
      <c r="W181" s="37"/>
      <c r="X181" s="37"/>
      <c r="Y181" s="74">
        <v>6776</v>
      </c>
      <c r="Z181" s="74">
        <v>6986.4079762571</v>
      </c>
      <c r="AA181" s="67"/>
      <c r="AB181" s="7">
        <f t="shared" si="118"/>
        <v>5.9239817001180635</v>
      </c>
      <c r="AC181" s="7">
        <f t="shared" si="119"/>
        <v>1.4841794569067297</v>
      </c>
      <c r="AD181" s="7">
        <f t="shared" si="120"/>
        <v>2.3160566706021251</v>
      </c>
      <c r="AE181" s="7">
        <f t="shared" si="121"/>
        <v>0.8266086186540732</v>
      </c>
      <c r="AF181" s="41">
        <f t="shared" si="122"/>
        <v>1.2971369539551358</v>
      </c>
      <c r="AG181" s="7">
        <f t="shared" si="123"/>
        <v>5.7369096812278633</v>
      </c>
      <c r="AH181" s="7"/>
      <c r="AI181" s="7">
        <f t="shared" si="124"/>
        <v>1.4666027154663519</v>
      </c>
      <c r="AJ181" s="7">
        <f t="shared" si="125"/>
        <v>2.2754870129870128</v>
      </c>
      <c r="AK181" s="7">
        <f t="shared" si="126"/>
        <v>0.76474321133412038</v>
      </c>
      <c r="AL181" s="7">
        <f t="shared" si="127"/>
        <v>1.168211334120425</v>
      </c>
      <c r="AM181" s="62">
        <f t="shared" si="102"/>
        <v>4.1175914994096816</v>
      </c>
      <c r="AN181" s="62">
        <f t="shared" si="103"/>
        <v>0.91139315230224316</v>
      </c>
      <c r="AO181" s="62">
        <f t="shared" si="104"/>
        <v>1.7784976387249114</v>
      </c>
      <c r="AP181" s="62">
        <f t="shared" si="105"/>
        <v>0.65656729634002364</v>
      </c>
      <c r="AQ181" s="62">
        <f t="shared" si="106"/>
        <v>0.77113341204250296</v>
      </c>
    </row>
    <row r="182" spans="1:43">
      <c r="A182" s="6">
        <v>1992</v>
      </c>
      <c r="B182" s="21">
        <v>441201</v>
      </c>
      <c r="C182" s="21">
        <v>106696</v>
      </c>
      <c r="D182" s="21">
        <v>173266</v>
      </c>
      <c r="E182" s="21">
        <v>63921</v>
      </c>
      <c r="F182" s="21">
        <f t="shared" si="96"/>
        <v>97318</v>
      </c>
      <c r="G182" s="21">
        <v>13216</v>
      </c>
      <c r="H182" s="21">
        <v>1468</v>
      </c>
      <c r="I182" s="21">
        <v>4494</v>
      </c>
      <c r="J182" s="21">
        <v>5917</v>
      </c>
      <c r="K182" s="21">
        <f t="shared" si="107"/>
        <v>7254</v>
      </c>
      <c r="L182" s="22">
        <f t="shared" si="132"/>
        <v>427985</v>
      </c>
      <c r="M182" s="22">
        <f t="shared" si="133"/>
        <v>105228</v>
      </c>
      <c r="N182" s="22">
        <f t="shared" si="134"/>
        <v>168772</v>
      </c>
      <c r="O182" s="22">
        <f t="shared" si="135"/>
        <v>58004</v>
      </c>
      <c r="P182" s="42">
        <f t="shared" si="117"/>
        <v>90064</v>
      </c>
      <c r="Q182" s="58">
        <v>310178</v>
      </c>
      <c r="R182" s="58">
        <v>65410</v>
      </c>
      <c r="S182" s="58">
        <v>132103</v>
      </c>
      <c r="T182" s="58">
        <v>49184</v>
      </c>
      <c r="U182" s="58">
        <v>63418</v>
      </c>
      <c r="W182" s="37"/>
      <c r="X182" s="37"/>
      <c r="Y182" s="74">
        <v>7010</v>
      </c>
      <c r="Z182" s="74">
        <v>7261.2261466803002</v>
      </c>
      <c r="AA182" s="67"/>
      <c r="AB182" s="7">
        <f t="shared" si="118"/>
        <v>6.2938801711840231</v>
      </c>
      <c r="AC182" s="7">
        <f t="shared" si="119"/>
        <v>1.5220542082738944</v>
      </c>
      <c r="AD182" s="7">
        <f t="shared" si="120"/>
        <v>2.4716975748930099</v>
      </c>
      <c r="AE182" s="7">
        <f t="shared" si="121"/>
        <v>0.91185449358059911</v>
      </c>
      <c r="AF182" s="41">
        <f t="shared" si="122"/>
        <v>1.3882738944365192</v>
      </c>
      <c r="AG182" s="7">
        <f t="shared" si="123"/>
        <v>6.1053495007132668</v>
      </c>
      <c r="AH182" s="7"/>
      <c r="AI182" s="7">
        <f t="shared" si="124"/>
        <v>1.5011126961483594</v>
      </c>
      <c r="AJ182" s="7">
        <f t="shared" si="125"/>
        <v>2.4075891583452211</v>
      </c>
      <c r="AK182" s="7">
        <f t="shared" si="126"/>
        <v>0.82744650499286732</v>
      </c>
      <c r="AL182" s="7">
        <f t="shared" si="127"/>
        <v>1.284793152639087</v>
      </c>
      <c r="AM182" s="62">
        <f t="shared" si="102"/>
        <v>4.4247931526390873</v>
      </c>
      <c r="AN182" s="62">
        <f t="shared" si="103"/>
        <v>0.93309557774607699</v>
      </c>
      <c r="AO182" s="62">
        <f t="shared" si="104"/>
        <v>1.8844935805991441</v>
      </c>
      <c r="AP182" s="62">
        <f t="shared" si="105"/>
        <v>0.70162624821683306</v>
      </c>
      <c r="AQ182" s="62">
        <f t="shared" si="106"/>
        <v>0.90467902995720395</v>
      </c>
    </row>
    <row r="183" spans="1:43">
      <c r="A183" s="6">
        <v>1993</v>
      </c>
      <c r="B183" s="21">
        <v>461092</v>
      </c>
      <c r="C183" s="21">
        <v>112114</v>
      </c>
      <c r="D183" s="21">
        <v>180153</v>
      </c>
      <c r="E183" s="21">
        <v>68606</v>
      </c>
      <c r="F183" s="21">
        <f t="shared" si="96"/>
        <v>100219</v>
      </c>
      <c r="G183" s="21">
        <v>13774</v>
      </c>
      <c r="H183" s="21">
        <v>1493</v>
      </c>
      <c r="I183" s="21">
        <v>4634</v>
      </c>
      <c r="J183" s="21">
        <v>6277</v>
      </c>
      <c r="K183" s="21">
        <f t="shared" si="107"/>
        <v>7647</v>
      </c>
      <c r="L183" s="22">
        <f t="shared" si="132"/>
        <v>447318</v>
      </c>
      <c r="M183" s="22">
        <f t="shared" si="133"/>
        <v>110621</v>
      </c>
      <c r="N183" s="22">
        <f t="shared" si="134"/>
        <v>175519</v>
      </c>
      <c r="O183" s="22">
        <f t="shared" si="135"/>
        <v>62329</v>
      </c>
      <c r="P183" s="42">
        <f t="shared" si="117"/>
        <v>92572</v>
      </c>
      <c r="Q183" s="58">
        <v>325140</v>
      </c>
      <c r="R183" s="58">
        <v>68602</v>
      </c>
      <c r="S183" s="58">
        <v>137560</v>
      </c>
      <c r="T183" s="58">
        <v>53151</v>
      </c>
      <c r="U183" s="58">
        <v>65827</v>
      </c>
      <c r="W183" s="37"/>
      <c r="X183" s="37"/>
      <c r="Y183" s="74">
        <v>7083</v>
      </c>
      <c r="Z183" s="74">
        <v>7316.4709108159996</v>
      </c>
      <c r="AA183" s="67"/>
      <c r="AB183" s="7">
        <f t="shared" si="118"/>
        <v>6.5098404630806153</v>
      </c>
      <c r="AC183" s="7">
        <f t="shared" si="119"/>
        <v>1.5828603698997601</v>
      </c>
      <c r="AD183" s="7">
        <f t="shared" si="120"/>
        <v>2.5434561626429479</v>
      </c>
      <c r="AE183" s="7">
        <f t="shared" si="121"/>
        <v>0.96860087533530992</v>
      </c>
      <c r="AF183" s="41">
        <f t="shared" si="122"/>
        <v>1.4149230552025978</v>
      </c>
      <c r="AG183" s="7">
        <f t="shared" si="123"/>
        <v>6.3153748411689961</v>
      </c>
      <c r="AH183" s="7"/>
      <c r="AI183" s="7">
        <f t="shared" si="124"/>
        <v>1.5617817309049837</v>
      </c>
      <c r="AJ183" s="7">
        <f t="shared" si="125"/>
        <v>2.478031907383877</v>
      </c>
      <c r="AK183" s="7">
        <f t="shared" si="126"/>
        <v>0.8799802343639701</v>
      </c>
      <c r="AL183" s="7">
        <f t="shared" si="127"/>
        <v>1.3069603275448256</v>
      </c>
      <c r="AM183" s="62">
        <f t="shared" si="102"/>
        <v>4.5904277848369333</v>
      </c>
      <c r="AN183" s="62">
        <f t="shared" si="103"/>
        <v>0.96854440208951009</v>
      </c>
      <c r="AO183" s="62">
        <f t="shared" si="104"/>
        <v>1.9421149230552026</v>
      </c>
      <c r="AP183" s="62">
        <f t="shared" si="105"/>
        <v>0.75040237187632364</v>
      </c>
      <c r="AQ183" s="62">
        <f t="shared" si="106"/>
        <v>0.92936608781589725</v>
      </c>
    </row>
    <row r="184" spans="1:43">
      <c r="A184" s="6">
        <v>1994</v>
      </c>
      <c r="B184" s="21">
        <v>481956</v>
      </c>
      <c r="C184" s="21">
        <v>115456</v>
      </c>
      <c r="D184" s="21">
        <v>188460</v>
      </c>
      <c r="E184" s="21">
        <v>71836</v>
      </c>
      <c r="F184" s="21">
        <f t="shared" si="96"/>
        <v>106204</v>
      </c>
      <c r="G184" s="21">
        <v>14235</v>
      </c>
      <c r="H184" s="21">
        <v>1506</v>
      </c>
      <c r="I184" s="21">
        <v>4725</v>
      </c>
      <c r="J184" s="21">
        <v>6606</v>
      </c>
      <c r="K184" s="21">
        <f t="shared" si="107"/>
        <v>8004</v>
      </c>
      <c r="L184" s="22">
        <f t="shared" si="132"/>
        <v>467721</v>
      </c>
      <c r="M184" s="22">
        <f t="shared" si="133"/>
        <v>113950</v>
      </c>
      <c r="N184" s="22">
        <f t="shared" si="134"/>
        <v>183735</v>
      </c>
      <c r="O184" s="22">
        <f t="shared" si="135"/>
        <v>65230</v>
      </c>
      <c r="P184" s="42">
        <f t="shared" si="117"/>
        <v>98200</v>
      </c>
      <c r="Q184" s="58">
        <v>341170</v>
      </c>
      <c r="R184" s="58">
        <v>69895</v>
      </c>
      <c r="S184" s="58">
        <v>144575</v>
      </c>
      <c r="T184" s="58">
        <v>55922</v>
      </c>
      <c r="U184" s="58">
        <v>70778</v>
      </c>
      <c r="W184" s="37"/>
      <c r="X184" s="37"/>
      <c r="Y184" s="74">
        <v>7488</v>
      </c>
      <c r="Z184" s="74">
        <v>7579.4260332985004</v>
      </c>
      <c r="AA184" s="67"/>
      <c r="AB184" s="7">
        <f t="shared" si="118"/>
        <v>6.4363782051282055</v>
      </c>
      <c r="AC184" s="7">
        <f t="shared" si="119"/>
        <v>1.541880341880342</v>
      </c>
      <c r="AD184" s="7">
        <f t="shared" si="120"/>
        <v>2.5168269230769229</v>
      </c>
      <c r="AE184" s="7">
        <f t="shared" si="121"/>
        <v>0.95934829059829063</v>
      </c>
      <c r="AF184" s="41">
        <f t="shared" si="122"/>
        <v>1.4183226495726495</v>
      </c>
      <c r="AG184" s="7">
        <f t="shared" si="123"/>
        <v>6.2462740384615385</v>
      </c>
      <c r="AH184" s="7"/>
      <c r="AI184" s="7">
        <f t="shared" si="124"/>
        <v>1.5217681623931625</v>
      </c>
      <c r="AJ184" s="7">
        <f t="shared" si="125"/>
        <v>2.4537259615384617</v>
      </c>
      <c r="AK184" s="7">
        <f t="shared" si="126"/>
        <v>0.87112713675213671</v>
      </c>
      <c r="AL184" s="7">
        <f t="shared" si="127"/>
        <v>1.3114316239316239</v>
      </c>
      <c r="AM184" s="62">
        <f t="shared" si="102"/>
        <v>4.5562232905982905</v>
      </c>
      <c r="AN184" s="62">
        <f t="shared" si="103"/>
        <v>0.93342681623931623</v>
      </c>
      <c r="AO184" s="62">
        <f t="shared" si="104"/>
        <v>1.9307558760683761</v>
      </c>
      <c r="AP184" s="62">
        <f t="shared" si="105"/>
        <v>0.74682158119658115</v>
      </c>
      <c r="AQ184" s="62">
        <f t="shared" si="106"/>
        <v>0.94521901709401712</v>
      </c>
    </row>
    <row r="185" spans="1:43">
      <c r="A185" s="6">
        <v>1995</v>
      </c>
      <c r="B185" s="21">
        <v>500134</v>
      </c>
      <c r="C185" s="21">
        <v>119748</v>
      </c>
      <c r="D185" s="21">
        <v>194922</v>
      </c>
      <c r="E185" s="21">
        <v>74899</v>
      </c>
      <c r="F185" s="21">
        <f t="shared" si="96"/>
        <v>110565</v>
      </c>
      <c r="G185" s="21">
        <v>14549</v>
      </c>
      <c r="H185" s="21">
        <v>1520</v>
      </c>
      <c r="I185" s="21">
        <v>4796</v>
      </c>
      <c r="J185" s="21">
        <v>6810</v>
      </c>
      <c r="K185" s="21">
        <f t="shared" si="107"/>
        <v>8233</v>
      </c>
      <c r="L185" s="22">
        <f t="shared" si="132"/>
        <v>485585</v>
      </c>
      <c r="M185" s="22">
        <f t="shared" si="133"/>
        <v>118228</v>
      </c>
      <c r="N185" s="22">
        <f t="shared" si="134"/>
        <v>190126</v>
      </c>
      <c r="O185" s="22">
        <f t="shared" si="135"/>
        <v>68089</v>
      </c>
      <c r="P185" s="42">
        <f t="shared" si="117"/>
        <v>102332</v>
      </c>
      <c r="Q185" s="58">
        <v>354865</v>
      </c>
      <c r="R185" s="58">
        <v>72503</v>
      </c>
      <c r="S185" s="58">
        <v>150269</v>
      </c>
      <c r="T185" s="58">
        <v>58847</v>
      </c>
      <c r="U185" s="58">
        <v>73246</v>
      </c>
      <c r="W185" s="37"/>
      <c r="X185" s="37"/>
      <c r="Y185" s="74">
        <v>7758</v>
      </c>
      <c r="Z185" s="74">
        <v>7836.0604853204004</v>
      </c>
      <c r="AA185" s="67"/>
      <c r="AB185" s="7">
        <f t="shared" si="118"/>
        <v>6.4466872905387991</v>
      </c>
      <c r="AC185" s="7">
        <f t="shared" si="119"/>
        <v>1.5435421500386697</v>
      </c>
      <c r="AD185" s="7">
        <f t="shared" si="120"/>
        <v>2.5125290023201856</v>
      </c>
      <c r="AE185" s="7">
        <f t="shared" si="121"/>
        <v>0.96544212425882958</v>
      </c>
      <c r="AF185" s="41">
        <f t="shared" si="122"/>
        <v>1.4251740139211138</v>
      </c>
      <c r="AG185" s="7">
        <f t="shared" si="123"/>
        <v>6.2591518432585715</v>
      </c>
      <c r="AH185" s="7">
        <v>5.8870216031588001</v>
      </c>
      <c r="AI185" s="7">
        <f t="shared" si="124"/>
        <v>1.5239494715132766</v>
      </c>
      <c r="AJ185" s="7">
        <f t="shared" si="125"/>
        <v>2.4507089456045374</v>
      </c>
      <c r="AK185" s="7">
        <f t="shared" si="126"/>
        <v>0.87766176849703537</v>
      </c>
      <c r="AL185" s="7">
        <f t="shared" si="127"/>
        <v>1.3190513018819283</v>
      </c>
      <c r="AM185" s="62">
        <f t="shared" si="102"/>
        <v>4.5741814900747615</v>
      </c>
      <c r="AN185" s="62">
        <f t="shared" si="103"/>
        <v>0.93455787574117044</v>
      </c>
      <c r="AO185" s="62">
        <f t="shared" si="104"/>
        <v>1.9369554008765146</v>
      </c>
      <c r="AP185" s="62">
        <f t="shared" si="105"/>
        <v>0.75853312709461196</v>
      </c>
      <c r="AQ185" s="62">
        <f t="shared" si="106"/>
        <v>0.94413508636246457</v>
      </c>
    </row>
    <row r="186" spans="1:43">
      <c r="A186" s="6">
        <v>1996</v>
      </c>
      <c r="B186" s="21">
        <v>512889</v>
      </c>
      <c r="C186" s="21">
        <v>123826</v>
      </c>
      <c r="D186" s="21">
        <v>201190</v>
      </c>
      <c r="E186" s="21">
        <v>78570</v>
      </c>
      <c r="F186" s="21">
        <f t="shared" si="96"/>
        <v>109303</v>
      </c>
      <c r="G186" s="21">
        <v>14436</v>
      </c>
      <c r="H186" s="21">
        <v>1506</v>
      </c>
      <c r="I186" s="21">
        <v>4676</v>
      </c>
      <c r="J186" s="21">
        <v>6718</v>
      </c>
      <c r="K186" s="21">
        <f t="shared" si="107"/>
        <v>8254</v>
      </c>
      <c r="L186" s="22">
        <f t="shared" ref="L186" si="136">B186-G186</f>
        <v>498453</v>
      </c>
      <c r="M186" s="22">
        <f t="shared" ref="M186" si="137">C186-H186</f>
        <v>122320</v>
      </c>
      <c r="N186" s="22">
        <f t="shared" ref="N186" si="138">D186-I186</f>
        <v>196514</v>
      </c>
      <c r="O186" s="22">
        <f t="shared" ref="O186" si="139">E186-J186</f>
        <v>71852</v>
      </c>
      <c r="P186" s="42">
        <f t="shared" si="117"/>
        <v>101049</v>
      </c>
      <c r="Q186" s="52">
        <v>360501</v>
      </c>
      <c r="R186" s="52">
        <v>74136</v>
      </c>
      <c r="S186" s="52">
        <v>155495</v>
      </c>
      <c r="T186" s="52">
        <v>61523</v>
      </c>
      <c r="U186" s="53">
        <f>Q186-SUM(R186:T186)</f>
        <v>69347</v>
      </c>
      <c r="W186" s="37"/>
      <c r="X186" s="37"/>
      <c r="Y186" s="74">
        <v>7955</v>
      </c>
      <c r="Z186" s="74">
        <v>8050.4736090802999</v>
      </c>
      <c r="AA186" s="67"/>
      <c r="AB186" s="7">
        <f t="shared" si="118"/>
        <v>6.4473790069138905</v>
      </c>
      <c r="AC186" s="7">
        <f t="shared" si="119"/>
        <v>1.5565807668133249</v>
      </c>
      <c r="AD186" s="7">
        <f t="shared" si="120"/>
        <v>2.5291011942174735</v>
      </c>
      <c r="AE186" s="7">
        <f t="shared" si="121"/>
        <v>0.9876807039597737</v>
      </c>
      <c r="AF186" s="41">
        <f t="shared" si="122"/>
        <v>1.3740163419233187</v>
      </c>
      <c r="AG186" s="7">
        <f t="shared" si="123"/>
        <v>6.2659082338152103</v>
      </c>
      <c r="AH186" s="7"/>
      <c r="AI186" s="7">
        <f t="shared" si="124"/>
        <v>1.537649277184161</v>
      </c>
      <c r="AJ186" s="7">
        <f t="shared" si="125"/>
        <v>2.4703205531112506</v>
      </c>
      <c r="AK186" s="7">
        <f t="shared" si="126"/>
        <v>0.90323067253299816</v>
      </c>
      <c r="AL186" s="7">
        <f t="shared" si="127"/>
        <v>1.2702576995600252</v>
      </c>
      <c r="AM186" s="62">
        <f t="shared" si="102"/>
        <v>4.5317536140791956</v>
      </c>
      <c r="AN186" s="62">
        <f t="shared" si="103"/>
        <v>0.93194217473287244</v>
      </c>
      <c r="AO186" s="62">
        <f t="shared" si="104"/>
        <v>1.9546825895663105</v>
      </c>
      <c r="AP186" s="62">
        <f t="shared" si="105"/>
        <v>0.7733878064110622</v>
      </c>
      <c r="AQ186" s="62">
        <f t="shared" si="106"/>
        <v>0.87174104336895031</v>
      </c>
    </row>
    <row r="187" spans="1:43">
      <c r="A187" s="6">
        <v>1997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W187" s="37"/>
      <c r="X187" s="37"/>
      <c r="Y187" s="74">
        <v>8205</v>
      </c>
      <c r="Z187" s="74">
        <v>8313.6749122249003</v>
      </c>
      <c r="AA187" s="6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41"/>
      <c r="AN187" s="41"/>
      <c r="AO187" s="41"/>
      <c r="AP187" s="41"/>
      <c r="AQ187" s="41"/>
    </row>
    <row r="188" spans="1:43">
      <c r="A188" s="6">
        <v>1998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W188" s="37"/>
      <c r="X188" s="37"/>
      <c r="Y188" s="74">
        <v>8564</v>
      </c>
      <c r="Z188" s="74">
        <v>8682.5833579409991</v>
      </c>
      <c r="AA188" s="67"/>
      <c r="AB188" s="7"/>
      <c r="AC188" s="7"/>
      <c r="AD188" s="7"/>
      <c r="AE188" s="7"/>
      <c r="AF188" s="7"/>
      <c r="AG188" s="7"/>
      <c r="AH188" s="80">
        <v>5.8</v>
      </c>
      <c r="AI188" s="82">
        <v>1.1000000000000001</v>
      </c>
      <c r="AJ188" s="82">
        <v>2.8</v>
      </c>
      <c r="AK188" s="82">
        <v>0.9</v>
      </c>
      <c r="AL188" s="7"/>
      <c r="AM188" s="54"/>
      <c r="AN188" s="54"/>
      <c r="AO188" s="54"/>
      <c r="AP188" s="54"/>
      <c r="AQ188" s="54"/>
    </row>
    <row r="189" spans="1:43">
      <c r="A189" s="6">
        <v>1999</v>
      </c>
      <c r="B189" s="60"/>
      <c r="C189" s="83" t="s">
        <v>51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W189" s="38"/>
      <c r="X189" s="38"/>
      <c r="Y189" s="68"/>
      <c r="Z189" s="74">
        <f>AA189*6.55957</f>
        <v>8961.1597683999989</v>
      </c>
      <c r="AA189" s="36">
        <v>1366.12</v>
      </c>
      <c r="AB189" s="7"/>
      <c r="AC189" s="7"/>
      <c r="AD189" s="7"/>
      <c r="AE189" s="7"/>
      <c r="AF189" s="7"/>
      <c r="AG189" s="7"/>
      <c r="AH189" s="80">
        <v>5.8</v>
      </c>
      <c r="AI189" s="82">
        <v>1.1000000000000001</v>
      </c>
      <c r="AJ189" s="82">
        <v>2.8</v>
      </c>
      <c r="AK189" s="82">
        <v>0.9</v>
      </c>
      <c r="AL189" s="7"/>
      <c r="AM189" s="54" t="s">
        <v>59</v>
      </c>
      <c r="AN189" s="54"/>
      <c r="AO189" s="54"/>
      <c r="AP189" s="54"/>
      <c r="AQ189" s="54"/>
    </row>
    <row r="190" spans="1:43">
      <c r="A190" s="6">
        <v>2000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W190" s="38"/>
      <c r="X190" s="38"/>
      <c r="Y190" s="68"/>
      <c r="Z190" s="74">
        <f t="shared" ref="Z190:Z201" si="140">AA190*6.55957</f>
        <v>9451.1662069699996</v>
      </c>
      <c r="AA190" s="36">
        <v>1440.8209999999999</v>
      </c>
      <c r="AB190" s="7"/>
      <c r="AC190" s="7"/>
      <c r="AD190" s="7"/>
      <c r="AE190" s="7"/>
      <c r="AF190" s="7"/>
      <c r="AG190" s="7"/>
      <c r="AH190" s="80">
        <v>5.7</v>
      </c>
      <c r="AI190" s="82">
        <v>1.1000000000000001</v>
      </c>
      <c r="AJ190" s="82">
        <v>2.7</v>
      </c>
      <c r="AK190" s="82">
        <v>0.9</v>
      </c>
      <c r="AL190" s="7"/>
      <c r="AM190" s="54" t="s">
        <v>57</v>
      </c>
      <c r="AN190" s="54"/>
      <c r="AO190" s="54"/>
      <c r="AP190" s="54"/>
      <c r="AQ190" s="54"/>
    </row>
    <row r="191" spans="1:43">
      <c r="A191" s="6">
        <v>2001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W191" s="38"/>
      <c r="X191" s="38"/>
      <c r="Y191" s="68"/>
      <c r="Z191" s="74">
        <f t="shared" si="140"/>
        <v>9815.8258224099991</v>
      </c>
      <c r="AA191" s="36">
        <v>1496.413</v>
      </c>
      <c r="AH191" s="80">
        <v>5.6</v>
      </c>
      <c r="AI191" s="6">
        <v>1.1000000000000001</v>
      </c>
      <c r="AJ191" s="6">
        <v>2.7</v>
      </c>
      <c r="AK191" s="6">
        <v>0.9</v>
      </c>
      <c r="AM191" s="54" t="s">
        <v>58</v>
      </c>
      <c r="AN191" s="54"/>
      <c r="AO191" s="54"/>
      <c r="AP191" s="54"/>
      <c r="AQ191" s="54"/>
    </row>
    <row r="192" spans="1:43">
      <c r="A192" s="6">
        <v>2002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W192" s="38"/>
      <c r="X192" s="38"/>
      <c r="Y192" s="68"/>
      <c r="Z192" s="74">
        <f t="shared" si="140"/>
        <v>10126.959346649999</v>
      </c>
      <c r="AA192" s="36">
        <v>1543.845</v>
      </c>
      <c r="AH192" s="80">
        <v>5.6</v>
      </c>
      <c r="AI192" s="6">
        <v>1.1000000000000001</v>
      </c>
      <c r="AJ192" s="6">
        <v>2.7</v>
      </c>
      <c r="AK192" s="6">
        <v>0.9</v>
      </c>
      <c r="AM192" s="54" t="s">
        <v>36</v>
      </c>
      <c r="AN192" s="54"/>
      <c r="AO192" s="54"/>
      <c r="AP192" s="54"/>
      <c r="AQ192" s="54"/>
    </row>
    <row r="193" spans="1:43">
      <c r="A193" s="6">
        <v>2003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W193" s="38"/>
      <c r="X193" s="38"/>
      <c r="Y193" s="68"/>
      <c r="Z193" s="74">
        <f t="shared" si="140"/>
        <v>10423.025538600001</v>
      </c>
      <c r="AA193" s="36">
        <v>1588.98</v>
      </c>
      <c r="AH193" s="80">
        <v>5.9</v>
      </c>
      <c r="AI193" s="6">
        <v>1.1000000000000001</v>
      </c>
      <c r="AJ193" s="6">
        <v>2.8</v>
      </c>
      <c r="AK193" s="6">
        <v>1.1000000000000001</v>
      </c>
      <c r="AM193" s="54" t="s">
        <v>21</v>
      </c>
      <c r="AN193" s="54"/>
      <c r="AO193" s="54"/>
      <c r="AP193" s="54"/>
      <c r="AQ193" s="54"/>
    </row>
    <row r="194" spans="1:43">
      <c r="A194" s="6">
        <v>2004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W194" s="38"/>
      <c r="X194" s="38"/>
      <c r="Y194" s="68"/>
      <c r="Z194" s="74">
        <f t="shared" si="140"/>
        <v>10844.19584959</v>
      </c>
      <c r="AA194" s="36">
        <v>1653.1869999999999</v>
      </c>
      <c r="AH194" s="80">
        <v>5.8</v>
      </c>
      <c r="AI194" s="6">
        <v>1.1000000000000001</v>
      </c>
      <c r="AJ194" s="6">
        <v>2.7</v>
      </c>
      <c r="AK194" s="6">
        <v>1.1000000000000001</v>
      </c>
      <c r="AM194" s="54"/>
      <c r="AN194" s="54"/>
      <c r="AO194" s="54"/>
      <c r="AP194" s="54"/>
      <c r="AQ194" s="54"/>
    </row>
    <row r="195" spans="1:43">
      <c r="A195" s="6">
        <v>2005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W195" s="38"/>
      <c r="X195" s="38"/>
      <c r="Y195" s="68"/>
      <c r="Z195" s="74">
        <f t="shared" si="140"/>
        <v>11256.838719580001</v>
      </c>
      <c r="AA195" s="36">
        <v>1716.0940000000001</v>
      </c>
      <c r="AH195" s="80">
        <v>5.7</v>
      </c>
      <c r="AI195" s="6">
        <v>1.1000000000000001</v>
      </c>
      <c r="AJ195" s="6">
        <v>2.6</v>
      </c>
      <c r="AK195" s="6">
        <v>1.1000000000000001</v>
      </c>
      <c r="AM195" s="54"/>
      <c r="AN195" s="54"/>
      <c r="AO195" s="54"/>
      <c r="AP195" s="54"/>
      <c r="AQ195" s="54"/>
    </row>
    <row r="196" spans="1:43">
      <c r="A196" s="6">
        <v>2006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W196" s="38"/>
      <c r="X196" s="38"/>
      <c r="Y196" s="68"/>
      <c r="Z196" s="74">
        <f t="shared" si="140"/>
        <v>11802.8966838</v>
      </c>
      <c r="AA196" s="36">
        <v>1799.34</v>
      </c>
      <c r="AH196" s="80">
        <v>5.6</v>
      </c>
      <c r="AI196" s="6">
        <v>1.1000000000000001</v>
      </c>
      <c r="AJ196" s="6">
        <v>2.6</v>
      </c>
      <c r="AK196" s="6">
        <v>1.1000000000000001</v>
      </c>
      <c r="AM196" s="54"/>
      <c r="AN196" s="54"/>
      <c r="AO196" s="54"/>
      <c r="AP196" s="54"/>
      <c r="AQ196" s="54"/>
    </row>
    <row r="197" spans="1:43">
      <c r="A197" s="6">
        <v>2007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W197" s="38"/>
      <c r="X197" s="38"/>
      <c r="Y197" s="68"/>
      <c r="Z197" s="74">
        <f t="shared" si="140"/>
        <v>12380.407786170001</v>
      </c>
      <c r="AA197" s="36">
        <v>1887.3810000000001</v>
      </c>
      <c r="AH197" s="80">
        <v>5.6</v>
      </c>
      <c r="AI197" s="6">
        <v>1.1000000000000001</v>
      </c>
      <c r="AJ197" s="6">
        <v>2.5</v>
      </c>
      <c r="AK197" s="6">
        <v>1.1000000000000001</v>
      </c>
      <c r="AM197" s="54"/>
      <c r="AN197" s="54"/>
      <c r="AO197" s="54"/>
      <c r="AP197" s="54"/>
      <c r="AQ197" s="54"/>
    </row>
    <row r="198" spans="1:43">
      <c r="A198" s="6">
        <v>2008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W198" s="38"/>
      <c r="X198" s="38"/>
      <c r="Y198" s="68"/>
      <c r="Z198" s="74">
        <f t="shared" si="140"/>
        <v>12671.33783481</v>
      </c>
      <c r="AA198" s="36">
        <v>1931.7329999999999</v>
      </c>
      <c r="AH198" s="80">
        <v>5.6</v>
      </c>
      <c r="AI198" s="6">
        <v>1.1000000000000001</v>
      </c>
      <c r="AJ198" s="6">
        <v>2.5</v>
      </c>
      <c r="AK198" s="6">
        <v>1.2</v>
      </c>
      <c r="AM198" s="54"/>
      <c r="AN198" s="54"/>
      <c r="AO198" s="54"/>
      <c r="AP198" s="54"/>
      <c r="AQ198" s="54"/>
    </row>
    <row r="199" spans="1:43">
      <c r="A199" s="6">
        <v>2009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W199" s="38"/>
      <c r="X199" s="38"/>
      <c r="Y199" s="68"/>
      <c r="Z199" s="74">
        <f t="shared" si="140"/>
        <v>12372.07713227</v>
      </c>
      <c r="AA199" s="36">
        <v>1886.1110000000001</v>
      </c>
      <c r="AH199" s="80">
        <v>5.9</v>
      </c>
      <c r="AI199" s="6">
        <v>1.2</v>
      </c>
      <c r="AJ199" s="6">
        <v>2.6</v>
      </c>
      <c r="AK199" s="6">
        <v>1.2</v>
      </c>
      <c r="AM199" s="54"/>
      <c r="AN199" s="54"/>
      <c r="AO199" s="54"/>
      <c r="AP199" s="54"/>
      <c r="AQ199" s="54"/>
    </row>
    <row r="200" spans="1:43">
      <c r="A200" s="6">
        <v>2010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W200" s="38"/>
      <c r="X200" s="38"/>
      <c r="Y200" s="68"/>
      <c r="Z200" s="74">
        <f t="shared" si="140"/>
        <v>12699.268483869999</v>
      </c>
      <c r="AA200" s="36">
        <v>1935.991</v>
      </c>
      <c r="AH200" s="81" t="s">
        <v>54</v>
      </c>
      <c r="AI200" s="81" t="s">
        <v>54</v>
      </c>
      <c r="AJ200" s="14" t="s">
        <v>54</v>
      </c>
      <c r="AK200" s="14" t="s">
        <v>54</v>
      </c>
      <c r="AM200" s="54"/>
      <c r="AN200" s="54"/>
      <c r="AO200" s="54"/>
      <c r="AP200" s="54"/>
      <c r="AQ200" s="54"/>
    </row>
    <row r="201" spans="1:43">
      <c r="A201" s="6">
        <v>2011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W201" s="38"/>
      <c r="X201" s="38"/>
      <c r="Y201" s="68"/>
      <c r="Z201" s="74">
        <f t="shared" si="140"/>
        <v>13089.1627651</v>
      </c>
      <c r="AA201" s="36">
        <v>1995.43</v>
      </c>
      <c r="AH201" s="81" t="s">
        <v>54</v>
      </c>
      <c r="AI201" s="81" t="s">
        <v>54</v>
      </c>
      <c r="AJ201" s="14" t="s">
        <v>54</v>
      </c>
      <c r="AK201" s="14" t="s">
        <v>54</v>
      </c>
      <c r="AM201" s="54"/>
      <c r="AN201" s="54"/>
      <c r="AO201" s="54"/>
      <c r="AP201" s="54"/>
      <c r="AQ201" s="54"/>
    </row>
    <row r="202" spans="1:43">
      <c r="A202" s="6">
        <v>2012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W202" s="38"/>
      <c r="X202" s="38"/>
      <c r="Y202" s="68"/>
      <c r="Z202" s="68"/>
      <c r="AA202" s="38"/>
      <c r="AH202" s="81" t="s">
        <v>54</v>
      </c>
      <c r="AI202" s="81" t="s">
        <v>54</v>
      </c>
      <c r="AJ202" s="14" t="s">
        <v>54</v>
      </c>
      <c r="AK202" s="14" t="s">
        <v>54</v>
      </c>
      <c r="AM202" s="54"/>
      <c r="AN202" s="54"/>
      <c r="AO202" s="54"/>
      <c r="AP202" s="54"/>
      <c r="AQ202" s="54"/>
    </row>
  </sheetData>
  <phoneticPr fontId="2" type="noConversion"/>
  <pageMargins left="0.75" right="0.75" top="1" bottom="1" header="0.5" footer="0.5"/>
  <pageSetup orientation="portrait" horizontalDpi="4294967292" verticalDpi="4294967292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0"/>
  <sheetViews>
    <sheetView topLeftCell="A72" workbookViewId="0">
      <selection activeCell="F29" sqref="F29"/>
    </sheetView>
  </sheetViews>
  <sheetFormatPr baseColWidth="10" defaultRowHeight="13" x14ac:dyDescent="0"/>
  <cols>
    <col min="2" max="4" width="10.7109375" style="5"/>
  </cols>
  <sheetData>
    <row r="5" spans="1:4">
      <c r="B5" s="79" t="s">
        <v>44</v>
      </c>
      <c r="C5" s="79" t="s">
        <v>69</v>
      </c>
      <c r="D5" s="79" t="s">
        <v>70</v>
      </c>
    </row>
    <row r="6" spans="1:4">
      <c r="A6">
        <v>1820</v>
      </c>
      <c r="B6" s="5">
        <v>0.14499866155081645</v>
      </c>
      <c r="C6" s="5">
        <v>7.8076202373516562E-2</v>
      </c>
      <c r="D6" s="5">
        <v>1.1153743196216653E-2</v>
      </c>
    </row>
    <row r="7" spans="1:4">
      <c r="A7">
        <v>1821</v>
      </c>
      <c r="B7" s="5">
        <v>0.14027061438529101</v>
      </c>
      <c r="C7" s="5">
        <v>7.5530330822849018E-2</v>
      </c>
      <c r="D7" s="5">
        <v>1.0790047260407004E-2</v>
      </c>
    </row>
    <row r="8" spans="1:4">
      <c r="A8">
        <v>1822</v>
      </c>
      <c r="B8" s="5">
        <v>0.16583014570942137</v>
      </c>
      <c r="C8" s="5">
        <v>0.11055343047294758</v>
      </c>
      <c r="D8" s="5">
        <v>1.1055343047294761E-2</v>
      </c>
    </row>
    <row r="9" spans="1:4">
      <c r="A9">
        <v>1823</v>
      </c>
      <c r="B9" s="5">
        <v>0.17854131743654342</v>
      </c>
      <c r="C9" s="5">
        <v>0.11406806391779163</v>
      </c>
      <c r="D9" s="5">
        <v>4.9594810399039855E-3</v>
      </c>
    </row>
    <row r="10" spans="1:4">
      <c r="A10">
        <v>1824</v>
      </c>
      <c r="B10" s="5">
        <v>0.15278994438446025</v>
      </c>
      <c r="C10" s="5">
        <v>8.6580968484527468E-2</v>
      </c>
      <c r="D10" s="5">
        <v>1.5278994438446028E-2</v>
      </c>
    </row>
    <row r="11" spans="1:4">
      <c r="A11">
        <v>1825</v>
      </c>
      <c r="B11" s="5">
        <v>0.15659254619480112</v>
      </c>
      <c r="C11" s="5">
        <v>9.2976824303163161E-2</v>
      </c>
      <c r="D11" s="5">
        <v>1.4680551205762608E-2</v>
      </c>
    </row>
    <row r="12" spans="1:4">
      <c r="A12">
        <v>1826</v>
      </c>
      <c r="B12" s="5">
        <v>0.15558451156187403</v>
      </c>
      <c r="C12" s="5">
        <v>9.2378303739862708E-2</v>
      </c>
      <c r="D12" s="5">
        <v>1.4586047958925692E-2</v>
      </c>
    </row>
    <row r="13" spans="1:4">
      <c r="A13">
        <v>1827</v>
      </c>
      <c r="B13" s="5">
        <v>0.16269499473633842</v>
      </c>
      <c r="C13" s="5">
        <v>9.0917791176189103E-2</v>
      </c>
      <c r="D13" s="5">
        <v>1.4355440712029863E-2</v>
      </c>
    </row>
    <row r="14" spans="1:4">
      <c r="A14">
        <v>1828</v>
      </c>
      <c r="B14" s="5">
        <v>0.19051066383440812</v>
      </c>
      <c r="C14" s="5">
        <v>0.11906916489650508</v>
      </c>
      <c r="D14" s="5">
        <v>1.4288299787580604E-2</v>
      </c>
    </row>
    <row r="15" spans="1:4">
      <c r="A15">
        <v>1829</v>
      </c>
      <c r="B15" s="5">
        <v>0.18546813039292748</v>
      </c>
      <c r="C15" s="5">
        <v>0.11039769666245683</v>
      </c>
      <c r="D15" s="5">
        <v>1.3247723599494814E-2</v>
      </c>
    </row>
    <row r="16" spans="1:4">
      <c r="A16">
        <v>1830</v>
      </c>
      <c r="B16" s="5">
        <v>0.19261075118192961</v>
      </c>
      <c r="C16" s="5">
        <v>0.11819296095254772</v>
      </c>
      <c r="D16" s="5">
        <v>2.1887585361582914E-2</v>
      </c>
    </row>
    <row r="17" spans="1:4">
      <c r="A17">
        <v>1831</v>
      </c>
      <c r="B17" s="5">
        <v>0.19851295748213385</v>
      </c>
      <c r="C17" s="5">
        <v>0.12181476936403668</v>
      </c>
      <c r="D17" s="5">
        <v>3.1581606872157664E-2</v>
      </c>
    </row>
    <row r="18" spans="1:4">
      <c r="A18">
        <v>1832</v>
      </c>
      <c r="B18" s="5">
        <v>0.19859772735122438</v>
      </c>
      <c r="C18" s="5">
        <v>0.12088557317031051</v>
      </c>
      <c r="D18" s="5">
        <v>2.5904051393637963E-2</v>
      </c>
    </row>
    <row r="19" spans="1:4">
      <c r="A19">
        <v>1833</v>
      </c>
      <c r="B19" s="5">
        <v>0.20978104103841616</v>
      </c>
      <c r="C19" s="5">
        <v>0.13111315064901005</v>
      </c>
      <c r="D19" s="5">
        <v>3.4963506839736022E-2</v>
      </c>
    </row>
    <row r="20" spans="1:4">
      <c r="A20">
        <v>1834</v>
      </c>
      <c r="B20" s="5">
        <v>0.32809815315276425</v>
      </c>
      <c r="C20" s="5">
        <v>0.25039069582710949</v>
      </c>
      <c r="D20" s="5">
        <v>0.1295124288760911</v>
      </c>
    </row>
    <row r="21" spans="1:4">
      <c r="A21">
        <v>1835</v>
      </c>
      <c r="B21" s="5">
        <v>0.37714501225721292</v>
      </c>
      <c r="C21" s="5">
        <v>0.30335577072862779</v>
      </c>
      <c r="D21" s="5">
        <v>0.16397609228574475</v>
      </c>
    </row>
    <row r="22" spans="1:4">
      <c r="A22">
        <v>1836</v>
      </c>
      <c r="B22" s="5">
        <v>0.36941263391207979</v>
      </c>
      <c r="C22" s="5">
        <v>0.28910553958336677</v>
      </c>
      <c r="D22" s="5">
        <v>0.15258347922455467</v>
      </c>
    </row>
    <row r="23" spans="1:4">
      <c r="A23">
        <v>1837</v>
      </c>
      <c r="B23" s="5">
        <v>0.38439361906592351</v>
      </c>
      <c r="C23" s="5">
        <v>0.30082978883420103</v>
      </c>
      <c r="D23" s="5">
        <v>0.15041489441710051</v>
      </c>
    </row>
    <row r="24" spans="1:4">
      <c r="A24">
        <v>1838</v>
      </c>
      <c r="B24" s="5">
        <v>0.35601510742368897</v>
      </c>
      <c r="C24" s="5">
        <v>0.27088105999628509</v>
      </c>
      <c r="D24" s="5">
        <v>0.14704971828369762</v>
      </c>
    </row>
    <row r="25" spans="1:4">
      <c r="A25">
        <v>1839</v>
      </c>
      <c r="B25" s="5">
        <v>0.37460944972262961</v>
      </c>
      <c r="C25" s="5">
        <v>0.2869348976598865</v>
      </c>
      <c r="D25" s="5">
        <v>0.151437862653829</v>
      </c>
    </row>
    <row r="26" spans="1:4">
      <c r="A26">
        <v>1840</v>
      </c>
      <c r="B26" s="5">
        <v>0.35645593684788984</v>
      </c>
      <c r="C26" s="5">
        <v>0.27476811798691508</v>
      </c>
      <c r="D26" s="5">
        <v>0.1410971416689564</v>
      </c>
    </row>
    <row r="27" spans="1:4">
      <c r="A27">
        <v>1841</v>
      </c>
      <c r="B27" s="5">
        <v>0.35543170735174945</v>
      </c>
      <c r="C27" s="5">
        <v>0.27368241466084708</v>
      </c>
      <c r="D27" s="5">
        <v>0.13861836586718229</v>
      </c>
    </row>
    <row r="28" spans="1:4">
      <c r="A28">
        <v>1842</v>
      </c>
      <c r="B28" s="5">
        <v>0.37103591773187927</v>
      </c>
      <c r="C28" s="5">
        <v>0.28737095589037709</v>
      </c>
      <c r="D28" s="5">
        <v>0.14914188850006913</v>
      </c>
    </row>
    <row r="29" spans="1:4">
      <c r="A29">
        <v>1843</v>
      </c>
      <c r="B29" s="5">
        <v>0.38201867483598911</v>
      </c>
      <c r="C29" s="5">
        <v>0.2975337755934146</v>
      </c>
      <c r="D29" s="5">
        <v>0.14325700306349592</v>
      </c>
    </row>
    <row r="30" spans="1:4">
      <c r="A30">
        <v>1844</v>
      </c>
      <c r="B30" s="5">
        <v>0.38944180008654261</v>
      </c>
      <c r="C30" s="5">
        <v>0.30650512043848266</v>
      </c>
      <c r="D30" s="5">
        <v>0.15505553151593823</v>
      </c>
    </row>
    <row r="31" spans="1:4">
      <c r="A31">
        <v>1845</v>
      </c>
      <c r="B31" s="5">
        <v>0.3496678155752036</v>
      </c>
      <c r="C31" s="5">
        <v>0.26760292008306397</v>
      </c>
      <c r="D31" s="5">
        <v>0.11774528483654811</v>
      </c>
    </row>
    <row r="32" spans="1:4">
      <c r="A32">
        <v>1846</v>
      </c>
      <c r="B32" s="5">
        <v>0.34171083223338183</v>
      </c>
      <c r="C32" s="5">
        <v>0.26465838967095257</v>
      </c>
      <c r="D32" s="5">
        <v>0.11725371694282709</v>
      </c>
    </row>
    <row r="33" spans="1:4">
      <c r="A33">
        <v>1847</v>
      </c>
      <c r="B33" s="5">
        <v>0.32272564862092418</v>
      </c>
      <c r="C33" s="5">
        <v>0.25357015248786902</v>
      </c>
      <c r="D33" s="5">
        <v>9.2207328177406886E-2</v>
      </c>
    </row>
    <row r="34" spans="1:4">
      <c r="A34">
        <v>1848</v>
      </c>
      <c r="B34" s="5">
        <v>0.41564999191791679</v>
      </c>
      <c r="C34" s="5">
        <v>0.3232833270472687</v>
      </c>
      <c r="D34" s="5">
        <v>0.15394444145108027</v>
      </c>
    </row>
    <row r="35" spans="1:4">
      <c r="A35">
        <v>1849</v>
      </c>
      <c r="B35" s="5">
        <v>0.41883181418065141</v>
      </c>
      <c r="C35" s="5">
        <v>0.32654683817474517</v>
      </c>
      <c r="D35" s="5">
        <v>0.17747110770366578</v>
      </c>
    </row>
    <row r="36" spans="1:4">
      <c r="A36">
        <v>1850</v>
      </c>
      <c r="B36" s="5">
        <v>0.427203776201248</v>
      </c>
      <c r="C36" s="5">
        <v>0.33616034848622794</v>
      </c>
      <c r="D36" s="5">
        <v>0.18208685543004013</v>
      </c>
    </row>
    <row r="37" spans="1:4">
      <c r="A37">
        <v>1851</v>
      </c>
      <c r="B37" s="5">
        <v>0.45216260897825378</v>
      </c>
      <c r="C37" s="5">
        <v>0.35678455864690339</v>
      </c>
      <c r="D37" s="5">
        <v>0.20135366181062866</v>
      </c>
    </row>
    <row r="38" spans="1:4">
      <c r="A38">
        <v>1852</v>
      </c>
      <c r="B38" s="5">
        <v>0.40659814966565122</v>
      </c>
      <c r="C38" s="5">
        <v>0.32215084165816982</v>
      </c>
      <c r="D38" s="5">
        <v>0.18453300638671857</v>
      </c>
    </row>
    <row r="39" spans="1:4">
      <c r="A39">
        <v>1853</v>
      </c>
      <c r="B39" s="5">
        <v>0.40526351338904681</v>
      </c>
      <c r="C39" s="5">
        <v>0.31929852570046113</v>
      </c>
      <c r="D39" s="5">
        <v>0.18421068790411213</v>
      </c>
    </row>
    <row r="40" spans="1:4">
      <c r="A40">
        <v>1854</v>
      </c>
      <c r="B40" s="5">
        <v>0.37507542277523198</v>
      </c>
      <c r="C40" s="5">
        <v>0.29353728738931201</v>
      </c>
      <c r="D40" s="5">
        <v>0.16851214646423462</v>
      </c>
    </row>
    <row r="41" spans="1:4">
      <c r="A41">
        <v>1855</v>
      </c>
      <c r="B41" s="5">
        <v>0.37862806823959588</v>
      </c>
      <c r="C41" s="5">
        <v>0.29749348218825394</v>
      </c>
      <c r="D41" s="5">
        <v>0.17308711690952952</v>
      </c>
    </row>
    <row r="42" spans="1:4">
      <c r="A42">
        <v>1856</v>
      </c>
      <c r="B42" s="5">
        <v>0.36479753736676146</v>
      </c>
      <c r="C42" s="5">
        <v>0.28734052600806548</v>
      </c>
      <c r="D42" s="5">
        <v>0.16740708906556862</v>
      </c>
    </row>
    <row r="43" spans="1:4">
      <c r="A43">
        <v>1857</v>
      </c>
      <c r="B43" s="5">
        <v>0.37098868484511222</v>
      </c>
      <c r="C43" s="5">
        <v>0.28826823484586417</v>
      </c>
      <c r="D43" s="5">
        <v>0.1679475803015035</v>
      </c>
    </row>
    <row r="44" spans="1:4">
      <c r="A44">
        <v>1858</v>
      </c>
      <c r="B44" s="5">
        <v>0.42763496213536001</v>
      </c>
      <c r="C44" s="5">
        <v>0.33561224876445983</v>
      </c>
      <c r="D44" s="5">
        <v>0.18945852752832404</v>
      </c>
    </row>
    <row r="45" spans="1:4">
      <c r="A45">
        <v>1859</v>
      </c>
      <c r="B45" s="5">
        <v>0.4490623017810933</v>
      </c>
      <c r="C45" s="5">
        <v>0.34521664449421546</v>
      </c>
      <c r="D45" s="5">
        <v>0.20488467518762388</v>
      </c>
    </row>
    <row r="46" spans="1:4">
      <c r="A46">
        <v>1860</v>
      </c>
      <c r="B46" s="5">
        <v>0.40611100367433767</v>
      </c>
      <c r="C46" s="5">
        <v>0.30941790756140009</v>
      </c>
      <c r="D46" s="5">
        <v>0.18855153742022823</v>
      </c>
    </row>
    <row r="47" spans="1:4">
      <c r="A47">
        <v>1861</v>
      </c>
      <c r="B47" s="5">
        <v>0.41392091288375882</v>
      </c>
      <c r="C47" s="5">
        <v>0.31279250803147685</v>
      </c>
      <c r="D47" s="5">
        <v>0.18579404612395989</v>
      </c>
    </row>
    <row r="48" spans="1:4">
      <c r="A48">
        <v>1862</v>
      </c>
      <c r="B48" s="5">
        <v>0.4285662180399023</v>
      </c>
      <c r="C48" s="5">
        <v>0.33054309370098839</v>
      </c>
      <c r="D48" s="5">
        <v>0.19832585622059307</v>
      </c>
    </row>
    <row r="49" spans="1:4">
      <c r="A49">
        <v>1863</v>
      </c>
      <c r="B49" s="5">
        <v>0.44145643836624326</v>
      </c>
      <c r="C49" s="5">
        <v>0.33109232877468248</v>
      </c>
      <c r="D49" s="5">
        <v>0.19773569635154647</v>
      </c>
    </row>
    <row r="50" spans="1:4">
      <c r="A50">
        <v>1864</v>
      </c>
      <c r="B50" s="5">
        <v>0.42779075971959007</v>
      </c>
      <c r="C50" s="5">
        <v>0.31739314430808296</v>
      </c>
      <c r="D50" s="5">
        <v>0.17939612504369903</v>
      </c>
    </row>
    <row r="51" spans="1:4">
      <c r="A51">
        <v>1865</v>
      </c>
      <c r="B51" s="5">
        <v>0.44954567192730749</v>
      </c>
      <c r="C51" s="5">
        <v>0.32998565279770442</v>
      </c>
      <c r="D51" s="5">
        <v>0.18651362984218073</v>
      </c>
    </row>
    <row r="52" spans="1:4">
      <c r="A52">
        <v>1866</v>
      </c>
      <c r="B52" s="5">
        <v>0.42240506886082635</v>
      </c>
      <c r="C52" s="5">
        <v>0.31240374884498612</v>
      </c>
      <c r="D52" s="5">
        <v>0.1760021120253443</v>
      </c>
    </row>
    <row r="53" spans="1:4">
      <c r="A53">
        <v>1867</v>
      </c>
      <c r="B53" s="5">
        <v>0.43041861538325005</v>
      </c>
      <c r="C53" s="5">
        <v>0.3172673298959009</v>
      </c>
      <c r="D53" s="5">
        <v>0.18414817049901935</v>
      </c>
    </row>
    <row r="54" spans="1:4">
      <c r="A54">
        <v>1868</v>
      </c>
      <c r="B54" s="5">
        <v>0.44727720004472776</v>
      </c>
      <c r="C54" s="5">
        <v>0.32946758039008966</v>
      </c>
      <c r="D54" s="5">
        <v>0.20167409466302461</v>
      </c>
    </row>
    <row r="55" spans="1:4">
      <c r="A55">
        <v>1869</v>
      </c>
      <c r="B55" s="5">
        <v>0.47364557101920629</v>
      </c>
      <c r="C55" s="5">
        <v>0.35720770147698477</v>
      </c>
      <c r="D55" s="5">
        <v>0.22695516944670299</v>
      </c>
    </row>
    <row r="56" spans="1:4">
      <c r="A56">
        <v>1870</v>
      </c>
      <c r="B56" s="5">
        <v>0.49249981218227501</v>
      </c>
      <c r="C56" s="5">
        <v>0.37354858635858995</v>
      </c>
      <c r="D56" s="5">
        <v>0.23164186081454466</v>
      </c>
    </row>
    <row r="57" spans="1:4">
      <c r="A57">
        <v>1871</v>
      </c>
      <c r="B57" s="5">
        <v>0.48981728970581401</v>
      </c>
      <c r="C57" s="5">
        <v>0.37791937438508932</v>
      </c>
      <c r="D57" s="5">
        <v>0.24701992627405278</v>
      </c>
    </row>
    <row r="58" spans="1:4">
      <c r="A58">
        <v>1872</v>
      </c>
      <c r="B58" s="5">
        <v>0.50490681263549342</v>
      </c>
      <c r="C58" s="5">
        <v>0.39070170025365564</v>
      </c>
      <c r="D58" s="5">
        <v>0.24644261092922892</v>
      </c>
    </row>
    <row r="59" spans="1:4">
      <c r="A59">
        <v>1873</v>
      </c>
      <c r="B59" s="5">
        <v>0.54913974987303726</v>
      </c>
      <c r="C59" s="5">
        <v>0.43146694632881505</v>
      </c>
      <c r="D59" s="5">
        <v>0.27869874523631588</v>
      </c>
    </row>
    <row r="60" spans="1:4">
      <c r="A60">
        <v>1874</v>
      </c>
      <c r="B60" s="5">
        <v>0.53091012614886257</v>
      </c>
      <c r="C60" s="5">
        <v>0.42126564357464086</v>
      </c>
      <c r="D60" s="5">
        <v>0.2712258253151798</v>
      </c>
    </row>
    <row r="61" spans="1:4">
      <c r="A61">
        <v>1875</v>
      </c>
      <c r="B61" s="5">
        <v>0.53741309915843394</v>
      </c>
      <c r="C61" s="5">
        <v>0.42497560678131469</v>
      </c>
      <c r="D61" s="5">
        <v>0.27632943041834379</v>
      </c>
    </row>
    <row r="62" spans="1:4">
      <c r="A62">
        <v>1876</v>
      </c>
      <c r="B62" s="5">
        <v>0.62592466143166048</v>
      </c>
      <c r="C62" s="5">
        <v>0.5060235087548165</v>
      </c>
      <c r="D62" s="5">
        <v>0.31093010778910413</v>
      </c>
    </row>
    <row r="63" spans="1:4">
      <c r="A63">
        <v>1877</v>
      </c>
      <c r="B63" s="5">
        <v>0.63224446786090627</v>
      </c>
      <c r="C63" s="5">
        <v>0.51711353081216105</v>
      </c>
      <c r="D63" s="5">
        <v>0.31807360574483867</v>
      </c>
    </row>
    <row r="64" spans="1:4">
      <c r="A64">
        <v>1878</v>
      </c>
      <c r="B64" s="5">
        <v>0.72504987221496731</v>
      </c>
      <c r="C64" s="5">
        <v>0.60487586024563567</v>
      </c>
      <c r="D64" s="5">
        <v>0.3845568383018611</v>
      </c>
    </row>
    <row r="65" spans="1:4">
      <c r="A65">
        <v>1879</v>
      </c>
      <c r="B65" s="5">
        <v>0.85851498696974715</v>
      </c>
      <c r="C65" s="5">
        <v>0.73213460817724629</v>
      </c>
      <c r="D65" s="5">
        <v>0.4750159064959516</v>
      </c>
    </row>
    <row r="66" spans="1:4">
      <c r="A66">
        <v>1880</v>
      </c>
      <c r="B66" s="5">
        <v>0.87764178047148644</v>
      </c>
      <c r="C66" s="5">
        <v>0.76744460624188282</v>
      </c>
      <c r="D66" s="5">
        <v>0.48801605730253061</v>
      </c>
    </row>
    <row r="67" spans="1:4">
      <c r="A67">
        <v>1881</v>
      </c>
      <c r="B67" s="5">
        <v>0.90587573649584618</v>
      </c>
      <c r="C67" s="5">
        <v>0.82661160955245938</v>
      </c>
      <c r="D67" s="5">
        <v>0.5208785484851115</v>
      </c>
    </row>
    <row r="68" spans="1:4">
      <c r="A68">
        <v>1882</v>
      </c>
      <c r="B68" s="5">
        <v>0.96587134880881853</v>
      </c>
      <c r="C68" s="5">
        <v>0.92278415109243994</v>
      </c>
      <c r="D68" s="5">
        <v>0.60681136783899747</v>
      </c>
    </row>
    <row r="69" spans="1:4">
      <c r="A69">
        <v>1883</v>
      </c>
      <c r="B69" s="5">
        <v>1.1709601873536299</v>
      </c>
      <c r="C69" s="5">
        <v>1.1232408066777766</v>
      </c>
      <c r="D69" s="5">
        <v>0.74515648286140101</v>
      </c>
    </row>
    <row r="70" spans="1:4">
      <c r="A70">
        <v>1884</v>
      </c>
      <c r="B70" s="5">
        <v>1.244655472450473</v>
      </c>
      <c r="C70" s="5">
        <v>1.1947155923830162</v>
      </c>
      <c r="D70" s="5">
        <v>0.79135502260739987</v>
      </c>
    </row>
    <row r="71" spans="1:4">
      <c r="A71">
        <v>1885</v>
      </c>
      <c r="B71" s="5">
        <v>1.2709011446078333</v>
      </c>
      <c r="C71" s="5">
        <v>1.2211009430166173</v>
      </c>
      <c r="D71" s="5">
        <v>0.79879523352310544</v>
      </c>
    </row>
    <row r="72" spans="1:4">
      <c r="A72">
        <v>1886</v>
      </c>
      <c r="B72" s="5">
        <v>1.1694190960192181</v>
      </c>
      <c r="C72" s="5">
        <v>1.1218495056726736</v>
      </c>
      <c r="D72" s="5">
        <v>0.74922104795807531</v>
      </c>
    </row>
    <row r="73" spans="1:4">
      <c r="A73">
        <v>1887</v>
      </c>
      <c r="B73" s="5">
        <v>1.1772238992359976</v>
      </c>
      <c r="C73" s="5">
        <v>1.1215443904883491</v>
      </c>
      <c r="D73" s="5">
        <v>0.73178782925480923</v>
      </c>
    </row>
    <row r="74" spans="1:4">
      <c r="A74">
        <v>1888</v>
      </c>
      <c r="B74" s="5">
        <v>1.0901728702694284</v>
      </c>
      <c r="C74" s="5">
        <v>1.035664226755957</v>
      </c>
      <c r="D74" s="5">
        <v>0.6969319420650989</v>
      </c>
    </row>
    <row r="75" spans="1:4">
      <c r="A75">
        <v>1889</v>
      </c>
      <c r="B75" s="5">
        <v>1.042817503290709</v>
      </c>
      <c r="C75" s="5">
        <v>0.99177049264011485</v>
      </c>
      <c r="D75" s="5">
        <v>0.67090356855066602</v>
      </c>
    </row>
    <row r="76" spans="1:4">
      <c r="A76">
        <v>1890</v>
      </c>
      <c r="B76" s="5">
        <v>1.0474280973451326</v>
      </c>
      <c r="C76" s="5">
        <v>0.99903207964601748</v>
      </c>
      <c r="D76" s="5">
        <v>0.68445796460177</v>
      </c>
    </row>
    <row r="77" spans="1:4">
      <c r="A77">
        <v>1891</v>
      </c>
      <c r="B77" s="5">
        <v>0.99211084366924174</v>
      </c>
      <c r="C77" s="5">
        <v>0.94097110945948703</v>
      </c>
      <c r="D77" s="5">
        <v>0.6170861261310403</v>
      </c>
    </row>
    <row r="78" spans="1:4">
      <c r="A78">
        <v>1892</v>
      </c>
      <c r="B78" s="5">
        <v>0.96174954787317446</v>
      </c>
      <c r="C78" s="5">
        <v>0.90948055070615386</v>
      </c>
      <c r="D78" s="5">
        <v>0.59935116751516671</v>
      </c>
    </row>
    <row r="79" spans="1:4">
      <c r="A79">
        <v>1893</v>
      </c>
      <c r="B79" s="5">
        <v>1.0017299378714304</v>
      </c>
      <c r="C79" s="5">
        <v>0.94311807980448503</v>
      </c>
      <c r="D79" s="5">
        <v>0.61276033433624733</v>
      </c>
    </row>
    <row r="80" spans="1:4">
      <c r="A80">
        <v>1894</v>
      </c>
      <c r="B80" s="5">
        <v>1.1138180344063509</v>
      </c>
      <c r="C80" s="5">
        <v>1.0508459900582885</v>
      </c>
      <c r="D80" s="5">
        <v>0.66514221842640742</v>
      </c>
    </row>
    <row r="81" spans="1:4">
      <c r="A81">
        <v>1895</v>
      </c>
      <c r="B81" s="5">
        <v>1.0343659815065669</v>
      </c>
      <c r="C81" s="5">
        <v>0.97362918899817441</v>
      </c>
      <c r="D81" s="5">
        <v>0.62393250485894336</v>
      </c>
    </row>
    <row r="82" spans="1:4">
      <c r="A82">
        <v>1896</v>
      </c>
      <c r="B82" s="5">
        <v>0.99103892174965313</v>
      </c>
      <c r="C82" s="5">
        <v>0.93540164894967281</v>
      </c>
      <c r="D82" s="5">
        <v>0.60505534169978825</v>
      </c>
    </row>
    <row r="83" spans="1:4">
      <c r="A83">
        <v>1897</v>
      </c>
      <c r="B83" s="5">
        <v>0.97305044740596591</v>
      </c>
      <c r="C83" s="5">
        <v>0.9155221270356807</v>
      </c>
      <c r="D83" s="5">
        <v>0.59665086555467162</v>
      </c>
    </row>
    <row r="84" spans="1:4">
      <c r="A84">
        <v>1898</v>
      </c>
      <c r="B84" s="5">
        <v>0.9279142306305741</v>
      </c>
      <c r="C84" s="5">
        <v>0.87932412733741905</v>
      </c>
      <c r="D84" s="5">
        <v>0.57837897145723283</v>
      </c>
    </row>
    <row r="85" spans="1:4">
      <c r="A85">
        <v>1899</v>
      </c>
      <c r="B85" s="5">
        <v>0.9302725422230137</v>
      </c>
      <c r="C85" s="5">
        <v>0.88114923966338243</v>
      </c>
      <c r="D85" s="5">
        <v>0.57719880507566523</v>
      </c>
    </row>
    <row r="86" spans="1:4">
      <c r="A86">
        <v>1900</v>
      </c>
      <c r="B86" s="5">
        <v>0.9479973175638603</v>
      </c>
      <c r="C86" s="5">
        <v>0.90074986282997016</v>
      </c>
      <c r="D86" s="5">
        <v>0.59287935133816982</v>
      </c>
    </row>
    <row r="87" spans="1:4">
      <c r="A87">
        <v>1901</v>
      </c>
      <c r="B87" s="5">
        <v>1.0278488868202622</v>
      </c>
      <c r="C87" s="5">
        <v>0.97451710495694688</v>
      </c>
      <c r="D87" s="5">
        <v>0.64482972616554179</v>
      </c>
    </row>
    <row r="88" spans="1:4">
      <c r="A88">
        <v>1902</v>
      </c>
      <c r="B88" s="5">
        <v>1.0037546698117648</v>
      </c>
      <c r="C88" s="5">
        <v>0.95670366966433817</v>
      </c>
      <c r="D88" s="5">
        <v>0.624209935289191</v>
      </c>
    </row>
    <row r="89" spans="1:4">
      <c r="A89">
        <v>1903</v>
      </c>
      <c r="B89" s="5">
        <v>0.97665758857045071</v>
      </c>
      <c r="C89" s="5">
        <v>0.93682412196712417</v>
      </c>
      <c r="D89" s="5">
        <v>0.61815638914051174</v>
      </c>
    </row>
    <row r="90" spans="1:4">
      <c r="A90">
        <v>1904</v>
      </c>
      <c r="B90" s="5">
        <v>1.028081750641795</v>
      </c>
      <c r="C90" s="5">
        <v>0.99179651238384936</v>
      </c>
      <c r="D90" s="5">
        <v>0.65615805849785158</v>
      </c>
    </row>
    <row r="91" spans="1:4">
      <c r="A91">
        <v>1905</v>
      </c>
      <c r="B91" s="5">
        <v>1.068797437294708</v>
      </c>
      <c r="C91" s="5">
        <v>1.0311637247139085</v>
      </c>
      <c r="D91" s="5">
        <v>0.69095496298348025</v>
      </c>
    </row>
    <row r="92" spans="1:4">
      <c r="A92">
        <v>1906</v>
      </c>
      <c r="B92" s="5">
        <v>1.047302704174891</v>
      </c>
      <c r="C92" s="5">
        <v>1.0136093195901763</v>
      </c>
      <c r="D92" s="5">
        <v>0.67667547374302617</v>
      </c>
    </row>
    <row r="93" spans="1:4">
      <c r="A93">
        <v>1907</v>
      </c>
      <c r="B93" s="5">
        <v>0.99894684673522482</v>
      </c>
      <c r="C93" s="5">
        <v>0.96668112171147724</v>
      </c>
      <c r="D93" s="5">
        <v>0.6543489034816008</v>
      </c>
    </row>
    <row r="94" spans="1:4">
      <c r="A94">
        <v>1908</v>
      </c>
      <c r="B94" s="5">
        <v>1.0769943819472163</v>
      </c>
      <c r="C94" s="5">
        <v>1.040826660165407</v>
      </c>
      <c r="D94" s="5">
        <v>0.69522398536144947</v>
      </c>
    </row>
    <row r="95" spans="1:4">
      <c r="A95">
        <v>1909</v>
      </c>
      <c r="B95" s="5">
        <v>1.0348791685057592</v>
      </c>
      <c r="C95" s="5">
        <v>0.99996758209833603</v>
      </c>
      <c r="D95" s="5">
        <v>0.66581382648442811</v>
      </c>
    </row>
    <row r="96" spans="1:4">
      <c r="A96">
        <v>1910</v>
      </c>
      <c r="B96" s="5">
        <v>1.048543404564219</v>
      </c>
      <c r="C96" s="5">
        <v>1.0143252048814708</v>
      </c>
      <c r="D96" s="5">
        <v>0.66725489381359393</v>
      </c>
    </row>
    <row r="97" spans="1:4">
      <c r="A97">
        <v>1911</v>
      </c>
      <c r="B97" s="5">
        <v>1.0153615086894505</v>
      </c>
      <c r="C97" s="5">
        <v>0.98203454450927163</v>
      </c>
      <c r="D97" s="5">
        <v>0.62876872419937524</v>
      </c>
    </row>
    <row r="98" spans="1:4">
      <c r="A98">
        <v>1912</v>
      </c>
      <c r="B98" s="5">
        <v>0.94408810408470045</v>
      </c>
      <c r="C98" s="5">
        <v>0.91167306188436736</v>
      </c>
      <c r="D98" s="5">
        <v>0.58549669974351592</v>
      </c>
    </row>
    <row r="99" spans="1:4">
      <c r="A99">
        <v>1913</v>
      </c>
      <c r="B99" s="5">
        <v>0.94410799949970348</v>
      </c>
      <c r="C99" s="5">
        <v>0.90981347815035529</v>
      </c>
      <c r="D99" s="5">
        <v>0.57292023901264055</v>
      </c>
    </row>
    <row r="100" spans="1:4">
      <c r="A100">
        <v>1920</v>
      </c>
      <c r="B100" s="5">
        <v>1.0543368369552757</v>
      </c>
      <c r="C100" s="5">
        <v>1.0315280357231444</v>
      </c>
      <c r="D100" s="5">
        <v>0.67856183665591041</v>
      </c>
    </row>
    <row r="101" spans="1:4">
      <c r="A101">
        <v>1921</v>
      </c>
      <c r="B101" s="5">
        <v>1.4454584339097216</v>
      </c>
      <c r="C101" s="5">
        <v>1.4125561208771156</v>
      </c>
      <c r="D101" s="5">
        <v>0.88686689219706705</v>
      </c>
    </row>
    <row r="102" spans="1:4">
      <c r="A102">
        <v>1922</v>
      </c>
      <c r="B102" s="5">
        <v>1.3929930138316238</v>
      </c>
      <c r="C102" s="5">
        <v>1.3621518400936543</v>
      </c>
      <c r="D102" s="5">
        <v>0.88539869606087529</v>
      </c>
    </row>
    <row r="103" spans="1:4">
      <c r="A103">
        <v>1923</v>
      </c>
      <c r="B103" s="5">
        <v>1.2415266862086285</v>
      </c>
      <c r="C103" s="5">
        <v>1.2134785556165324</v>
      </c>
      <c r="D103" s="5">
        <v>0.79169817671274856</v>
      </c>
    </row>
    <row r="104" spans="1:4">
      <c r="A104">
        <v>1924</v>
      </c>
      <c r="B104" s="5">
        <v>1.143645038352378</v>
      </c>
      <c r="C104" s="5">
        <v>1.1151114398099846</v>
      </c>
      <c r="D104" s="5">
        <v>0.72576588550571441</v>
      </c>
    </row>
    <row r="105" spans="1:4">
      <c r="A105">
        <v>1925</v>
      </c>
      <c r="B105" s="5">
        <v>1.2063159168363953</v>
      </c>
      <c r="C105" s="5">
        <v>1.178083849240759</v>
      </c>
      <c r="D105" s="5">
        <v>0.80703381798382723</v>
      </c>
    </row>
    <row r="106" spans="1:4">
      <c r="A106">
        <v>1926</v>
      </c>
      <c r="B106" s="5">
        <v>1.0868950845100309</v>
      </c>
      <c r="C106" s="5">
        <v>1.0584795267450626</v>
      </c>
      <c r="D106" s="5">
        <v>0.71347759170735192</v>
      </c>
    </row>
    <row r="107" spans="1:4">
      <c r="A107">
        <v>1927</v>
      </c>
      <c r="B107" s="5">
        <v>1.3559684945038779</v>
      </c>
      <c r="C107" s="5">
        <v>1.3221431724079953</v>
      </c>
      <c r="D107" s="5">
        <v>0.8600827045545304</v>
      </c>
    </row>
    <row r="108" spans="1:4">
      <c r="A108">
        <v>1928</v>
      </c>
      <c r="B108" s="5">
        <v>1.3360817752270946</v>
      </c>
      <c r="C108" s="5">
        <v>1.3018775974743393</v>
      </c>
      <c r="D108" s="5">
        <v>0.8656986581670798</v>
      </c>
    </row>
    <row r="109" spans="1:4">
      <c r="A109">
        <v>1929</v>
      </c>
      <c r="B109" s="5">
        <v>1.694735207366195</v>
      </c>
      <c r="C109" s="5">
        <v>1.6572091339617316</v>
      </c>
      <c r="D109" s="5">
        <v>1.1081738138441191</v>
      </c>
    </row>
    <row r="110" spans="1:4">
      <c r="A110">
        <v>1930</v>
      </c>
      <c r="B110" s="5">
        <v>1.6322266738704545</v>
      </c>
      <c r="C110" s="5">
        <v>1.5918176144586609</v>
      </c>
      <c r="D110" s="5">
        <v>1.0461456492164385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3"/>
  <sheetViews>
    <sheetView topLeftCell="F1" workbookViewId="0">
      <selection activeCell="F29" sqref="F29"/>
    </sheetView>
  </sheetViews>
  <sheetFormatPr baseColWidth="10" defaultRowHeight="12" x14ac:dyDescent="0"/>
  <cols>
    <col min="1" max="1" width="8.7109375" style="1" customWidth="1"/>
    <col min="2" max="5" width="10.7109375" style="3"/>
    <col min="6" max="6" width="8.28515625" style="3" customWidth="1"/>
    <col min="7" max="7" width="10.7109375" style="3"/>
    <col min="8" max="8" width="7.7109375" style="1" customWidth="1"/>
    <col min="9" max="16384" width="10.7109375" style="1"/>
  </cols>
  <sheetData>
    <row r="2" spans="1:13" ht="14">
      <c r="B2" s="44" t="s">
        <v>4</v>
      </c>
    </row>
    <row r="4" spans="1:13" ht="14">
      <c r="B4" s="43" t="s">
        <v>11</v>
      </c>
      <c r="I4" s="45" t="s">
        <v>12</v>
      </c>
    </row>
    <row r="5" spans="1:13" s="2" customFormat="1" ht="13" thickBot="1">
      <c r="A5" s="2" t="s">
        <v>39</v>
      </c>
      <c r="B5" s="4" t="s">
        <v>44</v>
      </c>
      <c r="C5" s="4" t="s">
        <v>0</v>
      </c>
      <c r="D5" s="4" t="s">
        <v>7</v>
      </c>
      <c r="E5" s="4" t="s">
        <v>8</v>
      </c>
      <c r="F5" s="4" t="s">
        <v>9</v>
      </c>
      <c r="G5" s="4" t="s">
        <v>10</v>
      </c>
      <c r="H5" s="2" t="s">
        <v>39</v>
      </c>
      <c r="I5" s="4" t="s">
        <v>0</v>
      </c>
      <c r="J5" s="2" t="s">
        <v>13</v>
      </c>
      <c r="K5" s="2" t="s">
        <v>14</v>
      </c>
      <c r="L5" s="2" t="s">
        <v>15</v>
      </c>
      <c r="M5" s="2" t="s">
        <v>16</v>
      </c>
    </row>
    <row r="6" spans="1:13">
      <c r="A6" s="46">
        <v>1820</v>
      </c>
      <c r="B6" s="3">
        <v>4.4614972784866598E-2</v>
      </c>
      <c r="C6" s="3">
        <v>3.346122958864995E-2</v>
      </c>
      <c r="D6" s="3">
        <v>1.115374319621665E-2</v>
      </c>
      <c r="E6" s="3">
        <v>0</v>
      </c>
      <c r="F6" s="3">
        <v>1.115374319621665E-3</v>
      </c>
      <c r="G6" s="3">
        <v>0</v>
      </c>
      <c r="H6" s="46">
        <v>1820</v>
      </c>
      <c r="I6" s="3">
        <v>3.346122958864995E-2</v>
      </c>
      <c r="J6" s="3">
        <f>C6+D6</f>
        <v>4.4614972784866598E-2</v>
      </c>
      <c r="K6" s="3">
        <f>J6+E6</f>
        <v>4.4614972784866598E-2</v>
      </c>
      <c r="L6" s="3">
        <f>K6+G6</f>
        <v>4.4614972784866598E-2</v>
      </c>
      <c r="M6" s="3">
        <v>4.4614972784866598E-2</v>
      </c>
    </row>
    <row r="7" spans="1:13">
      <c r="A7" s="47">
        <v>1821</v>
      </c>
      <c r="B7" s="3">
        <v>4.3160189041628008E-2</v>
      </c>
      <c r="C7" s="3">
        <v>3.2370141781221003E-2</v>
      </c>
      <c r="D7" s="3">
        <v>1.0790047260407002E-2</v>
      </c>
      <c r="E7" s="3">
        <v>0</v>
      </c>
      <c r="F7" s="3">
        <v>2.1580094520814003E-3</v>
      </c>
      <c r="G7" s="3">
        <v>0</v>
      </c>
      <c r="H7" s="47">
        <v>1821</v>
      </c>
      <c r="I7" s="3">
        <v>3.2370141781221003E-2</v>
      </c>
      <c r="J7" s="3">
        <f t="shared" ref="J7:J70" si="0">C7+D7</f>
        <v>4.3160189041628008E-2</v>
      </c>
      <c r="K7" s="3">
        <f t="shared" ref="K7:K70" si="1">J7+E7</f>
        <v>4.3160189041628008E-2</v>
      </c>
      <c r="L7" s="3">
        <f t="shared" ref="L7:L70" si="2">K7+G7</f>
        <v>4.3160189041628008E-2</v>
      </c>
      <c r="M7" s="3">
        <v>4.3160189041628008E-2</v>
      </c>
    </row>
    <row r="8" spans="1:13">
      <c r="A8" s="47">
        <v>1822</v>
      </c>
      <c r="B8" s="3">
        <v>4.4221372189179035E-2</v>
      </c>
      <c r="C8" s="3">
        <v>3.3166029141884275E-2</v>
      </c>
      <c r="D8" s="3">
        <v>1.1055343047294759E-2</v>
      </c>
      <c r="E8" s="3">
        <v>0</v>
      </c>
      <c r="F8" s="3">
        <v>3.3166029141884273E-3</v>
      </c>
      <c r="G8" s="3">
        <v>0</v>
      </c>
      <c r="H8" s="47">
        <v>1822</v>
      </c>
      <c r="I8" s="3">
        <v>3.3166029141884275E-2</v>
      </c>
      <c r="J8" s="3">
        <f t="shared" si="0"/>
        <v>4.4221372189179035E-2</v>
      </c>
      <c r="K8" s="3">
        <f t="shared" si="1"/>
        <v>4.4221372189179035E-2</v>
      </c>
      <c r="L8" s="3">
        <f t="shared" si="2"/>
        <v>4.4221372189179035E-2</v>
      </c>
      <c r="M8" s="3">
        <v>4.4221372189179035E-2</v>
      </c>
    </row>
    <row r="9" spans="1:13">
      <c r="A9" s="47">
        <v>1823</v>
      </c>
      <c r="B9" s="3">
        <v>3.967584831923187E-2</v>
      </c>
      <c r="C9" s="3">
        <v>2.9756886239423904E-2</v>
      </c>
      <c r="D9" s="3">
        <v>9.9189620798079674E-3</v>
      </c>
      <c r="E9" s="3">
        <v>0</v>
      </c>
      <c r="F9" s="3">
        <v>1.9837924159615936E-3</v>
      </c>
      <c r="G9" s="3">
        <v>9.9189620798079674E-3</v>
      </c>
      <c r="H9" s="47">
        <v>1823</v>
      </c>
      <c r="I9" s="3">
        <v>2.9756886239423904E-2</v>
      </c>
      <c r="J9" s="3">
        <f t="shared" si="0"/>
        <v>3.967584831923187E-2</v>
      </c>
      <c r="K9" s="3">
        <f t="shared" si="1"/>
        <v>3.967584831923187E-2</v>
      </c>
      <c r="L9" s="3">
        <f t="shared" si="2"/>
        <v>4.9594810399039839E-2</v>
      </c>
      <c r="M9" s="3">
        <v>3.967584831923187E-2</v>
      </c>
    </row>
    <row r="10" spans="1:13">
      <c r="A10" s="47">
        <v>1824</v>
      </c>
      <c r="B10" s="3">
        <v>5.0929981461486751E-2</v>
      </c>
      <c r="C10" s="3">
        <v>3.055798887689205E-2</v>
      </c>
      <c r="D10" s="3">
        <v>1.018599629229735E-2</v>
      </c>
      <c r="E10" s="3">
        <v>0</v>
      </c>
      <c r="F10" s="3">
        <v>3.0557988876892049E-3</v>
      </c>
      <c r="G10" s="3">
        <v>1.018599629229735E-2</v>
      </c>
      <c r="H10" s="47">
        <v>1824</v>
      </c>
      <c r="I10" s="3">
        <v>3.055798887689205E-2</v>
      </c>
      <c r="J10" s="3">
        <f t="shared" si="0"/>
        <v>4.0743985169189402E-2</v>
      </c>
      <c r="K10" s="3">
        <f t="shared" si="1"/>
        <v>4.0743985169189402E-2</v>
      </c>
      <c r="L10" s="3">
        <f t="shared" si="2"/>
        <v>5.0929981461486751E-2</v>
      </c>
      <c r="M10" s="3">
        <v>5.0929981461486751E-2</v>
      </c>
    </row>
    <row r="11" spans="1:13">
      <c r="A11" s="47">
        <v>1825</v>
      </c>
      <c r="B11" s="3">
        <v>4.893517068587535E-2</v>
      </c>
      <c r="C11" s="3">
        <v>2.936110241152521E-2</v>
      </c>
      <c r="D11" s="3">
        <v>9.7870341371750699E-3</v>
      </c>
      <c r="E11" s="3">
        <v>0</v>
      </c>
      <c r="F11" s="3">
        <v>1.9574068274350138E-3</v>
      </c>
      <c r="G11" s="3">
        <v>9.7870341371750699E-3</v>
      </c>
      <c r="H11" s="47">
        <v>1825</v>
      </c>
      <c r="I11" s="3">
        <v>2.936110241152521E-2</v>
      </c>
      <c r="J11" s="3">
        <f t="shared" si="0"/>
        <v>3.914813654870028E-2</v>
      </c>
      <c r="K11" s="3">
        <f t="shared" si="1"/>
        <v>3.914813654870028E-2</v>
      </c>
      <c r="L11" s="3">
        <f t="shared" si="2"/>
        <v>4.893517068587535E-2</v>
      </c>
      <c r="M11" s="3">
        <v>4.893517068587535E-2</v>
      </c>
    </row>
    <row r="12" spans="1:13">
      <c r="A12" s="47">
        <v>1826</v>
      </c>
      <c r="B12" s="3">
        <v>4.8620159863085634E-2</v>
      </c>
      <c r="C12" s="3">
        <v>2.917209591785138E-2</v>
      </c>
      <c r="D12" s="3">
        <v>9.7240319726171268E-3</v>
      </c>
      <c r="E12" s="3">
        <v>0</v>
      </c>
      <c r="F12" s="3">
        <v>2.9172095917851379E-3</v>
      </c>
      <c r="G12" s="3">
        <v>9.7240319726171268E-3</v>
      </c>
      <c r="H12" s="47">
        <v>1826</v>
      </c>
      <c r="I12" s="3">
        <v>2.917209591785138E-2</v>
      </c>
      <c r="J12" s="3">
        <f t="shared" si="0"/>
        <v>3.8896127890468507E-2</v>
      </c>
      <c r="K12" s="3">
        <f t="shared" si="1"/>
        <v>3.8896127890468507E-2</v>
      </c>
      <c r="L12" s="3">
        <f t="shared" si="2"/>
        <v>4.8620159863085634E-2</v>
      </c>
      <c r="M12" s="3">
        <v>4.8620159863085634E-2</v>
      </c>
    </row>
    <row r="13" spans="1:13">
      <c r="A13" s="47">
        <v>1827</v>
      </c>
      <c r="B13" s="3">
        <v>4.7851469040099529E-2</v>
      </c>
      <c r="C13" s="3">
        <v>2.8710881424059718E-2</v>
      </c>
      <c r="D13" s="3">
        <v>9.5702938080199067E-3</v>
      </c>
      <c r="E13" s="3">
        <v>0</v>
      </c>
      <c r="F13" s="3">
        <v>2.8710881424059719E-3</v>
      </c>
      <c r="G13" s="3">
        <v>9.5702938080199067E-3</v>
      </c>
      <c r="H13" s="47">
        <v>1827</v>
      </c>
      <c r="I13" s="3">
        <v>2.8710881424059718E-2</v>
      </c>
      <c r="J13" s="3">
        <f t="shared" si="0"/>
        <v>3.8281175232079627E-2</v>
      </c>
      <c r="K13" s="3">
        <f t="shared" si="1"/>
        <v>3.8281175232079627E-2</v>
      </c>
      <c r="L13" s="3">
        <f t="shared" si="2"/>
        <v>4.7851469040099535E-2</v>
      </c>
      <c r="M13" s="3">
        <v>4.7851469040099529E-2</v>
      </c>
    </row>
    <row r="14" spans="1:13">
      <c r="A14" s="47">
        <v>1828</v>
      </c>
      <c r="B14" s="3">
        <v>5.7153199150322437E-2</v>
      </c>
      <c r="C14" s="3">
        <v>3.8102132766881625E-2</v>
      </c>
      <c r="D14" s="3">
        <v>9.5255331917204061E-3</v>
      </c>
      <c r="E14" s="3">
        <v>0</v>
      </c>
      <c r="F14" s="3">
        <v>1.9051066383440813E-3</v>
      </c>
      <c r="G14" s="3">
        <v>9.5255331917204061E-3</v>
      </c>
      <c r="H14" s="47">
        <v>1828</v>
      </c>
      <c r="I14" s="3">
        <v>3.8102132766881625E-2</v>
      </c>
      <c r="J14" s="3">
        <f t="shared" si="0"/>
        <v>4.7627665958602031E-2</v>
      </c>
      <c r="K14" s="3">
        <f t="shared" si="1"/>
        <v>4.7627665958602031E-2</v>
      </c>
      <c r="L14" s="3">
        <f t="shared" si="2"/>
        <v>5.7153199150322437E-2</v>
      </c>
      <c r="M14" s="3">
        <v>5.7153199150322437E-2</v>
      </c>
    </row>
    <row r="15" spans="1:13">
      <c r="A15" s="47">
        <v>1829</v>
      </c>
      <c r="B15" s="3">
        <v>5.2990894397979278E-2</v>
      </c>
      <c r="C15" s="3">
        <v>3.5327262931986188E-2</v>
      </c>
      <c r="D15" s="3">
        <v>8.8318157329965469E-3</v>
      </c>
      <c r="E15" s="3">
        <v>0</v>
      </c>
      <c r="F15" s="3">
        <v>1.7663631465993093E-3</v>
      </c>
      <c r="G15" s="3">
        <v>8.8318157329965469E-3</v>
      </c>
      <c r="H15" s="47">
        <v>1829</v>
      </c>
      <c r="I15" s="3">
        <v>3.5327262931986188E-2</v>
      </c>
      <c r="J15" s="3">
        <f t="shared" si="0"/>
        <v>4.4159078664982733E-2</v>
      </c>
      <c r="K15" s="3">
        <f t="shared" si="1"/>
        <v>4.4159078664982733E-2</v>
      </c>
      <c r="L15" s="3">
        <f t="shared" si="2"/>
        <v>5.2990894397979278E-2</v>
      </c>
      <c r="M15" s="3">
        <v>5.2990894397979278E-2</v>
      </c>
    </row>
    <row r="16" spans="1:13">
      <c r="A16" s="47">
        <v>1830</v>
      </c>
      <c r="B16" s="3">
        <v>6.1285239012432158E-2</v>
      </c>
      <c r="C16" s="3">
        <v>3.502013657853266E-2</v>
      </c>
      <c r="D16" s="3">
        <v>8.7550341446331649E-3</v>
      </c>
      <c r="E16" s="3">
        <v>0</v>
      </c>
      <c r="F16" s="3">
        <v>4.3775170723165824E-3</v>
      </c>
      <c r="G16" s="3">
        <v>8.7550341446331649E-3</v>
      </c>
      <c r="H16" s="47">
        <v>1830</v>
      </c>
      <c r="I16" s="3">
        <v>3.502013657853266E-2</v>
      </c>
      <c r="J16" s="3">
        <f t="shared" si="0"/>
        <v>4.3775170723165821E-2</v>
      </c>
      <c r="K16" s="3">
        <f t="shared" si="1"/>
        <v>4.3775170723165821E-2</v>
      </c>
      <c r="L16" s="3">
        <f t="shared" si="2"/>
        <v>5.2530204867798982E-2</v>
      </c>
      <c r="M16" s="3">
        <v>6.1285239012432158E-2</v>
      </c>
    </row>
    <row r="17" spans="1:13">
      <c r="A17" s="47">
        <v>1831</v>
      </c>
      <c r="B17" s="3">
        <v>7.218652999350321E-2</v>
      </c>
      <c r="C17" s="3">
        <v>3.6093264996751605E-2</v>
      </c>
      <c r="D17" s="3">
        <v>9.0233162491879012E-3</v>
      </c>
      <c r="E17" s="3">
        <v>0</v>
      </c>
      <c r="F17" s="3">
        <v>8.1209846242691116E-3</v>
      </c>
      <c r="G17" s="3">
        <v>9.0233162491879012E-3</v>
      </c>
      <c r="H17" s="47">
        <v>1831</v>
      </c>
      <c r="I17" s="3">
        <v>3.6093264996751605E-2</v>
      </c>
      <c r="J17" s="3">
        <f t="shared" si="0"/>
        <v>4.5116581245939508E-2</v>
      </c>
      <c r="K17" s="3">
        <f t="shared" si="1"/>
        <v>4.5116581245939508E-2</v>
      </c>
      <c r="L17" s="3">
        <f t="shared" si="2"/>
        <v>5.4139897495127411E-2</v>
      </c>
      <c r="M17" s="3">
        <v>7.218652999350321E-2</v>
      </c>
    </row>
    <row r="18" spans="1:13">
      <c r="A18" s="47">
        <v>1832</v>
      </c>
      <c r="B18" s="3">
        <v>6.9077470383034564E-2</v>
      </c>
      <c r="C18" s="3">
        <v>3.4538735191517282E-2</v>
      </c>
      <c r="D18" s="3">
        <v>8.6346837978793205E-3</v>
      </c>
      <c r="E18" s="3">
        <v>0</v>
      </c>
      <c r="F18" s="3">
        <v>1.0361620557455185E-2</v>
      </c>
      <c r="G18" s="3">
        <v>1.7269367595758641E-2</v>
      </c>
      <c r="H18" s="47">
        <v>1832</v>
      </c>
      <c r="I18" s="3">
        <v>3.4538735191517282E-2</v>
      </c>
      <c r="J18" s="3">
        <f t="shared" si="0"/>
        <v>4.3173418989396604E-2</v>
      </c>
      <c r="K18" s="3">
        <f t="shared" si="1"/>
        <v>4.3173418989396604E-2</v>
      </c>
      <c r="L18" s="3">
        <f t="shared" si="2"/>
        <v>6.0442786585155242E-2</v>
      </c>
      <c r="M18" s="3">
        <v>6.9077470383034564E-2</v>
      </c>
    </row>
    <row r="19" spans="1:13">
      <c r="A19" s="47">
        <v>1833</v>
      </c>
      <c r="B19" s="3">
        <v>7.8667890389406053E-2</v>
      </c>
      <c r="C19" s="3">
        <v>3.4963506839736022E-2</v>
      </c>
      <c r="D19" s="3">
        <v>8.7408767099340055E-3</v>
      </c>
      <c r="E19" s="3">
        <v>0</v>
      </c>
      <c r="F19" s="3">
        <v>1.3985402735894411E-2</v>
      </c>
      <c r="G19" s="3">
        <v>1.7481753419868011E-2</v>
      </c>
      <c r="H19" s="47">
        <v>1833</v>
      </c>
      <c r="I19" s="3">
        <v>3.4963506839736022E-2</v>
      </c>
      <c r="J19" s="3">
        <f t="shared" si="0"/>
        <v>4.3704383549670031E-2</v>
      </c>
      <c r="K19" s="3">
        <f t="shared" si="1"/>
        <v>4.3704383549670031E-2</v>
      </c>
      <c r="L19" s="3">
        <f t="shared" si="2"/>
        <v>6.1186136969538042E-2</v>
      </c>
      <c r="M19" s="3">
        <v>7.8667890389406053E-2</v>
      </c>
    </row>
    <row r="20" spans="1:13">
      <c r="A20" s="47">
        <v>1834</v>
      </c>
      <c r="B20" s="3">
        <v>0.18131740042652761</v>
      </c>
      <c r="C20" s="3">
        <v>4.3170809625363717E-2</v>
      </c>
      <c r="D20" s="3">
        <v>6.9073295400581949E-2</v>
      </c>
      <c r="E20" s="3">
        <v>1.7268323850145487E-2</v>
      </c>
      <c r="F20" s="3">
        <v>4.0580561047841891E-2</v>
      </c>
      <c r="G20" s="3">
        <v>1.7268323850145487E-2</v>
      </c>
      <c r="H20" s="47">
        <v>1834</v>
      </c>
      <c r="I20" s="3">
        <v>4.3170809625363717E-2</v>
      </c>
      <c r="J20" s="3">
        <f t="shared" si="0"/>
        <v>0.11224410502594567</v>
      </c>
      <c r="K20" s="3">
        <f t="shared" si="1"/>
        <v>0.12951242887609116</v>
      </c>
      <c r="L20" s="3">
        <f t="shared" si="2"/>
        <v>0.14678075272623664</v>
      </c>
      <c r="M20" s="3">
        <v>0.18131740042652761</v>
      </c>
    </row>
    <row r="21" spans="1:13">
      <c r="A21" s="47">
        <v>1835</v>
      </c>
      <c r="B21" s="3">
        <v>0.21316891997146817</v>
      </c>
      <c r="C21" s="3">
        <v>4.0994023071436188E-2</v>
      </c>
      <c r="D21" s="3">
        <v>7.3789241528585139E-2</v>
      </c>
      <c r="E21" s="3">
        <v>3.2795218457148952E-2</v>
      </c>
      <c r="F21" s="3">
        <v>4.6733186301437253E-2</v>
      </c>
      <c r="G21" s="3">
        <v>1.6397609228574476E-2</v>
      </c>
      <c r="H21" s="47">
        <v>1835</v>
      </c>
      <c r="I21" s="3">
        <v>4.0994023071436188E-2</v>
      </c>
      <c r="J21" s="3">
        <f t="shared" si="0"/>
        <v>0.11478326460002133</v>
      </c>
      <c r="K21" s="3">
        <f t="shared" si="1"/>
        <v>0.14757848305717028</v>
      </c>
      <c r="L21" s="3">
        <f t="shared" si="2"/>
        <v>0.16397609228574475</v>
      </c>
      <c r="M21" s="3">
        <v>0.21316891997146817</v>
      </c>
    </row>
    <row r="22" spans="1:13">
      <c r="A22" s="47">
        <v>1836</v>
      </c>
      <c r="B22" s="3">
        <v>0.20076773582178248</v>
      </c>
      <c r="C22" s="3">
        <v>4.0153547164356498E-2</v>
      </c>
      <c r="D22" s="3">
        <v>7.2276384895841692E-2</v>
      </c>
      <c r="E22" s="3">
        <v>4.0153547164356498E-2</v>
      </c>
      <c r="F22" s="3">
        <v>4.0153547164356498E-2</v>
      </c>
      <c r="G22" s="3">
        <v>1.60614188657426E-2</v>
      </c>
      <c r="H22" s="47">
        <v>1836</v>
      </c>
      <c r="I22" s="3">
        <v>4.0153547164356498E-2</v>
      </c>
      <c r="J22" s="3">
        <f t="shared" si="0"/>
        <v>0.11242993206019819</v>
      </c>
      <c r="K22" s="3">
        <f t="shared" si="1"/>
        <v>0.15258347922455467</v>
      </c>
      <c r="L22" s="3">
        <f t="shared" si="2"/>
        <v>0.16864489809029728</v>
      </c>
      <c r="M22" s="3">
        <v>0.20076773582178248</v>
      </c>
    </row>
    <row r="23" spans="1:13">
      <c r="A23" s="47">
        <v>1837</v>
      </c>
      <c r="B23" s="3">
        <v>0.20055319255613402</v>
      </c>
      <c r="C23" s="3">
        <v>4.1781915115861254E-2</v>
      </c>
      <c r="D23" s="3">
        <v>8.3563830231722508E-2</v>
      </c>
      <c r="E23" s="3">
        <v>4.1781915115861254E-2</v>
      </c>
      <c r="F23" s="3">
        <v>1.504148944171005E-2</v>
      </c>
      <c r="G23" s="3">
        <v>1.6712766046344502E-2</v>
      </c>
      <c r="H23" s="47">
        <v>1837</v>
      </c>
      <c r="I23" s="3">
        <v>4.1781915115861254E-2</v>
      </c>
      <c r="J23" s="3">
        <f t="shared" si="0"/>
        <v>0.12534574534758375</v>
      </c>
      <c r="K23" s="3">
        <f t="shared" si="1"/>
        <v>0.16712766046344502</v>
      </c>
      <c r="L23" s="3">
        <f t="shared" si="2"/>
        <v>0.18384042650978952</v>
      </c>
      <c r="M23" s="3">
        <v>0.20055319255613402</v>
      </c>
    </row>
    <row r="24" spans="1:13">
      <c r="A24" s="47">
        <v>1838</v>
      </c>
      <c r="B24" s="3">
        <v>0.19348647142591791</v>
      </c>
      <c r="C24" s="3">
        <v>3.8697294285183585E-2</v>
      </c>
      <c r="D24" s="3">
        <v>7.739458857036717E-2</v>
      </c>
      <c r="E24" s="3">
        <v>4.6436753142220295E-2</v>
      </c>
      <c r="F24" s="3">
        <v>1.5478917714073432E-2</v>
      </c>
      <c r="G24" s="3">
        <v>1.5478917714073432E-2</v>
      </c>
      <c r="H24" s="47">
        <v>1838</v>
      </c>
      <c r="I24" s="3">
        <v>3.8697294285183585E-2</v>
      </c>
      <c r="J24" s="3">
        <f t="shared" si="0"/>
        <v>0.11609188285555075</v>
      </c>
      <c r="K24" s="3">
        <f t="shared" si="1"/>
        <v>0.16252863599777104</v>
      </c>
      <c r="L24" s="3">
        <f t="shared" si="2"/>
        <v>0.17800755371184446</v>
      </c>
      <c r="M24" s="3">
        <v>0.19348647142591791</v>
      </c>
    </row>
    <row r="25" spans="1:13">
      <c r="A25" s="47">
        <v>1839</v>
      </c>
      <c r="B25" s="3">
        <v>0.20723075942102914</v>
      </c>
      <c r="C25" s="3">
        <v>4.7822482943314419E-2</v>
      </c>
      <c r="D25" s="3">
        <v>7.9704138238857358E-2</v>
      </c>
      <c r="E25" s="3">
        <v>4.7822482943314419E-2</v>
      </c>
      <c r="F25" s="3">
        <v>1.5940827647771473E-2</v>
      </c>
      <c r="G25" s="3">
        <v>1.5940827647771473E-2</v>
      </c>
      <c r="H25" s="47">
        <v>1839</v>
      </c>
      <c r="I25" s="3">
        <v>4.7822482943314419E-2</v>
      </c>
      <c r="J25" s="3">
        <f t="shared" si="0"/>
        <v>0.12752662118217178</v>
      </c>
      <c r="K25" s="3">
        <f t="shared" si="1"/>
        <v>0.17534910412548621</v>
      </c>
      <c r="L25" s="3">
        <f t="shared" si="2"/>
        <v>0.19128993177325768</v>
      </c>
      <c r="M25" s="3">
        <v>0.20723075942102914</v>
      </c>
    </row>
    <row r="26" spans="1:13">
      <c r="A26" s="47">
        <v>1840</v>
      </c>
      <c r="B26" s="3">
        <v>0.19308029912594035</v>
      </c>
      <c r="C26" s="3">
        <v>4.455699210598623E-2</v>
      </c>
      <c r="D26" s="3">
        <v>7.4261653509977057E-2</v>
      </c>
      <c r="E26" s="3">
        <v>4.455699210598623E-2</v>
      </c>
      <c r="F26" s="3">
        <v>8.9113984211972464E-3</v>
      </c>
      <c r="G26" s="3">
        <v>1.4852330701995412E-2</v>
      </c>
      <c r="H26" s="47">
        <v>1840</v>
      </c>
      <c r="I26" s="3">
        <v>4.455699210598623E-2</v>
      </c>
      <c r="J26" s="3">
        <f t="shared" si="0"/>
        <v>0.11881864561596328</v>
      </c>
      <c r="K26" s="3">
        <f t="shared" si="1"/>
        <v>0.16337563772194952</v>
      </c>
      <c r="L26" s="3">
        <f t="shared" si="2"/>
        <v>0.17822796842394492</v>
      </c>
      <c r="M26" s="3">
        <v>0.19308029912594035</v>
      </c>
    </row>
    <row r="27" spans="1:13">
      <c r="A27" s="47">
        <v>1841</v>
      </c>
      <c r="B27" s="3">
        <v>0.19193312196994469</v>
      </c>
      <c r="C27" s="3">
        <v>4.2651804882209932E-2</v>
      </c>
      <c r="D27" s="3">
        <v>7.8194975617384879E-2</v>
      </c>
      <c r="E27" s="3">
        <v>4.2651804882209932E-2</v>
      </c>
      <c r="F27" s="3">
        <v>1.1373814635255983E-2</v>
      </c>
      <c r="G27" s="3">
        <v>2.1325902441104966E-2</v>
      </c>
      <c r="H27" s="47">
        <v>1841</v>
      </c>
      <c r="I27" s="3">
        <v>4.2651804882209932E-2</v>
      </c>
      <c r="J27" s="3">
        <f t="shared" si="0"/>
        <v>0.12084678049959481</v>
      </c>
      <c r="K27" s="3">
        <f t="shared" si="1"/>
        <v>0.16349858538180473</v>
      </c>
      <c r="L27" s="3">
        <f t="shared" si="2"/>
        <v>0.18482448782290969</v>
      </c>
      <c r="M27" s="3">
        <v>0.19193312196994469</v>
      </c>
    </row>
    <row r="28" spans="1:13">
      <c r="A28" s="47">
        <v>1842</v>
      </c>
      <c r="B28" s="3">
        <v>0.20370599404887493</v>
      </c>
      <c r="C28" s="3">
        <v>4.3651284439044619E-2</v>
      </c>
      <c r="D28" s="3">
        <v>8.0027354804915143E-2</v>
      </c>
      <c r="E28" s="3">
        <v>4.3651284439044619E-2</v>
      </c>
      <c r="F28" s="3">
        <v>1.0185299702443746E-2</v>
      </c>
      <c r="G28" s="3">
        <v>2.1825642219522309E-2</v>
      </c>
      <c r="H28" s="47">
        <v>1842</v>
      </c>
      <c r="I28" s="3">
        <v>4.3651284439044619E-2</v>
      </c>
      <c r="J28" s="3">
        <f t="shared" si="0"/>
        <v>0.12367863924395976</v>
      </c>
      <c r="K28" s="3">
        <f t="shared" si="1"/>
        <v>0.16732992368300437</v>
      </c>
      <c r="L28" s="3">
        <f t="shared" si="2"/>
        <v>0.18915556590252669</v>
      </c>
      <c r="M28" s="3">
        <v>0.20370599404887493</v>
      </c>
    </row>
    <row r="29" spans="1:13">
      <c r="A29" s="47">
        <v>1843</v>
      </c>
      <c r="B29" s="3">
        <v>0.20570236337322495</v>
      </c>
      <c r="C29" s="3">
        <v>5.1425590843306238E-2</v>
      </c>
      <c r="D29" s="3">
        <v>8.0811642753766927E-2</v>
      </c>
      <c r="E29" s="3">
        <v>4.4079077865691048E-2</v>
      </c>
      <c r="F29" s="3">
        <v>1.1019769466422762E-2</v>
      </c>
      <c r="G29" s="3">
        <v>2.2039538932845524E-2</v>
      </c>
      <c r="H29" s="47">
        <v>1843</v>
      </c>
      <c r="I29" s="3">
        <v>5.1425590843306238E-2</v>
      </c>
      <c r="J29" s="3">
        <f t="shared" si="0"/>
        <v>0.13223723359707318</v>
      </c>
      <c r="K29" s="3">
        <f t="shared" si="1"/>
        <v>0.17631631146276422</v>
      </c>
      <c r="L29" s="3">
        <f t="shared" si="2"/>
        <v>0.19835585039560974</v>
      </c>
      <c r="M29" s="3">
        <v>0.20570236337322495</v>
      </c>
    </row>
    <row r="30" spans="1:13">
      <c r="A30" s="47">
        <v>1844</v>
      </c>
      <c r="B30" s="3">
        <v>0.21635655560363479</v>
      </c>
      <c r="C30" s="3">
        <v>5.0483196307514792E-2</v>
      </c>
      <c r="D30" s="3">
        <v>7.9330737054666089E-2</v>
      </c>
      <c r="E30" s="3">
        <v>5.0483196307514792E-2</v>
      </c>
      <c r="F30" s="3">
        <v>1.370258185489687E-2</v>
      </c>
      <c r="G30" s="3">
        <v>2.1635655560363478E-2</v>
      </c>
      <c r="H30" s="47">
        <v>1844</v>
      </c>
      <c r="I30" s="3">
        <v>5.0483196307514792E-2</v>
      </c>
      <c r="J30" s="3">
        <f t="shared" si="0"/>
        <v>0.12981393336218089</v>
      </c>
      <c r="K30" s="3">
        <f t="shared" si="1"/>
        <v>0.18029712966969569</v>
      </c>
      <c r="L30" s="3">
        <f t="shared" si="2"/>
        <v>0.20193278523005917</v>
      </c>
      <c r="M30" s="3">
        <v>0.21635655560363479</v>
      </c>
    </row>
    <row r="31" spans="1:13">
      <c r="A31" s="47">
        <v>1845</v>
      </c>
      <c r="B31" s="3">
        <v>0.17840194672204265</v>
      </c>
      <c r="C31" s="3">
        <v>4.9952545082171951E-2</v>
      </c>
      <c r="D31" s="3">
        <v>5.7088622951053644E-2</v>
      </c>
      <c r="E31" s="3">
        <v>3.5680389344408529E-2</v>
      </c>
      <c r="F31" s="3">
        <v>1.1417724590210728E-2</v>
      </c>
      <c r="G31" s="3">
        <v>2.1408233606645118E-2</v>
      </c>
      <c r="H31" s="47">
        <v>1845</v>
      </c>
      <c r="I31" s="3">
        <v>4.9952545082171951E-2</v>
      </c>
      <c r="J31" s="3">
        <f t="shared" si="0"/>
        <v>0.10704116803322559</v>
      </c>
      <c r="K31" s="3">
        <f t="shared" si="1"/>
        <v>0.14272155737763412</v>
      </c>
      <c r="L31" s="3">
        <f t="shared" si="2"/>
        <v>0.16412979098427924</v>
      </c>
      <c r="M31" s="3">
        <v>0.17840194672204265</v>
      </c>
    </row>
    <row r="32" spans="1:13">
      <c r="A32" s="47">
        <v>1846</v>
      </c>
      <c r="B32" s="3">
        <v>0.1742055223150574</v>
      </c>
      <c r="C32" s="3">
        <v>4.6901486777130845E-2</v>
      </c>
      <c r="D32" s="3">
        <v>5.3601699173863815E-2</v>
      </c>
      <c r="E32" s="3">
        <v>3.3501061983664884E-2</v>
      </c>
      <c r="F32" s="3">
        <v>1.0720339834772762E-2</v>
      </c>
      <c r="G32" s="3">
        <v>2.0100637190198931E-2</v>
      </c>
      <c r="H32" s="47">
        <v>1846</v>
      </c>
      <c r="I32" s="3">
        <v>4.6901486777130845E-2</v>
      </c>
      <c r="J32" s="3">
        <f t="shared" si="0"/>
        <v>0.10050318595099467</v>
      </c>
      <c r="K32" s="3">
        <f t="shared" si="1"/>
        <v>0.13400424793465954</v>
      </c>
      <c r="L32" s="3">
        <f t="shared" si="2"/>
        <v>0.15410488512485848</v>
      </c>
      <c r="M32" s="3">
        <v>0.1742055223150574</v>
      </c>
    </row>
    <row r="33" spans="1:13">
      <c r="A33" s="47">
        <v>1847</v>
      </c>
      <c r="B33" s="3">
        <v>0.14983690828828622</v>
      </c>
      <c r="C33" s="3">
        <v>4.610366408870345E-2</v>
      </c>
      <c r="D33" s="3">
        <v>4.610366408870345E-2</v>
      </c>
      <c r="E33" s="3">
        <v>2.8814790055439656E-2</v>
      </c>
      <c r="F33" s="3">
        <v>9.22073281774069E-3</v>
      </c>
      <c r="G33" s="3">
        <v>2.3051832044351725E-2</v>
      </c>
      <c r="H33" s="47">
        <v>1847</v>
      </c>
      <c r="I33" s="3">
        <v>4.610366408870345E-2</v>
      </c>
      <c r="J33" s="3">
        <f t="shared" si="0"/>
        <v>9.22073281774069E-2</v>
      </c>
      <c r="K33" s="3">
        <f t="shared" si="1"/>
        <v>0.12102211823284656</v>
      </c>
      <c r="L33" s="3">
        <f t="shared" si="2"/>
        <v>0.14407395027719827</v>
      </c>
      <c r="M33" s="3">
        <v>0.14983690828828622</v>
      </c>
    </row>
    <row r="34" spans="1:13">
      <c r="A34" s="47">
        <v>1848</v>
      </c>
      <c r="B34" s="3">
        <v>0.23091666217662044</v>
      </c>
      <c r="C34" s="3">
        <v>6.157777658043212E-2</v>
      </c>
      <c r="D34" s="3">
        <v>7.697222072554015E-2</v>
      </c>
      <c r="E34" s="3">
        <v>3.8486110362770075E-2</v>
      </c>
      <c r="F34" s="3">
        <v>2.0782499595895839E-2</v>
      </c>
      <c r="G34" s="3">
        <v>3.078888829021606E-2</v>
      </c>
      <c r="H34" s="47">
        <v>1848</v>
      </c>
      <c r="I34" s="3">
        <v>6.157777658043212E-2</v>
      </c>
      <c r="J34" s="3">
        <f t="shared" si="0"/>
        <v>0.13854999730597228</v>
      </c>
      <c r="K34" s="3">
        <f t="shared" si="1"/>
        <v>0.17703610766874237</v>
      </c>
      <c r="L34" s="3">
        <f t="shared" si="2"/>
        <v>0.20782499595895843</v>
      </c>
      <c r="M34" s="3">
        <v>0.23091666217662044</v>
      </c>
    </row>
    <row r="35" spans="1:13">
      <c r="A35" s="47">
        <v>1849</v>
      </c>
      <c r="B35" s="3">
        <v>0.24845955078513218</v>
      </c>
      <c r="C35" s="3">
        <v>5.6790754465173073E-2</v>
      </c>
      <c r="D35" s="3">
        <v>7.8087287389612972E-2</v>
      </c>
      <c r="E35" s="3">
        <v>4.2593065848879806E-2</v>
      </c>
      <c r="F35" s="3">
        <v>3.8333759263991823E-2</v>
      </c>
      <c r="G35" s="3">
        <v>2.8395377232586536E-2</v>
      </c>
      <c r="H35" s="47">
        <v>1849</v>
      </c>
      <c r="I35" s="3">
        <v>5.6790754465173073E-2</v>
      </c>
      <c r="J35" s="3">
        <f t="shared" si="0"/>
        <v>0.13487804185478605</v>
      </c>
      <c r="K35" s="3">
        <f t="shared" si="1"/>
        <v>0.17747110770366586</v>
      </c>
      <c r="L35" s="3">
        <f t="shared" si="2"/>
        <v>0.2058664849362524</v>
      </c>
      <c r="M35" s="3">
        <v>0.24845955078513218</v>
      </c>
    </row>
    <row r="36" spans="1:13">
      <c r="A36" s="47">
        <v>1850</v>
      </c>
      <c r="B36" s="3">
        <v>0.25912360195813405</v>
      </c>
      <c r="C36" s="3">
        <v>6.3030065341167743E-2</v>
      </c>
      <c r="D36" s="3">
        <v>8.4040087121556986E-2</v>
      </c>
      <c r="E36" s="3">
        <v>4.2020043560778493E-2</v>
      </c>
      <c r="F36" s="3">
        <v>3.6417371086008024E-2</v>
      </c>
      <c r="G36" s="3">
        <v>2.8013362373852328E-2</v>
      </c>
      <c r="H36" s="47">
        <v>1850</v>
      </c>
      <c r="I36" s="3">
        <v>6.3030065341167743E-2</v>
      </c>
      <c r="J36" s="3">
        <f t="shared" si="0"/>
        <v>0.14707015246272473</v>
      </c>
      <c r="K36" s="3">
        <f t="shared" si="1"/>
        <v>0.18909019602350322</v>
      </c>
      <c r="L36" s="3">
        <f t="shared" si="2"/>
        <v>0.21710355839735554</v>
      </c>
      <c r="M36" s="3">
        <v>0.25912360195813405</v>
      </c>
    </row>
    <row r="37" spans="1:13">
      <c r="A37" s="47">
        <v>1851</v>
      </c>
      <c r="B37" s="3">
        <v>0.28260163061140864</v>
      </c>
      <c r="C37" s="3">
        <v>6.3585366887566941E-2</v>
      </c>
      <c r="D37" s="3">
        <v>9.8910570713993035E-2</v>
      </c>
      <c r="E37" s="3">
        <v>4.9455285356996517E-2</v>
      </c>
      <c r="F37" s="3">
        <v>3.9564228285597206E-2</v>
      </c>
      <c r="G37" s="3">
        <v>3.532520382642608E-2</v>
      </c>
      <c r="H37" s="47">
        <v>1851</v>
      </c>
      <c r="I37" s="3">
        <v>6.3585366887566941E-2</v>
      </c>
      <c r="J37" s="3">
        <f t="shared" si="0"/>
        <v>0.16249593760155998</v>
      </c>
      <c r="K37" s="3">
        <f t="shared" si="1"/>
        <v>0.21195122295855651</v>
      </c>
      <c r="L37" s="3">
        <f t="shared" si="2"/>
        <v>0.24727642678498257</v>
      </c>
      <c r="M37" s="3">
        <v>0.28260163061140864</v>
      </c>
    </row>
    <row r="38" spans="1:13">
      <c r="A38" s="47">
        <v>1852</v>
      </c>
      <c r="B38" s="3">
        <v>0.25646960209679537</v>
      </c>
      <c r="C38" s="3">
        <v>5.6298205338320938E-2</v>
      </c>
      <c r="D38" s="3">
        <v>8.757498608183259E-2</v>
      </c>
      <c r="E38" s="3">
        <v>4.3787493040916295E-2</v>
      </c>
      <c r="F38" s="3">
        <v>3.3153387588122328E-2</v>
      </c>
      <c r="G38" s="3">
        <v>3.1276780743511631E-2</v>
      </c>
      <c r="H38" s="47">
        <v>1852</v>
      </c>
      <c r="I38" s="3">
        <v>5.6298205338320938E-2</v>
      </c>
      <c r="J38" s="3">
        <f t="shared" si="0"/>
        <v>0.14387319142015353</v>
      </c>
      <c r="K38" s="3">
        <f t="shared" si="1"/>
        <v>0.18766068446106982</v>
      </c>
      <c r="L38" s="3">
        <f t="shared" si="2"/>
        <v>0.21893746520458146</v>
      </c>
      <c r="M38" s="3">
        <v>0.25646960209679537</v>
      </c>
    </row>
    <row r="39" spans="1:13">
      <c r="A39" s="47">
        <v>1853</v>
      </c>
      <c r="B39" s="3">
        <v>0.25789496306575704</v>
      </c>
      <c r="C39" s="3">
        <v>5.5263206371233657E-2</v>
      </c>
      <c r="D39" s="3">
        <v>9.2105343952056093E-2</v>
      </c>
      <c r="E39" s="3">
        <v>4.9122850107763252E-2</v>
      </c>
      <c r="F39" s="3">
        <v>3.0701781317352031E-2</v>
      </c>
      <c r="G39" s="3">
        <v>3.6842137580822436E-2</v>
      </c>
      <c r="H39" s="47">
        <v>1853</v>
      </c>
      <c r="I39" s="3">
        <v>5.5263206371233657E-2</v>
      </c>
      <c r="J39" s="3">
        <f t="shared" si="0"/>
        <v>0.14736855032328974</v>
      </c>
      <c r="K39" s="3">
        <f t="shared" si="1"/>
        <v>0.19649140043105301</v>
      </c>
      <c r="L39" s="3">
        <f t="shared" si="2"/>
        <v>0.23333353801187545</v>
      </c>
      <c r="M39" s="3">
        <v>0.25789496306575704</v>
      </c>
    </row>
    <row r="40" spans="1:13">
      <c r="A40" s="47">
        <v>1854</v>
      </c>
      <c r="B40" s="3">
        <v>0.23374265477297065</v>
      </c>
      <c r="C40" s="3">
        <v>4.8922881231552001E-2</v>
      </c>
      <c r="D40" s="3">
        <v>8.1538135385920002E-2</v>
      </c>
      <c r="E40" s="3">
        <v>4.3487005539157332E-2</v>
      </c>
      <c r="F40" s="3">
        <v>2.3917853046536534E-2</v>
      </c>
      <c r="G40" s="3">
        <v>3.2615254154368001E-2</v>
      </c>
      <c r="H40" s="47">
        <v>1854</v>
      </c>
      <c r="I40" s="3">
        <v>4.8922881231552001E-2</v>
      </c>
      <c r="J40" s="3">
        <f t="shared" si="0"/>
        <v>0.130461016617472</v>
      </c>
      <c r="K40" s="3">
        <f t="shared" si="1"/>
        <v>0.17394802215662933</v>
      </c>
      <c r="L40" s="3">
        <f t="shared" si="2"/>
        <v>0.20656327631099733</v>
      </c>
      <c r="M40" s="3">
        <v>0.23374265477297065</v>
      </c>
    </row>
    <row r="41" spans="1:13">
      <c r="A41" s="47">
        <v>1855</v>
      </c>
      <c r="B41" s="3">
        <v>0.23799478575060312</v>
      </c>
      <c r="C41" s="3">
        <v>4.868075163080518E-2</v>
      </c>
      <c r="D41" s="3">
        <v>9.1952530858187581E-2</v>
      </c>
      <c r="E41" s="3">
        <v>4.3271779227382387E-2</v>
      </c>
      <c r="F41" s="3">
        <v>2.2176786854033473E-2</v>
      </c>
      <c r="G41" s="3">
        <v>3.2453834420536787E-2</v>
      </c>
      <c r="H41" s="47">
        <v>1855</v>
      </c>
      <c r="I41" s="3">
        <v>4.868075163080518E-2</v>
      </c>
      <c r="J41" s="3">
        <f t="shared" si="0"/>
        <v>0.14063328248899276</v>
      </c>
      <c r="K41" s="3">
        <f t="shared" si="1"/>
        <v>0.18390506171637516</v>
      </c>
      <c r="L41" s="3">
        <f t="shared" si="2"/>
        <v>0.21635889613691195</v>
      </c>
      <c r="M41" s="3">
        <v>0.23799478575060312</v>
      </c>
    </row>
    <row r="42" spans="1:13">
      <c r="A42" s="47">
        <v>1856</v>
      </c>
      <c r="B42" s="3">
        <v>0.22987242080645243</v>
      </c>
      <c r="C42" s="3">
        <v>4.4975038853436344E-2</v>
      </c>
      <c r="D42" s="3">
        <v>8.9950077706872689E-2</v>
      </c>
      <c r="E42" s="3">
        <v>3.9977812314165639E-2</v>
      </c>
      <c r="F42" s="3">
        <v>2.1488074118864029E-2</v>
      </c>
      <c r="G42" s="3">
        <v>3.4980585774894941E-2</v>
      </c>
      <c r="H42" s="47">
        <v>1856</v>
      </c>
      <c r="I42" s="3">
        <v>4.4975038853436344E-2</v>
      </c>
      <c r="J42" s="3">
        <f t="shared" si="0"/>
        <v>0.13492511656030903</v>
      </c>
      <c r="K42" s="3">
        <f t="shared" si="1"/>
        <v>0.17490292887447467</v>
      </c>
      <c r="L42" s="3">
        <f t="shared" si="2"/>
        <v>0.20988351464936961</v>
      </c>
      <c r="M42" s="3">
        <v>0.22987242080645243</v>
      </c>
    </row>
    <row r="43" spans="1:13">
      <c r="A43" s="47">
        <v>1857</v>
      </c>
      <c r="B43" s="3">
        <v>0.23562794848270641</v>
      </c>
      <c r="C43" s="3">
        <v>5.0133606060150299E-2</v>
      </c>
      <c r="D43" s="3">
        <v>8.5227130302255524E-2</v>
      </c>
      <c r="E43" s="3">
        <v>4.0106884848120236E-2</v>
      </c>
      <c r="F43" s="3">
        <v>2.2058786666466133E-2</v>
      </c>
      <c r="G43" s="3">
        <v>3.5093524242105212E-2</v>
      </c>
      <c r="H43" s="47">
        <v>1857</v>
      </c>
      <c r="I43" s="3">
        <v>5.0133606060150299E-2</v>
      </c>
      <c r="J43" s="3">
        <f t="shared" si="0"/>
        <v>0.13536073636240581</v>
      </c>
      <c r="K43" s="3">
        <f t="shared" si="1"/>
        <v>0.17546762121052606</v>
      </c>
      <c r="L43" s="3">
        <f t="shared" si="2"/>
        <v>0.21056114545263127</v>
      </c>
      <c r="M43" s="3">
        <v>0.23562794848270641</v>
      </c>
    </row>
    <row r="44" spans="1:13">
      <c r="A44" s="47">
        <v>1858</v>
      </c>
      <c r="B44" s="3">
        <v>0.26524193853965367</v>
      </c>
      <c r="C44" s="3">
        <v>5.4131007865235441E-2</v>
      </c>
      <c r="D44" s="3">
        <v>0.10284891494394734</v>
      </c>
      <c r="E44" s="3">
        <v>4.3304806292188351E-2</v>
      </c>
      <c r="F44" s="3">
        <v>2.3817643460703593E-2</v>
      </c>
      <c r="G44" s="3">
        <v>4.3304806292188351E-2</v>
      </c>
      <c r="H44" s="47">
        <v>1858</v>
      </c>
      <c r="I44" s="3">
        <v>5.4131007865235441E-2</v>
      </c>
      <c r="J44" s="3">
        <f t="shared" si="0"/>
        <v>0.15697992280918277</v>
      </c>
      <c r="K44" s="3">
        <f t="shared" si="1"/>
        <v>0.20028472910137113</v>
      </c>
      <c r="L44" s="3">
        <f t="shared" si="2"/>
        <v>0.24358953539355949</v>
      </c>
      <c r="M44" s="3">
        <v>0.26524193853965367</v>
      </c>
    </row>
    <row r="45" spans="1:13">
      <c r="A45" s="47">
        <v>1859</v>
      </c>
      <c r="B45" s="3">
        <v>0.29189049615771068</v>
      </c>
      <c r="C45" s="3">
        <v>6.1746066494900331E-2</v>
      </c>
      <c r="D45" s="3">
        <v>0.10665229667300967</v>
      </c>
      <c r="E45" s="3">
        <v>4.4906230178109331E-2</v>
      </c>
      <c r="F45" s="3">
        <v>2.52597544751865E-2</v>
      </c>
      <c r="G45" s="3">
        <v>5.0519508950373E-2</v>
      </c>
      <c r="H45" s="47">
        <v>1859</v>
      </c>
      <c r="I45" s="3">
        <v>6.1746066494900331E-2</v>
      </c>
      <c r="J45" s="3">
        <f t="shared" si="0"/>
        <v>0.16839836316791001</v>
      </c>
      <c r="K45" s="3">
        <f t="shared" si="1"/>
        <v>0.21330459334601934</v>
      </c>
      <c r="L45" s="3">
        <f t="shared" si="2"/>
        <v>0.26382410229639236</v>
      </c>
      <c r="M45" s="3">
        <v>0.29189049615771068</v>
      </c>
    </row>
    <row r="46" spans="1:13">
      <c r="A46" s="47">
        <v>1860</v>
      </c>
      <c r="B46" s="3">
        <v>0.27074066911622513</v>
      </c>
      <c r="C46" s="3">
        <v>5.8015857667762523E-2</v>
      </c>
      <c r="D46" s="3">
        <v>9.669309611293754E-2</v>
      </c>
      <c r="E46" s="3">
        <v>3.8677238445175018E-2</v>
      </c>
      <c r="F46" s="3">
        <v>3.1425256236704696E-2</v>
      </c>
      <c r="G46" s="3">
        <v>4.834654805646877E-2</v>
      </c>
      <c r="H46" s="47">
        <v>1860</v>
      </c>
      <c r="I46" s="3">
        <v>5.8015857667762523E-2</v>
      </c>
      <c r="J46" s="3">
        <f t="shared" si="0"/>
        <v>0.15470895378070007</v>
      </c>
      <c r="K46" s="3">
        <f t="shared" si="1"/>
        <v>0.19338619222587508</v>
      </c>
      <c r="L46" s="3">
        <f t="shared" si="2"/>
        <v>0.24173274028234384</v>
      </c>
      <c r="M46" s="3">
        <v>0.27074066911622513</v>
      </c>
    </row>
    <row r="47" spans="1:13">
      <c r="A47" s="47">
        <v>1861</v>
      </c>
      <c r="B47" s="3">
        <v>0.27281151076429555</v>
      </c>
      <c r="C47" s="3">
        <v>6.1147407585100733E-2</v>
      </c>
      <c r="D47" s="3">
        <v>9.4072934746308817E-2</v>
      </c>
      <c r="E47" s="3">
        <v>3.7629173898523528E-2</v>
      </c>
      <c r="F47" s="3">
        <v>2.9162609771355735E-2</v>
      </c>
      <c r="G47" s="3">
        <v>5.1740114110469852E-2</v>
      </c>
      <c r="H47" s="47">
        <v>1861</v>
      </c>
      <c r="I47" s="3">
        <v>6.1147407585100733E-2</v>
      </c>
      <c r="J47" s="3">
        <f t="shared" si="0"/>
        <v>0.15522034233140955</v>
      </c>
      <c r="K47" s="3">
        <f t="shared" si="1"/>
        <v>0.19284951622993307</v>
      </c>
      <c r="L47" s="3">
        <f t="shared" si="2"/>
        <v>0.24458963034040293</v>
      </c>
      <c r="M47" s="3">
        <v>0.27281151076429555</v>
      </c>
    </row>
    <row r="48" spans="1:13">
      <c r="A48" s="47">
        <v>1862</v>
      </c>
      <c r="B48" s="3">
        <v>0.28267133530291427</v>
      </c>
      <c r="C48" s="3">
        <v>5.9269796111901377E-2</v>
      </c>
      <c r="D48" s="3">
        <v>0.10030273188167926</v>
      </c>
      <c r="E48" s="3">
        <v>4.103293576977788E-2</v>
      </c>
      <c r="F48" s="3">
        <v>2.5987525987525989E-2</v>
      </c>
      <c r="G48" s="3">
        <v>5.0151365940839632E-2</v>
      </c>
      <c r="H48" s="47">
        <v>1862</v>
      </c>
      <c r="I48" s="3">
        <v>5.9269796111901377E-2</v>
      </c>
      <c r="J48" s="3">
        <f t="shared" si="0"/>
        <v>0.15957252799358063</v>
      </c>
      <c r="K48" s="3">
        <f t="shared" si="1"/>
        <v>0.2006054637633585</v>
      </c>
      <c r="L48" s="3">
        <f t="shared" si="2"/>
        <v>0.2507568297041981</v>
      </c>
      <c r="M48" s="3">
        <v>0.28267133530291427</v>
      </c>
    </row>
    <row r="49" spans="1:13">
      <c r="A49" s="47">
        <v>1863</v>
      </c>
      <c r="B49" s="3">
        <v>0.28970578767784716</v>
      </c>
      <c r="C49" s="3">
        <v>6.4379063928410488E-2</v>
      </c>
      <c r="D49" s="3">
        <v>0.10116710045893075</v>
      </c>
      <c r="E49" s="3">
        <v>4.138654109683531E-2</v>
      </c>
      <c r="F49" s="3">
        <v>2.5751625571364192E-2</v>
      </c>
      <c r="G49" s="3">
        <v>5.5182054795780408E-2</v>
      </c>
      <c r="H49" s="47">
        <v>1863</v>
      </c>
      <c r="I49" s="3">
        <v>6.4379063928410488E-2</v>
      </c>
      <c r="J49" s="3">
        <f t="shared" si="0"/>
        <v>0.16554616438734124</v>
      </c>
      <c r="K49" s="3">
        <f t="shared" si="1"/>
        <v>0.20693270548417655</v>
      </c>
      <c r="L49" s="3">
        <f t="shared" si="2"/>
        <v>0.26211476027995695</v>
      </c>
      <c r="M49" s="3">
        <v>0.28970578767784716</v>
      </c>
    </row>
    <row r="50" spans="1:13">
      <c r="A50" s="47">
        <v>1864</v>
      </c>
      <c r="B50" s="3">
        <v>0.2759940385287678</v>
      </c>
      <c r="C50" s="3">
        <v>6.8998509632191951E-2</v>
      </c>
      <c r="D50" s="3">
        <v>8.7398112200776465E-2</v>
      </c>
      <c r="E50" s="3">
        <v>3.6799205137169042E-2</v>
      </c>
      <c r="F50" s="3">
        <v>2.8519383981306004E-2</v>
      </c>
      <c r="G50" s="3">
        <v>5.5198807705753562E-2</v>
      </c>
      <c r="H50" s="47">
        <v>1864</v>
      </c>
      <c r="I50" s="3">
        <v>6.8998509632191951E-2</v>
      </c>
      <c r="J50" s="3">
        <f t="shared" si="0"/>
        <v>0.15639662183296843</v>
      </c>
      <c r="K50" s="3">
        <f t="shared" si="1"/>
        <v>0.19319582697013749</v>
      </c>
      <c r="L50" s="3">
        <f t="shared" si="2"/>
        <v>0.24839463467589104</v>
      </c>
      <c r="M50" s="3">
        <v>0.2759940385287678</v>
      </c>
    </row>
    <row r="51" spans="1:13">
      <c r="A51" s="47">
        <v>1865</v>
      </c>
      <c r="B51" s="3">
        <v>0.28694404591104733</v>
      </c>
      <c r="C51" s="3">
        <v>7.1736011477761832E-2</v>
      </c>
      <c r="D51" s="3">
        <v>8.608321377331421E-2</v>
      </c>
      <c r="E51" s="3">
        <v>3.8259206121472981E-2</v>
      </c>
      <c r="F51" s="3">
        <v>3.299856527977045E-2</v>
      </c>
      <c r="G51" s="3">
        <v>5.7388809182209469E-2</v>
      </c>
      <c r="H51" s="47">
        <v>1865</v>
      </c>
      <c r="I51" s="3">
        <v>7.1736011477761832E-2</v>
      </c>
      <c r="J51" s="3">
        <f t="shared" si="0"/>
        <v>0.15781922525107606</v>
      </c>
      <c r="K51" s="3">
        <f t="shared" si="1"/>
        <v>0.19607843137254904</v>
      </c>
      <c r="L51" s="3">
        <f t="shared" si="2"/>
        <v>0.2534672405547585</v>
      </c>
      <c r="M51" s="3">
        <v>0.28694404591104733</v>
      </c>
    </row>
    <row r="52" spans="1:13">
      <c r="A52" s="47">
        <v>1866</v>
      </c>
      <c r="B52" s="3">
        <v>0.26840322083865004</v>
      </c>
      <c r="C52" s="3">
        <v>6.6000792009504108E-2</v>
      </c>
      <c r="D52" s="3">
        <v>7.920095041140493E-2</v>
      </c>
      <c r="E52" s="3">
        <v>3.5200422405068862E-2</v>
      </c>
      <c r="F52" s="3">
        <v>3.2560390724688699E-2</v>
      </c>
      <c r="G52" s="3">
        <v>5.2800633607603294E-2</v>
      </c>
      <c r="H52" s="47">
        <v>1866</v>
      </c>
      <c r="I52" s="3">
        <v>6.6000792009504108E-2</v>
      </c>
      <c r="J52" s="3">
        <f t="shared" si="0"/>
        <v>0.14520174242090905</v>
      </c>
      <c r="K52" s="3">
        <f t="shared" si="1"/>
        <v>0.18040216482597793</v>
      </c>
      <c r="L52" s="3">
        <f t="shared" si="2"/>
        <v>0.23320279843358122</v>
      </c>
      <c r="M52" s="3">
        <v>0.26840322083865004</v>
      </c>
    </row>
    <row r="53" spans="1:13">
      <c r="A53" s="47">
        <v>1867</v>
      </c>
      <c r="B53" s="3">
        <v>0.27955023473345109</v>
      </c>
      <c r="C53" s="3">
        <v>6.655957969844073E-2</v>
      </c>
      <c r="D53" s="3">
        <v>8.4308800951358259E-2</v>
      </c>
      <c r="E53" s="3">
        <v>3.5498442505835053E-2</v>
      </c>
      <c r="F53" s="3">
        <v>3.5498442505835053E-2</v>
      </c>
      <c r="G53" s="3">
        <v>5.7684969071981965E-2</v>
      </c>
      <c r="H53" s="47">
        <v>1867</v>
      </c>
      <c r="I53" s="3">
        <v>6.655957969844073E-2</v>
      </c>
      <c r="J53" s="3">
        <f t="shared" si="0"/>
        <v>0.15086838064979899</v>
      </c>
      <c r="K53" s="3">
        <f t="shared" si="1"/>
        <v>0.18636682315563405</v>
      </c>
      <c r="L53" s="3">
        <f t="shared" si="2"/>
        <v>0.24405179222761603</v>
      </c>
      <c r="M53" s="3">
        <v>0.27955023473345109</v>
      </c>
    </row>
    <row r="54" spans="1:13">
      <c r="A54" s="47">
        <v>1868</v>
      </c>
      <c r="B54" s="3">
        <v>0.30350952860177949</v>
      </c>
      <c r="C54" s="3">
        <v>7.5877382150444872E-2</v>
      </c>
      <c r="D54" s="3">
        <v>9.5845114295298794E-2</v>
      </c>
      <c r="E54" s="3">
        <v>4.3929010718678614E-2</v>
      </c>
      <c r="F54" s="3">
        <v>3.9536109646810751E-2</v>
      </c>
      <c r="G54" s="3">
        <v>5.191610357662018E-2</v>
      </c>
      <c r="H54" s="47">
        <v>1868</v>
      </c>
      <c r="I54" s="3">
        <v>7.5877382150444872E-2</v>
      </c>
      <c r="J54" s="3">
        <f t="shared" si="0"/>
        <v>0.17172249644574367</v>
      </c>
      <c r="K54" s="3">
        <f t="shared" si="1"/>
        <v>0.21565150716442227</v>
      </c>
      <c r="L54" s="3">
        <f t="shared" si="2"/>
        <v>0.26756761074104246</v>
      </c>
      <c r="M54" s="3">
        <v>0.30350952860177949</v>
      </c>
    </row>
    <row r="55" spans="1:13">
      <c r="A55" s="47">
        <v>1869</v>
      </c>
      <c r="B55" s="3">
        <v>0.32760485328828437</v>
      </c>
      <c r="C55" s="3">
        <v>7.4993882078041002E-2</v>
      </c>
      <c r="D55" s="3">
        <v>0.11051729990448149</v>
      </c>
      <c r="E55" s="3">
        <v>4.7364557101920633E-2</v>
      </c>
      <c r="F55" s="3">
        <v>4.4206919961792587E-2</v>
      </c>
      <c r="G55" s="3">
        <v>5.1311603527080682E-2</v>
      </c>
      <c r="H55" s="47">
        <v>1869</v>
      </c>
      <c r="I55" s="3">
        <v>7.4993882078041002E-2</v>
      </c>
      <c r="J55" s="3">
        <f t="shared" si="0"/>
        <v>0.18551118198252248</v>
      </c>
      <c r="K55" s="3">
        <f t="shared" si="1"/>
        <v>0.23287573908444312</v>
      </c>
      <c r="L55" s="3">
        <f t="shared" si="2"/>
        <v>0.28418734261152379</v>
      </c>
      <c r="M55" s="3">
        <v>0.32760485328828437</v>
      </c>
    </row>
    <row r="56" spans="1:13">
      <c r="A56" s="47">
        <v>1870</v>
      </c>
      <c r="B56" s="3">
        <v>0.33807190497257861</v>
      </c>
      <c r="C56" s="3">
        <v>7.9300817215790034E-2</v>
      </c>
      <c r="D56" s="3">
        <v>0.11686436221274324</v>
      </c>
      <c r="E56" s="3">
        <v>4.5910999440720551E-2</v>
      </c>
      <c r="F56" s="3">
        <v>4.6328372162908915E-2</v>
      </c>
      <c r="G56" s="3">
        <v>5.4258453884487926E-2</v>
      </c>
      <c r="H56" s="47">
        <v>1870</v>
      </c>
      <c r="I56" s="3">
        <v>7.9300817215790034E-2</v>
      </c>
      <c r="J56" s="3">
        <f t="shared" si="0"/>
        <v>0.19616517942853329</v>
      </c>
      <c r="K56" s="3">
        <f t="shared" si="1"/>
        <v>0.24207617886925384</v>
      </c>
      <c r="L56" s="3">
        <f t="shared" si="2"/>
        <v>0.29633463275374178</v>
      </c>
      <c r="M56" s="3">
        <v>0.33807190497257861</v>
      </c>
    </row>
    <row r="57" spans="1:13">
      <c r="A57" s="47">
        <v>1871</v>
      </c>
      <c r="B57" s="3">
        <v>0.34625015306790302</v>
      </c>
      <c r="C57" s="3">
        <v>7.1783568318955521E-2</v>
      </c>
      <c r="D57" s="3">
        <v>0.11400919674187052</v>
      </c>
      <c r="E57" s="3">
        <v>4.6448191265206509E-2</v>
      </c>
      <c r="F57" s="3">
        <v>5.9115879792081015E-2</v>
      </c>
      <c r="G57" s="3">
        <v>5.4893316949789508E-2</v>
      </c>
      <c r="H57" s="47">
        <v>1871</v>
      </c>
      <c r="I57" s="3">
        <v>7.1783568318955521E-2</v>
      </c>
      <c r="J57" s="3">
        <f t="shared" si="0"/>
        <v>0.18579276506082604</v>
      </c>
      <c r="K57" s="3">
        <f t="shared" si="1"/>
        <v>0.23224095632603253</v>
      </c>
      <c r="L57" s="3">
        <f t="shared" si="2"/>
        <v>0.28713427327582203</v>
      </c>
      <c r="M57" s="3">
        <v>0.34625015306790302</v>
      </c>
    </row>
    <row r="58" spans="1:13">
      <c r="A58" s="47">
        <v>1872</v>
      </c>
      <c r="B58" s="3">
        <v>0.34461893560835261</v>
      </c>
      <c r="C58" s="3">
        <v>7.2129544662213343E-2</v>
      </c>
      <c r="D58" s="3">
        <v>0.11620871084467704</v>
      </c>
      <c r="E58" s="3">
        <v>4.8086363108142224E-2</v>
      </c>
      <c r="F58" s="3">
        <v>5.7302916037202813E-2</v>
      </c>
      <c r="G58" s="3">
        <v>5.2093560033820742E-2</v>
      </c>
      <c r="H58" s="47">
        <v>1872</v>
      </c>
      <c r="I58" s="3">
        <v>7.2129544662213343E-2</v>
      </c>
      <c r="J58" s="3">
        <f t="shared" si="0"/>
        <v>0.18833825550689037</v>
      </c>
      <c r="K58" s="3">
        <f t="shared" si="1"/>
        <v>0.23642461861503261</v>
      </c>
      <c r="L58" s="3">
        <f t="shared" si="2"/>
        <v>0.28851817864885337</v>
      </c>
      <c r="M58" s="3">
        <v>0.34461893560835261</v>
      </c>
    </row>
    <row r="59" spans="1:13">
      <c r="A59" s="47">
        <v>1873</v>
      </c>
      <c r="B59" s="3">
        <v>0.37985606758134904</v>
      </c>
      <c r="C59" s="3">
        <v>7.4319665396350904E-2</v>
      </c>
      <c r="D59" s="3">
        <v>0.13625271989330998</v>
      </c>
      <c r="E59" s="3">
        <v>5.7804184197161823E-2</v>
      </c>
      <c r="F59" s="3">
        <v>5.8629958257121258E-2</v>
      </c>
      <c r="G59" s="3">
        <v>5.3675313897364539E-2</v>
      </c>
      <c r="H59" s="47">
        <v>1873</v>
      </c>
      <c r="I59" s="3">
        <v>7.4319665396350904E-2</v>
      </c>
      <c r="J59" s="3">
        <f t="shared" si="0"/>
        <v>0.21057238528966088</v>
      </c>
      <c r="K59" s="3">
        <f t="shared" si="1"/>
        <v>0.2683765694868227</v>
      </c>
      <c r="L59" s="3">
        <f t="shared" si="2"/>
        <v>0.32205188338418722</v>
      </c>
      <c r="M59" s="3">
        <v>0.37985606758134904</v>
      </c>
    </row>
    <row r="60" spans="1:13">
      <c r="A60" s="47">
        <v>1874</v>
      </c>
      <c r="B60" s="3">
        <v>0.36548160858073875</v>
      </c>
      <c r="C60" s="3">
        <v>6.924914688898208E-2</v>
      </c>
      <c r="D60" s="3">
        <v>0.13465111895079848</v>
      </c>
      <c r="E60" s="3">
        <v>5.7707622407485067E-2</v>
      </c>
      <c r="F60" s="3">
        <v>5.5399317511185667E-2</v>
      </c>
      <c r="G60" s="3">
        <v>5.0013272753153724E-2</v>
      </c>
      <c r="H60" s="47">
        <v>1874</v>
      </c>
      <c r="I60" s="3">
        <v>6.924914688898208E-2</v>
      </c>
      <c r="J60" s="3">
        <f t="shared" si="0"/>
        <v>0.20390026583978055</v>
      </c>
      <c r="K60" s="3">
        <f t="shared" si="1"/>
        <v>0.26160788824726561</v>
      </c>
      <c r="L60" s="3">
        <f t="shared" si="2"/>
        <v>0.31162116100041931</v>
      </c>
      <c r="M60" s="3">
        <v>0.36548160858073875</v>
      </c>
    </row>
    <row r="61" spans="1:13">
      <c r="A61" s="47">
        <v>1875</v>
      </c>
      <c r="B61" s="3">
        <v>0.36970972069764607</v>
      </c>
      <c r="C61" s="3">
        <v>6.8605927552140511E-2</v>
      </c>
      <c r="D61" s="3">
        <v>0.13721185510428102</v>
      </c>
      <c r="E61" s="3">
        <v>5.7171606293450423E-2</v>
      </c>
      <c r="F61" s="3">
        <v>5.4884742041712405E-2</v>
      </c>
      <c r="G61" s="3">
        <v>4.9548725454323699E-2</v>
      </c>
      <c r="H61" s="47">
        <v>1875</v>
      </c>
      <c r="I61" s="3">
        <v>6.8605927552140511E-2</v>
      </c>
      <c r="J61" s="3">
        <f t="shared" si="0"/>
        <v>0.20581778265642153</v>
      </c>
      <c r="K61" s="3">
        <f t="shared" si="1"/>
        <v>0.26298938894987195</v>
      </c>
      <c r="L61" s="3">
        <f t="shared" si="2"/>
        <v>0.31253811440419565</v>
      </c>
      <c r="M61" s="3">
        <v>0.36970972069764607</v>
      </c>
    </row>
    <row r="62" spans="1:13">
      <c r="A62" s="47">
        <v>1876</v>
      </c>
      <c r="B62" s="3">
        <v>0.41457347705213876</v>
      </c>
      <c r="C62" s="3">
        <v>7.7224471215594476E-2</v>
      </c>
      <c r="D62" s="3">
        <v>0.15444894243118895</v>
      </c>
      <c r="E62" s="3">
        <v>6.0966687801785109E-2</v>
      </c>
      <c r="F62" s="3">
        <v>6.7063356581963621E-2</v>
      </c>
      <c r="G62" s="3">
        <v>5.2837796094880429E-2</v>
      </c>
      <c r="H62" s="47">
        <v>1876</v>
      </c>
      <c r="I62" s="3">
        <v>7.7224471215594476E-2</v>
      </c>
      <c r="J62" s="3">
        <f t="shared" si="0"/>
        <v>0.23167341364678343</v>
      </c>
      <c r="K62" s="3">
        <f t="shared" si="1"/>
        <v>0.29264010144856856</v>
      </c>
      <c r="L62" s="3">
        <f t="shared" si="2"/>
        <v>0.34547789754344899</v>
      </c>
      <c r="M62" s="3">
        <v>0.41457347705213876</v>
      </c>
    </row>
    <row r="63" spans="1:13">
      <c r="A63" s="47">
        <v>1877</v>
      </c>
      <c r="B63" s="3">
        <v>0.4175935682784998</v>
      </c>
      <c r="C63" s="3">
        <v>7.4152128946649493E-2</v>
      </c>
      <c r="D63" s="3">
        <v>0.15220700152207001</v>
      </c>
      <c r="E63" s="3">
        <v>6.634664168910745E-2</v>
      </c>
      <c r="F63" s="3">
        <v>7.0249385317878471E-2</v>
      </c>
      <c r="G63" s="3">
        <v>5.0735667174023336E-2</v>
      </c>
      <c r="H63" s="47">
        <v>1877</v>
      </c>
      <c r="I63" s="3">
        <v>7.4152128946649493E-2</v>
      </c>
      <c r="J63" s="3">
        <f t="shared" si="0"/>
        <v>0.2263591304687195</v>
      </c>
      <c r="K63" s="3">
        <f t="shared" si="1"/>
        <v>0.29270577215782695</v>
      </c>
      <c r="L63" s="3">
        <f t="shared" si="2"/>
        <v>0.34344143933185028</v>
      </c>
      <c r="M63" s="3">
        <v>0.4175935682784998</v>
      </c>
    </row>
    <row r="64" spans="1:13">
      <c r="A64" s="47">
        <v>1878</v>
      </c>
      <c r="B64" s="3">
        <v>0.48470184827630408</v>
      </c>
      <c r="C64" s="3">
        <v>7.2104407181598953E-2</v>
      </c>
      <c r="D64" s="3">
        <v>0.16824361675706423</v>
      </c>
      <c r="E64" s="3">
        <v>7.2104407181598953E-2</v>
      </c>
      <c r="F64" s="3">
        <v>0.11656879161025165</v>
      </c>
      <c r="G64" s="3">
        <v>5.608120558568809E-2</v>
      </c>
      <c r="H64" s="47">
        <v>1878</v>
      </c>
      <c r="I64" s="3">
        <v>7.2104407181598953E-2</v>
      </c>
      <c r="J64" s="3">
        <f t="shared" si="0"/>
        <v>0.24034802393866317</v>
      </c>
      <c r="K64" s="3">
        <f t="shared" si="1"/>
        <v>0.31245243112026211</v>
      </c>
      <c r="L64" s="3">
        <f t="shared" si="2"/>
        <v>0.36853363670595018</v>
      </c>
      <c r="M64" s="3">
        <v>0.48470184827630408</v>
      </c>
    </row>
    <row r="65" spans="1:13">
      <c r="A65" s="47">
        <v>1879</v>
      </c>
      <c r="B65" s="3">
        <v>0.57960656480698669</v>
      </c>
      <c r="C65" s="3">
        <v>7.4085049636983272E-2</v>
      </c>
      <c r="D65" s="3">
        <v>0.20482337252577726</v>
      </c>
      <c r="E65" s="3">
        <v>8.7158881925862658E-2</v>
      </c>
      <c r="F65" s="3">
        <v>0.14860589368359586</v>
      </c>
      <c r="G65" s="3">
        <v>6.1011217348103872E-2</v>
      </c>
      <c r="H65" s="47">
        <v>1879</v>
      </c>
      <c r="I65" s="3">
        <v>7.4085049636983272E-2</v>
      </c>
      <c r="J65" s="3">
        <f t="shared" si="0"/>
        <v>0.27890842216276052</v>
      </c>
      <c r="K65" s="3">
        <f t="shared" si="1"/>
        <v>0.3660673040886232</v>
      </c>
      <c r="L65" s="3">
        <f t="shared" si="2"/>
        <v>0.42707852143672709</v>
      </c>
      <c r="M65" s="3">
        <v>0.57960656480698669</v>
      </c>
    </row>
    <row r="66" spans="1:13">
      <c r="A66" s="47">
        <v>1880</v>
      </c>
      <c r="B66" s="3">
        <v>0.58247077807076231</v>
      </c>
      <c r="C66" s="3">
        <v>6.6905427210830815E-2</v>
      </c>
      <c r="D66" s="3">
        <v>0.22039434845920741</v>
      </c>
      <c r="E66" s="3">
        <v>9.4454720768231734E-2</v>
      </c>
      <c r="F66" s="3">
        <v>0.14522413318115629</v>
      </c>
      <c r="G66" s="3">
        <v>5.5098587114801853E-2</v>
      </c>
      <c r="H66" s="47">
        <v>1880</v>
      </c>
      <c r="I66" s="3">
        <v>6.6905427210830815E-2</v>
      </c>
      <c r="J66" s="3">
        <f t="shared" si="0"/>
        <v>0.28729977567003823</v>
      </c>
      <c r="K66" s="3">
        <f t="shared" si="1"/>
        <v>0.38175449643826997</v>
      </c>
      <c r="L66" s="3">
        <f t="shared" si="2"/>
        <v>0.43685308355307184</v>
      </c>
      <c r="M66" s="3">
        <v>0.58247077807076231</v>
      </c>
    </row>
    <row r="67" spans="1:13">
      <c r="A67" s="47">
        <v>1881</v>
      </c>
      <c r="B67" s="3">
        <v>0.5812702642515013</v>
      </c>
      <c r="C67" s="3">
        <v>3.3970340118594233E-2</v>
      </c>
      <c r="D67" s="3">
        <v>0.21137100518236412</v>
      </c>
      <c r="E67" s="3">
        <v>8.3038609178785902E-2</v>
      </c>
      <c r="F67" s="3">
        <v>0.19929266202908616</v>
      </c>
      <c r="G67" s="3">
        <v>5.2842751295591031E-2</v>
      </c>
      <c r="H67" s="47">
        <v>1881</v>
      </c>
      <c r="I67" s="3">
        <v>3.3970340118594233E-2</v>
      </c>
      <c r="J67" s="3">
        <f t="shared" si="0"/>
        <v>0.24534134530095836</v>
      </c>
      <c r="K67" s="3">
        <f t="shared" si="1"/>
        <v>0.32837995447974427</v>
      </c>
      <c r="L67" s="3">
        <f t="shared" si="2"/>
        <v>0.38122270577533529</v>
      </c>
      <c r="M67" s="3">
        <v>0.5812702642515013</v>
      </c>
    </row>
    <row r="68" spans="1:13">
      <c r="A68" s="47">
        <v>1882</v>
      </c>
      <c r="B68" s="3">
        <v>0.63553616631658316</v>
      </c>
      <c r="C68" s="3">
        <v>3.5905998096982103E-3</v>
      </c>
      <c r="D68" s="3">
        <v>0.15439579181702304</v>
      </c>
      <c r="E68" s="3">
        <v>7.5402596003662406E-2</v>
      </c>
      <c r="F68" s="3">
        <v>0.35295596129333406</v>
      </c>
      <c r="G68" s="3">
        <v>5.0268397335774949E-2</v>
      </c>
      <c r="H68" s="47">
        <v>1882</v>
      </c>
      <c r="I68" s="3">
        <v>3.5905998096982103E-3</v>
      </c>
      <c r="J68" s="3">
        <f t="shared" si="0"/>
        <v>0.15798639162672123</v>
      </c>
      <c r="K68" s="3">
        <f t="shared" si="1"/>
        <v>0.23338898763038363</v>
      </c>
      <c r="L68" s="3">
        <f t="shared" si="2"/>
        <v>0.28365738496615855</v>
      </c>
      <c r="M68" s="3">
        <v>0.63553616631658316</v>
      </c>
    </row>
    <row r="69" spans="1:13">
      <c r="A69" s="47">
        <v>1883</v>
      </c>
      <c r="B69" s="3">
        <v>0.77452225558500298</v>
      </c>
      <c r="C69" s="3">
        <v>3.6707215904502508E-3</v>
      </c>
      <c r="D69" s="3">
        <v>0.22758473860791556</v>
      </c>
      <c r="E69" s="3">
        <v>9.9109482942156768E-2</v>
      </c>
      <c r="F69" s="3">
        <v>0.39607085960958205</v>
      </c>
      <c r="G69" s="3">
        <v>5.1390102266303521E-2</v>
      </c>
      <c r="H69" s="47">
        <v>1883</v>
      </c>
      <c r="I69" s="3">
        <v>3.6707215904502508E-3</v>
      </c>
      <c r="J69" s="3">
        <f t="shared" si="0"/>
        <v>0.23125546019836582</v>
      </c>
      <c r="K69" s="3">
        <f t="shared" si="1"/>
        <v>0.33036494314052256</v>
      </c>
      <c r="L69" s="3">
        <f t="shared" si="2"/>
        <v>0.38175504540682609</v>
      </c>
      <c r="M69" s="3">
        <v>0.77452225558500298</v>
      </c>
    </row>
    <row r="70" spans="1:13">
      <c r="A70" s="47">
        <v>1884</v>
      </c>
      <c r="B70" s="3">
        <v>0.82208725649506553</v>
      </c>
      <c r="C70" s="3">
        <v>3.8415292359582505E-3</v>
      </c>
      <c r="D70" s="3">
        <v>0.22280869568557851</v>
      </c>
      <c r="E70" s="3">
        <v>9.6038230898956259E-2</v>
      </c>
      <c r="F70" s="3">
        <v>0.44676985014194454</v>
      </c>
      <c r="G70" s="3">
        <v>5.3781409303415517E-2</v>
      </c>
      <c r="H70" s="47">
        <v>1884</v>
      </c>
      <c r="I70" s="3">
        <v>3.8415292359582505E-3</v>
      </c>
      <c r="J70" s="3">
        <f t="shared" si="0"/>
        <v>0.22665022492153677</v>
      </c>
      <c r="K70" s="3">
        <f t="shared" si="1"/>
        <v>0.32268845582049305</v>
      </c>
      <c r="L70" s="3">
        <f t="shared" si="2"/>
        <v>0.37646986512390856</v>
      </c>
      <c r="M70" s="3">
        <v>0.82208725649506553</v>
      </c>
    </row>
    <row r="71" spans="1:13">
      <c r="A71" s="47">
        <v>1885</v>
      </c>
      <c r="B71" s="3">
        <v>0.82867535447783491</v>
      </c>
      <c r="C71" s="3">
        <v>3.9840161272972838E-3</v>
      </c>
      <c r="D71" s="3">
        <v>0.22708891925594513</v>
      </c>
      <c r="E71" s="3">
        <v>9.9600403182432087E-2</v>
      </c>
      <c r="F71" s="3">
        <v>0.44780341270821472</v>
      </c>
      <c r="G71" s="3">
        <v>5.1792209654864682E-2</v>
      </c>
      <c r="H71" s="47">
        <v>1885</v>
      </c>
      <c r="I71" s="3">
        <v>3.9840161272972838E-3</v>
      </c>
      <c r="J71" s="3">
        <f t="shared" ref="J71:J99" si="3">C71+D71</f>
        <v>0.23107293538324242</v>
      </c>
      <c r="K71" s="3">
        <f t="shared" ref="K71:K99" si="4">J71+E71</f>
        <v>0.33067333856567449</v>
      </c>
      <c r="L71" s="3">
        <f t="shared" ref="L71:L99" si="5">K71+G71</f>
        <v>0.38246554822053919</v>
      </c>
      <c r="M71" s="3">
        <v>0.82867535447783491</v>
      </c>
    </row>
    <row r="72" spans="1:13">
      <c r="A72" s="47">
        <v>1886</v>
      </c>
      <c r="B72" s="3">
        <v>0.7769699756602263</v>
      </c>
      <c r="C72" s="3">
        <v>3.9641325288787051E-3</v>
      </c>
      <c r="D72" s="3">
        <v>0.18235009632842045</v>
      </c>
      <c r="E72" s="3">
        <v>7.928265057757411E-2</v>
      </c>
      <c r="F72" s="3">
        <v>0.46380350587880853</v>
      </c>
      <c r="G72" s="3">
        <v>4.7569590346544462E-2</v>
      </c>
      <c r="H72" s="47">
        <v>1886</v>
      </c>
      <c r="I72" s="3">
        <v>3.9641325288787051E-3</v>
      </c>
      <c r="J72" s="3">
        <f t="shared" si="3"/>
        <v>0.18631422885729915</v>
      </c>
      <c r="K72" s="3">
        <f t="shared" si="4"/>
        <v>0.26559687943487326</v>
      </c>
      <c r="L72" s="3">
        <f t="shared" si="5"/>
        <v>0.31316646978141771</v>
      </c>
      <c r="M72" s="3">
        <v>0.7769699756602263</v>
      </c>
    </row>
    <row r="73" spans="1:13">
      <c r="A73" s="47">
        <v>1887</v>
      </c>
      <c r="B73" s="3">
        <v>0.7636046913963227</v>
      </c>
      <c r="C73" s="3">
        <v>3.977107767689181E-3</v>
      </c>
      <c r="D73" s="3">
        <v>0.18294695731370231</v>
      </c>
      <c r="E73" s="3">
        <v>7.9542155353783617E-2</v>
      </c>
      <c r="F73" s="3">
        <v>0.44265209454380583</v>
      </c>
      <c r="G73" s="3">
        <v>5.5679508747648543E-2</v>
      </c>
      <c r="H73" s="47">
        <v>1887</v>
      </c>
      <c r="I73" s="3">
        <v>3.977107767689181E-3</v>
      </c>
      <c r="J73" s="3">
        <f t="shared" si="3"/>
        <v>0.18692406508139148</v>
      </c>
      <c r="K73" s="3">
        <f t="shared" si="4"/>
        <v>0.26646622043517509</v>
      </c>
      <c r="L73" s="3">
        <f t="shared" si="5"/>
        <v>0.32214572918282364</v>
      </c>
      <c r="M73" s="3">
        <v>0.7636046913963227</v>
      </c>
    </row>
    <row r="74" spans="1:13">
      <c r="A74" s="47">
        <v>1888</v>
      </c>
      <c r="B74" s="3">
        <v>0.72807973835851114</v>
      </c>
      <c r="C74" s="3">
        <v>3.8934745366765301E-3</v>
      </c>
      <c r="D74" s="3">
        <v>0.17909982868712038</v>
      </c>
      <c r="E74" s="3">
        <v>7.3976016196854066E-2</v>
      </c>
      <c r="F74" s="3">
        <v>0.41776981778539168</v>
      </c>
      <c r="G74" s="3">
        <v>5.4508643513471428E-2</v>
      </c>
      <c r="H74" s="47">
        <v>1888</v>
      </c>
      <c r="I74" s="3">
        <v>3.8934745366765301E-3</v>
      </c>
      <c r="J74" s="3">
        <f t="shared" si="3"/>
        <v>0.18299330322379689</v>
      </c>
      <c r="K74" s="3">
        <f t="shared" si="4"/>
        <v>0.25696931942065093</v>
      </c>
      <c r="L74" s="3">
        <f t="shared" si="5"/>
        <v>0.31147796293412233</v>
      </c>
      <c r="M74" s="3">
        <v>0.72807973835851114</v>
      </c>
    </row>
    <row r="75" spans="1:13">
      <c r="A75" s="47">
        <v>1889</v>
      </c>
      <c r="B75" s="3">
        <v>0.70007328892243403</v>
      </c>
      <c r="C75" s="3">
        <v>3.6462150464710106E-3</v>
      </c>
      <c r="D75" s="3">
        <v>0.1677258921376665</v>
      </c>
      <c r="E75" s="3">
        <v>9.115537616177527E-2</v>
      </c>
      <c r="F75" s="3">
        <v>0.38248795837480903</v>
      </c>
      <c r="G75" s="3">
        <v>5.1047010650594159E-2</v>
      </c>
      <c r="H75" s="47">
        <v>1889</v>
      </c>
      <c r="I75" s="3">
        <v>3.6462150464710106E-3</v>
      </c>
      <c r="J75" s="3">
        <f t="shared" si="3"/>
        <v>0.17137210718413751</v>
      </c>
      <c r="K75" s="3">
        <f t="shared" si="4"/>
        <v>0.2625274833459128</v>
      </c>
      <c r="L75" s="3">
        <f t="shared" si="5"/>
        <v>0.31357449399650694</v>
      </c>
      <c r="M75" s="3">
        <v>0.70007328892243403</v>
      </c>
    </row>
    <row r="76" spans="1:13">
      <c r="A76" s="47">
        <v>1890</v>
      </c>
      <c r="B76" s="3">
        <v>0.71211283185840712</v>
      </c>
      <c r="C76" s="3">
        <v>3.4568584070796462E-3</v>
      </c>
      <c r="D76" s="3">
        <v>0.15210176991150443</v>
      </c>
      <c r="E76" s="3">
        <v>3.1111725663716814E-2</v>
      </c>
      <c r="F76" s="3">
        <v>0.47773783185840701</v>
      </c>
      <c r="G76" s="3">
        <v>4.839601769911505E-2</v>
      </c>
      <c r="H76" s="47">
        <v>1890</v>
      </c>
      <c r="I76" s="3">
        <v>3.4568584070796462E-3</v>
      </c>
      <c r="J76" s="3">
        <f t="shared" si="3"/>
        <v>0.15555862831858408</v>
      </c>
      <c r="K76" s="3">
        <f t="shared" si="4"/>
        <v>0.18667035398230089</v>
      </c>
      <c r="L76" s="3">
        <f t="shared" si="5"/>
        <v>0.23506637168141595</v>
      </c>
      <c r="M76" s="3">
        <v>0.71211283185840712</v>
      </c>
    </row>
    <row r="77" spans="1:13">
      <c r="A77" s="47">
        <v>1891</v>
      </c>
      <c r="B77" s="3">
        <v>0.64436065104290963</v>
      </c>
      <c r="C77" s="3">
        <v>3.4093156139836486E-3</v>
      </c>
      <c r="D77" s="3">
        <v>0.10227946841950947</v>
      </c>
      <c r="E77" s="3">
        <v>2.7274524911869189E-2</v>
      </c>
      <c r="F77" s="3">
        <v>0.45991667632639421</v>
      </c>
      <c r="G77" s="3">
        <v>4.7730418595771089E-2</v>
      </c>
      <c r="H77" s="47">
        <v>1891</v>
      </c>
      <c r="I77" s="3">
        <v>3.4093156139836486E-3</v>
      </c>
      <c r="J77" s="3">
        <f t="shared" si="3"/>
        <v>0.10568878403349312</v>
      </c>
      <c r="K77" s="3">
        <f t="shared" si="4"/>
        <v>0.13296330894536232</v>
      </c>
      <c r="L77" s="3">
        <f t="shared" si="5"/>
        <v>0.18069372754113341</v>
      </c>
      <c r="M77" s="3">
        <v>0.64436065104290963</v>
      </c>
    </row>
    <row r="78" spans="1:13">
      <c r="A78" s="47">
        <v>1892</v>
      </c>
      <c r="B78" s="3">
        <v>0.62722796600424424</v>
      </c>
      <c r="C78" s="3">
        <v>3.4845998111346903E-3</v>
      </c>
      <c r="D78" s="3">
        <v>9.4084194900636631E-2</v>
      </c>
      <c r="E78" s="3">
        <v>2.7876798489077523E-2</v>
      </c>
      <c r="F78" s="3">
        <v>0.45021029559860198</v>
      </c>
      <c r="G78" s="3">
        <v>4.8784397355885668E-2</v>
      </c>
      <c r="H78" s="47">
        <v>1892</v>
      </c>
      <c r="I78" s="3">
        <v>3.4845998111346903E-3</v>
      </c>
      <c r="J78" s="3">
        <f t="shared" si="3"/>
        <v>9.7568794711771323E-2</v>
      </c>
      <c r="K78" s="3">
        <f t="shared" si="4"/>
        <v>0.12544559320084886</v>
      </c>
      <c r="L78" s="3">
        <f t="shared" si="5"/>
        <v>0.17422999055673452</v>
      </c>
      <c r="M78" s="3">
        <v>0.62722796600424424</v>
      </c>
    </row>
    <row r="79" spans="1:13">
      <c r="A79" s="47">
        <v>1893</v>
      </c>
      <c r="B79" s="3">
        <v>0.6429543218252799</v>
      </c>
      <c r="C79" s="3">
        <v>3.552233822239115E-3</v>
      </c>
      <c r="D79" s="3">
        <v>0.10301478084493434</v>
      </c>
      <c r="E79" s="3">
        <v>2.841787057791292E-2</v>
      </c>
      <c r="F79" s="3">
        <v>0.45504115262883066</v>
      </c>
      <c r="G79" s="3">
        <v>5.3283507333586728E-2</v>
      </c>
      <c r="H79" s="47">
        <v>1893</v>
      </c>
      <c r="I79" s="3">
        <v>3.552233822239115E-3</v>
      </c>
      <c r="J79" s="3">
        <f t="shared" si="3"/>
        <v>0.10656701466717346</v>
      </c>
      <c r="K79" s="3">
        <f t="shared" si="4"/>
        <v>0.13498488524508637</v>
      </c>
      <c r="L79" s="3">
        <f t="shared" si="5"/>
        <v>0.18826839257867309</v>
      </c>
      <c r="M79" s="3">
        <v>0.6429543218252799</v>
      </c>
    </row>
    <row r="80" spans="1:13">
      <c r="A80" s="47">
        <v>1894</v>
      </c>
      <c r="B80" s="3">
        <v>0.69662824060043849</v>
      </c>
      <c r="C80" s="3">
        <v>3.9357527717538898E-3</v>
      </c>
      <c r="D80" s="3">
        <v>0.10626532483735503</v>
      </c>
      <c r="E80" s="3">
        <v>3.1486022174031118E-2</v>
      </c>
      <c r="F80" s="3">
        <v>0.49944702673556851</v>
      </c>
      <c r="G80" s="3">
        <v>5.5100538804554462E-2</v>
      </c>
      <c r="H80" s="47">
        <v>1894</v>
      </c>
      <c r="I80" s="3">
        <v>3.9357527717538898E-3</v>
      </c>
      <c r="J80" s="3">
        <f t="shared" si="3"/>
        <v>0.11020107760910891</v>
      </c>
      <c r="K80" s="3">
        <f t="shared" si="4"/>
        <v>0.14168709978314004</v>
      </c>
      <c r="L80" s="3">
        <f t="shared" si="5"/>
        <v>0.19678763858769449</v>
      </c>
      <c r="M80" s="3">
        <v>0.69662824060043849</v>
      </c>
    </row>
    <row r="81" spans="1:13">
      <c r="A81" s="47">
        <v>1895</v>
      </c>
      <c r="B81" s="3">
        <v>0.65522115554508509</v>
      </c>
      <c r="C81" s="3">
        <v>3.6810177277813768E-3</v>
      </c>
      <c r="D81" s="3">
        <v>0.10306849637787857</v>
      </c>
      <c r="E81" s="3">
        <v>2.5767124094469643E-2</v>
      </c>
      <c r="F81" s="3">
        <v>0.46491253901878782</v>
      </c>
      <c r="G81" s="3">
        <v>5.521526591672065E-2</v>
      </c>
      <c r="H81" s="47">
        <v>1895</v>
      </c>
      <c r="I81" s="3">
        <v>3.6810177277813768E-3</v>
      </c>
      <c r="J81" s="3">
        <f t="shared" si="3"/>
        <v>0.10674951410565994</v>
      </c>
      <c r="K81" s="3">
        <f t="shared" si="4"/>
        <v>0.1325166382001296</v>
      </c>
      <c r="L81" s="3">
        <f t="shared" si="5"/>
        <v>0.18773190411685026</v>
      </c>
      <c r="M81" s="3">
        <v>0.65522115554508509</v>
      </c>
    </row>
    <row r="82" spans="1:13">
      <c r="A82" s="47">
        <v>1896</v>
      </c>
      <c r="B82" s="3">
        <v>0.63287397809977852</v>
      </c>
      <c r="C82" s="3">
        <v>3.477329549998783E-3</v>
      </c>
      <c r="D82" s="3">
        <v>0.1008425569499647</v>
      </c>
      <c r="E82" s="3">
        <v>2.4341306849991484E-2</v>
      </c>
      <c r="F82" s="3">
        <v>0.45031417672484236</v>
      </c>
      <c r="G82" s="3">
        <v>4.8682613699982967E-2</v>
      </c>
      <c r="H82" s="47">
        <v>1896</v>
      </c>
      <c r="I82" s="3">
        <v>3.477329549998783E-3</v>
      </c>
      <c r="J82" s="3">
        <f t="shared" si="3"/>
        <v>0.10431988649996349</v>
      </c>
      <c r="K82" s="3">
        <f t="shared" si="4"/>
        <v>0.12866119334995496</v>
      </c>
      <c r="L82" s="3">
        <f t="shared" si="5"/>
        <v>0.17734380704993793</v>
      </c>
      <c r="M82" s="3">
        <v>0.63287397809977852</v>
      </c>
    </row>
    <row r="83" spans="1:13">
      <c r="A83" s="47">
        <v>1897</v>
      </c>
      <c r="B83" s="3">
        <v>0.62459319259166723</v>
      </c>
      <c r="C83" s="3">
        <v>3.2873325925877224E-3</v>
      </c>
      <c r="D83" s="3">
        <v>0.10519464296280712</v>
      </c>
      <c r="E83" s="3">
        <v>2.301132814811406E-2</v>
      </c>
      <c r="F83" s="3">
        <v>0.44280370022156623</v>
      </c>
      <c r="G83" s="3">
        <v>4.9309988888815839E-2</v>
      </c>
      <c r="H83" s="47">
        <v>1897</v>
      </c>
      <c r="I83" s="3">
        <v>3.2873325925877224E-3</v>
      </c>
      <c r="J83" s="3">
        <f t="shared" si="3"/>
        <v>0.10848197555539484</v>
      </c>
      <c r="K83" s="3">
        <f t="shared" si="4"/>
        <v>0.1314933037035089</v>
      </c>
      <c r="L83" s="3">
        <f t="shared" si="5"/>
        <v>0.18080329259232475</v>
      </c>
      <c r="M83" s="3">
        <v>0.62459319259166723</v>
      </c>
    </row>
    <row r="84" spans="1:13">
      <c r="A84" s="47">
        <v>1898</v>
      </c>
      <c r="B84" s="3">
        <v>0.60816000250787627</v>
      </c>
      <c r="C84" s="3">
        <v>6.2696907475038796E-3</v>
      </c>
      <c r="D84" s="3">
        <v>0.103449897333814</v>
      </c>
      <c r="E84" s="3">
        <v>2.5078762990015518E-2</v>
      </c>
      <c r="F84" s="3">
        <v>0.42665245536763902</v>
      </c>
      <c r="G84" s="3">
        <v>4.7022680606279094E-2</v>
      </c>
      <c r="H84" s="47">
        <v>1898</v>
      </c>
      <c r="I84" s="3">
        <v>6.2696907475038796E-3</v>
      </c>
      <c r="J84" s="3">
        <f t="shared" si="3"/>
        <v>0.10971958808131788</v>
      </c>
      <c r="K84" s="3">
        <f t="shared" si="4"/>
        <v>0.13479835107133339</v>
      </c>
      <c r="L84" s="3">
        <f t="shared" si="5"/>
        <v>0.18182103167761249</v>
      </c>
      <c r="M84" s="3">
        <v>0.60816000250787627</v>
      </c>
    </row>
    <row r="85" spans="1:13">
      <c r="A85" s="47">
        <v>1899</v>
      </c>
      <c r="B85" s="3">
        <v>0.60790086917543473</v>
      </c>
      <c r="C85" s="3">
        <v>6.1404128199538856E-3</v>
      </c>
      <c r="D85" s="3">
        <v>0.107457224349193</v>
      </c>
      <c r="E85" s="3">
        <v>2.4561651279815543E-2</v>
      </c>
      <c r="F85" s="3">
        <v>0.42430252585881345</v>
      </c>
      <c r="G85" s="3">
        <v>4.9123302559631085E-2</v>
      </c>
      <c r="H85" s="47">
        <v>1899</v>
      </c>
      <c r="I85" s="3">
        <v>6.1404128199538856E-3</v>
      </c>
      <c r="J85" s="3">
        <f t="shared" si="3"/>
        <v>0.11359763716914688</v>
      </c>
      <c r="K85" s="3">
        <f t="shared" si="4"/>
        <v>0.13815928844896241</v>
      </c>
      <c r="L85" s="3">
        <f t="shared" si="5"/>
        <v>0.18728259100859351</v>
      </c>
      <c r="M85" s="3">
        <v>0.60790086917543473</v>
      </c>
    </row>
    <row r="86" spans="1:13">
      <c r="A86" s="47">
        <v>1900</v>
      </c>
      <c r="B86" s="3">
        <v>0.62183746875571544</v>
      </c>
      <c r="C86" s="3">
        <v>6.0964457721148571E-3</v>
      </c>
      <c r="D86" s="3">
        <v>0.11278424678412485</v>
      </c>
      <c r="E86" s="3">
        <v>2.4385783088459428E-2</v>
      </c>
      <c r="F86" s="3">
        <v>0.43315247210876057</v>
      </c>
      <c r="G86" s="3">
        <v>4.5723343290861425E-2</v>
      </c>
      <c r="H86" s="47">
        <v>1900</v>
      </c>
      <c r="I86" s="3">
        <v>6.0964457721148571E-3</v>
      </c>
      <c r="J86" s="3">
        <f t="shared" si="3"/>
        <v>0.1188806925562397</v>
      </c>
      <c r="K86" s="3">
        <f t="shared" si="4"/>
        <v>0.14326647564469913</v>
      </c>
      <c r="L86" s="3">
        <f t="shared" si="5"/>
        <v>0.18898981893556055</v>
      </c>
      <c r="M86" s="3">
        <v>0.62183746875571544</v>
      </c>
    </row>
    <row r="87" spans="1:13">
      <c r="A87" s="47">
        <v>1901</v>
      </c>
      <c r="B87" s="3">
        <v>0.67553590360199622</v>
      </c>
      <c r="C87" s="3">
        <v>6.4644584076746043E-3</v>
      </c>
      <c r="D87" s="3">
        <v>0.12605693894965478</v>
      </c>
      <c r="E87" s="3">
        <v>2.5857833630698417E-2</v>
      </c>
      <c r="F87" s="3">
        <v>0.46802678871564141</v>
      </c>
      <c r="G87" s="3">
        <v>4.8483438057559537E-2</v>
      </c>
      <c r="H87" s="47">
        <v>1901</v>
      </c>
      <c r="I87" s="3">
        <v>6.4644584076746043E-3</v>
      </c>
      <c r="J87" s="3">
        <f t="shared" si="3"/>
        <v>0.13252139735732937</v>
      </c>
      <c r="K87" s="3">
        <f t="shared" si="4"/>
        <v>0.15837923098802778</v>
      </c>
      <c r="L87" s="3">
        <f t="shared" si="5"/>
        <v>0.20686266904558731</v>
      </c>
      <c r="M87" s="3">
        <v>0.67553590360199622</v>
      </c>
    </row>
    <row r="88" spans="1:13">
      <c r="A88" s="47">
        <v>1902</v>
      </c>
      <c r="B88" s="3">
        <v>0.64930380203448523</v>
      </c>
      <c r="C88" s="3">
        <v>6.2734666863235294E-3</v>
      </c>
      <c r="D88" s="3">
        <v>0.12546933372647059</v>
      </c>
      <c r="E88" s="3">
        <v>2.5093866745294117E-2</v>
      </c>
      <c r="F88" s="3">
        <v>0.45827674143593378</v>
      </c>
      <c r="G88" s="3">
        <v>3.7640800117941173E-2</v>
      </c>
      <c r="H88" s="47">
        <v>1902</v>
      </c>
      <c r="I88" s="3">
        <v>6.2734666863235294E-3</v>
      </c>
      <c r="J88" s="3">
        <f t="shared" si="3"/>
        <v>0.13174280041279413</v>
      </c>
      <c r="K88" s="3">
        <f t="shared" si="4"/>
        <v>0.15683666715808825</v>
      </c>
      <c r="L88" s="3">
        <f t="shared" si="5"/>
        <v>0.19447746727602944</v>
      </c>
      <c r="M88" s="3">
        <v>0.64930380203448523</v>
      </c>
    </row>
    <row r="89" spans="1:13">
      <c r="A89" s="47">
        <v>1903</v>
      </c>
      <c r="B89" s="3">
        <v>0.63438483849742267</v>
      </c>
      <c r="C89" s="3">
        <v>5.9012543116039318E-3</v>
      </c>
      <c r="D89" s="3">
        <v>0.13277822201108846</v>
      </c>
      <c r="E89" s="3">
        <v>2.3605017246415727E-2</v>
      </c>
      <c r="F89" s="3">
        <v>0.45233114298444138</v>
      </c>
      <c r="G89" s="3">
        <v>2.0654390090613765E-2</v>
      </c>
      <c r="H89" s="47">
        <v>1903</v>
      </c>
      <c r="I89" s="3">
        <v>5.9012543116039318E-3</v>
      </c>
      <c r="J89" s="3">
        <f t="shared" si="3"/>
        <v>0.1386794763226924</v>
      </c>
      <c r="K89" s="3">
        <f t="shared" si="4"/>
        <v>0.16228449356910812</v>
      </c>
      <c r="L89" s="3">
        <f t="shared" si="5"/>
        <v>0.18293888365972188</v>
      </c>
      <c r="M89" s="3">
        <v>0.63438483849742267</v>
      </c>
    </row>
    <row r="90" spans="1:13">
      <c r="A90" s="47">
        <v>1904</v>
      </c>
      <c r="B90" s="3">
        <v>0.66825313791716678</v>
      </c>
      <c r="C90" s="3">
        <v>6.0475397096576176E-3</v>
      </c>
      <c r="D90" s="3">
        <v>0.14211718317695402</v>
      </c>
      <c r="E90" s="3">
        <v>2.419015883863047E-2</v>
      </c>
      <c r="F90" s="3">
        <v>0.48380317677260942</v>
      </c>
      <c r="G90" s="3">
        <v>1.2095079419315235E-2</v>
      </c>
      <c r="H90" s="47">
        <v>1904</v>
      </c>
      <c r="I90" s="3">
        <v>6.0475397096576176E-3</v>
      </c>
      <c r="J90" s="3">
        <f t="shared" si="3"/>
        <v>0.14816472288661164</v>
      </c>
      <c r="K90" s="3">
        <f t="shared" si="4"/>
        <v>0.1723548817252421</v>
      </c>
      <c r="L90" s="3">
        <f t="shared" si="5"/>
        <v>0.18444996114455733</v>
      </c>
      <c r="M90" s="3">
        <v>0.66825313791716678</v>
      </c>
    </row>
    <row r="91" spans="1:13">
      <c r="A91" s="47">
        <v>1905</v>
      </c>
      <c r="B91" s="3">
        <v>0.70149240250610412</v>
      </c>
      <c r="C91" s="3">
        <v>6.0213940129279324E-3</v>
      </c>
      <c r="D91" s="3">
        <v>0.14752415331673435</v>
      </c>
      <c r="E91" s="3">
        <v>2.408557605171173E-2</v>
      </c>
      <c r="F91" s="3">
        <v>0.51362490930275262</v>
      </c>
      <c r="G91" s="3">
        <v>9.0320910193918986E-3</v>
      </c>
      <c r="H91" s="47">
        <v>1905</v>
      </c>
      <c r="I91" s="3">
        <v>6.0213940129279324E-3</v>
      </c>
      <c r="J91" s="3">
        <f t="shared" si="3"/>
        <v>0.15354554732966227</v>
      </c>
      <c r="K91" s="3">
        <f t="shared" si="4"/>
        <v>0.17763112338137399</v>
      </c>
      <c r="L91" s="3">
        <f t="shared" si="5"/>
        <v>0.18666321440076589</v>
      </c>
      <c r="M91" s="3">
        <v>0.70149240250610412</v>
      </c>
    </row>
    <row r="92" spans="1:13">
      <c r="A92" s="47">
        <v>1906</v>
      </c>
      <c r="B92" s="3">
        <v>0.68509881988920485</v>
      </c>
      <c r="C92" s="3">
        <v>5.6155640974524992E-3</v>
      </c>
      <c r="D92" s="3">
        <v>0.14319688448503873</v>
      </c>
      <c r="E92" s="3">
        <v>2.2462256389809997E-2</v>
      </c>
      <c r="F92" s="3">
        <v>0.50905088543406907</v>
      </c>
      <c r="G92" s="3">
        <v>5.6155640974524992E-3</v>
      </c>
      <c r="H92" s="47">
        <v>1906</v>
      </c>
      <c r="I92" s="3">
        <v>5.6155640974524992E-3</v>
      </c>
      <c r="J92" s="3">
        <f t="shared" si="3"/>
        <v>0.14881244858249124</v>
      </c>
      <c r="K92" s="3">
        <f t="shared" si="4"/>
        <v>0.17127470497230124</v>
      </c>
      <c r="L92" s="3">
        <f t="shared" si="5"/>
        <v>0.17689026906975375</v>
      </c>
      <c r="M92" s="3">
        <v>0.68509881988920485</v>
      </c>
    </row>
    <row r="93" spans="1:13">
      <c r="A93" s="47">
        <v>1907</v>
      </c>
      <c r="B93" s="3">
        <v>0.66080204848635027</v>
      </c>
      <c r="C93" s="3">
        <v>5.1625160037996115E-3</v>
      </c>
      <c r="D93" s="3">
        <v>0.13938793210258951</v>
      </c>
      <c r="E93" s="3">
        <v>2.0650064015198446E-2</v>
      </c>
      <c r="F93" s="3">
        <v>0.4904390203609631</v>
      </c>
      <c r="G93" s="3">
        <v>2.5812580018998057E-3</v>
      </c>
      <c r="H93" s="47">
        <v>1907</v>
      </c>
      <c r="I93" s="3">
        <v>5.1625160037996115E-3</v>
      </c>
      <c r="J93" s="3">
        <f t="shared" si="3"/>
        <v>0.14455044810638912</v>
      </c>
      <c r="K93" s="3">
        <f t="shared" si="4"/>
        <v>0.16520051212158757</v>
      </c>
      <c r="L93" s="3">
        <f t="shared" si="5"/>
        <v>0.16778177012348738</v>
      </c>
      <c r="M93" s="3">
        <v>0.66080204848635027</v>
      </c>
    </row>
    <row r="94" spans="1:13">
      <c r="A94" s="47">
        <v>1908</v>
      </c>
      <c r="B94" s="3">
        <v>0.70192171161734018</v>
      </c>
      <c r="C94" s="3">
        <v>5.3581810047125204E-3</v>
      </c>
      <c r="D94" s="3">
        <v>0.14734997762959431</v>
      </c>
      <c r="E94" s="3">
        <v>2.1432724018850081E-2</v>
      </c>
      <c r="F94" s="3">
        <v>0.5267091927632408</v>
      </c>
      <c r="G94" s="3">
        <v>2.6790905023562602E-3</v>
      </c>
      <c r="H94" s="47">
        <v>1908</v>
      </c>
      <c r="I94" s="3">
        <v>5.3581810047125204E-3</v>
      </c>
      <c r="J94" s="3">
        <f t="shared" si="3"/>
        <v>0.15270815863430684</v>
      </c>
      <c r="K94" s="3">
        <f t="shared" si="4"/>
        <v>0.17414088265315691</v>
      </c>
      <c r="L94" s="3">
        <f t="shared" si="5"/>
        <v>0.17681997315551318</v>
      </c>
      <c r="M94" s="3">
        <v>0.70192171161734018</v>
      </c>
    </row>
    <row r="95" spans="1:13">
      <c r="A95" s="47">
        <v>1909</v>
      </c>
      <c r="B95" s="3">
        <v>0.67080119597120291</v>
      </c>
      <c r="C95" s="3">
        <v>4.9873694867747422E-3</v>
      </c>
      <c r="D95" s="3">
        <v>0.14214003037308015</v>
      </c>
      <c r="E95" s="3">
        <v>2.2443162690486341E-2</v>
      </c>
      <c r="F95" s="3">
        <v>0.49923568562615167</v>
      </c>
      <c r="G95" s="3">
        <v>0</v>
      </c>
      <c r="H95" s="47">
        <v>1909</v>
      </c>
      <c r="I95" s="3">
        <v>4.9873694867747422E-3</v>
      </c>
      <c r="J95" s="3">
        <f t="shared" si="3"/>
        <v>0.1471273998598549</v>
      </c>
      <c r="K95" s="3">
        <f t="shared" si="4"/>
        <v>0.16957056255034125</v>
      </c>
      <c r="L95" s="3">
        <f t="shared" si="5"/>
        <v>0.16957056255034125</v>
      </c>
      <c r="M95" s="3">
        <v>0.67080119597120291</v>
      </c>
    </row>
    <row r="96" spans="1:13">
      <c r="A96" s="47">
        <v>1910</v>
      </c>
      <c r="B96" s="3">
        <v>0.67458736517418272</v>
      </c>
      <c r="C96" s="3">
        <v>7.3324713605889442E-3</v>
      </c>
      <c r="D96" s="3">
        <v>0.14664942721177887</v>
      </c>
      <c r="E96" s="3">
        <v>2.1997414081766833E-2</v>
      </c>
      <c r="F96" s="3">
        <v>0.49983013108014634</v>
      </c>
      <c r="G96" s="3">
        <v>0</v>
      </c>
      <c r="H96" s="47">
        <v>1910</v>
      </c>
      <c r="I96" s="3">
        <v>7.3324713605889442E-3</v>
      </c>
      <c r="J96" s="3">
        <f t="shared" si="3"/>
        <v>0.15398189857236783</v>
      </c>
      <c r="K96" s="3">
        <f t="shared" si="4"/>
        <v>0.17597931265413466</v>
      </c>
      <c r="L96" s="3">
        <f t="shared" si="5"/>
        <v>0.17597931265413466</v>
      </c>
      <c r="M96" s="3">
        <v>0.67458736517418272</v>
      </c>
    </row>
    <row r="97" spans="1:13">
      <c r="A97" s="47">
        <v>1911</v>
      </c>
      <c r="B97" s="3">
        <v>0.63543411703541108</v>
      </c>
      <c r="C97" s="3">
        <v>6.6653928360357797E-3</v>
      </c>
      <c r="D97" s="3">
        <v>0.14441684478077524</v>
      </c>
      <c r="E97" s="3">
        <v>1.9996178508107341E-2</v>
      </c>
      <c r="F97" s="3">
        <v>0.46480006043289507</v>
      </c>
      <c r="G97" s="3">
        <v>0</v>
      </c>
      <c r="H97" s="47">
        <v>1911</v>
      </c>
      <c r="I97" s="3">
        <v>6.6653928360357797E-3</v>
      </c>
      <c r="J97" s="3">
        <f t="shared" si="3"/>
        <v>0.15108223761681103</v>
      </c>
      <c r="K97" s="3">
        <f t="shared" si="4"/>
        <v>0.17107841612491836</v>
      </c>
      <c r="L97" s="3">
        <f t="shared" si="5"/>
        <v>0.17107841612491836</v>
      </c>
      <c r="M97" s="3">
        <v>0.63543411703541108</v>
      </c>
    </row>
    <row r="98" spans="1:13">
      <c r="A98" s="47">
        <v>1912</v>
      </c>
      <c r="B98" s="3">
        <v>0.59157452015607837</v>
      </c>
      <c r="C98" s="3">
        <v>6.0778204125624489E-3</v>
      </c>
      <c r="D98" s="3">
        <v>0.13776392935141554</v>
      </c>
      <c r="E98" s="3">
        <v>1.8233461237687348E-2</v>
      </c>
      <c r="F98" s="3">
        <v>0.42990449718191726</v>
      </c>
      <c r="G98" s="3">
        <v>0</v>
      </c>
      <c r="H98" s="47">
        <v>1912</v>
      </c>
      <c r="I98" s="3">
        <v>6.0778204125624489E-3</v>
      </c>
      <c r="J98" s="3">
        <f t="shared" si="3"/>
        <v>0.14384174976397798</v>
      </c>
      <c r="K98" s="3">
        <f t="shared" si="4"/>
        <v>0.16207521100166533</v>
      </c>
      <c r="L98" s="3">
        <f t="shared" si="5"/>
        <v>0.16207521100166533</v>
      </c>
      <c r="M98" s="3">
        <v>0.59157452015607837</v>
      </c>
    </row>
    <row r="99" spans="1:13" ht="13" thickBot="1">
      <c r="A99" s="48">
        <v>1913</v>
      </c>
      <c r="B99" s="3">
        <v>0.57695488858315214</v>
      </c>
      <c r="C99" s="3">
        <v>4.0346495705115533E-3</v>
      </c>
      <c r="D99" s="3">
        <v>0.11297018797432351</v>
      </c>
      <c r="E99" s="3">
        <v>1.4121273496790439E-2</v>
      </c>
      <c r="F99" s="3">
        <v>0.44320625532069413</v>
      </c>
      <c r="G99" s="3">
        <v>0</v>
      </c>
      <c r="H99" s="48">
        <v>1913</v>
      </c>
      <c r="I99" s="3">
        <v>4.0346495705115533E-3</v>
      </c>
      <c r="J99" s="3">
        <f t="shared" si="3"/>
        <v>0.11700483754483507</v>
      </c>
      <c r="K99" s="3">
        <f t="shared" si="4"/>
        <v>0.1311261110416255</v>
      </c>
      <c r="L99" s="3">
        <f t="shared" si="5"/>
        <v>0.1311261110416255</v>
      </c>
      <c r="M99" s="3">
        <v>0.57695488858315214</v>
      </c>
    </row>
    <row r="106" spans="1:13" ht="14">
      <c r="B106" s="43" t="s">
        <v>3</v>
      </c>
    </row>
    <row r="109" spans="1:13" ht="14">
      <c r="B109" s="43" t="s">
        <v>38</v>
      </c>
    </row>
    <row r="110" spans="1:13">
      <c r="A110" s="2"/>
      <c r="B110" s="4"/>
      <c r="C110" s="4"/>
      <c r="D110" s="4"/>
      <c r="E110" s="4"/>
      <c r="F110" s="4"/>
      <c r="G110" s="4" t="s">
        <v>71</v>
      </c>
    </row>
    <row r="111" spans="1:13">
      <c r="A111" s="2"/>
      <c r="B111" s="4" t="s">
        <v>71</v>
      </c>
      <c r="C111" s="4" t="s">
        <v>71</v>
      </c>
      <c r="D111" s="4"/>
      <c r="E111" s="4"/>
      <c r="F111" s="4"/>
      <c r="G111" s="4" t="s">
        <v>1</v>
      </c>
    </row>
    <row r="112" spans="1:13" ht="13" thickBot="1">
      <c r="A112" s="2" t="s">
        <v>39</v>
      </c>
      <c r="B112" s="4" t="s">
        <v>44</v>
      </c>
      <c r="C112" s="4" t="s">
        <v>0</v>
      </c>
      <c r="D112" s="4" t="s">
        <v>7</v>
      </c>
      <c r="E112" s="4" t="s">
        <v>8</v>
      </c>
      <c r="F112" s="4" t="s">
        <v>9</v>
      </c>
      <c r="G112" s="4" t="s">
        <v>6</v>
      </c>
    </row>
    <row r="113" spans="1:7">
      <c r="A113" s="46">
        <v>1820</v>
      </c>
      <c r="B113" s="3">
        <v>0.04</v>
      </c>
      <c r="C113" s="3">
        <v>0.03</v>
      </c>
      <c r="D113" s="3">
        <v>0.01</v>
      </c>
      <c r="E113" s="3">
        <v>0</v>
      </c>
      <c r="F113" s="3">
        <v>1E-3</v>
      </c>
      <c r="G113" s="3">
        <v>0</v>
      </c>
    </row>
    <row r="114" spans="1:7">
      <c r="A114" s="47">
        <v>1821</v>
      </c>
      <c r="B114" s="3">
        <v>0.04</v>
      </c>
      <c r="C114" s="3">
        <v>0.03</v>
      </c>
      <c r="D114" s="3">
        <v>0.01</v>
      </c>
      <c r="E114" s="3">
        <v>0</v>
      </c>
      <c r="F114" s="3">
        <v>2E-3</v>
      </c>
      <c r="G114" s="3">
        <v>0</v>
      </c>
    </row>
    <row r="115" spans="1:7">
      <c r="A115" s="47">
        <v>1822</v>
      </c>
      <c r="B115" s="3">
        <v>0.04</v>
      </c>
      <c r="C115" s="3">
        <v>0.03</v>
      </c>
      <c r="D115" s="3">
        <v>0.01</v>
      </c>
      <c r="E115" s="3">
        <v>0</v>
      </c>
      <c r="F115" s="3">
        <v>3.0000000000000001E-3</v>
      </c>
      <c r="G115" s="3">
        <v>0</v>
      </c>
    </row>
    <row r="116" spans="1:7">
      <c r="A116" s="47">
        <v>1823</v>
      </c>
      <c r="B116" s="3">
        <v>0.04</v>
      </c>
      <c r="C116" s="3">
        <v>0.03</v>
      </c>
      <c r="D116" s="3">
        <v>0.01</v>
      </c>
      <c r="E116" s="3">
        <v>0</v>
      </c>
      <c r="F116" s="3">
        <v>2E-3</v>
      </c>
      <c r="G116" s="3">
        <v>0.01</v>
      </c>
    </row>
    <row r="117" spans="1:7">
      <c r="A117" s="47">
        <v>1824</v>
      </c>
      <c r="B117" s="3">
        <v>0.05</v>
      </c>
      <c r="C117" s="3">
        <v>0.03</v>
      </c>
      <c r="D117" s="3">
        <v>0.01</v>
      </c>
      <c r="E117" s="3">
        <v>0</v>
      </c>
      <c r="F117" s="3">
        <v>3.0000000000000001E-3</v>
      </c>
      <c r="G117" s="3">
        <v>0.01</v>
      </c>
    </row>
    <row r="118" spans="1:7">
      <c r="A118" s="47">
        <v>1825</v>
      </c>
      <c r="B118" s="3">
        <v>0.05</v>
      </c>
      <c r="C118" s="3">
        <v>0.03</v>
      </c>
      <c r="D118" s="3">
        <v>0.01</v>
      </c>
      <c r="E118" s="3">
        <v>0</v>
      </c>
      <c r="F118" s="3">
        <v>2E-3</v>
      </c>
      <c r="G118" s="3">
        <v>0.01</v>
      </c>
    </row>
    <row r="119" spans="1:7">
      <c r="A119" s="47">
        <v>1826</v>
      </c>
      <c r="B119" s="3">
        <v>0.05</v>
      </c>
      <c r="C119" s="3">
        <v>0.03</v>
      </c>
      <c r="D119" s="3">
        <v>0.01</v>
      </c>
      <c r="E119" s="3">
        <v>0</v>
      </c>
      <c r="F119" s="3">
        <v>3.0000000000000001E-3</v>
      </c>
      <c r="G119" s="3">
        <v>0.01</v>
      </c>
    </row>
    <row r="120" spans="1:7">
      <c r="A120" s="47">
        <v>1827</v>
      </c>
      <c r="B120" s="3">
        <v>0.05</v>
      </c>
      <c r="C120" s="3">
        <v>0.03</v>
      </c>
      <c r="D120" s="3">
        <v>0.01</v>
      </c>
      <c r="E120" s="3">
        <v>0</v>
      </c>
      <c r="F120" s="3">
        <v>3.0000000000000001E-3</v>
      </c>
      <c r="G120" s="3">
        <v>0.01</v>
      </c>
    </row>
    <row r="121" spans="1:7">
      <c r="A121" s="47">
        <v>1828</v>
      </c>
      <c r="B121" s="3">
        <v>0.06</v>
      </c>
      <c r="C121" s="3">
        <v>0.04</v>
      </c>
      <c r="D121" s="3">
        <v>0.01</v>
      </c>
      <c r="E121" s="3">
        <v>0</v>
      </c>
      <c r="F121" s="3">
        <v>2E-3</v>
      </c>
      <c r="G121" s="3">
        <v>0.01</v>
      </c>
    </row>
    <row r="122" spans="1:7">
      <c r="A122" s="47">
        <v>1829</v>
      </c>
      <c r="B122" s="3">
        <v>0.06</v>
      </c>
      <c r="C122" s="3">
        <v>0.04</v>
      </c>
      <c r="D122" s="3">
        <v>0.01</v>
      </c>
      <c r="E122" s="3">
        <v>0</v>
      </c>
      <c r="F122" s="3">
        <v>2E-3</v>
      </c>
      <c r="G122" s="3">
        <v>0.01</v>
      </c>
    </row>
    <row r="123" spans="1:7">
      <c r="A123" s="47">
        <v>1830</v>
      </c>
      <c r="B123" s="3">
        <v>7.0000000000000007E-2</v>
      </c>
      <c r="C123" s="3">
        <v>0.04</v>
      </c>
      <c r="D123" s="3">
        <v>0.01</v>
      </c>
      <c r="E123" s="3">
        <v>0</v>
      </c>
      <c r="F123" s="3">
        <v>5.0000000000000001E-3</v>
      </c>
      <c r="G123" s="3">
        <v>0.01</v>
      </c>
    </row>
    <row r="124" spans="1:7">
      <c r="A124" s="47">
        <v>1831</v>
      </c>
      <c r="B124" s="3">
        <v>0.08</v>
      </c>
      <c r="C124" s="3">
        <v>0.04</v>
      </c>
      <c r="D124" s="3">
        <v>0.01</v>
      </c>
      <c r="E124" s="3">
        <v>0</v>
      </c>
      <c r="F124" s="3">
        <v>8.9999999999999993E-3</v>
      </c>
      <c r="G124" s="3">
        <v>0.01</v>
      </c>
    </row>
    <row r="125" spans="1:7">
      <c r="A125" s="47">
        <v>1832</v>
      </c>
      <c r="B125" s="3">
        <v>0.08</v>
      </c>
      <c r="C125" s="3">
        <v>0.04</v>
      </c>
      <c r="D125" s="3">
        <v>0.01</v>
      </c>
      <c r="E125" s="3">
        <v>0</v>
      </c>
      <c r="F125" s="3">
        <v>1.2E-2</v>
      </c>
      <c r="G125" s="3">
        <v>0.02</v>
      </c>
    </row>
    <row r="126" spans="1:7">
      <c r="A126" s="47">
        <v>1833</v>
      </c>
      <c r="B126" s="3">
        <v>0.09</v>
      </c>
      <c r="C126" s="3">
        <v>0.04</v>
      </c>
      <c r="D126" s="3">
        <v>0.01</v>
      </c>
      <c r="E126" s="3">
        <v>0</v>
      </c>
      <c r="F126" s="3">
        <v>1.6E-2</v>
      </c>
      <c r="G126" s="3">
        <v>0.02</v>
      </c>
    </row>
    <row r="127" spans="1:7">
      <c r="A127" s="47">
        <v>1834</v>
      </c>
      <c r="B127" s="3">
        <v>0.21</v>
      </c>
      <c r="C127" s="3">
        <v>0.05</v>
      </c>
      <c r="D127" s="3">
        <v>0.08</v>
      </c>
      <c r="E127" s="3">
        <v>0.02</v>
      </c>
      <c r="F127" s="3">
        <v>4.7E-2</v>
      </c>
      <c r="G127" s="3">
        <v>0.02</v>
      </c>
    </row>
    <row r="128" spans="1:7">
      <c r="A128" s="47">
        <v>1835</v>
      </c>
      <c r="B128" s="3">
        <v>0.26</v>
      </c>
      <c r="C128" s="3">
        <v>0.05</v>
      </c>
      <c r="D128" s="3">
        <v>0.09</v>
      </c>
      <c r="E128" s="3">
        <v>0.04</v>
      </c>
      <c r="F128" s="3">
        <v>5.7000000000000002E-2</v>
      </c>
      <c r="G128" s="3">
        <v>0.02</v>
      </c>
    </row>
    <row r="129" spans="1:7">
      <c r="A129" s="47">
        <v>1836</v>
      </c>
      <c r="B129" s="3">
        <v>0.25</v>
      </c>
      <c r="C129" s="3">
        <v>0.05</v>
      </c>
      <c r="D129" s="3">
        <v>0.09</v>
      </c>
      <c r="E129" s="3">
        <v>0.05</v>
      </c>
      <c r="F129" s="3">
        <v>0.05</v>
      </c>
      <c r="G129" s="3">
        <v>0.02</v>
      </c>
    </row>
    <row r="130" spans="1:7">
      <c r="A130" s="47">
        <v>1837</v>
      </c>
      <c r="B130" s="3">
        <v>0.24</v>
      </c>
      <c r="C130" s="3">
        <v>0.05</v>
      </c>
      <c r="D130" s="3">
        <v>0.1</v>
      </c>
      <c r="E130" s="3">
        <v>0.05</v>
      </c>
      <c r="F130" s="3">
        <v>1.7999999999999999E-2</v>
      </c>
      <c r="G130" s="3">
        <v>0.02</v>
      </c>
    </row>
    <row r="131" spans="1:7">
      <c r="A131" s="47">
        <v>1838</v>
      </c>
      <c r="B131" s="3">
        <v>0.25</v>
      </c>
      <c r="C131" s="3">
        <v>0.05</v>
      </c>
      <c r="D131" s="3">
        <v>0.1</v>
      </c>
      <c r="E131" s="3">
        <v>0.06</v>
      </c>
      <c r="F131" s="3">
        <v>0.02</v>
      </c>
      <c r="G131" s="3">
        <v>0.02</v>
      </c>
    </row>
    <row r="132" spans="1:7">
      <c r="A132" s="47">
        <v>1839</v>
      </c>
      <c r="B132" s="3">
        <v>0.26</v>
      </c>
      <c r="C132" s="3">
        <v>0.06</v>
      </c>
      <c r="D132" s="3">
        <v>0.1</v>
      </c>
      <c r="E132" s="3">
        <v>0.06</v>
      </c>
      <c r="F132" s="3">
        <v>0.02</v>
      </c>
      <c r="G132" s="3">
        <v>0.02</v>
      </c>
    </row>
    <row r="133" spans="1:7">
      <c r="A133" s="47">
        <v>1840</v>
      </c>
      <c r="B133" s="3">
        <v>0.26</v>
      </c>
      <c r="C133" s="3">
        <v>0.06</v>
      </c>
      <c r="D133" s="3">
        <v>0.1</v>
      </c>
      <c r="E133" s="3">
        <v>0.06</v>
      </c>
      <c r="F133" s="3">
        <v>1.2E-2</v>
      </c>
      <c r="G133" s="3">
        <v>0.02</v>
      </c>
    </row>
    <row r="134" spans="1:7">
      <c r="A134" s="47">
        <v>1841</v>
      </c>
      <c r="B134" s="3">
        <v>0.27</v>
      </c>
      <c r="C134" s="3">
        <v>0.06</v>
      </c>
      <c r="D134" s="3">
        <v>0.11</v>
      </c>
      <c r="E134" s="3">
        <v>0.06</v>
      </c>
      <c r="F134" s="3">
        <v>1.6E-2</v>
      </c>
      <c r="G134" s="3">
        <v>0.03</v>
      </c>
    </row>
    <row r="135" spans="1:7">
      <c r="A135" s="47">
        <v>1842</v>
      </c>
      <c r="B135" s="3">
        <v>0.28000000000000003</v>
      </c>
      <c r="C135" s="3">
        <v>0.06</v>
      </c>
      <c r="D135" s="3">
        <v>0.11</v>
      </c>
      <c r="E135" s="3">
        <v>0.06</v>
      </c>
      <c r="F135" s="3">
        <v>1.4E-2</v>
      </c>
      <c r="G135" s="3">
        <v>0.03</v>
      </c>
    </row>
    <row r="136" spans="1:7">
      <c r="A136" s="47">
        <v>1843</v>
      </c>
      <c r="B136" s="3">
        <v>0.28000000000000003</v>
      </c>
      <c r="C136" s="3">
        <v>7.0000000000000007E-2</v>
      </c>
      <c r="D136" s="3">
        <v>0.11</v>
      </c>
      <c r="E136" s="3">
        <v>0.06</v>
      </c>
      <c r="F136" s="3">
        <v>1.4999999999999999E-2</v>
      </c>
      <c r="G136" s="3">
        <v>0.03</v>
      </c>
    </row>
    <row r="137" spans="1:7">
      <c r="A137" s="47">
        <v>1844</v>
      </c>
      <c r="B137" s="3">
        <v>0.3</v>
      </c>
      <c r="C137" s="3">
        <v>7.0000000000000007E-2</v>
      </c>
      <c r="D137" s="3">
        <v>0.11</v>
      </c>
      <c r="E137" s="3">
        <v>7.0000000000000007E-2</v>
      </c>
      <c r="F137" s="3">
        <v>1.9E-2</v>
      </c>
      <c r="G137" s="3">
        <v>0.03</v>
      </c>
    </row>
    <row r="138" spans="1:7">
      <c r="A138" s="47">
        <v>1845</v>
      </c>
      <c r="B138" s="3">
        <v>0.25</v>
      </c>
      <c r="C138" s="3">
        <v>7.0000000000000007E-2</v>
      </c>
      <c r="D138" s="3">
        <v>0.08</v>
      </c>
      <c r="E138" s="3">
        <v>0.05</v>
      </c>
      <c r="F138" s="3">
        <v>1.6E-2</v>
      </c>
      <c r="G138" s="3">
        <v>0.03</v>
      </c>
    </row>
    <row r="139" spans="1:7">
      <c r="A139" s="47">
        <v>1846</v>
      </c>
      <c r="B139" s="3">
        <v>0.26</v>
      </c>
      <c r="C139" s="3">
        <v>7.0000000000000007E-2</v>
      </c>
      <c r="D139" s="3">
        <v>0.08</v>
      </c>
      <c r="E139" s="3">
        <v>0.05</v>
      </c>
      <c r="F139" s="3">
        <v>1.6E-2</v>
      </c>
      <c r="G139" s="3">
        <v>0.03</v>
      </c>
    </row>
    <row r="140" spans="1:7">
      <c r="A140" s="47">
        <v>1847</v>
      </c>
      <c r="B140" s="3">
        <v>0.26</v>
      </c>
      <c r="C140" s="3">
        <v>0.08</v>
      </c>
      <c r="D140" s="3">
        <v>0.08</v>
      </c>
      <c r="E140" s="3">
        <v>0.05</v>
      </c>
      <c r="F140" s="3">
        <v>1.6E-2</v>
      </c>
      <c r="G140" s="3">
        <v>0.04</v>
      </c>
    </row>
    <row r="141" spans="1:7">
      <c r="A141" s="47">
        <v>1848</v>
      </c>
      <c r="B141" s="3">
        <v>0.3</v>
      </c>
      <c r="C141" s="3">
        <v>0.08</v>
      </c>
      <c r="D141" s="3">
        <v>0.1</v>
      </c>
      <c r="E141" s="3">
        <v>0.05</v>
      </c>
      <c r="F141" s="3">
        <v>2.7E-2</v>
      </c>
      <c r="G141" s="3">
        <v>0.04</v>
      </c>
    </row>
    <row r="142" spans="1:7">
      <c r="A142" s="47">
        <v>1849</v>
      </c>
      <c r="B142" s="3">
        <v>0.35</v>
      </c>
      <c r="C142" s="3">
        <v>0.08</v>
      </c>
      <c r="D142" s="3">
        <v>0.11</v>
      </c>
      <c r="E142" s="3">
        <v>0.06</v>
      </c>
      <c r="F142" s="3">
        <v>5.3999999999999999E-2</v>
      </c>
      <c r="G142" s="3">
        <v>0.04</v>
      </c>
    </row>
    <row r="143" spans="1:7">
      <c r="A143" s="47">
        <v>1850</v>
      </c>
      <c r="B143" s="3">
        <v>0.37</v>
      </c>
      <c r="C143" s="3">
        <v>0.09</v>
      </c>
      <c r="D143" s="3">
        <v>0.12</v>
      </c>
      <c r="E143" s="3">
        <v>0.06</v>
      </c>
      <c r="F143" s="3">
        <v>5.1999999999999998E-2</v>
      </c>
      <c r="G143" s="3">
        <v>0.04</v>
      </c>
    </row>
    <row r="144" spans="1:7">
      <c r="A144" s="47">
        <v>1851</v>
      </c>
      <c r="B144" s="3">
        <v>0.4</v>
      </c>
      <c r="C144" s="3">
        <v>0.09</v>
      </c>
      <c r="D144" s="3">
        <v>0.14000000000000001</v>
      </c>
      <c r="E144" s="3">
        <v>7.0000000000000007E-2</v>
      </c>
      <c r="F144" s="3">
        <v>5.6000000000000001E-2</v>
      </c>
      <c r="G144" s="3">
        <v>0.05</v>
      </c>
    </row>
    <row r="145" spans="1:7">
      <c r="A145" s="47">
        <v>1852</v>
      </c>
      <c r="B145" s="3">
        <v>0.41</v>
      </c>
      <c r="C145" s="3">
        <v>0.09</v>
      </c>
      <c r="D145" s="3">
        <v>0.14000000000000001</v>
      </c>
      <c r="E145" s="3">
        <v>7.0000000000000007E-2</v>
      </c>
      <c r="F145" s="3">
        <v>5.2999999999999999E-2</v>
      </c>
      <c r="G145" s="3">
        <v>0.05</v>
      </c>
    </row>
    <row r="146" spans="1:7">
      <c r="A146" s="47">
        <v>1853</v>
      </c>
      <c r="B146" s="3">
        <v>0.42</v>
      </c>
      <c r="C146" s="3">
        <v>0.09</v>
      </c>
      <c r="D146" s="3">
        <v>0.15</v>
      </c>
      <c r="E146" s="3">
        <v>0.08</v>
      </c>
      <c r="F146" s="3">
        <v>0.05</v>
      </c>
      <c r="G146" s="3">
        <v>0.06</v>
      </c>
    </row>
    <row r="147" spans="1:7">
      <c r="A147" s="47">
        <v>1854</v>
      </c>
      <c r="B147" s="3">
        <v>0.43</v>
      </c>
      <c r="C147" s="3">
        <v>0.09</v>
      </c>
      <c r="D147" s="3">
        <v>0.15</v>
      </c>
      <c r="E147" s="3">
        <v>0.08</v>
      </c>
      <c r="F147" s="3">
        <v>4.3999999999999997E-2</v>
      </c>
      <c r="G147" s="3">
        <v>0.06</v>
      </c>
    </row>
    <row r="148" spans="1:7">
      <c r="A148" s="47">
        <v>1855</v>
      </c>
      <c r="B148" s="3">
        <v>0.44</v>
      </c>
      <c r="C148" s="3">
        <v>0.09</v>
      </c>
      <c r="D148" s="3">
        <v>0.17</v>
      </c>
      <c r="E148" s="3">
        <v>0.08</v>
      </c>
      <c r="F148" s="3">
        <v>4.1000000000000002E-2</v>
      </c>
      <c r="G148" s="3">
        <v>0.06</v>
      </c>
    </row>
    <row r="149" spans="1:7">
      <c r="A149" s="47">
        <v>1856</v>
      </c>
      <c r="B149" s="3">
        <v>0.46</v>
      </c>
      <c r="C149" s="3">
        <v>0.09</v>
      </c>
      <c r="D149" s="3">
        <v>0.18</v>
      </c>
      <c r="E149" s="3">
        <v>0.08</v>
      </c>
      <c r="F149" s="3">
        <v>4.2999999999999997E-2</v>
      </c>
      <c r="G149" s="3">
        <v>7.0000000000000007E-2</v>
      </c>
    </row>
    <row r="150" spans="1:7">
      <c r="A150" s="47">
        <v>1857</v>
      </c>
      <c r="B150" s="3">
        <v>0.47</v>
      </c>
      <c r="C150" s="3">
        <v>0.1</v>
      </c>
      <c r="D150" s="3">
        <v>0.17</v>
      </c>
      <c r="E150" s="3">
        <v>0.08</v>
      </c>
      <c r="F150" s="3">
        <v>4.3999999999999997E-2</v>
      </c>
      <c r="G150" s="3">
        <v>7.0000000000000007E-2</v>
      </c>
    </row>
    <row r="151" spans="1:7">
      <c r="A151" s="47">
        <v>1858</v>
      </c>
      <c r="B151" s="3">
        <v>0.49</v>
      </c>
      <c r="C151" s="3">
        <v>0.1</v>
      </c>
      <c r="D151" s="3">
        <v>0.19</v>
      </c>
      <c r="E151" s="3">
        <v>0.08</v>
      </c>
      <c r="F151" s="3">
        <v>4.3999999999999997E-2</v>
      </c>
      <c r="G151" s="3">
        <v>0.08</v>
      </c>
    </row>
    <row r="152" spans="1:7">
      <c r="A152" s="47">
        <v>1859</v>
      </c>
      <c r="B152" s="3">
        <v>0.52</v>
      </c>
      <c r="C152" s="3">
        <v>0.11</v>
      </c>
      <c r="D152" s="3">
        <v>0.19</v>
      </c>
      <c r="E152" s="3">
        <v>0.08</v>
      </c>
      <c r="F152" s="3">
        <v>4.4999999999999998E-2</v>
      </c>
      <c r="G152" s="3">
        <v>0.09</v>
      </c>
    </row>
    <row r="153" spans="1:7">
      <c r="A153" s="47">
        <v>1860</v>
      </c>
      <c r="B153" s="3">
        <v>0.56000000000000005</v>
      </c>
      <c r="C153" s="3">
        <v>0.12</v>
      </c>
      <c r="D153" s="3">
        <v>0.2</v>
      </c>
      <c r="E153" s="3">
        <v>0.08</v>
      </c>
      <c r="F153" s="3">
        <v>6.5000000000000002E-2</v>
      </c>
      <c r="G153" s="3">
        <v>0.1</v>
      </c>
    </row>
    <row r="154" spans="1:7">
      <c r="A154" s="47">
        <v>1861</v>
      </c>
      <c r="B154" s="3">
        <v>0.57999999999999996</v>
      </c>
      <c r="C154" s="3">
        <v>0.13</v>
      </c>
      <c r="D154" s="3">
        <v>0.2</v>
      </c>
      <c r="E154" s="3">
        <v>0.08</v>
      </c>
      <c r="F154" s="3">
        <v>6.2E-2</v>
      </c>
      <c r="G154" s="3">
        <v>0.11</v>
      </c>
    </row>
    <row r="155" spans="1:7">
      <c r="A155" s="47">
        <v>1862</v>
      </c>
      <c r="B155" s="3">
        <v>0.62</v>
      </c>
      <c r="C155" s="3">
        <v>0.13</v>
      </c>
      <c r="D155" s="3">
        <v>0.22</v>
      </c>
      <c r="E155" s="3">
        <v>0.09</v>
      </c>
      <c r="F155" s="3">
        <v>5.7000000000000002E-2</v>
      </c>
      <c r="G155" s="3">
        <v>0.11</v>
      </c>
    </row>
    <row r="156" spans="1:7">
      <c r="A156" s="47">
        <v>1863</v>
      </c>
      <c r="B156" s="3">
        <v>0.63</v>
      </c>
      <c r="C156" s="3">
        <v>0.14000000000000001</v>
      </c>
      <c r="D156" s="3">
        <v>0.22</v>
      </c>
      <c r="E156" s="3">
        <v>0.09</v>
      </c>
      <c r="F156" s="3">
        <v>5.6000000000000001E-2</v>
      </c>
      <c r="G156" s="3">
        <v>0.12</v>
      </c>
    </row>
    <row r="157" spans="1:7">
      <c r="A157" s="47">
        <v>1864</v>
      </c>
      <c r="B157" s="3">
        <v>0.6</v>
      </c>
      <c r="C157" s="3">
        <v>0.15</v>
      </c>
      <c r="D157" s="3">
        <v>0.19</v>
      </c>
      <c r="E157" s="3">
        <v>0.08</v>
      </c>
      <c r="F157" s="3">
        <v>6.2E-2</v>
      </c>
      <c r="G157" s="3">
        <v>0.12</v>
      </c>
    </row>
    <row r="158" spans="1:7">
      <c r="A158" s="47">
        <v>1865</v>
      </c>
      <c r="B158" s="3">
        <v>0.6</v>
      </c>
      <c r="C158" s="3">
        <v>0.15</v>
      </c>
      <c r="D158" s="3">
        <v>0.18</v>
      </c>
      <c r="E158" s="3">
        <v>0.08</v>
      </c>
      <c r="F158" s="3">
        <v>6.9000000000000006E-2</v>
      </c>
      <c r="G158" s="3">
        <v>0.12</v>
      </c>
    </row>
    <row r="159" spans="1:7">
      <c r="A159" s="47">
        <v>1866</v>
      </c>
      <c r="B159" s="3">
        <v>0.61</v>
      </c>
      <c r="C159" s="3">
        <v>0.15</v>
      </c>
      <c r="D159" s="3">
        <v>0.18</v>
      </c>
      <c r="E159" s="3">
        <v>0.08</v>
      </c>
      <c r="F159" s="3">
        <v>7.3999999999999996E-2</v>
      </c>
      <c r="G159" s="3">
        <v>0.12</v>
      </c>
    </row>
    <row r="160" spans="1:7">
      <c r="A160" s="47">
        <v>1867</v>
      </c>
      <c r="B160" s="3">
        <v>0.63</v>
      </c>
      <c r="C160" s="3">
        <v>0.15</v>
      </c>
      <c r="D160" s="3">
        <v>0.19</v>
      </c>
      <c r="E160" s="3">
        <v>0.08</v>
      </c>
      <c r="F160" s="3">
        <v>0.08</v>
      </c>
      <c r="G160" s="3">
        <v>0.13</v>
      </c>
    </row>
    <row r="161" spans="1:7">
      <c r="A161" s="47">
        <v>1868</v>
      </c>
      <c r="B161" s="3">
        <v>0.76</v>
      </c>
      <c r="C161" s="3">
        <v>0.19</v>
      </c>
      <c r="D161" s="3">
        <v>0.24</v>
      </c>
      <c r="E161" s="3">
        <v>0.11</v>
      </c>
      <c r="F161" s="3">
        <v>9.9000000000000005E-2</v>
      </c>
      <c r="G161" s="3">
        <v>0.13</v>
      </c>
    </row>
    <row r="162" spans="1:7">
      <c r="A162" s="47">
        <v>1869</v>
      </c>
      <c r="B162" s="3">
        <v>0.83</v>
      </c>
      <c r="C162" s="3">
        <v>0.19</v>
      </c>
      <c r="D162" s="3">
        <v>0.28000000000000003</v>
      </c>
      <c r="E162" s="3">
        <v>0.12</v>
      </c>
      <c r="F162" s="3">
        <v>0.112</v>
      </c>
      <c r="G162" s="3">
        <v>0.13</v>
      </c>
    </row>
    <row r="163" spans="1:7">
      <c r="A163" s="47">
        <v>1870</v>
      </c>
      <c r="B163" s="3">
        <v>0.81</v>
      </c>
      <c r="C163" s="3">
        <v>0.19</v>
      </c>
      <c r="D163" s="3">
        <v>0.28000000000000003</v>
      </c>
      <c r="E163" s="3">
        <v>0.11</v>
      </c>
      <c r="F163" s="3">
        <v>0.111</v>
      </c>
      <c r="G163" s="3">
        <v>0.13</v>
      </c>
    </row>
    <row r="164" spans="1:7">
      <c r="A164" s="47">
        <v>1871</v>
      </c>
      <c r="B164" s="3">
        <v>0.82</v>
      </c>
      <c r="C164" s="3">
        <v>0.17</v>
      </c>
      <c r="D164" s="3">
        <v>0.27</v>
      </c>
      <c r="E164" s="3">
        <v>0.11</v>
      </c>
      <c r="F164" s="3">
        <v>0.14000000000000001</v>
      </c>
      <c r="G164" s="3">
        <v>0.13</v>
      </c>
    </row>
    <row r="165" spans="1:7">
      <c r="A165" s="47">
        <v>1872</v>
      </c>
      <c r="B165" s="3">
        <v>0.86</v>
      </c>
      <c r="C165" s="3">
        <v>0.18</v>
      </c>
      <c r="D165" s="3">
        <v>0.28999999999999998</v>
      </c>
      <c r="E165" s="3">
        <v>0.12</v>
      </c>
      <c r="F165" s="3">
        <v>0.14299999999999999</v>
      </c>
      <c r="G165" s="3">
        <v>0.13</v>
      </c>
    </row>
    <row r="166" spans="1:7">
      <c r="A166" s="47">
        <v>1873</v>
      </c>
      <c r="B166" s="3">
        <v>0.92</v>
      </c>
      <c r="C166" s="3">
        <v>0.18</v>
      </c>
      <c r="D166" s="3">
        <v>0.33</v>
      </c>
      <c r="E166" s="3">
        <v>0.14000000000000001</v>
      </c>
      <c r="F166" s="3">
        <v>0.14199999999999999</v>
      </c>
      <c r="G166" s="3">
        <v>0.13</v>
      </c>
    </row>
    <row r="167" spans="1:7">
      <c r="A167" s="47">
        <v>1874</v>
      </c>
      <c r="B167" s="3">
        <v>0.95</v>
      </c>
      <c r="C167" s="3">
        <v>0.18</v>
      </c>
      <c r="D167" s="3">
        <v>0.35</v>
      </c>
      <c r="E167" s="3">
        <v>0.15</v>
      </c>
      <c r="F167" s="3">
        <v>0.14399999999999999</v>
      </c>
      <c r="G167" s="3">
        <v>0.13</v>
      </c>
    </row>
    <row r="168" spans="1:7">
      <c r="A168" s="47">
        <v>1875</v>
      </c>
      <c r="B168" s="3">
        <v>0.97</v>
      </c>
      <c r="C168" s="3">
        <v>0.18</v>
      </c>
      <c r="D168" s="3">
        <v>0.36</v>
      </c>
      <c r="E168" s="3">
        <v>0.15</v>
      </c>
      <c r="F168" s="3">
        <v>0.14399999999999999</v>
      </c>
      <c r="G168" s="3">
        <v>0.13</v>
      </c>
    </row>
    <row r="169" spans="1:7">
      <c r="A169" s="47">
        <v>1876</v>
      </c>
      <c r="B169" s="3">
        <v>1.02</v>
      </c>
      <c r="C169" s="3">
        <v>0.19</v>
      </c>
      <c r="D169" s="3">
        <v>0.38</v>
      </c>
      <c r="E169" s="3">
        <v>0.15</v>
      </c>
      <c r="F169" s="3">
        <v>0.16500000000000001</v>
      </c>
      <c r="G169" s="3">
        <v>0.13</v>
      </c>
    </row>
    <row r="170" spans="1:7">
      <c r="A170" s="47">
        <v>1877</v>
      </c>
      <c r="B170" s="3">
        <v>1.07</v>
      </c>
      <c r="C170" s="3">
        <v>0.19</v>
      </c>
      <c r="D170" s="3">
        <v>0.39</v>
      </c>
      <c r="E170" s="3">
        <v>0.17</v>
      </c>
      <c r="F170" s="3">
        <v>0.18</v>
      </c>
      <c r="G170" s="3">
        <v>0.13</v>
      </c>
    </row>
    <row r="171" spans="1:7">
      <c r="A171" s="47">
        <v>1878</v>
      </c>
      <c r="B171" s="3">
        <v>1.21</v>
      </c>
      <c r="C171" s="3">
        <v>0.18</v>
      </c>
      <c r="D171" s="3">
        <v>0.42</v>
      </c>
      <c r="E171" s="3">
        <v>0.18</v>
      </c>
      <c r="F171" s="3">
        <v>0.29099999999999998</v>
      </c>
      <c r="G171" s="3">
        <v>0.14000000000000001</v>
      </c>
    </row>
    <row r="172" spans="1:7">
      <c r="A172" s="47">
        <v>1879</v>
      </c>
      <c r="B172" s="3">
        <v>1.33</v>
      </c>
      <c r="C172" s="3">
        <v>0.17</v>
      </c>
      <c r="D172" s="3">
        <v>0.47</v>
      </c>
      <c r="E172" s="3">
        <v>0.2</v>
      </c>
      <c r="F172" s="3">
        <v>0.34100000000000003</v>
      </c>
      <c r="G172" s="3">
        <v>0.14000000000000001</v>
      </c>
    </row>
    <row r="173" spans="1:7">
      <c r="A173" s="47">
        <v>1880</v>
      </c>
      <c r="B173" s="3">
        <v>1.48</v>
      </c>
      <c r="C173" s="3">
        <v>0.17</v>
      </c>
      <c r="D173" s="3">
        <v>0.56000000000000005</v>
      </c>
      <c r="E173" s="3">
        <v>0.24</v>
      </c>
      <c r="F173" s="3">
        <v>0.36899999999999999</v>
      </c>
      <c r="G173" s="3">
        <v>0.14000000000000001</v>
      </c>
    </row>
    <row r="174" spans="1:7">
      <c r="A174" s="47">
        <v>1881</v>
      </c>
      <c r="B174" s="3">
        <v>1.54</v>
      </c>
      <c r="C174" s="3">
        <v>0.09</v>
      </c>
      <c r="D174" s="3">
        <v>0.56000000000000005</v>
      </c>
      <c r="E174" s="3">
        <v>0.22</v>
      </c>
      <c r="F174" s="3">
        <v>0.52800000000000002</v>
      </c>
      <c r="G174" s="3">
        <v>0.14000000000000001</v>
      </c>
    </row>
    <row r="175" spans="1:7">
      <c r="A175" s="47">
        <v>1882</v>
      </c>
      <c r="B175" s="3">
        <v>1.77</v>
      </c>
      <c r="C175" s="3">
        <v>0.01</v>
      </c>
      <c r="D175" s="3">
        <v>0.43</v>
      </c>
      <c r="E175" s="3">
        <v>0.21</v>
      </c>
      <c r="F175" s="3">
        <v>0.98299999999999998</v>
      </c>
      <c r="G175" s="3">
        <v>0.14000000000000001</v>
      </c>
    </row>
    <row r="176" spans="1:7">
      <c r="A176" s="47">
        <v>1883</v>
      </c>
      <c r="B176" s="3">
        <v>2.11</v>
      </c>
      <c r="C176" s="3">
        <v>0.01</v>
      </c>
      <c r="D176" s="3">
        <v>0.62</v>
      </c>
      <c r="E176" s="3">
        <v>0.27</v>
      </c>
      <c r="F176" s="3">
        <v>1.079</v>
      </c>
      <c r="G176" s="3">
        <v>0.14000000000000001</v>
      </c>
    </row>
    <row r="177" spans="1:7">
      <c r="A177" s="47">
        <v>1884</v>
      </c>
      <c r="B177" s="3">
        <v>2.14</v>
      </c>
      <c r="C177" s="3">
        <v>0.01</v>
      </c>
      <c r="D177" s="3">
        <v>0.57999999999999996</v>
      </c>
      <c r="E177" s="3">
        <v>0.25</v>
      </c>
      <c r="F177" s="3">
        <v>1.163</v>
      </c>
      <c r="G177" s="3">
        <v>0.14000000000000001</v>
      </c>
    </row>
    <row r="178" spans="1:7">
      <c r="A178" s="47">
        <v>1885</v>
      </c>
      <c r="B178" s="3">
        <v>2.08</v>
      </c>
      <c r="C178" s="3">
        <v>0.01</v>
      </c>
      <c r="D178" s="3">
        <v>0.56999999999999995</v>
      </c>
      <c r="E178" s="3">
        <v>0.25</v>
      </c>
      <c r="F178" s="3">
        <v>1.1240000000000001</v>
      </c>
      <c r="G178" s="3">
        <v>0.13</v>
      </c>
    </row>
    <row r="179" spans="1:7">
      <c r="A179" s="47">
        <v>1886</v>
      </c>
      <c r="B179" s="3">
        <v>1.96</v>
      </c>
      <c r="C179" s="3">
        <v>0.01</v>
      </c>
      <c r="D179" s="3">
        <v>0.46</v>
      </c>
      <c r="E179" s="3">
        <v>0.2</v>
      </c>
      <c r="F179" s="3">
        <v>1.17</v>
      </c>
      <c r="G179" s="3">
        <v>0.12</v>
      </c>
    </row>
    <row r="180" spans="1:7">
      <c r="A180" s="47">
        <v>1887</v>
      </c>
      <c r="B180" s="3">
        <v>1.92</v>
      </c>
      <c r="C180" s="3">
        <v>0.01</v>
      </c>
      <c r="D180" s="3">
        <v>0.46</v>
      </c>
      <c r="E180" s="3">
        <v>0.2</v>
      </c>
      <c r="F180" s="3">
        <v>1.113</v>
      </c>
      <c r="G180" s="3">
        <v>0.14000000000000001</v>
      </c>
    </row>
    <row r="181" spans="1:7">
      <c r="A181" s="47">
        <v>1888</v>
      </c>
      <c r="B181" s="3">
        <v>1.87</v>
      </c>
      <c r="C181" s="3">
        <v>0.01</v>
      </c>
      <c r="D181" s="3">
        <v>0.46</v>
      </c>
      <c r="E181" s="3">
        <v>0.19</v>
      </c>
      <c r="F181" s="3">
        <v>1.073</v>
      </c>
      <c r="G181" s="3">
        <v>0.14000000000000001</v>
      </c>
    </row>
    <row r="182" spans="1:7">
      <c r="A182" s="47">
        <v>1889</v>
      </c>
      <c r="B182" s="3">
        <v>1.92</v>
      </c>
      <c r="C182" s="3">
        <v>0.01</v>
      </c>
      <c r="D182" s="3">
        <v>0.46</v>
      </c>
      <c r="E182" s="3">
        <v>0.25</v>
      </c>
      <c r="F182" s="3">
        <v>1.0489999999999999</v>
      </c>
      <c r="G182" s="3">
        <v>0.14000000000000001</v>
      </c>
    </row>
    <row r="183" spans="1:7">
      <c r="A183" s="47">
        <v>1890</v>
      </c>
      <c r="B183" s="3">
        <v>2.06</v>
      </c>
      <c r="C183" s="3">
        <v>0.01</v>
      </c>
      <c r="D183" s="3">
        <v>0.44</v>
      </c>
      <c r="E183" s="3">
        <v>0.09</v>
      </c>
      <c r="F183" s="3">
        <v>1.3819999999999999</v>
      </c>
      <c r="G183" s="3">
        <v>0.14000000000000001</v>
      </c>
    </row>
    <row r="184" spans="1:7">
      <c r="A184" s="47">
        <v>1891</v>
      </c>
      <c r="B184" s="3">
        <v>1.89</v>
      </c>
      <c r="C184" s="3">
        <v>0.01</v>
      </c>
      <c r="D184" s="3">
        <v>0.3</v>
      </c>
      <c r="E184" s="3">
        <v>0.08</v>
      </c>
      <c r="F184" s="3">
        <v>1.349</v>
      </c>
      <c r="G184" s="3">
        <v>0.14000000000000001</v>
      </c>
    </row>
    <row r="185" spans="1:7">
      <c r="A185" s="47">
        <v>1892</v>
      </c>
      <c r="B185" s="3">
        <v>1.8</v>
      </c>
      <c r="C185" s="3">
        <v>0.01</v>
      </c>
      <c r="D185" s="3">
        <v>0.27</v>
      </c>
      <c r="E185" s="3">
        <v>0.08</v>
      </c>
      <c r="F185" s="3">
        <v>1.292</v>
      </c>
      <c r="G185" s="3">
        <v>0.14000000000000001</v>
      </c>
    </row>
    <row r="186" spans="1:7">
      <c r="A186" s="47">
        <v>1893</v>
      </c>
      <c r="B186" s="3">
        <v>1.81</v>
      </c>
      <c r="C186" s="3">
        <v>0.01</v>
      </c>
      <c r="D186" s="3">
        <v>0.28999999999999998</v>
      </c>
      <c r="E186" s="3">
        <v>0.08</v>
      </c>
      <c r="F186" s="3">
        <v>1.2809999999999999</v>
      </c>
      <c r="G186" s="3">
        <v>0.15</v>
      </c>
    </row>
    <row r="187" spans="1:7">
      <c r="A187" s="47">
        <v>1894</v>
      </c>
      <c r="B187" s="3">
        <v>1.77</v>
      </c>
      <c r="C187" s="3">
        <v>0.01</v>
      </c>
      <c r="D187" s="3">
        <v>0.27</v>
      </c>
      <c r="E187" s="3">
        <v>0.08</v>
      </c>
      <c r="F187" s="3">
        <v>1.2689999999999999</v>
      </c>
      <c r="G187" s="3">
        <v>0.14000000000000001</v>
      </c>
    </row>
    <row r="188" spans="1:7">
      <c r="A188" s="47">
        <v>1895</v>
      </c>
      <c r="B188" s="3">
        <v>1.78</v>
      </c>
      <c r="C188" s="3">
        <v>0.01</v>
      </c>
      <c r="D188" s="3">
        <v>0.28000000000000003</v>
      </c>
      <c r="E188" s="3">
        <v>7.0000000000000007E-2</v>
      </c>
      <c r="F188" s="3">
        <v>1.2629999999999999</v>
      </c>
      <c r="G188" s="3">
        <v>0.15</v>
      </c>
    </row>
    <row r="189" spans="1:7">
      <c r="A189" s="47">
        <v>1896</v>
      </c>
      <c r="B189" s="3">
        <v>1.82</v>
      </c>
      <c r="C189" s="3">
        <v>0.01</v>
      </c>
      <c r="D189" s="3">
        <v>0.28999999999999998</v>
      </c>
      <c r="E189" s="3">
        <v>7.0000000000000007E-2</v>
      </c>
      <c r="F189" s="3">
        <v>1.2949999999999999</v>
      </c>
      <c r="G189" s="3">
        <v>0.14000000000000001</v>
      </c>
    </row>
    <row r="190" spans="1:7">
      <c r="A190" s="47">
        <v>1897</v>
      </c>
      <c r="B190" s="3">
        <v>1.9</v>
      </c>
      <c r="C190" s="3">
        <v>0.01</v>
      </c>
      <c r="D190" s="3">
        <v>0.32</v>
      </c>
      <c r="E190" s="3">
        <v>7.0000000000000007E-2</v>
      </c>
      <c r="F190" s="3">
        <v>1.347</v>
      </c>
      <c r="G190" s="3">
        <v>0.15</v>
      </c>
    </row>
    <row r="191" spans="1:7">
      <c r="A191" s="47">
        <v>1898</v>
      </c>
      <c r="B191" s="3">
        <v>1.94</v>
      </c>
      <c r="C191" s="3">
        <v>0.02</v>
      </c>
      <c r="D191" s="3">
        <v>0.33</v>
      </c>
      <c r="E191" s="3">
        <v>0.08</v>
      </c>
      <c r="F191" s="3">
        <v>1.361</v>
      </c>
      <c r="G191" s="3">
        <v>0.15</v>
      </c>
    </row>
    <row r="192" spans="1:7">
      <c r="A192" s="47">
        <v>1899</v>
      </c>
      <c r="B192" s="3">
        <v>1.98</v>
      </c>
      <c r="C192" s="3">
        <v>0.02</v>
      </c>
      <c r="D192" s="3">
        <v>0.35</v>
      </c>
      <c r="E192" s="3">
        <v>0.08</v>
      </c>
      <c r="F192" s="3">
        <v>1.3819999999999999</v>
      </c>
      <c r="G192" s="3">
        <v>0.16</v>
      </c>
    </row>
    <row r="193" spans="1:7">
      <c r="A193" s="47">
        <v>1900</v>
      </c>
      <c r="B193" s="3">
        <v>2.04</v>
      </c>
      <c r="C193" s="3">
        <v>0.02</v>
      </c>
      <c r="D193" s="3">
        <v>0.37</v>
      </c>
      <c r="E193" s="3">
        <v>0.08</v>
      </c>
      <c r="F193" s="3">
        <v>1.421</v>
      </c>
      <c r="G193" s="3">
        <v>0.15</v>
      </c>
    </row>
    <row r="194" spans="1:7">
      <c r="A194" s="47">
        <v>1901</v>
      </c>
      <c r="B194" s="3">
        <v>2.09</v>
      </c>
      <c r="C194" s="3">
        <v>0.02</v>
      </c>
      <c r="D194" s="3">
        <v>0.39</v>
      </c>
      <c r="E194" s="3">
        <v>0.08</v>
      </c>
      <c r="F194" s="3">
        <v>1.448</v>
      </c>
      <c r="G194" s="3">
        <v>0.15</v>
      </c>
    </row>
    <row r="195" spans="1:7">
      <c r="A195" s="47">
        <v>1902</v>
      </c>
      <c r="B195" s="3">
        <v>2.0699999999999998</v>
      </c>
      <c r="C195" s="3">
        <v>0.02</v>
      </c>
      <c r="D195" s="3">
        <v>0.4</v>
      </c>
      <c r="E195" s="3">
        <v>0.08</v>
      </c>
      <c r="F195" s="3">
        <v>1.4610000000000001</v>
      </c>
      <c r="G195" s="3">
        <v>0.12</v>
      </c>
    </row>
    <row r="196" spans="1:7">
      <c r="A196" s="47">
        <v>1903</v>
      </c>
      <c r="B196" s="3">
        <v>2.15</v>
      </c>
      <c r="C196" s="3">
        <v>0.02</v>
      </c>
      <c r="D196" s="3">
        <v>0.45</v>
      </c>
      <c r="E196" s="3">
        <v>0.08</v>
      </c>
      <c r="F196" s="3">
        <v>1.5329999999999999</v>
      </c>
      <c r="G196" s="3">
        <v>7.0000000000000007E-2</v>
      </c>
    </row>
    <row r="197" spans="1:7">
      <c r="A197" s="47">
        <v>1904</v>
      </c>
      <c r="B197" s="3">
        <v>2.21</v>
      </c>
      <c r="C197" s="3">
        <v>0.02</v>
      </c>
      <c r="D197" s="3">
        <v>0.47</v>
      </c>
      <c r="E197" s="3">
        <v>0.08</v>
      </c>
      <c r="F197" s="3">
        <v>1.6</v>
      </c>
      <c r="G197" s="3">
        <v>0.04</v>
      </c>
    </row>
    <row r="198" spans="1:7">
      <c r="A198" s="47">
        <v>1905</v>
      </c>
      <c r="B198" s="3">
        <v>2.33</v>
      </c>
      <c r="C198" s="3">
        <v>0.02</v>
      </c>
      <c r="D198" s="3">
        <v>0.49</v>
      </c>
      <c r="E198" s="3">
        <v>0.08</v>
      </c>
      <c r="F198" s="3">
        <v>1.706</v>
      </c>
      <c r="G198" s="3">
        <v>0.03</v>
      </c>
    </row>
    <row r="199" spans="1:7">
      <c r="A199" s="47">
        <v>1906</v>
      </c>
      <c r="B199" s="3">
        <v>2.44</v>
      </c>
      <c r="C199" s="3">
        <v>0.02</v>
      </c>
      <c r="D199" s="3">
        <v>0.51</v>
      </c>
      <c r="E199" s="3">
        <v>0.08</v>
      </c>
      <c r="F199" s="3">
        <v>1.8129999999999999</v>
      </c>
      <c r="G199" s="3">
        <v>0.02</v>
      </c>
    </row>
    <row r="200" spans="1:7">
      <c r="A200" s="47">
        <v>1907</v>
      </c>
      <c r="B200" s="3">
        <v>2.56</v>
      </c>
      <c r="C200" s="3">
        <v>0.02</v>
      </c>
      <c r="D200" s="3">
        <v>0.54</v>
      </c>
      <c r="E200" s="3">
        <v>0.08</v>
      </c>
      <c r="F200" s="3">
        <v>1.9</v>
      </c>
      <c r="G200" s="3">
        <v>0.01</v>
      </c>
    </row>
    <row r="201" spans="1:7">
      <c r="A201" s="47">
        <v>1908</v>
      </c>
      <c r="B201" s="3">
        <v>2.62</v>
      </c>
      <c r="C201" s="3">
        <v>0.02</v>
      </c>
      <c r="D201" s="3">
        <v>0.55000000000000004</v>
      </c>
      <c r="E201" s="3">
        <v>0.08</v>
      </c>
      <c r="F201" s="3">
        <v>1.966</v>
      </c>
      <c r="G201" s="3">
        <v>0.01</v>
      </c>
    </row>
    <row r="202" spans="1:7">
      <c r="A202" s="47">
        <v>1909</v>
      </c>
      <c r="B202" s="3">
        <v>2.69</v>
      </c>
      <c r="C202" s="3">
        <v>0.02</v>
      </c>
      <c r="D202" s="3">
        <v>0.56999999999999995</v>
      </c>
      <c r="E202" s="3">
        <v>0.09</v>
      </c>
      <c r="F202" s="3">
        <v>2.0019999999999998</v>
      </c>
      <c r="G202" s="3">
        <v>0</v>
      </c>
    </row>
    <row r="203" spans="1:7">
      <c r="A203" s="47">
        <v>1910</v>
      </c>
      <c r="B203" s="3">
        <v>2.76</v>
      </c>
      <c r="C203" s="3">
        <v>0.03</v>
      </c>
      <c r="D203" s="3">
        <v>0.6</v>
      </c>
      <c r="E203" s="3">
        <v>0.09</v>
      </c>
      <c r="F203" s="3">
        <v>2.0449999999999999</v>
      </c>
    </row>
    <row r="204" spans="1:7">
      <c r="A204" s="47">
        <v>1911</v>
      </c>
      <c r="B204" s="3">
        <v>2.86</v>
      </c>
      <c r="C204" s="3">
        <v>0.03</v>
      </c>
      <c r="D204" s="3">
        <v>0.65</v>
      </c>
      <c r="E204" s="3">
        <v>0.09</v>
      </c>
      <c r="F204" s="3">
        <v>2.0920000000000001</v>
      </c>
    </row>
    <row r="205" spans="1:7">
      <c r="A205" s="47">
        <v>1912</v>
      </c>
      <c r="B205" s="3">
        <v>2.92</v>
      </c>
      <c r="C205" s="3">
        <v>0.03</v>
      </c>
      <c r="D205" s="3">
        <v>0.68</v>
      </c>
      <c r="E205" s="3">
        <v>0.09</v>
      </c>
      <c r="F205" s="3">
        <v>2.1219999999999999</v>
      </c>
    </row>
    <row r="206" spans="1:7" ht="13" thickBot="1">
      <c r="A206" s="48">
        <v>1913</v>
      </c>
      <c r="B206" s="3">
        <v>2.86</v>
      </c>
      <c r="C206" s="3">
        <v>0.02</v>
      </c>
      <c r="D206" s="3">
        <v>0.56000000000000005</v>
      </c>
      <c r="E206" s="3">
        <v>7.0000000000000007E-2</v>
      </c>
      <c r="F206" s="3">
        <v>2.1970000000000001</v>
      </c>
    </row>
    <row r="207" spans="1:7">
      <c r="A207" s="1">
        <v>1914</v>
      </c>
      <c r="B207" s="3">
        <v>3.03</v>
      </c>
      <c r="C207" s="3">
        <v>0.02</v>
      </c>
      <c r="D207" s="3">
        <v>0.55000000000000004</v>
      </c>
      <c r="E207" s="3">
        <v>7.0000000000000007E-2</v>
      </c>
      <c r="F207" s="3">
        <v>2.38</v>
      </c>
    </row>
    <row r="208" spans="1:7">
      <c r="A208" s="1">
        <v>1915</v>
      </c>
      <c r="B208" s="3">
        <v>3.14</v>
      </c>
      <c r="C208" s="3">
        <v>0.03</v>
      </c>
      <c r="D208" s="3">
        <v>0.62</v>
      </c>
      <c r="E208" s="3">
        <v>0.08</v>
      </c>
      <c r="F208" s="3">
        <v>2.41</v>
      </c>
    </row>
    <row r="209" spans="1:6">
      <c r="A209" s="1">
        <v>1916</v>
      </c>
      <c r="B209" s="3">
        <v>3.34</v>
      </c>
      <c r="C209" s="3">
        <v>0.04</v>
      </c>
      <c r="D209" s="3">
        <v>0.71</v>
      </c>
      <c r="E209" s="3">
        <v>0.09</v>
      </c>
      <c r="F209" s="3">
        <v>2.5</v>
      </c>
    </row>
    <row r="210" spans="1:6">
      <c r="A210" s="1">
        <v>1917</v>
      </c>
      <c r="B210" s="3">
        <v>4.09</v>
      </c>
      <c r="C210" s="3">
        <v>0.04</v>
      </c>
      <c r="D210" s="3">
        <v>0.89</v>
      </c>
      <c r="E210" s="3">
        <v>0.12</v>
      </c>
      <c r="F210" s="3">
        <v>3.04</v>
      </c>
    </row>
    <row r="211" spans="1:6">
      <c r="A211" s="1">
        <v>1918</v>
      </c>
      <c r="B211" s="3">
        <v>5.87</v>
      </c>
      <c r="C211" s="3">
        <v>0.06</v>
      </c>
      <c r="D211" s="3">
        <v>1.2</v>
      </c>
      <c r="E211" s="3">
        <v>0.15</v>
      </c>
      <c r="F211" s="3">
        <v>4.45</v>
      </c>
    </row>
    <row r="212" spans="1:6">
      <c r="A212" s="1">
        <v>1919</v>
      </c>
      <c r="B212" s="3">
        <v>9.17</v>
      </c>
      <c r="C212" s="3">
        <v>0.08</v>
      </c>
      <c r="D212" s="3">
        <v>1.55</v>
      </c>
      <c r="E212" s="3">
        <v>0.19</v>
      </c>
      <c r="F212" s="3">
        <v>7.35</v>
      </c>
    </row>
    <row r="213" spans="1:6">
      <c r="A213" s="1">
        <v>1920</v>
      </c>
      <c r="B213" s="3">
        <v>12.01</v>
      </c>
      <c r="C213" s="3">
        <v>0.11</v>
      </c>
      <c r="D213" s="3">
        <v>2.25</v>
      </c>
      <c r="E213" s="3">
        <v>0.26</v>
      </c>
      <c r="F213" s="3">
        <v>9.3800000000000008</v>
      </c>
    </row>
    <row r="214" spans="1:6">
      <c r="A214" s="1">
        <v>1921</v>
      </c>
      <c r="B214" s="3">
        <v>11.97</v>
      </c>
      <c r="C214" s="3">
        <v>0.11</v>
      </c>
      <c r="D214" s="3">
        <v>2.19</v>
      </c>
      <c r="E214" s="3">
        <v>0.25</v>
      </c>
      <c r="F214" s="3">
        <v>9.42</v>
      </c>
    </row>
    <row r="215" spans="1:6">
      <c r="A215" s="1">
        <v>1922</v>
      </c>
      <c r="B215" s="3">
        <v>13.88</v>
      </c>
      <c r="C215" s="3">
        <v>0.1</v>
      </c>
      <c r="D215" s="3">
        <v>1.99</v>
      </c>
      <c r="E215" s="3">
        <v>0.22</v>
      </c>
      <c r="F215" s="3">
        <v>11.57</v>
      </c>
    </row>
    <row r="216" spans="1:6">
      <c r="A216" s="1">
        <v>1923</v>
      </c>
      <c r="B216" s="3">
        <v>15.07</v>
      </c>
      <c r="C216" s="3">
        <v>0.11</v>
      </c>
      <c r="D216" s="3">
        <v>2.19</v>
      </c>
      <c r="E216" s="3">
        <v>0.24</v>
      </c>
      <c r="F216" s="3">
        <v>12.53</v>
      </c>
    </row>
    <row r="217" spans="1:6">
      <c r="A217" s="1">
        <v>1924</v>
      </c>
      <c r="B217" s="3">
        <v>15.89</v>
      </c>
      <c r="C217" s="3">
        <v>0.12</v>
      </c>
      <c r="D217" s="3">
        <v>2.62</v>
      </c>
      <c r="E217" s="3">
        <v>0.27</v>
      </c>
      <c r="F217" s="3">
        <v>12.88</v>
      </c>
    </row>
    <row r="218" spans="1:6">
      <c r="A218" s="1">
        <v>1925</v>
      </c>
      <c r="B218" s="3">
        <v>20.14</v>
      </c>
      <c r="C218" s="3">
        <v>0.13</v>
      </c>
      <c r="D218" s="3">
        <v>2.9</v>
      </c>
      <c r="E218" s="3">
        <v>0.28999999999999998</v>
      </c>
      <c r="F218" s="3">
        <v>16.82</v>
      </c>
    </row>
    <row r="219" spans="1:6">
      <c r="A219" s="1">
        <v>1926</v>
      </c>
      <c r="B219" s="3">
        <v>23.29</v>
      </c>
      <c r="C219" s="3">
        <v>0.19</v>
      </c>
      <c r="D219" s="3">
        <v>4.17</v>
      </c>
      <c r="E219" s="3">
        <v>0.4</v>
      </c>
      <c r="F219" s="3">
        <v>18.53</v>
      </c>
    </row>
    <row r="220" spans="1:6">
      <c r="A220" s="1">
        <v>1927</v>
      </c>
      <c r="B220" s="3">
        <v>26.4</v>
      </c>
      <c r="C220" s="3">
        <v>0.21</v>
      </c>
      <c r="D220" s="3">
        <v>4.67</v>
      </c>
      <c r="E220" s="3">
        <v>0.44</v>
      </c>
      <c r="F220" s="3">
        <v>21.08</v>
      </c>
    </row>
    <row r="221" spans="1:6">
      <c r="A221" s="1">
        <v>1928</v>
      </c>
      <c r="B221" s="3">
        <v>28.83</v>
      </c>
      <c r="C221" s="3">
        <v>0.23</v>
      </c>
      <c r="D221" s="3">
        <v>5.24</v>
      </c>
      <c r="E221" s="3">
        <v>0.47</v>
      </c>
      <c r="F221" s="3">
        <v>22.89</v>
      </c>
    </row>
    <row r="222" spans="1:6">
      <c r="A222" s="1">
        <v>1929</v>
      </c>
      <c r="B222" s="3">
        <v>38.65</v>
      </c>
      <c r="C222" s="3">
        <v>0.26</v>
      </c>
      <c r="D222" s="3">
        <v>6.04</v>
      </c>
      <c r="E222" s="3">
        <v>0.53</v>
      </c>
      <c r="F222" s="3">
        <v>31.82</v>
      </c>
    </row>
    <row r="223" spans="1:6">
      <c r="A223" s="1">
        <v>1930</v>
      </c>
      <c r="B223" s="3">
        <v>35.24</v>
      </c>
      <c r="C223" s="3">
        <v>0.28999999999999998</v>
      </c>
      <c r="D223" s="3">
        <v>6.64</v>
      </c>
      <c r="E223" s="3">
        <v>0.56000000000000005</v>
      </c>
      <c r="F223" s="3">
        <v>27.76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main</vt:lpstr>
      <vt:lpstr>graphing 1820-2009</vt:lpstr>
      <vt:lpstr>graph, primary to 1913</vt:lpstr>
      <vt:lpstr>Chart, all levels to 1930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Stango</dc:creator>
  <cp:keywords/>
  <dc:description/>
  <cp:lastModifiedBy>Peter Lindert</cp:lastModifiedBy>
  <cp:lastPrinted>1999-07-12T18:27:03Z</cp:lastPrinted>
  <dcterms:created xsi:type="dcterms:W3CDTF">1999-06-30T20:37:11Z</dcterms:created>
  <dcterms:modified xsi:type="dcterms:W3CDTF">2013-11-14T23:54:18Z</dcterms:modified>
</cp:coreProperties>
</file>