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1280" windowWidth="23100" windowHeight="13020" firstSheet="4" activeTab="10"/>
  </bookViews>
  <sheets>
    <sheet name="Notes" sheetId="1" r:id="rId1"/>
    <sheet name="Currency" sheetId="2" r:id="rId2"/>
    <sheet name="Starches" sheetId="3" r:id="rId3"/>
    <sheet name="Meat, dairy, eggs" sheetId="4" r:id="rId4"/>
    <sheet name="Livestock" sheetId="5" r:id="rId5"/>
    <sheet name="Agric &amp; fodder" sheetId="6" r:id="rId6"/>
    <sheet name="Beverages" sheetId="7" r:id="rId7"/>
    <sheet name="Fuel &amp; light" sheetId="8" r:id="rId8"/>
    <sheet name="Bldg materials" sheetId="9" r:id="rId9"/>
    <sheet name="Day wages" sheetId="10" r:id="rId10"/>
    <sheet name="Annual wages" sheetId="11" r:id="rId11"/>
  </sheets>
  <definedNames/>
  <calcPr fullCalcOnLoad="1"/>
</workbook>
</file>

<file path=xl/sharedStrings.xml><?xml version="1.0" encoding="utf-8"?>
<sst xmlns="http://schemas.openxmlformats.org/spreadsheetml/2006/main" count="1308" uniqueCount="329">
  <si>
    <t>Senate</t>
  </si>
  <si>
    <t>president</t>
  </si>
  <si>
    <r>
      <t xml:space="preserve">Marian Gorkiewicz, </t>
    </r>
    <r>
      <rPr>
        <i/>
        <sz val="12"/>
        <rFont val="Times New Roman"/>
        <family val="1"/>
      </rPr>
      <t>Ceny w Krakowie w Latach 1796-1914.</t>
    </r>
    <r>
      <rPr>
        <sz val="12"/>
        <rFont val="Times New Roman"/>
        <family val="1"/>
      </rPr>
      <t xml:space="preserve"> Poznan: Nakladem Poznanskiego Towarzystwa Przyjaciol Nauk, 1950.</t>
    </r>
  </si>
  <si>
    <t>David Jacks 2002, Peter Lindert February 2006 Peter Lindert and Rivka Shenhav October 2009.</t>
  </si>
  <si>
    <t>Candles</t>
  </si>
  <si>
    <t>Firewood</t>
  </si>
  <si>
    <t>per m^3</t>
  </si>
  <si>
    <t>(hard)</t>
  </si>
  <si>
    <t>(soft)</t>
  </si>
  <si>
    <t>Coal</t>
  </si>
  <si>
    <t>per 100 kg</t>
  </si>
  <si>
    <t>MASON</t>
  </si>
  <si>
    <t>Master</t>
  </si>
  <si>
    <t>Lab (male)</t>
  </si>
  <si>
    <t>Lab (fem)</t>
  </si>
  <si>
    <t>Journey.</t>
  </si>
  <si>
    <t>Appren.</t>
  </si>
  <si>
    <t>CARPENTER</t>
  </si>
  <si>
    <t>Lab.</t>
  </si>
  <si>
    <t>PRICE AND VALUE OF MONEY:</t>
  </si>
  <si>
    <t xml:space="preserve">Value of paper </t>
  </si>
  <si>
    <t>Ag/Au</t>
  </si>
  <si>
    <t>in grams Ag</t>
  </si>
  <si>
    <t>in grams Au</t>
  </si>
  <si>
    <t>(Krakow)</t>
  </si>
  <si>
    <t>Bière</t>
  </si>
  <si>
    <t>double</t>
  </si>
  <si>
    <t>ordynayjne</t>
  </si>
  <si>
    <t>ordinaire</t>
  </si>
  <si>
    <t>Spiytus</t>
  </si>
  <si>
    <t>Alcool</t>
  </si>
  <si>
    <t>Okowita</t>
  </si>
  <si>
    <t>Eau de</t>
  </si>
  <si>
    <t>vie</t>
  </si>
  <si>
    <t>Akavit</t>
  </si>
  <si>
    <t>Boeuf</t>
  </si>
  <si>
    <t>Krowa</t>
  </si>
  <si>
    <t xml:space="preserve">Wol </t>
  </si>
  <si>
    <t>(400 funtow)</t>
  </si>
  <si>
    <t>(300 funtow)</t>
  </si>
  <si>
    <t>karmna</t>
  </si>
  <si>
    <t>Vache</t>
  </si>
  <si>
    <t>engraissé</t>
  </si>
  <si>
    <t>ordynaryjna</t>
  </si>
  <si>
    <t>Ciele</t>
  </si>
  <si>
    <t>Veau</t>
  </si>
  <si>
    <t>Baran</t>
  </si>
  <si>
    <t>Mouton</t>
  </si>
  <si>
    <t>Wieprz</t>
  </si>
  <si>
    <t>karmny</t>
  </si>
  <si>
    <t>Porc</t>
  </si>
  <si>
    <t>QUINQUENNIA</t>
  </si>
  <si>
    <t>All prices in grams of gold per head.</t>
  </si>
  <si>
    <t>All prices in grams of silver per head.</t>
  </si>
  <si>
    <t>Siano</t>
  </si>
  <si>
    <t>Sloma</t>
  </si>
  <si>
    <t>Foin</t>
  </si>
  <si>
    <t>Paille</t>
  </si>
  <si>
    <t>Prices per hectoliter</t>
  </si>
  <si>
    <t>Prices per 100 kilograms</t>
  </si>
  <si>
    <t>Price per hectoliter</t>
  </si>
  <si>
    <t>Price per 100 kilograms</t>
  </si>
  <si>
    <t>Prices in grams of gold</t>
  </si>
  <si>
    <t>commissioner</t>
  </si>
  <si>
    <t>Goôlier</t>
  </si>
  <si>
    <t>Jailer</t>
  </si>
  <si>
    <t xml:space="preserve">Garde </t>
  </si>
  <si>
    <t>de nuit</t>
  </si>
  <si>
    <t>Night</t>
  </si>
  <si>
    <t>watchman</t>
  </si>
  <si>
    <t>Cashier</t>
  </si>
  <si>
    <t>Comptroller</t>
  </si>
  <si>
    <t>Municipal</t>
  </si>
  <si>
    <t>physician</t>
  </si>
  <si>
    <t>Kancelista</t>
  </si>
  <si>
    <t>Podmajstrzy</t>
  </si>
  <si>
    <t>murarski</t>
  </si>
  <si>
    <t>Contre-maître</t>
  </si>
  <si>
    <t>de maçon</t>
  </si>
  <si>
    <t>murarska</t>
  </si>
  <si>
    <t>Czeladnik</t>
  </si>
  <si>
    <t>Uezen</t>
  </si>
  <si>
    <t>Pomocnica</t>
  </si>
  <si>
    <t>Compagnon</t>
  </si>
  <si>
    <t>de maçon (f)</t>
  </si>
  <si>
    <t>´Elève</t>
  </si>
  <si>
    <t>Aide</t>
  </si>
  <si>
    <t>ciesielski</t>
  </si>
  <si>
    <t>de charpentier</t>
  </si>
  <si>
    <t>de charp.</t>
  </si>
  <si>
    <t>cwiertina (grain) = 3 korzec = 361.8156 L</t>
  </si>
  <si>
    <t>cwiertina = 360.3 l L according to Avel [oo Abel?], p. 301</t>
  </si>
  <si>
    <t>garniec (butter)=3.77 L</t>
  </si>
  <si>
    <t>achtel = half barrel? =135.7 L</t>
  </si>
  <si>
    <t>faska (butter) = 30 kwart = 28.266 L</t>
  </si>
  <si>
    <t>kamen (rice) = 13 kg</t>
  </si>
  <si>
    <t>funt = .406 kg</t>
  </si>
  <si>
    <t>lokiec  (cloth) = .6 m</t>
  </si>
  <si>
    <t>woz (coal) = 100 kg</t>
  </si>
  <si>
    <t>kopa (eggs) = 60</t>
  </si>
  <si>
    <t>dziesiatk (firewood) = 1000 L</t>
  </si>
  <si>
    <r>
      <t>Alternative conversions suggested by Robert C. Allen</t>
    </r>
    <r>
      <rPr>
        <sz val="12"/>
        <rFont val="Times New Roman"/>
        <family val="1"/>
      </rPr>
      <t xml:space="preserve"> (to PL), 31 December 2001</t>
    </r>
  </si>
  <si>
    <t>The original has prices for other commodities, as well.</t>
  </si>
  <si>
    <t xml:space="preserve">We had difficulty translating some of the units of measurement for salt and soap, and therefore omitted these two commodities.  </t>
  </si>
  <si>
    <t>Bread (wheat)</t>
  </si>
  <si>
    <t>Prices in grams of silver</t>
  </si>
  <si>
    <t>Krakow prices of meat and dairy products, 1801-1914</t>
  </si>
  <si>
    <t>Prezydent</t>
  </si>
  <si>
    <t>senatu</t>
  </si>
  <si>
    <t>Président</t>
  </si>
  <si>
    <t>du sénat</t>
  </si>
  <si>
    <t>In Gold</t>
  </si>
  <si>
    <t>1811-1815</t>
  </si>
  <si>
    <t>1816-1820</t>
  </si>
  <si>
    <t>1821-1825</t>
  </si>
  <si>
    <t>1826-1830</t>
  </si>
  <si>
    <t>1831-1835</t>
  </si>
  <si>
    <t>1836-1840</t>
  </si>
  <si>
    <t>1841-1845</t>
  </si>
  <si>
    <t>1846-1850</t>
  </si>
  <si>
    <t>1851-1855</t>
  </si>
  <si>
    <t>1856-1860</t>
  </si>
  <si>
    <t>1861-1865</t>
  </si>
  <si>
    <t>1866-1870</t>
  </si>
  <si>
    <t xml:space="preserve">1871-1875 </t>
  </si>
  <si>
    <t>1876-1880</t>
  </si>
  <si>
    <t>1881-1885</t>
  </si>
  <si>
    <t>1886-1890</t>
  </si>
  <si>
    <t xml:space="preserve">1891-1895 </t>
  </si>
  <si>
    <t>1896-1900</t>
  </si>
  <si>
    <t>1901-1905</t>
  </si>
  <si>
    <r>
      <t xml:space="preserve">Main source = Marian Gorkiewicz, </t>
    </r>
    <r>
      <rPr>
        <i/>
        <sz val="12"/>
        <rFont val="Times New Roman"/>
        <family val="1"/>
      </rPr>
      <t>Ceny w Krakowie w Latach 1796-1914.</t>
    </r>
    <r>
      <rPr>
        <sz val="12"/>
        <rFont val="Times New Roman"/>
        <family val="1"/>
      </rPr>
      <t xml:space="preserve"> Poznan: Nakladem Poznanskiego Towarzystwa Przyjaciol Nauk, 1950.</t>
    </r>
  </si>
  <si>
    <t>In grams of gold per year.</t>
  </si>
  <si>
    <t>In grams of silver per year.</t>
  </si>
  <si>
    <t>Wice-prez.</t>
  </si>
  <si>
    <t>miasta</t>
  </si>
  <si>
    <t>Vice-présid.</t>
  </si>
  <si>
    <t>de la ville</t>
  </si>
  <si>
    <t>municipality</t>
  </si>
  <si>
    <t>Vice Pres. of</t>
  </si>
  <si>
    <t>Senator</t>
  </si>
  <si>
    <t>Sénateur</t>
  </si>
  <si>
    <t>Sekretarz</t>
  </si>
  <si>
    <t>generaly</t>
  </si>
  <si>
    <t>Secrétaire</t>
  </si>
  <si>
    <t>général</t>
  </si>
  <si>
    <t>Genral</t>
  </si>
  <si>
    <t>Secretary</t>
  </si>
  <si>
    <t>Court clerk,</t>
  </si>
  <si>
    <t>Registrar</t>
  </si>
  <si>
    <t>Kandelista</t>
  </si>
  <si>
    <t>Greffier</t>
  </si>
  <si>
    <t>Wozny</t>
  </si>
  <si>
    <t>Huissier</t>
  </si>
  <si>
    <t>Court usher,</t>
  </si>
  <si>
    <t>bailiff</t>
  </si>
  <si>
    <t>Rzepac</t>
  </si>
  <si>
    <t>Rape-seed</t>
  </si>
  <si>
    <t>Wyka</t>
  </si>
  <si>
    <t>Trèfle</t>
  </si>
  <si>
    <t>Koniczyna</t>
  </si>
  <si>
    <t>TABL. 79.</t>
  </si>
  <si>
    <t>Piwo</t>
  </si>
  <si>
    <t>dubeltowe</t>
  </si>
  <si>
    <r>
      <t xml:space="preserve">Marian Gorkiewicz, </t>
    </r>
    <r>
      <rPr>
        <i/>
        <sz val="12"/>
        <rFont val="Times New Roman"/>
        <family val="1"/>
      </rPr>
      <t>Ceny w Krakowie w Latach 1796-1914.</t>
    </r>
    <r>
      <rPr>
        <sz val="12"/>
        <rFont val="Times New Roman"/>
        <family val="1"/>
      </rPr>
      <t xml:space="preserve"> Poznan: Nakladem Poznanskiego Towarzystwa Przyjaciol Nauk, 1950, pp. 259-261.</t>
    </r>
  </si>
  <si>
    <t>As in most cases, there are prices for more commodities in the original source than could be quantified here.</t>
  </si>
  <si>
    <t>Kasjer</t>
  </si>
  <si>
    <t>Kontroler</t>
  </si>
  <si>
    <t>kasy</t>
  </si>
  <si>
    <t>Fizyk</t>
  </si>
  <si>
    <t>Komisarz</t>
  </si>
  <si>
    <t>targowy</t>
  </si>
  <si>
    <t>Dozorca</t>
  </si>
  <si>
    <t>aresztu</t>
  </si>
  <si>
    <t>Stroz</t>
  </si>
  <si>
    <t>nocny</t>
  </si>
  <si>
    <t>Cassier</t>
  </si>
  <si>
    <t>Contrôler</t>
  </si>
  <si>
    <t>de caisse</t>
  </si>
  <si>
    <t>per hl (100 l.)</t>
  </si>
  <si>
    <t>Krakow prices of starches, 1796-1914</t>
  </si>
  <si>
    <t>n.a.</t>
  </si>
  <si>
    <t>Krakow,</t>
  </si>
  <si>
    <t>spliced to</t>
  </si>
  <si>
    <t xml:space="preserve">W. Eur, </t>
  </si>
  <si>
    <t xml:space="preserve">1879 on </t>
  </si>
  <si>
    <t>In grams of silver and metric physical units</t>
  </si>
  <si>
    <t>In grams of gold per day.</t>
  </si>
  <si>
    <t>In grams of silver per day.</t>
  </si>
  <si>
    <t>All prices in grams of gold.</t>
  </si>
  <si>
    <t>Wheat</t>
  </si>
  <si>
    <t>per hl</t>
  </si>
  <si>
    <t>Rye</t>
  </si>
  <si>
    <t>Barley</t>
  </si>
  <si>
    <t>Oats</t>
  </si>
  <si>
    <t>Peas</t>
  </si>
  <si>
    <t>Beans</t>
  </si>
  <si>
    <t>Potatoes</t>
  </si>
  <si>
    <t>per kg</t>
  </si>
  <si>
    <t>Bread (rye)</t>
  </si>
  <si>
    <t>Beer</t>
  </si>
  <si>
    <t>(double)</t>
  </si>
  <si>
    <t>(ordinary)</t>
  </si>
  <si>
    <t>Spirits</t>
  </si>
  <si>
    <t>Brandy</t>
  </si>
  <si>
    <t>per liter</t>
  </si>
  <si>
    <t>Beef</t>
  </si>
  <si>
    <t>Veal</t>
  </si>
  <si>
    <t>Pork</t>
  </si>
  <si>
    <t>Lard</t>
  </si>
  <si>
    <t>Gracarz</t>
  </si>
  <si>
    <t>Pomocnik</t>
  </si>
  <si>
    <t>gracarza</t>
  </si>
  <si>
    <t>Mason's</t>
  </si>
  <si>
    <t>labourer</t>
  </si>
  <si>
    <t>(Aide to</t>
  </si>
  <si>
    <t>same)</t>
  </si>
  <si>
    <t>Gâcheur</t>
  </si>
  <si>
    <t>Aide de</t>
  </si>
  <si>
    <t>Silver g</t>
  </si>
  <si>
    <t>per gold g</t>
  </si>
  <si>
    <t>Krakow day wages, 1816-1910</t>
  </si>
  <si>
    <t>Krakow annual wages, 1816-1910</t>
  </si>
  <si>
    <t>Butter</t>
  </si>
  <si>
    <t>Eggs</t>
  </si>
  <si>
    <t>per 60</t>
  </si>
  <si>
    <t>Mutton</t>
  </si>
  <si>
    <t>Krakow prices ofbuilding materials, quinquennia 1811/15-1906/10</t>
  </si>
  <si>
    <t>1906-1910</t>
  </si>
  <si>
    <t>avg.</t>
  </si>
  <si>
    <t xml:space="preserve">Artykule pochodzenia zwierzecego  Denrées d'origine finie </t>
  </si>
  <si>
    <t>TABL. 70</t>
  </si>
  <si>
    <t>Beef (400 lbs)</t>
  </si>
  <si>
    <t>Beef (300 lbs)</t>
  </si>
  <si>
    <t>Fattened Cow</t>
  </si>
  <si>
    <t>Regular Cow</t>
  </si>
  <si>
    <t>Sheep</t>
  </si>
  <si>
    <t>Fattened Pork</t>
  </si>
  <si>
    <t>Regular Pork</t>
  </si>
  <si>
    <t>TABL. 83</t>
  </si>
  <si>
    <t>(W. Eur)</t>
  </si>
  <si>
    <t>Zlp-gr of 2.9236 gr.</t>
  </si>
  <si>
    <t>Zlp-gr of 2.7507 gr</t>
  </si>
  <si>
    <t>Zr-kr of 11.1111 gr</t>
  </si>
  <si>
    <t xml:space="preserve">K,h </t>
  </si>
  <si>
    <t>1 cwierc = 30.25 liters</t>
  </si>
  <si>
    <t>1 lokiec = 57.6 cm</t>
  </si>
  <si>
    <t>1 kwarta = .96 liters</t>
  </si>
  <si>
    <t>1 garniec = 4 liters</t>
  </si>
  <si>
    <t>1 funt = 405.404 g</t>
  </si>
  <si>
    <t>The ones used were:</t>
  </si>
  <si>
    <r>
      <t xml:space="preserve">Krakowian conversions were taken from: R. Klimpert, </t>
    </r>
    <r>
      <rPr>
        <i/>
        <sz val="12"/>
        <rFont val="Times New Roman"/>
        <family val="1"/>
      </rPr>
      <t>Lexikon der Muenzen, Masse,</t>
    </r>
  </si>
  <si>
    <r>
      <t xml:space="preserve">Gewichte Zaehlarten und Zeitgroessen aller Laender der Erde. </t>
    </r>
    <r>
      <rPr>
        <sz val="12"/>
        <rFont val="Times New Roman"/>
        <family val="1"/>
      </rPr>
      <t xml:space="preserve"> Graz: Akademische Druck, 1972.</t>
    </r>
  </si>
  <si>
    <r>
      <t xml:space="preserve">M. Gorkiewicz, </t>
    </r>
    <r>
      <rPr>
        <i/>
        <sz val="12"/>
        <rFont val="Times New Roman"/>
        <family val="1"/>
      </rPr>
      <t>Ceny w Krakowie w Latach 1796-1914.</t>
    </r>
    <r>
      <rPr>
        <sz val="12"/>
        <rFont val="Times New Roman"/>
        <family val="1"/>
      </rPr>
      <t xml:space="preserve"> Poznan: Nakladem Poznanskiego Towarzystwa Przyjaciol Nauk, 1950.</t>
    </r>
  </si>
  <si>
    <t>Médecin</t>
  </si>
  <si>
    <t>Commissaire</t>
  </si>
  <si>
    <t>de marché</t>
  </si>
  <si>
    <t>Trade</t>
  </si>
  <si>
    <t>Vesce</t>
  </si>
  <si>
    <t>Trefoil</t>
  </si>
  <si>
    <t>Quinquennium</t>
  </si>
  <si>
    <t>Straw</t>
  </si>
  <si>
    <t>in g of silver</t>
  </si>
  <si>
    <t>in g of gold.</t>
  </si>
  <si>
    <t>Vetch</t>
  </si>
  <si>
    <t>Hay</t>
  </si>
  <si>
    <t>Krakow prices of livestock, 1808-1914</t>
  </si>
  <si>
    <t>Cow hide,</t>
  </si>
  <si>
    <t xml:space="preserve">from </t>
  </si>
  <si>
    <t>whole cow</t>
  </si>
  <si>
    <t>Better</t>
  </si>
  <si>
    <t>beef</t>
  </si>
  <si>
    <t>sirloin</t>
  </si>
  <si>
    <t>Sheet</t>
  </si>
  <si>
    <t>meat</t>
  </si>
  <si>
    <t>pork</t>
  </si>
  <si>
    <t>All prices in grams of silver</t>
  </si>
  <si>
    <t>TABL. 84</t>
  </si>
  <si>
    <t>1846-1850-</t>
  </si>
  <si>
    <t>1826-1836</t>
  </si>
  <si>
    <t>1831-1835-</t>
  </si>
  <si>
    <t>1841-1845-</t>
  </si>
  <si>
    <t>1856-1860-</t>
  </si>
  <si>
    <t>1861-1865-</t>
  </si>
  <si>
    <t>std Dev</t>
  </si>
  <si>
    <t>Produits agricoles</t>
  </si>
  <si>
    <t>Navette</t>
  </si>
  <si>
    <t>TABL. 67.</t>
  </si>
  <si>
    <t>Ziemioplody</t>
  </si>
  <si>
    <t xml:space="preserve">     </t>
  </si>
  <si>
    <t xml:space="preserve">. </t>
  </si>
  <si>
    <t>1911-1914</t>
  </si>
  <si>
    <t>1806-1810</t>
  </si>
  <si>
    <t>1801-1805</t>
  </si>
  <si>
    <t>1870-1875</t>
  </si>
  <si>
    <t xml:space="preserve">1856-1860  </t>
  </si>
  <si>
    <t xml:space="preserve">1846-1850 </t>
  </si>
  <si>
    <t xml:space="preserve">1841-1845 </t>
  </si>
  <si>
    <t>Krakow beverage prices, 1810-1914</t>
  </si>
  <si>
    <t>In grams of gold.</t>
  </si>
  <si>
    <t>In grams of silver.</t>
  </si>
  <si>
    <t>Krakow fuel and light prices, 1796-1914</t>
  </si>
  <si>
    <t>Prices in grams of gold.</t>
  </si>
  <si>
    <t>Krakow</t>
  </si>
  <si>
    <t xml:space="preserve">korzac (grain) = 120.6052 L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</si>
  <si>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</si>
  <si>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</si>
  <si>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</si>
  <si>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</si>
  <si>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</si>
  <si>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>Materialy budowlane</t>
  </si>
  <si>
    <t>Matériaux de construction</t>
  </si>
  <si>
    <t>TABL. 88</t>
  </si>
  <si>
    <t>TABL. 89</t>
  </si>
  <si>
    <t>Year</t>
  </si>
  <si>
    <t>Stone</t>
  </si>
  <si>
    <t>Large Bricks</t>
  </si>
  <si>
    <t>Average Bricks</t>
  </si>
  <si>
    <t>Limestone</t>
  </si>
  <si>
    <t>Lime</t>
  </si>
  <si>
    <t>Slabs of Pine</t>
  </si>
  <si>
    <t>Pine Boards</t>
  </si>
  <si>
    <t>Fir Rafters</t>
  </si>
  <si>
    <t>Lathe Carved Fir</t>
  </si>
  <si>
    <t>Lathe Cut Fir</t>
  </si>
  <si>
    <t>per cubic meter</t>
  </si>
  <si>
    <t>per 1000 pieces</t>
  </si>
  <si>
    <t>Per Piece</t>
  </si>
  <si>
    <t>In Silver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</si>
</sst>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</numFmts>
  <fonts count="32">
    <font>
      <sz val="10"/>
      <name val="Arial"/>
      <family val="0"/>
    </font>
    <font>
      <sz val="10"/>
      <color indexed="8"/>
      <name val="Times New Roman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14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8"/>
      <name val="Verdana"/>
      <family val="0"/>
    </font>
    <font>
      <u val="single"/>
      <sz val="9"/>
      <color indexed="12"/>
      <name val="Arial"/>
      <family val="0"/>
    </font>
    <font>
      <u val="single"/>
      <sz val="9"/>
      <color indexed="61"/>
      <name val="Arial"/>
      <family val="0"/>
    </font>
    <font>
      <sz val="10"/>
      <color indexed="20"/>
      <name val="Times New Roman"/>
      <family val="2"/>
    </font>
    <font>
      <u val="single"/>
      <sz val="10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b/>
      <sz val="18"/>
      <color indexed="56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11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7" fillId="26" borderId="2" applyNumberFormat="0" applyAlignment="0" applyProtection="0"/>
    <xf numFmtId="0" fontId="1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28" fillId="0" borderId="6" applyNumberFormat="0" applyFill="0" applyAlignment="0" applyProtection="0"/>
    <xf numFmtId="0" fontId="9" fillId="0" borderId="7" applyNumberFormat="0" applyFill="0" applyAlignment="0" applyProtection="0"/>
    <xf numFmtId="0" fontId="2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2" fillId="13" borderId="0" applyNumberFormat="0" applyBorder="0" applyAlignment="0" applyProtection="0"/>
    <xf numFmtId="0" fontId="1" fillId="0" borderId="0">
      <alignment/>
      <protection/>
    </xf>
    <xf numFmtId="0" fontId="0" fillId="6" borderId="11" applyNumberFormat="0" applyFont="0" applyAlignment="0" applyProtection="0"/>
    <xf numFmtId="0" fontId="1" fillId="6" borderId="11" applyNumberFormat="0" applyFont="0" applyAlignment="0" applyProtection="0"/>
    <xf numFmtId="0" fontId="14" fillId="2" borderId="12" applyNumberFormat="0" applyAlignment="0" applyProtection="0"/>
    <xf numFmtId="0" fontId="14" fillId="10" borderId="12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27" borderId="0" xfId="0" applyFont="1" applyFill="1" applyAlignment="1">
      <alignment/>
    </xf>
    <xf numFmtId="0" fontId="2" fillId="27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13" borderId="0" xfId="0" applyFont="1" applyFill="1" applyAlignment="1">
      <alignment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4" fillId="0" borderId="19" xfId="0" applyFont="1" applyBorder="1" applyAlignment="1">
      <alignment horizontal="center"/>
    </xf>
    <xf numFmtId="165" fontId="2" fillId="13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27" borderId="0" xfId="0" applyNumberFormat="1" applyFont="1" applyFill="1" applyAlignment="1">
      <alignment/>
    </xf>
    <xf numFmtId="1" fontId="2" fillId="27" borderId="0" xfId="0" applyNumberFormat="1" applyFont="1" applyFill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27" borderId="0" xfId="0" applyFont="1" applyFill="1" applyAlignment="1">
      <alignment horizontal="right"/>
    </xf>
    <xf numFmtId="0" fontId="4" fillId="13" borderId="0" xfId="0" applyFont="1" applyFill="1" applyAlignment="1">
      <alignment horizontal="right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13" borderId="0" xfId="0" applyFont="1" applyFill="1" applyAlignment="1">
      <alignment/>
    </xf>
    <xf numFmtId="0" fontId="5" fillId="0" borderId="0" xfId="0" applyFont="1" applyAlignment="1">
      <alignment/>
    </xf>
    <xf numFmtId="0" fontId="2" fillId="27" borderId="0" xfId="0" applyFont="1" applyFill="1" applyAlignment="1">
      <alignment/>
    </xf>
    <xf numFmtId="0" fontId="2" fillId="27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 vertical="center" wrapText="1"/>
    </xf>
    <xf numFmtId="166" fontId="2" fillId="0" borderId="0" xfId="0" applyNumberFormat="1" applyFont="1" applyAlignment="1">
      <alignment horizontal="right" wrapText="1"/>
    </xf>
    <xf numFmtId="166" fontId="2" fillId="27" borderId="0" xfId="0" applyNumberFormat="1" applyFont="1" applyFill="1" applyAlignment="1">
      <alignment horizontal="right"/>
    </xf>
    <xf numFmtId="166" fontId="2" fillId="13" borderId="0" xfId="0" applyNumberFormat="1" applyFont="1" applyFill="1" applyAlignment="1">
      <alignment horizontal="right"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0" xfId="0" applyNumberFormat="1" applyFont="1" applyAlignment="1">
      <alignment horizontal="left"/>
    </xf>
    <xf numFmtId="2" fontId="2" fillId="13" borderId="0" xfId="0" applyNumberFormat="1" applyFont="1" applyFill="1" applyAlignment="1">
      <alignment/>
    </xf>
    <xf numFmtId="2" fontId="2" fillId="0" borderId="25" xfId="0" applyNumberFormat="1" applyFont="1" applyBorder="1" applyAlignment="1">
      <alignment horizontal="left"/>
    </xf>
    <xf numFmtId="2" fontId="2" fillId="27" borderId="0" xfId="0" applyNumberFormat="1" applyFont="1" applyFill="1" applyAlignment="1">
      <alignment horizontal="right"/>
    </xf>
    <xf numFmtId="2" fontId="2" fillId="13" borderId="0" xfId="0" applyNumberFormat="1" applyFont="1" applyFill="1" applyAlignment="1">
      <alignment horizontal="right"/>
    </xf>
    <xf numFmtId="0" fontId="2" fillId="0" borderId="0" xfId="0" applyFont="1" applyAlignment="1">
      <alignment horizontal="center" wrapText="1"/>
    </xf>
  </cellXfs>
  <cellStyles count="81">
    <cellStyle name="Normal" xfId="0"/>
    <cellStyle name="20% - Accent1" xfId="15"/>
    <cellStyle name="20% - Accent1_Krakow 1796-1914.xls Chart 1" xfId="16"/>
    <cellStyle name="20% - Accent2" xfId="17"/>
    <cellStyle name="20% - Accent2_Krakow 1796-1914.xls Chart 1" xfId="18"/>
    <cellStyle name="20% - Accent3" xfId="19"/>
    <cellStyle name="20% - Accent3_Krakow 1796-1914.xls Chart 1" xfId="20"/>
    <cellStyle name="20% - Accent4" xfId="21"/>
    <cellStyle name="20% - Accent4_Krakow 1796-1914.xls Chart 1" xfId="22"/>
    <cellStyle name="20% - Accent5" xfId="23"/>
    <cellStyle name="20% - Accent6" xfId="24"/>
    <cellStyle name="40% - Accent1" xfId="25"/>
    <cellStyle name="40% - Accent1_Krakow 1796-1914.xls Chart 1" xfId="26"/>
    <cellStyle name="40% - Accent2" xfId="27"/>
    <cellStyle name="40% - Accent3" xfId="28"/>
    <cellStyle name="40% - Accent3_Krakow 1796-1914.xls Chart 1" xfId="29"/>
    <cellStyle name="40% - Accent4" xfId="30"/>
    <cellStyle name="40% - Accent4_Krakow 1796-1914.xls Chart 1" xfId="31"/>
    <cellStyle name="40% - Accent5" xfId="32"/>
    <cellStyle name="40% - Accent6" xfId="33"/>
    <cellStyle name="40% - Accent6_Krakow 1796-1914.xls Chart 1" xfId="34"/>
    <cellStyle name="60% - Accent1" xfId="35"/>
    <cellStyle name="60% - Accent1_Krakow 1796-1914.xls Chart 1" xfId="36"/>
    <cellStyle name="60% - Accent2" xfId="37"/>
    <cellStyle name="60% - Accent3" xfId="38"/>
    <cellStyle name="60% - Accent3_Krakow 1796-1914.xls Chart 1" xfId="39"/>
    <cellStyle name="60% - Accent4" xfId="40"/>
    <cellStyle name="60% - Accent4_Krakow 1796-1914.xls Chart 1" xfId="41"/>
    <cellStyle name="60% - Accent5" xfId="42"/>
    <cellStyle name="60% - Accent6" xfId="43"/>
    <cellStyle name="60% - Accent6_Krakow 1796-1914.xls Chart 1" xfId="44"/>
    <cellStyle name="Accent1" xfId="45"/>
    <cellStyle name="Accent1_Krakow 1796-1914.xls Chart 1" xfId="46"/>
    <cellStyle name="Accent2" xfId="47"/>
    <cellStyle name="Accent2_Krakow 1796-1914.xls Chart 1" xfId="48"/>
    <cellStyle name="Accent3" xfId="49"/>
    <cellStyle name="Accent3_Krakow 1796-1914.xls Chart 1" xfId="50"/>
    <cellStyle name="Accent4" xfId="51"/>
    <cellStyle name="Accent4_Krakow 1796-1914.xls Chart 1" xfId="52"/>
    <cellStyle name="Accent5" xfId="53"/>
    <cellStyle name="Accent6" xfId="54"/>
    <cellStyle name="Bad" xfId="55"/>
    <cellStyle name="Bad_Krakow 1796-1914.xls Chart 1" xfId="56"/>
    <cellStyle name="Calculation" xfId="57"/>
    <cellStyle name="Calculation_Krakow 1796-1914.xls Chart 1" xfId="58"/>
    <cellStyle name="Check Cell" xfId="59"/>
    <cellStyle name="Check Cell_Krakow 1796-1914.xls Chart 1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Followed Hyperlink_Krakow 1796-1914.xls Chart 1" xfId="67"/>
    <cellStyle name="Good" xfId="68"/>
    <cellStyle name="Heading 1" xfId="69"/>
    <cellStyle name="Heading 1_Krakow 1796-1914.xls Chart 1" xfId="70"/>
    <cellStyle name="Heading 2" xfId="71"/>
    <cellStyle name="Heading 2_Krakow 1796-1914.xls Chart 1" xfId="72"/>
    <cellStyle name="Heading 3" xfId="73"/>
    <cellStyle name="Heading 3_Krakow 1796-1914.xls Chart 1" xfId="74"/>
    <cellStyle name="Heading 4" xfId="75"/>
    <cellStyle name="Heading 4_Krakow 1796-1914.xls Chart 1" xfId="76"/>
    <cellStyle name="Hyperlink" xfId="77"/>
    <cellStyle name="Hyperlink_Krakow 1796-1914.xls Chart 1" xfId="78"/>
    <cellStyle name="Input" xfId="79"/>
    <cellStyle name="Input_Krakow 1796-1914.xls Chart 1" xfId="80"/>
    <cellStyle name="Linked Cell" xfId="81"/>
    <cellStyle name="Linked Cell_Krakow 1796-1914.xls Chart 1" xfId="82"/>
    <cellStyle name="Neutral" xfId="83"/>
    <cellStyle name="Normal_Krakow 1796-1914.xls Chart 1" xfId="84"/>
    <cellStyle name="Note" xfId="85"/>
    <cellStyle name="Note_Krakow 1796-1914.xls Chart 1" xfId="86"/>
    <cellStyle name="Output" xfId="87"/>
    <cellStyle name="Output_Krakow 1796-1914.xls Chart 1" xfId="88"/>
    <cellStyle name="Percent" xfId="89"/>
    <cellStyle name="Title" xfId="90"/>
    <cellStyle name="Title_Krakow 1796-1914.xls Chart 1" xfId="91"/>
    <cellStyle name="Total" xfId="92"/>
    <cellStyle name="Total_Krakow 1796-1914.xls Chart 1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J7" sqref="J7"/>
    </sheetView>
  </sheetViews>
  <sheetFormatPr defaultColWidth="10.8515625" defaultRowHeight="12.75"/>
  <cols>
    <col min="1" max="16384" width="10.8515625" style="1" customWidth="1"/>
  </cols>
  <sheetData>
    <row r="1" ht="15">
      <c r="A1" s="1" t="s">
        <v>3</v>
      </c>
    </row>
    <row r="3" ht="15">
      <c r="A3" s="1" t="s">
        <v>131</v>
      </c>
    </row>
    <row r="4" ht="15">
      <c r="A4" s="1" t="s">
        <v>165</v>
      </c>
    </row>
    <row r="6" ht="15">
      <c r="A6" s="1" t="s">
        <v>251</v>
      </c>
    </row>
    <row r="7" ht="15">
      <c r="A7" s="5" t="s">
        <v>252</v>
      </c>
    </row>
    <row r="8" ht="15">
      <c r="A8" s="1" t="s">
        <v>250</v>
      </c>
    </row>
    <row r="10" ht="15">
      <c r="A10" s="1" t="s">
        <v>245</v>
      </c>
    </row>
    <row r="11" ht="15">
      <c r="A11" s="1" t="s">
        <v>246</v>
      </c>
    </row>
    <row r="12" ht="15">
      <c r="A12" s="1" t="s">
        <v>247</v>
      </c>
    </row>
    <row r="13" ht="15">
      <c r="A13" s="1" t="s">
        <v>248</v>
      </c>
    </row>
    <row r="14" ht="15">
      <c r="A14" s="1" t="s">
        <v>249</v>
      </c>
    </row>
    <row r="16" ht="15">
      <c r="A16" s="1" t="s">
        <v>102</v>
      </c>
    </row>
    <row r="17" ht="15">
      <c r="A17" s="1" t="s">
        <v>103</v>
      </c>
    </row>
    <row r="20" ht="15">
      <c r="A20" s="18" t="s">
        <v>101</v>
      </c>
    </row>
    <row r="21" ht="15">
      <c r="A21" s="1" t="s">
        <v>303</v>
      </c>
    </row>
    <row r="22" ht="15">
      <c r="A22" s="1" t="s">
        <v>304</v>
      </c>
    </row>
    <row r="23" ht="15">
      <c r="A23" s="1" t="s">
        <v>90</v>
      </c>
    </row>
    <row r="24" ht="15">
      <c r="A24" s="1" t="s">
        <v>91</v>
      </c>
    </row>
    <row r="25" ht="15">
      <c r="A25" s="1" t="s">
        <v>92</v>
      </c>
    </row>
    <row r="26" ht="15">
      <c r="A26" s="1" t="s">
        <v>93</v>
      </c>
    </row>
    <row r="27" ht="15">
      <c r="A27" s="1" t="s">
        <v>94</v>
      </c>
    </row>
    <row r="28" ht="15">
      <c r="A28" s="1" t="s">
        <v>95</v>
      </c>
    </row>
    <row r="29" ht="15">
      <c r="A29" s="1" t="s">
        <v>96</v>
      </c>
    </row>
    <row r="30" ht="15">
      <c r="A30" s="1" t="s">
        <v>97</v>
      </c>
    </row>
    <row r="31" ht="15">
      <c r="A31" s="1" t="s">
        <v>98</v>
      </c>
    </row>
    <row r="32" ht="15">
      <c r="A32" s="1" t="s">
        <v>99</v>
      </c>
    </row>
    <row r="33" ht="15">
      <c r="A33" s="1" t="s">
        <v>100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1">
      <pane xSplit="6900" ySplit="3560" topLeftCell="R90" activePane="bottomRight" state="split"/>
      <selection pane="topLeft" activeCell="AB20" sqref="AB20"/>
      <selection pane="topRight" activeCell="R39" sqref="R39"/>
      <selection pane="bottomLeft" activeCell="A50" sqref="A50"/>
      <selection pane="bottomRight" activeCell="R109" sqref="R109"/>
    </sheetView>
  </sheetViews>
  <sheetFormatPr defaultColWidth="8.8515625" defaultRowHeight="12.75"/>
  <cols>
    <col min="1" max="1" width="7.7109375" style="1" customWidth="1"/>
    <col min="2" max="2" width="12.28125" style="1" customWidth="1"/>
    <col min="3" max="3" width="10.8515625" style="1" customWidth="1"/>
    <col min="4" max="4" width="8.8515625" style="1" customWidth="1"/>
    <col min="5" max="5" width="9.7109375" style="1" customWidth="1"/>
    <col min="6" max="6" width="11.28125" style="1" customWidth="1"/>
    <col min="7" max="8" width="8.8515625" style="1" customWidth="1"/>
    <col min="9" max="9" width="12.421875" style="1" customWidth="1"/>
    <col min="10" max="12" width="8.8515625" style="1" customWidth="1"/>
    <col min="13" max="13" width="3.8515625" style="1" customWidth="1"/>
    <col min="14" max="14" width="8.8515625" style="1" customWidth="1"/>
    <col min="15" max="15" width="3.8515625" style="1" customWidth="1"/>
    <col min="16" max="18" width="8.8515625" style="1" customWidth="1"/>
    <col min="19" max="19" width="9.8515625" style="1" customWidth="1"/>
    <col min="20" max="20" width="11.140625" style="1" customWidth="1"/>
    <col min="21" max="22" width="8.8515625" style="1" customWidth="1"/>
    <col min="23" max="23" width="11.140625" style="1" customWidth="1"/>
    <col min="24" max="16384" width="8.8515625" style="1" customWidth="1"/>
  </cols>
  <sheetData>
    <row r="1" ht="15">
      <c r="B1" s="6" t="s">
        <v>221</v>
      </c>
    </row>
    <row r="2" ht="15">
      <c r="B2" s="1" t="s">
        <v>2</v>
      </c>
    </row>
    <row r="4" spans="2:26" ht="15">
      <c r="B4" s="29" t="s">
        <v>187</v>
      </c>
      <c r="C4" s="29"/>
      <c r="D4" s="29"/>
      <c r="E4" s="29"/>
      <c r="F4" s="29"/>
      <c r="G4" s="29"/>
      <c r="H4" s="29"/>
      <c r="I4" s="29"/>
      <c r="J4" s="29"/>
      <c r="K4" s="29"/>
      <c r="L4" s="29"/>
      <c r="P4" s="22" t="s">
        <v>188</v>
      </c>
      <c r="Q4" s="23"/>
      <c r="R4" s="23"/>
      <c r="S4" s="23"/>
      <c r="T4" s="23"/>
      <c r="U4" s="23"/>
      <c r="V4" s="23"/>
      <c r="W4" s="23"/>
      <c r="X4" s="23"/>
      <c r="Y4" s="23"/>
      <c r="Z4" s="23"/>
    </row>
    <row r="6" spans="2:26" ht="15">
      <c r="B6" s="34" t="s">
        <v>75</v>
      </c>
      <c r="C6" s="34" t="s">
        <v>80</v>
      </c>
      <c r="D6" s="34" t="s">
        <v>81</v>
      </c>
      <c r="E6" s="34" t="s">
        <v>211</v>
      </c>
      <c r="F6" s="34" t="s">
        <v>82</v>
      </c>
      <c r="G6" s="34" t="s">
        <v>210</v>
      </c>
      <c r="H6" s="36" t="s">
        <v>211</v>
      </c>
      <c r="I6" s="34" t="s">
        <v>75</v>
      </c>
      <c r="J6" s="34" t="s">
        <v>80</v>
      </c>
      <c r="K6" s="34" t="s">
        <v>81</v>
      </c>
      <c r="L6" s="34" t="s">
        <v>211</v>
      </c>
      <c r="P6" s="34" t="s">
        <v>75</v>
      </c>
      <c r="Q6" s="34" t="s">
        <v>80</v>
      </c>
      <c r="R6" s="34" t="s">
        <v>81</v>
      </c>
      <c r="S6" s="34" t="s">
        <v>211</v>
      </c>
      <c r="T6" s="34" t="s">
        <v>82</v>
      </c>
      <c r="U6" s="34" t="s">
        <v>210</v>
      </c>
      <c r="V6" s="36" t="s">
        <v>211</v>
      </c>
      <c r="W6" s="34" t="s">
        <v>75</v>
      </c>
      <c r="X6" s="34" t="s">
        <v>80</v>
      </c>
      <c r="Y6" s="34" t="s">
        <v>81</v>
      </c>
      <c r="Z6" s="34" t="s">
        <v>211</v>
      </c>
    </row>
    <row r="7" spans="2:26" ht="15">
      <c r="B7" s="30" t="s">
        <v>76</v>
      </c>
      <c r="C7" s="30" t="s">
        <v>76</v>
      </c>
      <c r="D7" s="30" t="s">
        <v>76</v>
      </c>
      <c r="E7" s="30" t="s">
        <v>76</v>
      </c>
      <c r="F7" s="30" t="s">
        <v>79</v>
      </c>
      <c r="G7" s="30"/>
      <c r="H7" s="37" t="s">
        <v>212</v>
      </c>
      <c r="I7" s="30" t="s">
        <v>87</v>
      </c>
      <c r="J7" s="30" t="s">
        <v>87</v>
      </c>
      <c r="K7" s="30" t="s">
        <v>87</v>
      </c>
      <c r="L7" s="30" t="s">
        <v>87</v>
      </c>
      <c r="P7" s="30" t="s">
        <v>76</v>
      </c>
      <c r="Q7" s="30" t="s">
        <v>76</v>
      </c>
      <c r="R7" s="30" t="s">
        <v>76</v>
      </c>
      <c r="S7" s="30" t="s">
        <v>76</v>
      </c>
      <c r="T7" s="30" t="s">
        <v>79</v>
      </c>
      <c r="U7" s="30"/>
      <c r="V7" s="37" t="s">
        <v>212</v>
      </c>
      <c r="W7" s="30" t="s">
        <v>87</v>
      </c>
      <c r="X7" s="30" t="s">
        <v>87</v>
      </c>
      <c r="Y7" s="30" t="s">
        <v>87</v>
      </c>
      <c r="Z7" s="30" t="s">
        <v>87</v>
      </c>
    </row>
    <row r="8" spans="2:26" ht="15">
      <c r="B8" s="24" t="s">
        <v>77</v>
      </c>
      <c r="C8" s="3" t="s">
        <v>83</v>
      </c>
      <c r="D8" s="24" t="s">
        <v>85</v>
      </c>
      <c r="E8" s="24" t="s">
        <v>86</v>
      </c>
      <c r="F8" s="24" t="s">
        <v>86</v>
      </c>
      <c r="G8" s="24" t="s">
        <v>217</v>
      </c>
      <c r="H8" s="38" t="s">
        <v>218</v>
      </c>
      <c r="I8" s="24" t="s">
        <v>77</v>
      </c>
      <c r="J8" s="3" t="s">
        <v>83</v>
      </c>
      <c r="K8" s="24" t="s">
        <v>85</v>
      </c>
      <c r="L8" s="24" t="s">
        <v>86</v>
      </c>
      <c r="N8" s="1" t="s">
        <v>219</v>
      </c>
      <c r="P8" s="24" t="s">
        <v>77</v>
      </c>
      <c r="Q8" s="3" t="s">
        <v>83</v>
      </c>
      <c r="R8" s="24" t="s">
        <v>85</v>
      </c>
      <c r="S8" s="24" t="s">
        <v>86</v>
      </c>
      <c r="T8" s="24" t="s">
        <v>86</v>
      </c>
      <c r="U8" s="24" t="s">
        <v>217</v>
      </c>
      <c r="V8" s="38" t="s">
        <v>218</v>
      </c>
      <c r="W8" s="24" t="s">
        <v>77</v>
      </c>
      <c r="X8" s="3" t="s">
        <v>83</v>
      </c>
      <c r="Y8" s="24" t="s">
        <v>85</v>
      </c>
      <c r="Z8" s="24" t="s">
        <v>86</v>
      </c>
    </row>
    <row r="9" spans="2:26" ht="15">
      <c r="B9" s="31" t="s">
        <v>78</v>
      </c>
      <c r="C9" s="31" t="s">
        <v>78</v>
      </c>
      <c r="D9" s="31" t="s">
        <v>78</v>
      </c>
      <c r="E9" s="31" t="s">
        <v>78</v>
      </c>
      <c r="F9" s="31" t="s">
        <v>84</v>
      </c>
      <c r="G9" s="31"/>
      <c r="H9" s="39" t="s">
        <v>217</v>
      </c>
      <c r="I9" s="31" t="s">
        <v>88</v>
      </c>
      <c r="J9" s="31" t="s">
        <v>89</v>
      </c>
      <c r="K9" s="31" t="s">
        <v>89</v>
      </c>
      <c r="L9" s="31" t="s">
        <v>89</v>
      </c>
      <c r="N9" s="1" t="s">
        <v>220</v>
      </c>
      <c r="P9" s="31" t="s">
        <v>78</v>
      </c>
      <c r="Q9" s="31" t="s">
        <v>78</v>
      </c>
      <c r="R9" s="31" t="s">
        <v>78</v>
      </c>
      <c r="S9" s="31" t="s">
        <v>78</v>
      </c>
      <c r="T9" s="31" t="s">
        <v>84</v>
      </c>
      <c r="U9" s="31"/>
      <c r="V9" s="39" t="s">
        <v>217</v>
      </c>
      <c r="W9" s="31" t="s">
        <v>88</v>
      </c>
      <c r="X9" s="31" t="s">
        <v>89</v>
      </c>
      <c r="Y9" s="31" t="s">
        <v>89</v>
      </c>
      <c r="Z9" s="31" t="s">
        <v>89</v>
      </c>
    </row>
    <row r="10" spans="2:23" ht="15">
      <c r="B10" s="35" t="s">
        <v>11</v>
      </c>
      <c r="C10" s="4"/>
      <c r="D10" s="4"/>
      <c r="E10" s="4"/>
      <c r="F10" s="4"/>
      <c r="G10" s="4" t="s">
        <v>213</v>
      </c>
      <c r="H10" s="36" t="s">
        <v>215</v>
      </c>
      <c r="I10" s="35" t="s">
        <v>17</v>
      </c>
      <c r="J10" s="4"/>
      <c r="K10" s="4"/>
      <c r="L10" s="4"/>
      <c r="N10" s="2"/>
      <c r="O10" s="2"/>
      <c r="P10" s="1" t="s">
        <v>11</v>
      </c>
      <c r="U10" s="1" t="s">
        <v>213</v>
      </c>
      <c r="V10" s="41" t="s">
        <v>215</v>
      </c>
      <c r="W10" s="1" t="s">
        <v>17</v>
      </c>
    </row>
    <row r="11" spans="2:26" ht="15">
      <c r="B11" s="7" t="s">
        <v>12</v>
      </c>
      <c r="C11" s="7" t="s">
        <v>15</v>
      </c>
      <c r="D11" s="7" t="s">
        <v>16</v>
      </c>
      <c r="E11" s="7" t="s">
        <v>13</v>
      </c>
      <c r="F11" s="7" t="s">
        <v>14</v>
      </c>
      <c r="G11" s="7" t="s">
        <v>214</v>
      </c>
      <c r="H11" s="40" t="s">
        <v>216</v>
      </c>
      <c r="I11" s="7" t="s">
        <v>12</v>
      </c>
      <c r="J11" s="7" t="s">
        <v>15</v>
      </c>
      <c r="K11" s="7" t="s">
        <v>16</v>
      </c>
      <c r="L11" s="7" t="s">
        <v>18</v>
      </c>
      <c r="N11" s="9" t="s">
        <v>21</v>
      </c>
      <c r="O11" s="9"/>
      <c r="P11" s="9" t="s">
        <v>12</v>
      </c>
      <c r="Q11" s="9" t="s">
        <v>15</v>
      </c>
      <c r="R11" s="9" t="s">
        <v>16</v>
      </c>
      <c r="S11" s="9" t="s">
        <v>13</v>
      </c>
      <c r="T11" s="9" t="s">
        <v>14</v>
      </c>
      <c r="U11" s="9" t="s">
        <v>214</v>
      </c>
      <c r="V11" s="42" t="s">
        <v>216</v>
      </c>
      <c r="W11" s="9" t="s">
        <v>12</v>
      </c>
      <c r="X11" s="9" t="s">
        <v>15</v>
      </c>
      <c r="Y11" s="9" t="s">
        <v>16</v>
      </c>
      <c r="Z11" s="9" t="s">
        <v>18</v>
      </c>
    </row>
    <row r="12" spans="1:26" ht="15">
      <c r="A12" s="1">
        <v>1816</v>
      </c>
      <c r="B12" s="8">
        <v>0.539</v>
      </c>
      <c r="C12" s="8">
        <v>0.449</v>
      </c>
      <c r="D12" s="8">
        <v>0.359</v>
      </c>
      <c r="E12" s="8">
        <v>0.215</v>
      </c>
      <c r="F12" s="8"/>
      <c r="G12" s="8">
        <v>0.359</v>
      </c>
      <c r="H12" s="8" t="s">
        <v>307</v>
      </c>
      <c r="I12" s="8">
        <v>0.449</v>
      </c>
      <c r="J12" s="8">
        <v>0.359</v>
      </c>
      <c r="K12" s="8"/>
      <c r="L12" s="8"/>
      <c r="M12" s="8"/>
      <c r="N12" s="10">
        <v>15.51</v>
      </c>
      <c r="O12" s="10"/>
      <c r="P12" s="10">
        <f aca="true" t="shared" si="0" ref="P12:P52">B12*$N12</f>
        <v>8.35989</v>
      </c>
      <c r="Q12" s="10">
        <f aca="true" t="shared" si="1" ref="Q12:Q52">C12*$N12</f>
        <v>6.96399</v>
      </c>
      <c r="R12" s="10">
        <f aca="true" t="shared" si="2" ref="R12:R52">D12*$N12</f>
        <v>5.56809</v>
      </c>
      <c r="S12" s="10">
        <f aca="true" t="shared" si="3" ref="S12:S52">E12*$N12</f>
        <v>3.33465</v>
      </c>
      <c r="T12" s="10"/>
      <c r="U12" s="10">
        <f>G12*$N12</f>
        <v>5.56809</v>
      </c>
      <c r="V12" s="10"/>
      <c r="W12" s="10">
        <f aca="true" t="shared" si="4" ref="W12:W52">I12*$N12</f>
        <v>6.96399</v>
      </c>
      <c r="X12" s="10">
        <f aca="true" t="shared" si="5" ref="X12:X52">J12*$N12</f>
        <v>5.56809</v>
      </c>
      <c r="Y12" s="10"/>
      <c r="Z12" s="10"/>
    </row>
    <row r="13" spans="1:26" ht="15">
      <c r="A13" s="1">
        <v>1817</v>
      </c>
      <c r="B13" s="8">
        <v>0.538</v>
      </c>
      <c r="C13" s="8">
        <v>0.418</v>
      </c>
      <c r="D13" s="8">
        <v>0.358</v>
      </c>
      <c r="E13" s="8">
        <v>0.197</v>
      </c>
      <c r="F13" s="8">
        <v>0.174</v>
      </c>
      <c r="G13" s="8">
        <v>0.246</v>
      </c>
      <c r="H13" s="8" t="s">
        <v>305</v>
      </c>
      <c r="I13" s="8">
        <v>0.425</v>
      </c>
      <c r="J13" s="8">
        <v>0.353</v>
      </c>
      <c r="K13" s="8"/>
      <c r="L13" s="8"/>
      <c r="M13" s="8"/>
      <c r="N13" s="10">
        <v>15.54</v>
      </c>
      <c r="O13" s="10"/>
      <c r="P13" s="10">
        <f t="shared" si="0"/>
        <v>8.36052</v>
      </c>
      <c r="Q13" s="10">
        <f t="shared" si="1"/>
        <v>6.4957199999999995</v>
      </c>
      <c r="R13" s="10">
        <f t="shared" si="2"/>
        <v>5.563319999999999</v>
      </c>
      <c r="S13" s="10">
        <f t="shared" si="3"/>
        <v>3.0613799999999998</v>
      </c>
      <c r="T13" s="10">
        <f aca="true" t="shared" si="6" ref="T13:T52">F13*$N13</f>
        <v>2.7039599999999995</v>
      </c>
      <c r="U13" s="10">
        <f aca="true" t="shared" si="7" ref="U13:U26">G13*$N13</f>
        <v>3.82284</v>
      </c>
      <c r="V13" s="10"/>
      <c r="W13" s="10">
        <f t="shared" si="4"/>
        <v>6.6045</v>
      </c>
      <c r="X13" s="10">
        <f t="shared" si="5"/>
        <v>5.485619999999999</v>
      </c>
      <c r="Y13" s="10"/>
      <c r="Z13" s="10"/>
    </row>
    <row r="14" spans="1:26" ht="15">
      <c r="A14" s="1">
        <v>1818</v>
      </c>
      <c r="B14" s="8">
        <v>0.525</v>
      </c>
      <c r="C14" s="8">
        <v>0.4</v>
      </c>
      <c r="D14" s="8">
        <v>0.317</v>
      </c>
      <c r="E14" s="8">
        <v>0.167</v>
      </c>
      <c r="F14" s="8">
        <v>0.138</v>
      </c>
      <c r="G14" s="8">
        <v>0.22</v>
      </c>
      <c r="H14" s="8" t="s">
        <v>307</v>
      </c>
      <c r="I14" s="8">
        <v>0.43</v>
      </c>
      <c r="J14" s="8">
        <v>0.317</v>
      </c>
      <c r="K14" s="8"/>
      <c r="L14" s="8"/>
      <c r="M14" s="8"/>
      <c r="N14" s="10">
        <v>15.54</v>
      </c>
      <c r="O14" s="10"/>
      <c r="P14" s="10">
        <f t="shared" si="0"/>
        <v>8.1585</v>
      </c>
      <c r="Q14" s="10">
        <f t="shared" si="1"/>
        <v>6.216</v>
      </c>
      <c r="R14" s="10">
        <f t="shared" si="2"/>
        <v>4.92618</v>
      </c>
      <c r="S14" s="10">
        <f t="shared" si="3"/>
        <v>2.59518</v>
      </c>
      <c r="T14" s="10">
        <f t="shared" si="6"/>
        <v>2.14452</v>
      </c>
      <c r="U14" s="10">
        <f t="shared" si="7"/>
        <v>3.4187999999999996</v>
      </c>
      <c r="V14" s="10"/>
      <c r="W14" s="10">
        <f t="shared" si="4"/>
        <v>6.6822</v>
      </c>
      <c r="X14" s="10">
        <f t="shared" si="5"/>
        <v>4.92618</v>
      </c>
      <c r="Y14" s="10"/>
      <c r="Z14" s="10"/>
    </row>
    <row r="15" spans="1:26" ht="15">
      <c r="A15" s="1">
        <v>1819</v>
      </c>
      <c r="B15" s="8">
        <v>0.581</v>
      </c>
      <c r="C15" s="8">
        <v>0.38</v>
      </c>
      <c r="D15" s="8">
        <v>0.244</v>
      </c>
      <c r="E15" s="8">
        <v>0.178</v>
      </c>
      <c r="F15" s="8">
        <v>0.147</v>
      </c>
      <c r="G15" s="8">
        <v>0.207</v>
      </c>
      <c r="H15" s="8" t="s">
        <v>305</v>
      </c>
      <c r="I15" s="8">
        <v>0.459</v>
      </c>
      <c r="J15" s="8">
        <v>0.361</v>
      </c>
      <c r="K15" s="8"/>
      <c r="L15" s="8"/>
      <c r="M15" s="8"/>
      <c r="N15" s="10">
        <v>15.18</v>
      </c>
      <c r="O15" s="10"/>
      <c r="P15" s="10">
        <f t="shared" si="0"/>
        <v>8.819579999999998</v>
      </c>
      <c r="Q15" s="10">
        <f t="shared" si="1"/>
        <v>5.7684</v>
      </c>
      <c r="R15" s="10">
        <f t="shared" si="2"/>
        <v>3.7039199999999997</v>
      </c>
      <c r="S15" s="10">
        <f t="shared" si="3"/>
        <v>2.7020399999999998</v>
      </c>
      <c r="T15" s="10">
        <f t="shared" si="6"/>
        <v>2.2314599999999998</v>
      </c>
      <c r="U15" s="10">
        <f t="shared" si="7"/>
        <v>3.14226</v>
      </c>
      <c r="V15" s="10"/>
      <c r="W15" s="10">
        <f t="shared" si="4"/>
        <v>6.96762</v>
      </c>
      <c r="X15" s="10">
        <f t="shared" si="5"/>
        <v>5.479979999999999</v>
      </c>
      <c r="Y15" s="10"/>
      <c r="Z15" s="10"/>
    </row>
    <row r="16" spans="1:26" ht="15">
      <c r="A16" s="1">
        <v>1820</v>
      </c>
      <c r="B16" s="8">
        <v>0.545</v>
      </c>
      <c r="C16" s="8">
        <v>0.36</v>
      </c>
      <c r="D16" s="8">
        <v>0.239</v>
      </c>
      <c r="E16" s="8">
        <v>0.144</v>
      </c>
      <c r="F16" s="8">
        <v>0.131</v>
      </c>
      <c r="G16" s="8">
        <v>0.193</v>
      </c>
      <c r="H16" s="8" t="s">
        <v>306</v>
      </c>
      <c r="I16" s="8">
        <v>0.426</v>
      </c>
      <c r="J16" s="8">
        <v>0.3</v>
      </c>
      <c r="K16" s="8"/>
      <c r="L16" s="8"/>
      <c r="M16" s="8"/>
      <c r="N16" s="10">
        <v>15.48</v>
      </c>
      <c r="O16" s="10"/>
      <c r="P16" s="10">
        <f t="shared" si="0"/>
        <v>8.4366</v>
      </c>
      <c r="Q16" s="10">
        <f t="shared" si="1"/>
        <v>5.5728</v>
      </c>
      <c r="R16" s="10">
        <f t="shared" si="2"/>
        <v>3.69972</v>
      </c>
      <c r="S16" s="10">
        <f t="shared" si="3"/>
        <v>2.22912</v>
      </c>
      <c r="T16" s="10">
        <f t="shared" si="6"/>
        <v>2.02788</v>
      </c>
      <c r="U16" s="10">
        <f t="shared" si="7"/>
        <v>2.9876400000000003</v>
      </c>
      <c r="V16" s="10"/>
      <c r="W16" s="10">
        <f t="shared" si="4"/>
        <v>6.59448</v>
      </c>
      <c r="X16" s="10">
        <f t="shared" si="5"/>
        <v>4.644</v>
      </c>
      <c r="Y16" s="10"/>
      <c r="Z16" s="10"/>
    </row>
    <row r="17" spans="1:26" ht="15">
      <c r="A17" s="1">
        <v>1821</v>
      </c>
      <c r="B17" s="8">
        <v>0.496</v>
      </c>
      <c r="C17" s="8">
        <v>0.358</v>
      </c>
      <c r="D17" s="8">
        <v>0.268</v>
      </c>
      <c r="E17" s="8">
        <v>0.131</v>
      </c>
      <c r="F17" s="8">
        <v>0.12</v>
      </c>
      <c r="G17" s="8">
        <v>0.209</v>
      </c>
      <c r="H17" s="8" t="s">
        <v>305</v>
      </c>
      <c r="I17" s="8">
        <v>0.394</v>
      </c>
      <c r="J17" s="8">
        <v>0.31</v>
      </c>
      <c r="K17" s="8"/>
      <c r="L17" s="8"/>
      <c r="M17" s="8"/>
      <c r="N17" s="10">
        <v>15.56</v>
      </c>
      <c r="O17" s="10"/>
      <c r="P17" s="10">
        <f t="shared" si="0"/>
        <v>7.71776</v>
      </c>
      <c r="Q17" s="10">
        <f t="shared" si="1"/>
        <v>5.57048</v>
      </c>
      <c r="R17" s="10">
        <f t="shared" si="2"/>
        <v>4.1700800000000005</v>
      </c>
      <c r="S17" s="10">
        <f t="shared" si="3"/>
        <v>2.03836</v>
      </c>
      <c r="T17" s="10">
        <f t="shared" si="6"/>
        <v>1.8672</v>
      </c>
      <c r="U17" s="10">
        <f t="shared" si="7"/>
        <v>3.25204</v>
      </c>
      <c r="V17" s="10"/>
      <c r="W17" s="10">
        <f t="shared" si="4"/>
        <v>6.1306400000000005</v>
      </c>
      <c r="X17" s="10">
        <f t="shared" si="5"/>
        <v>4.8236</v>
      </c>
      <c r="Y17" s="10"/>
      <c r="Z17" s="10"/>
    </row>
    <row r="18" spans="1:26" ht="15">
      <c r="A18" s="1">
        <v>1822</v>
      </c>
      <c r="B18" s="8">
        <v>0.481</v>
      </c>
      <c r="C18" s="8">
        <v>0.297</v>
      </c>
      <c r="D18" s="8">
        <v>0.244</v>
      </c>
      <c r="E18" s="8">
        <v>0.142</v>
      </c>
      <c r="F18" s="8">
        <v>0.119</v>
      </c>
      <c r="G18" s="8">
        <v>0.191</v>
      </c>
      <c r="H18" s="8" t="s">
        <v>306</v>
      </c>
      <c r="I18" s="8">
        <v>0.422</v>
      </c>
      <c r="J18" s="8">
        <v>0.267</v>
      </c>
      <c r="K18" s="8"/>
      <c r="L18" s="8"/>
      <c r="M18" s="8"/>
      <c r="N18" s="10">
        <v>15.64</v>
      </c>
      <c r="O18" s="10"/>
      <c r="P18" s="10">
        <f t="shared" si="0"/>
        <v>7.52284</v>
      </c>
      <c r="Q18" s="10">
        <f t="shared" si="1"/>
        <v>4.64508</v>
      </c>
      <c r="R18" s="10">
        <f t="shared" si="2"/>
        <v>3.81616</v>
      </c>
      <c r="S18" s="10">
        <f t="shared" si="3"/>
        <v>2.2208799999999997</v>
      </c>
      <c r="T18" s="10">
        <f t="shared" si="6"/>
        <v>1.86116</v>
      </c>
      <c r="U18" s="10">
        <f t="shared" si="7"/>
        <v>2.9872400000000003</v>
      </c>
      <c r="V18" s="10"/>
      <c r="W18" s="10">
        <f t="shared" si="4"/>
        <v>6.60008</v>
      </c>
      <c r="X18" s="10">
        <f t="shared" si="5"/>
        <v>4.17588</v>
      </c>
      <c r="Y18" s="10"/>
      <c r="Z18" s="10"/>
    </row>
    <row r="19" spans="1:26" ht="15">
      <c r="A19" s="1">
        <v>1823</v>
      </c>
      <c r="B19" s="8">
        <v>0.456</v>
      </c>
      <c r="C19" s="8">
        <v>0.271</v>
      </c>
      <c r="D19" s="8">
        <v>0.218</v>
      </c>
      <c r="E19" s="8">
        <v>0.154</v>
      </c>
      <c r="F19" s="8">
        <v>0.112</v>
      </c>
      <c r="G19" s="8">
        <v>0.213</v>
      </c>
      <c r="H19" s="8" t="s">
        <v>306</v>
      </c>
      <c r="I19" s="8">
        <v>0.413</v>
      </c>
      <c r="J19" s="8">
        <v>0.271</v>
      </c>
      <c r="K19" s="8"/>
      <c r="L19" s="8"/>
      <c r="M19" s="8"/>
      <c r="N19" s="10">
        <v>15.69</v>
      </c>
      <c r="O19" s="10"/>
      <c r="P19" s="10">
        <f t="shared" si="0"/>
        <v>7.15464</v>
      </c>
      <c r="Q19" s="10">
        <f t="shared" si="1"/>
        <v>4.25199</v>
      </c>
      <c r="R19" s="10">
        <f t="shared" si="2"/>
        <v>3.42042</v>
      </c>
      <c r="S19" s="10">
        <f t="shared" si="3"/>
        <v>2.41626</v>
      </c>
      <c r="T19" s="10">
        <f t="shared" si="6"/>
        <v>1.75728</v>
      </c>
      <c r="U19" s="10">
        <f t="shared" si="7"/>
        <v>3.34197</v>
      </c>
      <c r="V19" s="10"/>
      <c r="W19" s="10">
        <f t="shared" si="4"/>
        <v>6.47997</v>
      </c>
      <c r="X19" s="10">
        <f t="shared" si="5"/>
        <v>4.25199</v>
      </c>
      <c r="Y19" s="10"/>
      <c r="Z19" s="10"/>
    </row>
    <row r="20" spans="1:26" ht="15">
      <c r="A20" s="1">
        <v>1824</v>
      </c>
      <c r="B20" s="8">
        <v>0.465</v>
      </c>
      <c r="C20" s="8">
        <v>0.374</v>
      </c>
      <c r="D20" s="8">
        <v>0.259</v>
      </c>
      <c r="E20" s="8">
        <v>0.145</v>
      </c>
      <c r="F20" s="8">
        <v>0.121</v>
      </c>
      <c r="G20" s="8">
        <v>0.194</v>
      </c>
      <c r="H20" s="8" t="s">
        <v>307</v>
      </c>
      <c r="I20" s="8">
        <v>0.434</v>
      </c>
      <c r="J20" s="8">
        <v>0.284</v>
      </c>
      <c r="K20" s="8"/>
      <c r="L20" s="8"/>
      <c r="M20" s="8"/>
      <c r="N20" s="10">
        <v>15.4</v>
      </c>
      <c r="O20" s="10"/>
      <c r="P20" s="10">
        <f t="shared" si="0"/>
        <v>7.1610000000000005</v>
      </c>
      <c r="Q20" s="10">
        <f t="shared" si="1"/>
        <v>5.7596</v>
      </c>
      <c r="R20" s="10">
        <f t="shared" si="2"/>
        <v>3.9886000000000004</v>
      </c>
      <c r="S20" s="10">
        <f t="shared" si="3"/>
        <v>2.233</v>
      </c>
      <c r="T20" s="10">
        <f t="shared" si="6"/>
        <v>1.8634</v>
      </c>
      <c r="U20" s="10">
        <f t="shared" si="7"/>
        <v>2.9876</v>
      </c>
      <c r="V20" s="10"/>
      <c r="W20" s="10">
        <f t="shared" si="4"/>
        <v>6.6836</v>
      </c>
      <c r="X20" s="10">
        <f t="shared" si="5"/>
        <v>4.3736</v>
      </c>
      <c r="Y20" s="10"/>
      <c r="Z20" s="10"/>
    </row>
    <row r="21" spans="1:26" ht="15">
      <c r="A21" s="1">
        <v>1825</v>
      </c>
      <c r="B21" s="8">
        <v>0.403</v>
      </c>
      <c r="C21" s="8">
        <v>0.355</v>
      </c>
      <c r="D21" s="8">
        <v>0.248</v>
      </c>
      <c r="E21" s="8">
        <v>0.142</v>
      </c>
      <c r="F21" s="8">
        <v>0.119</v>
      </c>
      <c r="G21" s="8">
        <v>0.177</v>
      </c>
      <c r="H21" s="8" t="s">
        <v>306</v>
      </c>
      <c r="I21" s="8">
        <v>0.355</v>
      </c>
      <c r="J21" s="8">
        <v>0.319</v>
      </c>
      <c r="K21" s="8"/>
      <c r="L21" s="8"/>
      <c r="M21" s="8"/>
      <c r="N21" s="10">
        <v>15.69</v>
      </c>
      <c r="O21" s="10"/>
      <c r="P21" s="10">
        <f t="shared" si="0"/>
        <v>6.32307</v>
      </c>
      <c r="Q21" s="10">
        <f t="shared" si="1"/>
        <v>5.5699499999999995</v>
      </c>
      <c r="R21" s="10">
        <f t="shared" si="2"/>
        <v>3.89112</v>
      </c>
      <c r="S21" s="10">
        <f t="shared" si="3"/>
        <v>2.2279799999999996</v>
      </c>
      <c r="T21" s="10">
        <f t="shared" si="6"/>
        <v>1.8671099999999998</v>
      </c>
      <c r="U21" s="10">
        <f t="shared" si="7"/>
        <v>2.7771299999999997</v>
      </c>
      <c r="V21" s="10"/>
      <c r="W21" s="10">
        <f t="shared" si="4"/>
        <v>5.5699499999999995</v>
      </c>
      <c r="X21" s="10">
        <f t="shared" si="5"/>
        <v>5.00511</v>
      </c>
      <c r="Y21" s="10"/>
      <c r="Z21" s="10"/>
    </row>
    <row r="22" spans="1:26" ht="15">
      <c r="A22" s="1">
        <v>1826</v>
      </c>
      <c r="B22" s="8">
        <v>0.467</v>
      </c>
      <c r="C22" s="8">
        <v>0.35</v>
      </c>
      <c r="D22" s="8">
        <v>0.245</v>
      </c>
      <c r="E22" s="8">
        <v>0.14</v>
      </c>
      <c r="F22" s="8">
        <v>0.117</v>
      </c>
      <c r="G22" s="8">
        <v>0.21</v>
      </c>
      <c r="H22" s="8"/>
      <c r="I22" s="8">
        <v>0.432</v>
      </c>
      <c r="J22" s="8">
        <v>0.28</v>
      </c>
      <c r="K22" s="8"/>
      <c r="L22" s="8"/>
      <c r="M22" s="8"/>
      <c r="N22" s="10">
        <v>15.91</v>
      </c>
      <c r="O22" s="10"/>
      <c r="P22" s="10">
        <f t="shared" si="0"/>
        <v>7.429970000000001</v>
      </c>
      <c r="Q22" s="10">
        <f t="shared" si="1"/>
        <v>5.568499999999999</v>
      </c>
      <c r="R22" s="10">
        <f t="shared" si="2"/>
        <v>3.89795</v>
      </c>
      <c r="S22" s="10">
        <f t="shared" si="3"/>
        <v>2.2274000000000003</v>
      </c>
      <c r="T22" s="10">
        <f t="shared" si="6"/>
        <v>1.8614700000000002</v>
      </c>
      <c r="U22" s="10">
        <f t="shared" si="7"/>
        <v>3.3411</v>
      </c>
      <c r="V22" s="10"/>
      <c r="W22" s="10">
        <f t="shared" si="4"/>
        <v>6.87312</v>
      </c>
      <c r="X22" s="10">
        <f t="shared" si="5"/>
        <v>4.4548000000000005</v>
      </c>
      <c r="Y22" s="10"/>
      <c r="Z22" s="10"/>
    </row>
    <row r="23" spans="1:26" ht="15">
      <c r="A23" s="1">
        <v>1827</v>
      </c>
      <c r="B23" s="8">
        <v>0.501</v>
      </c>
      <c r="C23" s="8">
        <v>0.344</v>
      </c>
      <c r="D23" s="8">
        <v>0.249</v>
      </c>
      <c r="E23" s="8">
        <v>0.14</v>
      </c>
      <c r="F23" s="8">
        <v>0.117</v>
      </c>
      <c r="G23" s="8">
        <v>0.209</v>
      </c>
      <c r="H23" s="8" t="s">
        <v>306</v>
      </c>
      <c r="I23" s="8">
        <v>0.431</v>
      </c>
      <c r="J23" s="8">
        <v>0.279</v>
      </c>
      <c r="K23" s="8"/>
      <c r="L23" s="8"/>
      <c r="M23" s="8"/>
      <c r="N23" s="10">
        <v>15.96</v>
      </c>
      <c r="O23" s="10"/>
      <c r="P23" s="10">
        <f t="shared" si="0"/>
        <v>7.99596</v>
      </c>
      <c r="Q23" s="10">
        <f t="shared" si="1"/>
        <v>5.49024</v>
      </c>
      <c r="R23" s="10">
        <f t="shared" si="2"/>
        <v>3.97404</v>
      </c>
      <c r="S23" s="10">
        <f t="shared" si="3"/>
        <v>2.2344000000000004</v>
      </c>
      <c r="T23" s="10">
        <f t="shared" si="6"/>
        <v>1.8673200000000003</v>
      </c>
      <c r="U23" s="10">
        <f t="shared" si="7"/>
        <v>3.33564</v>
      </c>
      <c r="V23" s="10"/>
      <c r="W23" s="10">
        <f t="shared" si="4"/>
        <v>6.878760000000001</v>
      </c>
      <c r="X23" s="10">
        <f t="shared" si="5"/>
        <v>4.452840000000001</v>
      </c>
      <c r="Y23" s="10"/>
      <c r="Z23" s="10"/>
    </row>
    <row r="24" spans="1:26" ht="15">
      <c r="A24" s="1">
        <v>1828</v>
      </c>
      <c r="B24" s="8">
        <v>0.525</v>
      </c>
      <c r="C24" s="8">
        <v>0.352</v>
      </c>
      <c r="D24" s="8">
        <v>0.282</v>
      </c>
      <c r="E24" s="8">
        <v>0.139</v>
      </c>
      <c r="F24" s="8">
        <v>0.116</v>
      </c>
      <c r="G24" s="8">
        <v>0.213</v>
      </c>
      <c r="H24" s="8" t="s">
        <v>306</v>
      </c>
      <c r="I24" s="8">
        <v>0.451</v>
      </c>
      <c r="J24" s="8">
        <v>0.329</v>
      </c>
      <c r="K24" s="8"/>
      <c r="L24" s="8"/>
      <c r="M24" s="8"/>
      <c r="N24" s="10">
        <v>16.07</v>
      </c>
      <c r="O24" s="10"/>
      <c r="P24" s="10">
        <f t="shared" si="0"/>
        <v>8.43675</v>
      </c>
      <c r="Q24" s="10">
        <f t="shared" si="1"/>
        <v>5.6566399999999994</v>
      </c>
      <c r="R24" s="10">
        <f t="shared" si="2"/>
        <v>4.531739999999999</v>
      </c>
      <c r="S24" s="10">
        <f t="shared" si="3"/>
        <v>2.2337300000000004</v>
      </c>
      <c r="T24" s="10">
        <f t="shared" si="6"/>
        <v>1.8641200000000002</v>
      </c>
      <c r="U24" s="10">
        <f t="shared" si="7"/>
        <v>3.42291</v>
      </c>
      <c r="V24" s="10"/>
      <c r="W24" s="10">
        <f t="shared" si="4"/>
        <v>7.2475700000000005</v>
      </c>
      <c r="X24" s="10">
        <f t="shared" si="5"/>
        <v>5.287030000000001</v>
      </c>
      <c r="Y24" s="10"/>
      <c r="Z24" s="10"/>
    </row>
    <row r="25" spans="1:26" ht="15">
      <c r="A25" s="1">
        <v>1829</v>
      </c>
      <c r="B25" s="8">
        <v>0.527</v>
      </c>
      <c r="C25" s="8">
        <v>0.364</v>
      </c>
      <c r="D25" s="8">
        <v>0.263</v>
      </c>
      <c r="E25" s="8">
        <v>0.141</v>
      </c>
      <c r="F25" s="8">
        <v>0.141</v>
      </c>
      <c r="G25" s="8">
        <v>0.211</v>
      </c>
      <c r="H25" s="8" t="s">
        <v>307</v>
      </c>
      <c r="I25" s="8">
        <v>0.439</v>
      </c>
      <c r="J25" s="8">
        <v>0.316</v>
      </c>
      <c r="K25" s="8"/>
      <c r="L25" s="8"/>
      <c r="M25" s="8"/>
      <c r="N25" s="10">
        <v>15.85</v>
      </c>
      <c r="O25" s="10"/>
      <c r="P25" s="10">
        <f t="shared" si="0"/>
        <v>8.35295</v>
      </c>
      <c r="Q25" s="10">
        <f t="shared" si="1"/>
        <v>5.7694</v>
      </c>
      <c r="R25" s="10">
        <f t="shared" si="2"/>
        <v>4.16855</v>
      </c>
      <c r="S25" s="10">
        <f t="shared" si="3"/>
        <v>2.23485</v>
      </c>
      <c r="T25" s="10">
        <f t="shared" si="6"/>
        <v>2.23485</v>
      </c>
      <c r="U25" s="10">
        <f t="shared" si="7"/>
        <v>3.34435</v>
      </c>
      <c r="V25" s="10"/>
      <c r="W25" s="10">
        <f t="shared" si="4"/>
        <v>6.95815</v>
      </c>
      <c r="X25" s="10">
        <f t="shared" si="5"/>
        <v>5.0085999999999995</v>
      </c>
      <c r="Y25" s="10"/>
      <c r="Z25" s="10"/>
    </row>
    <row r="26" spans="1:26" ht="15">
      <c r="A26" s="1">
        <v>1830</v>
      </c>
      <c r="B26" s="8">
        <v>0.621</v>
      </c>
      <c r="C26" s="8">
        <v>0.44</v>
      </c>
      <c r="D26" s="8">
        <v>0.287</v>
      </c>
      <c r="E26" s="8">
        <v>0.171</v>
      </c>
      <c r="F26" s="8">
        <v>0.141</v>
      </c>
      <c r="G26" s="8">
        <v>0.234</v>
      </c>
      <c r="H26" s="8" t="s">
        <v>307</v>
      </c>
      <c r="I26" s="8">
        <v>0.545</v>
      </c>
      <c r="J26" s="8">
        <v>0.375</v>
      </c>
      <c r="K26" s="8"/>
      <c r="L26" s="8"/>
      <c r="M26" s="8"/>
      <c r="N26" s="10">
        <v>15.83</v>
      </c>
      <c r="O26" s="10"/>
      <c r="P26" s="10">
        <f t="shared" si="0"/>
        <v>9.83043</v>
      </c>
      <c r="Q26" s="10">
        <f t="shared" si="1"/>
        <v>6.9652</v>
      </c>
      <c r="R26" s="10">
        <f t="shared" si="2"/>
        <v>4.543209999999999</v>
      </c>
      <c r="S26" s="10">
        <f t="shared" si="3"/>
        <v>2.7069300000000003</v>
      </c>
      <c r="T26" s="10">
        <f t="shared" si="6"/>
        <v>2.23203</v>
      </c>
      <c r="U26" s="10">
        <f t="shared" si="7"/>
        <v>3.7042200000000003</v>
      </c>
      <c r="V26" s="10"/>
      <c r="W26" s="10">
        <f t="shared" si="4"/>
        <v>8.62735</v>
      </c>
      <c r="X26" s="10">
        <f t="shared" si="5"/>
        <v>5.93625</v>
      </c>
      <c r="Y26" s="10"/>
      <c r="Z26" s="10"/>
    </row>
    <row r="27" spans="1:26" ht="15">
      <c r="A27" s="1">
        <v>1831</v>
      </c>
      <c r="B27" s="8">
        <v>0.578</v>
      </c>
      <c r="C27" s="8">
        <v>0.438</v>
      </c>
      <c r="D27" s="8">
        <v>0.298</v>
      </c>
      <c r="E27" s="8">
        <v>0.163</v>
      </c>
      <c r="F27" s="8">
        <v>0.152</v>
      </c>
      <c r="G27" s="8">
        <v>0.24</v>
      </c>
      <c r="H27" s="8" t="s">
        <v>305</v>
      </c>
      <c r="I27" s="8">
        <v>0.548</v>
      </c>
      <c r="J27" s="8">
        <v>0.438</v>
      </c>
      <c r="K27" s="8"/>
      <c r="L27" s="8"/>
      <c r="M27" s="8"/>
      <c r="N27" s="10">
        <v>15.91</v>
      </c>
      <c r="O27" s="10"/>
      <c r="P27" s="10">
        <f t="shared" si="0"/>
        <v>9.195979999999999</v>
      </c>
      <c r="Q27" s="10">
        <f t="shared" si="1"/>
        <v>6.96858</v>
      </c>
      <c r="R27" s="10">
        <f t="shared" si="2"/>
        <v>4.74118</v>
      </c>
      <c r="S27" s="10">
        <f t="shared" si="3"/>
        <v>2.59333</v>
      </c>
      <c r="T27" s="10">
        <f t="shared" si="6"/>
        <v>2.41832</v>
      </c>
      <c r="U27" s="10">
        <f aca="true" t="shared" si="8" ref="U27:U38">G27*$N27</f>
        <v>3.8184</v>
      </c>
      <c r="V27" s="10"/>
      <c r="W27" s="10">
        <f t="shared" si="4"/>
        <v>8.71868</v>
      </c>
      <c r="X27" s="10">
        <f t="shared" si="5"/>
        <v>6.96858</v>
      </c>
      <c r="Y27" s="10"/>
      <c r="Z27" s="10"/>
    </row>
    <row r="28" spans="1:26" ht="15">
      <c r="A28" s="1">
        <v>1832</v>
      </c>
      <c r="B28" s="8">
        <v>0.641</v>
      </c>
      <c r="C28" s="8">
        <v>0.404</v>
      </c>
      <c r="D28" s="8">
        <v>0.272</v>
      </c>
      <c r="E28" s="8">
        <v>0.178</v>
      </c>
      <c r="F28" s="8">
        <v>0.142</v>
      </c>
      <c r="G28" s="8">
        <v>0.219</v>
      </c>
      <c r="H28" s="8" t="s">
        <v>307</v>
      </c>
      <c r="I28" s="8">
        <v>0.445</v>
      </c>
      <c r="J28" s="8">
        <v>0.361</v>
      </c>
      <c r="K28" s="8"/>
      <c r="L28" s="8"/>
      <c r="M28" s="8"/>
      <c r="N28" s="10">
        <v>15.64</v>
      </c>
      <c r="O28" s="10"/>
      <c r="P28" s="10">
        <f t="shared" si="0"/>
        <v>10.02524</v>
      </c>
      <c r="Q28" s="10">
        <f t="shared" si="1"/>
        <v>6.318560000000001</v>
      </c>
      <c r="R28" s="10">
        <f t="shared" si="2"/>
        <v>4.25408</v>
      </c>
      <c r="S28" s="10">
        <f t="shared" si="3"/>
        <v>2.78392</v>
      </c>
      <c r="T28" s="10">
        <f t="shared" si="6"/>
        <v>2.2208799999999997</v>
      </c>
      <c r="U28" s="10">
        <f t="shared" si="8"/>
        <v>3.42516</v>
      </c>
      <c r="V28" s="10"/>
      <c r="W28" s="10">
        <f t="shared" si="4"/>
        <v>6.9598</v>
      </c>
      <c r="X28" s="10">
        <f t="shared" si="5"/>
        <v>5.64604</v>
      </c>
      <c r="Y28" s="10"/>
      <c r="Z28" s="10"/>
    </row>
    <row r="29" spans="1:26" ht="15">
      <c r="A29" s="1">
        <v>1833</v>
      </c>
      <c r="B29" s="8">
        <v>0.598</v>
      </c>
      <c r="C29" s="8">
        <v>0.418</v>
      </c>
      <c r="D29" s="8">
        <v>0.269</v>
      </c>
      <c r="E29" s="8">
        <v>0.18</v>
      </c>
      <c r="F29" s="8">
        <v>0.138</v>
      </c>
      <c r="G29" s="8">
        <v>0.216</v>
      </c>
      <c r="H29" s="8" t="s">
        <v>307</v>
      </c>
      <c r="I29" s="8">
        <v>0.449</v>
      </c>
      <c r="J29" s="8">
        <v>0.354</v>
      </c>
      <c r="K29" s="8"/>
      <c r="L29" s="8"/>
      <c r="M29" s="8"/>
      <c r="N29" s="10">
        <v>15.5</v>
      </c>
      <c r="O29" s="10"/>
      <c r="P29" s="10">
        <f t="shared" si="0"/>
        <v>9.269</v>
      </c>
      <c r="Q29" s="10">
        <f t="shared" si="1"/>
        <v>6.479</v>
      </c>
      <c r="R29" s="10">
        <f t="shared" si="2"/>
        <v>4.1695</v>
      </c>
      <c r="S29" s="10">
        <f t="shared" si="3"/>
        <v>2.79</v>
      </c>
      <c r="T29" s="10">
        <f t="shared" si="6"/>
        <v>2.1390000000000002</v>
      </c>
      <c r="U29" s="10">
        <f t="shared" si="8"/>
        <v>3.348</v>
      </c>
      <c r="V29" s="10"/>
      <c r="W29" s="10">
        <f t="shared" si="4"/>
        <v>6.9595</v>
      </c>
      <c r="X29" s="10">
        <f t="shared" si="5"/>
        <v>5.487</v>
      </c>
      <c r="Y29" s="10"/>
      <c r="Z29" s="10"/>
    </row>
    <row r="30" spans="1:26" ht="15">
      <c r="A30" s="1">
        <v>1834</v>
      </c>
      <c r="B30" s="8">
        <v>0.62</v>
      </c>
      <c r="C30" s="8">
        <v>0.434</v>
      </c>
      <c r="D30" s="8">
        <v>0.271</v>
      </c>
      <c r="E30" s="8">
        <v>0.181</v>
      </c>
      <c r="F30" s="8">
        <v>0.139</v>
      </c>
      <c r="G30" s="8">
        <v>0.217</v>
      </c>
      <c r="H30" s="8" t="s">
        <v>307</v>
      </c>
      <c r="I30" s="8">
        <v>0.452</v>
      </c>
      <c r="J30" s="8">
        <v>0.362</v>
      </c>
      <c r="K30" s="8"/>
      <c r="L30" s="8"/>
      <c r="M30" s="8"/>
      <c r="N30" s="10">
        <v>15.4</v>
      </c>
      <c r="O30" s="10"/>
      <c r="P30" s="10">
        <f t="shared" si="0"/>
        <v>9.548</v>
      </c>
      <c r="Q30" s="10">
        <f t="shared" si="1"/>
        <v>6.6836</v>
      </c>
      <c r="R30" s="10">
        <f t="shared" si="2"/>
        <v>4.1734</v>
      </c>
      <c r="S30" s="10">
        <f t="shared" si="3"/>
        <v>2.7874</v>
      </c>
      <c r="T30" s="10">
        <f t="shared" si="6"/>
        <v>2.1406</v>
      </c>
      <c r="U30" s="10">
        <f t="shared" si="8"/>
        <v>3.3418</v>
      </c>
      <c r="V30" s="10"/>
      <c r="W30" s="10">
        <f t="shared" si="4"/>
        <v>6.960800000000001</v>
      </c>
      <c r="X30" s="10">
        <f t="shared" si="5"/>
        <v>5.5748</v>
      </c>
      <c r="Y30" s="10"/>
      <c r="Z30" s="10"/>
    </row>
    <row r="31" spans="1:26" ht="15">
      <c r="A31" s="1">
        <v>1835</v>
      </c>
      <c r="B31" s="8">
        <v>0.629</v>
      </c>
      <c r="C31" s="8">
        <v>0.426</v>
      </c>
      <c r="D31" s="8">
        <v>0.257</v>
      </c>
      <c r="E31" s="8">
        <v>0.138</v>
      </c>
      <c r="F31" s="8">
        <v>0.144</v>
      </c>
      <c r="G31" s="8">
        <v>0.221</v>
      </c>
      <c r="H31" s="8" t="s">
        <v>307</v>
      </c>
      <c r="I31" s="8">
        <v>0.449</v>
      </c>
      <c r="J31" s="8">
        <v>0.359</v>
      </c>
      <c r="K31" s="8"/>
      <c r="L31" s="8"/>
      <c r="M31" s="8"/>
      <c r="N31" s="10">
        <v>15.5</v>
      </c>
      <c r="O31" s="10"/>
      <c r="P31" s="10">
        <f t="shared" si="0"/>
        <v>9.7495</v>
      </c>
      <c r="Q31" s="10">
        <f t="shared" si="1"/>
        <v>6.603</v>
      </c>
      <c r="R31" s="10">
        <f t="shared" si="2"/>
        <v>3.9835000000000003</v>
      </c>
      <c r="S31" s="10">
        <f t="shared" si="3"/>
        <v>2.1390000000000002</v>
      </c>
      <c r="T31" s="10">
        <f t="shared" si="6"/>
        <v>2.2319999999999998</v>
      </c>
      <c r="U31" s="10">
        <f t="shared" si="8"/>
        <v>3.4255</v>
      </c>
      <c r="V31" s="10"/>
      <c r="W31" s="10">
        <f t="shared" si="4"/>
        <v>6.9595</v>
      </c>
      <c r="X31" s="10">
        <f t="shared" si="5"/>
        <v>5.5645</v>
      </c>
      <c r="Y31" s="10"/>
      <c r="Z31" s="10"/>
    </row>
    <row r="32" spans="1:26" ht="15">
      <c r="A32" s="1">
        <v>1836</v>
      </c>
      <c r="B32" s="8">
        <v>0.621</v>
      </c>
      <c r="C32" s="8">
        <v>0.426</v>
      </c>
      <c r="D32" s="8">
        <v>0.248</v>
      </c>
      <c r="E32" s="8">
        <v>0.119</v>
      </c>
      <c r="F32" s="8">
        <v>0.142</v>
      </c>
      <c r="G32" s="8">
        <v>0.225</v>
      </c>
      <c r="H32" s="8" t="s">
        <v>305</v>
      </c>
      <c r="I32" s="8">
        <v>0.497</v>
      </c>
      <c r="J32" s="8">
        <v>0.355</v>
      </c>
      <c r="K32" s="8"/>
      <c r="L32" s="8"/>
      <c r="M32" s="8"/>
      <c r="N32" s="10">
        <v>15.69</v>
      </c>
      <c r="O32" s="10"/>
      <c r="P32" s="10">
        <f t="shared" si="0"/>
        <v>9.74349</v>
      </c>
      <c r="Q32" s="10">
        <f t="shared" si="1"/>
        <v>6.68394</v>
      </c>
      <c r="R32" s="10">
        <f t="shared" si="2"/>
        <v>3.89112</v>
      </c>
      <c r="S32" s="10">
        <f t="shared" si="3"/>
        <v>1.8671099999999998</v>
      </c>
      <c r="T32" s="10">
        <f t="shared" si="6"/>
        <v>2.2279799999999996</v>
      </c>
      <c r="U32" s="10">
        <f t="shared" si="8"/>
        <v>3.53025</v>
      </c>
      <c r="V32" s="10"/>
      <c r="W32" s="10">
        <f t="shared" si="4"/>
        <v>7.79793</v>
      </c>
      <c r="X32" s="10">
        <f t="shared" si="5"/>
        <v>5.5699499999999995</v>
      </c>
      <c r="Y32" s="10"/>
      <c r="Z32" s="10"/>
    </row>
    <row r="33" spans="1:26" ht="15">
      <c r="A33" s="1">
        <v>1837</v>
      </c>
      <c r="B33" s="8">
        <v>0.619</v>
      </c>
      <c r="C33" s="8">
        <v>0.419</v>
      </c>
      <c r="D33" s="8">
        <v>0.248</v>
      </c>
      <c r="E33" s="8">
        <v>0.129</v>
      </c>
      <c r="F33" s="8">
        <v>0.136</v>
      </c>
      <c r="G33" s="8">
        <v>0.23</v>
      </c>
      <c r="H33" s="8" t="s">
        <v>306</v>
      </c>
      <c r="I33" s="8">
        <v>0.465</v>
      </c>
      <c r="J33" s="8">
        <v>0.354</v>
      </c>
      <c r="K33" s="8"/>
      <c r="L33" s="8"/>
      <c r="M33" s="8"/>
      <c r="N33" s="10">
        <v>15.73</v>
      </c>
      <c r="O33" s="10"/>
      <c r="P33" s="10">
        <f t="shared" si="0"/>
        <v>9.73687</v>
      </c>
      <c r="Q33" s="10">
        <f t="shared" si="1"/>
        <v>6.59087</v>
      </c>
      <c r="R33" s="10">
        <f t="shared" si="2"/>
        <v>3.90104</v>
      </c>
      <c r="S33" s="10">
        <f t="shared" si="3"/>
        <v>2.02917</v>
      </c>
      <c r="T33" s="10">
        <f t="shared" si="6"/>
        <v>2.1392800000000003</v>
      </c>
      <c r="U33" s="10">
        <f t="shared" si="8"/>
        <v>3.6179</v>
      </c>
      <c r="V33" s="10"/>
      <c r="W33" s="10">
        <f t="shared" si="4"/>
        <v>7.314450000000001</v>
      </c>
      <c r="X33" s="10">
        <f t="shared" si="5"/>
        <v>5.56842</v>
      </c>
      <c r="Y33" s="10"/>
      <c r="Z33" s="10"/>
    </row>
    <row r="34" spans="1:26" ht="15">
      <c r="A34" s="1">
        <v>1838</v>
      </c>
      <c r="B34" s="8">
        <v>0.546</v>
      </c>
      <c r="C34" s="8">
        <v>0.435</v>
      </c>
      <c r="D34" s="8">
        <v>0.287</v>
      </c>
      <c r="E34" s="8">
        <v>0.141</v>
      </c>
      <c r="F34" s="8">
        <v>0.123</v>
      </c>
      <c r="G34" s="8">
        <v>0.211</v>
      </c>
      <c r="H34" s="8" t="s">
        <v>306</v>
      </c>
      <c r="I34" s="8">
        <v>0.423</v>
      </c>
      <c r="J34" s="8">
        <v>0.317</v>
      </c>
      <c r="K34" s="8"/>
      <c r="L34" s="8"/>
      <c r="M34" s="8"/>
      <c r="N34" s="10">
        <v>15.8</v>
      </c>
      <c r="O34" s="10"/>
      <c r="P34" s="10">
        <f t="shared" si="0"/>
        <v>8.626800000000001</v>
      </c>
      <c r="Q34" s="10">
        <f t="shared" si="1"/>
        <v>6.873</v>
      </c>
      <c r="R34" s="10">
        <f t="shared" si="2"/>
        <v>4.5346</v>
      </c>
      <c r="S34" s="10">
        <f t="shared" si="3"/>
        <v>2.2278</v>
      </c>
      <c r="T34" s="10">
        <f t="shared" si="6"/>
        <v>1.9434</v>
      </c>
      <c r="U34" s="10">
        <f t="shared" si="8"/>
        <v>3.3338</v>
      </c>
      <c r="V34" s="10"/>
      <c r="W34" s="10">
        <f t="shared" si="4"/>
        <v>6.6834</v>
      </c>
      <c r="X34" s="10">
        <f t="shared" si="5"/>
        <v>5.0086</v>
      </c>
      <c r="Y34" s="10"/>
      <c r="Z34" s="10"/>
    </row>
    <row r="35" spans="1:26" ht="15">
      <c r="A35" s="1">
        <v>1839</v>
      </c>
      <c r="B35" s="8">
        <v>0.544</v>
      </c>
      <c r="C35" s="8">
        <v>0.422</v>
      </c>
      <c r="D35" s="8">
        <v>0.281</v>
      </c>
      <c r="E35" s="8">
        <v>0.141</v>
      </c>
      <c r="F35" s="8">
        <v>0.135</v>
      </c>
      <c r="G35" s="8">
        <v>0.211</v>
      </c>
      <c r="H35" s="8" t="s">
        <v>307</v>
      </c>
      <c r="I35" s="8">
        <v>0.422</v>
      </c>
      <c r="J35" s="8">
        <v>0.316</v>
      </c>
      <c r="K35" s="8"/>
      <c r="L35" s="8"/>
      <c r="M35" s="8"/>
      <c r="N35" s="10">
        <v>15.85</v>
      </c>
      <c r="O35" s="10"/>
      <c r="P35" s="10">
        <f t="shared" si="0"/>
        <v>8.6224</v>
      </c>
      <c r="Q35" s="10">
        <f t="shared" si="1"/>
        <v>6.6887</v>
      </c>
      <c r="R35" s="10">
        <f t="shared" si="2"/>
        <v>4.45385</v>
      </c>
      <c r="S35" s="10">
        <f t="shared" si="3"/>
        <v>2.23485</v>
      </c>
      <c r="T35" s="10">
        <f t="shared" si="6"/>
        <v>2.1397500000000003</v>
      </c>
      <c r="U35" s="10">
        <f t="shared" si="8"/>
        <v>3.34435</v>
      </c>
      <c r="V35" s="10"/>
      <c r="W35" s="10">
        <f t="shared" si="4"/>
        <v>6.6887</v>
      </c>
      <c r="X35" s="10">
        <f t="shared" si="5"/>
        <v>5.0085999999999995</v>
      </c>
      <c r="Y35" s="10"/>
      <c r="Z35" s="10"/>
    </row>
    <row r="36" spans="1:26" ht="15">
      <c r="A36" s="1">
        <v>1840</v>
      </c>
      <c r="B36" s="8">
        <v>0.552</v>
      </c>
      <c r="C36" s="8">
        <v>0.405</v>
      </c>
      <c r="D36" s="8">
        <v>0.33</v>
      </c>
      <c r="E36" s="8">
        <v>0.123</v>
      </c>
      <c r="F36" s="8">
        <v>0.118</v>
      </c>
      <c r="G36" s="8">
        <v>0.189</v>
      </c>
      <c r="H36" s="8">
        <v>0.141</v>
      </c>
      <c r="I36" s="8">
        <v>0.435</v>
      </c>
      <c r="J36" s="8">
        <v>0.317</v>
      </c>
      <c r="K36" s="8">
        <v>0.247</v>
      </c>
      <c r="L36" s="8">
        <v>0.176</v>
      </c>
      <c r="M36" s="8"/>
      <c r="N36" s="10">
        <v>15.8</v>
      </c>
      <c r="O36" s="10"/>
      <c r="P36" s="10">
        <f t="shared" si="0"/>
        <v>8.7216</v>
      </c>
      <c r="Q36" s="10">
        <f t="shared" si="1"/>
        <v>6.399000000000001</v>
      </c>
      <c r="R36" s="10">
        <f t="shared" si="2"/>
        <v>5.214</v>
      </c>
      <c r="S36" s="10">
        <f t="shared" si="3"/>
        <v>1.9434</v>
      </c>
      <c r="T36" s="10">
        <f t="shared" si="6"/>
        <v>1.8644</v>
      </c>
      <c r="U36" s="10">
        <f t="shared" si="8"/>
        <v>2.9862</v>
      </c>
      <c r="V36" s="10">
        <f>H36*$N36</f>
        <v>2.2278</v>
      </c>
      <c r="W36" s="10">
        <f t="shared" si="4"/>
        <v>6.873</v>
      </c>
      <c r="X36" s="10">
        <f t="shared" si="5"/>
        <v>5.0086</v>
      </c>
      <c r="Y36" s="10">
        <f>K36*$N36</f>
        <v>3.9026</v>
      </c>
      <c r="Z36" s="10">
        <f>L36*$N36</f>
        <v>2.7808</v>
      </c>
    </row>
    <row r="37" spans="1:26" ht="15">
      <c r="A37" s="1">
        <v>1841</v>
      </c>
      <c r="B37" s="8">
        <v>0.564</v>
      </c>
      <c r="C37" s="8">
        <v>0.463</v>
      </c>
      <c r="D37" s="8">
        <v>0.142</v>
      </c>
      <c r="E37" s="8">
        <v>0.142</v>
      </c>
      <c r="F37" s="8">
        <v>0.119</v>
      </c>
      <c r="G37" s="8">
        <v>0.214</v>
      </c>
      <c r="H37" s="8">
        <v>0.178</v>
      </c>
      <c r="I37" s="8">
        <v>0.433</v>
      </c>
      <c r="J37" s="8">
        <v>0.386</v>
      </c>
      <c r="K37" s="8"/>
      <c r="L37" s="8"/>
      <c r="M37" s="8"/>
      <c r="N37" s="10">
        <v>15.64</v>
      </c>
      <c r="O37" s="10"/>
      <c r="P37" s="10">
        <f t="shared" si="0"/>
        <v>8.82096</v>
      </c>
      <c r="Q37" s="10">
        <f t="shared" si="1"/>
        <v>7.241320000000001</v>
      </c>
      <c r="R37" s="10">
        <f t="shared" si="2"/>
        <v>2.2208799999999997</v>
      </c>
      <c r="S37" s="10">
        <f t="shared" si="3"/>
        <v>2.2208799999999997</v>
      </c>
      <c r="T37" s="10">
        <f t="shared" si="6"/>
        <v>1.86116</v>
      </c>
      <c r="U37" s="10">
        <f t="shared" si="8"/>
        <v>3.34696</v>
      </c>
      <c r="V37" s="10">
        <f>H37*$N37</f>
        <v>2.78392</v>
      </c>
      <c r="W37" s="10">
        <f t="shared" si="4"/>
        <v>6.77212</v>
      </c>
      <c r="X37" s="10">
        <f t="shared" si="5"/>
        <v>6.03704</v>
      </c>
      <c r="Y37" s="10"/>
      <c r="Z37" s="10"/>
    </row>
    <row r="38" spans="1:26" ht="15">
      <c r="A38" s="1">
        <v>1842</v>
      </c>
      <c r="B38" s="8">
        <v>0.581</v>
      </c>
      <c r="C38" s="8">
        <v>0.472</v>
      </c>
      <c r="D38" s="8">
        <v>0.272</v>
      </c>
      <c r="E38" s="8">
        <v>0.145</v>
      </c>
      <c r="F38" s="8">
        <v>0.132</v>
      </c>
      <c r="G38" s="8">
        <v>0.218</v>
      </c>
      <c r="H38" s="8">
        <v>0.182</v>
      </c>
      <c r="I38" s="8">
        <v>0.436</v>
      </c>
      <c r="J38" s="8">
        <v>0.368</v>
      </c>
      <c r="K38" s="8"/>
      <c r="L38" s="8"/>
      <c r="M38" s="8"/>
      <c r="N38" s="10">
        <v>15.34</v>
      </c>
      <c r="O38" s="10"/>
      <c r="P38" s="10">
        <f t="shared" si="0"/>
        <v>8.91254</v>
      </c>
      <c r="Q38" s="10">
        <f t="shared" si="1"/>
        <v>7.24048</v>
      </c>
      <c r="R38" s="10">
        <f t="shared" si="2"/>
        <v>4.17248</v>
      </c>
      <c r="S38" s="10">
        <f t="shared" si="3"/>
        <v>2.2243</v>
      </c>
      <c r="T38" s="10">
        <f t="shared" si="6"/>
        <v>2.02488</v>
      </c>
      <c r="U38" s="10">
        <f t="shared" si="8"/>
        <v>3.3441199999999998</v>
      </c>
      <c r="V38" s="10">
        <f>H38*$N38</f>
        <v>2.79188</v>
      </c>
      <c r="W38" s="10">
        <f t="shared" si="4"/>
        <v>6.6882399999999995</v>
      </c>
      <c r="X38" s="10">
        <f t="shared" si="5"/>
        <v>5.6451199999999995</v>
      </c>
      <c r="Y38" s="10"/>
      <c r="Z38" s="10"/>
    </row>
    <row r="39" spans="1:26" ht="15">
      <c r="A39" s="1">
        <v>1843</v>
      </c>
      <c r="B39" s="8">
        <v>0.562</v>
      </c>
      <c r="C39" s="8">
        <v>0.413</v>
      </c>
      <c r="D39" s="8">
        <v>0.305</v>
      </c>
      <c r="E39" s="8">
        <v>0.138</v>
      </c>
      <c r="F39" s="8">
        <v>0.138</v>
      </c>
      <c r="G39" s="8">
        <v>0.21</v>
      </c>
      <c r="H39" s="8">
        <v>0.167</v>
      </c>
      <c r="I39" s="8">
        <v>0.431</v>
      </c>
      <c r="J39" s="8">
        <v>0.311</v>
      </c>
      <c r="K39" s="8">
        <v>0.216</v>
      </c>
      <c r="L39" s="8">
        <v>0.18</v>
      </c>
      <c r="M39" s="8"/>
      <c r="N39" s="10">
        <v>15.5</v>
      </c>
      <c r="O39" s="10"/>
      <c r="P39" s="10">
        <f t="shared" si="0"/>
        <v>8.711</v>
      </c>
      <c r="Q39" s="10">
        <f t="shared" si="1"/>
        <v>6.4014999999999995</v>
      </c>
      <c r="R39" s="10">
        <f t="shared" si="2"/>
        <v>4.7275</v>
      </c>
      <c r="S39" s="10">
        <f t="shared" si="3"/>
        <v>2.1390000000000002</v>
      </c>
      <c r="T39" s="10">
        <f t="shared" si="6"/>
        <v>2.1390000000000002</v>
      </c>
      <c r="U39" s="10">
        <f aca="true" t="shared" si="9" ref="U39:U102">G39*$N39</f>
        <v>3.255</v>
      </c>
      <c r="V39" s="10">
        <f aca="true" t="shared" si="10" ref="V39:V102">H39*$N39</f>
        <v>2.5885000000000002</v>
      </c>
      <c r="W39" s="10">
        <f t="shared" si="4"/>
        <v>6.6805</v>
      </c>
      <c r="X39" s="10">
        <f t="shared" si="5"/>
        <v>4.8205</v>
      </c>
      <c r="Y39" s="10">
        <f aca="true" t="shared" si="11" ref="Y39:Y52">K39*$N39</f>
        <v>3.348</v>
      </c>
      <c r="Z39" s="10">
        <f aca="true" t="shared" si="12" ref="Z39:Z52">L39*$N39</f>
        <v>2.79</v>
      </c>
    </row>
    <row r="40" spans="1:26" ht="15">
      <c r="A40" s="1">
        <v>1844</v>
      </c>
      <c r="B40" s="8">
        <v>0.626</v>
      </c>
      <c r="C40" s="8">
        <v>0.43</v>
      </c>
      <c r="D40" s="8">
        <v>0.143</v>
      </c>
      <c r="E40" s="8">
        <v>0.143</v>
      </c>
      <c r="F40" s="8">
        <v>0.143</v>
      </c>
      <c r="G40" s="8">
        <v>0.215</v>
      </c>
      <c r="H40" s="8">
        <v>0.179</v>
      </c>
      <c r="I40" s="8">
        <v>0.573</v>
      </c>
      <c r="J40" s="8">
        <v>0.358</v>
      </c>
      <c r="K40" s="8">
        <v>0.179</v>
      </c>
      <c r="L40" s="8">
        <v>0.179</v>
      </c>
      <c r="M40" s="8"/>
      <c r="N40" s="10">
        <v>15.56</v>
      </c>
      <c r="O40" s="10"/>
      <c r="P40" s="10">
        <f t="shared" si="0"/>
        <v>9.74056</v>
      </c>
      <c r="Q40" s="10">
        <f t="shared" si="1"/>
        <v>6.6908</v>
      </c>
      <c r="R40" s="10">
        <f t="shared" si="2"/>
        <v>2.2250799999999997</v>
      </c>
      <c r="S40" s="10">
        <f t="shared" si="3"/>
        <v>2.2250799999999997</v>
      </c>
      <c r="T40" s="10">
        <f t="shared" si="6"/>
        <v>2.2250799999999997</v>
      </c>
      <c r="U40" s="10">
        <f t="shared" si="9"/>
        <v>3.3454</v>
      </c>
      <c r="V40" s="10">
        <f t="shared" si="10"/>
        <v>2.78524</v>
      </c>
      <c r="W40" s="10">
        <f t="shared" si="4"/>
        <v>8.91588</v>
      </c>
      <c r="X40" s="10">
        <f t="shared" si="5"/>
        <v>5.57048</v>
      </c>
      <c r="Y40" s="10">
        <f t="shared" si="11"/>
        <v>2.78524</v>
      </c>
      <c r="Z40" s="10">
        <f t="shared" si="12"/>
        <v>2.78524</v>
      </c>
    </row>
    <row r="41" spans="1:26" ht="15">
      <c r="A41" s="1">
        <v>1845</v>
      </c>
      <c r="B41" s="8">
        <v>0.718</v>
      </c>
      <c r="C41" s="8">
        <v>0.454</v>
      </c>
      <c r="D41" s="8">
        <v>0.18</v>
      </c>
      <c r="E41" s="8">
        <v>0.167</v>
      </c>
      <c r="F41" s="8">
        <v>0.167</v>
      </c>
      <c r="G41" s="8">
        <v>0.233</v>
      </c>
      <c r="H41" s="8">
        <v>0.18</v>
      </c>
      <c r="I41" s="8">
        <v>0.562</v>
      </c>
      <c r="J41" s="8">
        <v>0.39</v>
      </c>
      <c r="K41" s="8">
        <v>0.228</v>
      </c>
      <c r="L41" s="8">
        <v>0.228</v>
      </c>
      <c r="M41" s="8"/>
      <c r="N41" s="10">
        <v>15.5</v>
      </c>
      <c r="O41" s="10"/>
      <c r="P41" s="10">
        <f t="shared" si="0"/>
        <v>11.129</v>
      </c>
      <c r="Q41" s="10">
        <f t="shared" si="1"/>
        <v>7.037</v>
      </c>
      <c r="R41" s="10">
        <f t="shared" si="2"/>
        <v>2.79</v>
      </c>
      <c r="S41" s="10">
        <f t="shared" si="3"/>
        <v>2.5885000000000002</v>
      </c>
      <c r="T41" s="10">
        <f t="shared" si="6"/>
        <v>2.5885000000000002</v>
      </c>
      <c r="U41" s="10">
        <f t="shared" si="9"/>
        <v>3.6115000000000004</v>
      </c>
      <c r="V41" s="10">
        <f t="shared" si="10"/>
        <v>2.79</v>
      </c>
      <c r="W41" s="10">
        <f t="shared" si="4"/>
        <v>8.711</v>
      </c>
      <c r="X41" s="10">
        <f t="shared" si="5"/>
        <v>6.045</v>
      </c>
      <c r="Y41" s="10">
        <f t="shared" si="11"/>
        <v>3.5340000000000003</v>
      </c>
      <c r="Z41" s="10">
        <f t="shared" si="12"/>
        <v>3.5340000000000003</v>
      </c>
    </row>
    <row r="42" spans="1:26" ht="15">
      <c r="A42" s="1">
        <v>1846</v>
      </c>
      <c r="B42" s="8">
        <v>0.881</v>
      </c>
      <c r="C42" s="8">
        <v>0.441</v>
      </c>
      <c r="D42" s="8">
        <v>0.247</v>
      </c>
      <c r="E42" s="8">
        <v>0.247</v>
      </c>
      <c r="F42" s="8">
        <v>0.171</v>
      </c>
      <c r="G42" s="8">
        <v>0.229</v>
      </c>
      <c r="H42" s="8">
        <v>0.176</v>
      </c>
      <c r="I42" s="8">
        <v>0.67</v>
      </c>
      <c r="J42" s="8">
        <v>0.393</v>
      </c>
      <c r="K42" s="8">
        <v>0.247</v>
      </c>
      <c r="L42" s="8">
        <v>0.206</v>
      </c>
      <c r="M42" s="8"/>
      <c r="N42" s="10">
        <v>15.8</v>
      </c>
      <c r="O42" s="10"/>
      <c r="P42" s="10">
        <f t="shared" si="0"/>
        <v>13.9198</v>
      </c>
      <c r="Q42" s="10">
        <f t="shared" si="1"/>
        <v>6.9678</v>
      </c>
      <c r="R42" s="10">
        <f t="shared" si="2"/>
        <v>3.9026</v>
      </c>
      <c r="S42" s="10">
        <f t="shared" si="3"/>
        <v>3.9026</v>
      </c>
      <c r="T42" s="10">
        <f t="shared" si="6"/>
        <v>2.7018000000000004</v>
      </c>
      <c r="U42" s="10">
        <f t="shared" si="9"/>
        <v>3.6182000000000003</v>
      </c>
      <c r="V42" s="10">
        <f t="shared" si="10"/>
        <v>2.7808</v>
      </c>
      <c r="W42" s="10">
        <f t="shared" si="4"/>
        <v>10.586</v>
      </c>
      <c r="X42" s="10">
        <f t="shared" si="5"/>
        <v>6.2094000000000005</v>
      </c>
      <c r="Y42" s="10">
        <f t="shared" si="11"/>
        <v>3.9026</v>
      </c>
      <c r="Z42" s="10">
        <f t="shared" si="12"/>
        <v>3.2548</v>
      </c>
    </row>
    <row r="43" spans="1:26" ht="15">
      <c r="A43" s="1">
        <v>1847</v>
      </c>
      <c r="B43" s="8">
        <v>0.641</v>
      </c>
      <c r="C43" s="8">
        <v>0.439</v>
      </c>
      <c r="D43" s="8">
        <v>0.165</v>
      </c>
      <c r="E43" s="8">
        <v>0.183</v>
      </c>
      <c r="F43" s="8">
        <v>0.183</v>
      </c>
      <c r="G43" s="8">
        <v>0.22</v>
      </c>
      <c r="H43" s="8">
        <v>0.183</v>
      </c>
      <c r="I43" s="8">
        <v>0.586</v>
      </c>
      <c r="J43" s="8">
        <v>0.366</v>
      </c>
      <c r="K43" s="8">
        <v>0.183</v>
      </c>
      <c r="L43" s="8">
        <v>0.183</v>
      </c>
      <c r="M43" s="8"/>
      <c r="N43" s="10">
        <v>15.96</v>
      </c>
      <c r="O43" s="10"/>
      <c r="P43" s="10">
        <f t="shared" si="0"/>
        <v>10.230360000000001</v>
      </c>
      <c r="Q43" s="10">
        <f t="shared" si="1"/>
        <v>7.0064400000000004</v>
      </c>
      <c r="R43" s="10">
        <f t="shared" si="2"/>
        <v>2.6334000000000004</v>
      </c>
      <c r="S43" s="10">
        <f t="shared" si="3"/>
        <v>2.92068</v>
      </c>
      <c r="T43" s="10">
        <f t="shared" si="6"/>
        <v>2.92068</v>
      </c>
      <c r="U43" s="10">
        <f t="shared" si="9"/>
        <v>3.5112</v>
      </c>
      <c r="V43" s="10">
        <f t="shared" si="10"/>
        <v>2.92068</v>
      </c>
      <c r="W43" s="10">
        <f t="shared" si="4"/>
        <v>9.35256</v>
      </c>
      <c r="X43" s="10">
        <f t="shared" si="5"/>
        <v>5.84136</v>
      </c>
      <c r="Y43" s="10">
        <f t="shared" si="11"/>
        <v>2.92068</v>
      </c>
      <c r="Z43" s="10">
        <f t="shared" si="12"/>
        <v>2.92068</v>
      </c>
    </row>
    <row r="44" spans="1:26" ht="15">
      <c r="A44" s="1">
        <v>1848</v>
      </c>
      <c r="B44" s="8">
        <v>0.54</v>
      </c>
      <c r="C44" s="8">
        <v>0.37</v>
      </c>
      <c r="D44" s="8">
        <v>0.17</v>
      </c>
      <c r="E44" s="8">
        <v>0.148</v>
      </c>
      <c r="F44" s="8">
        <v>0.136</v>
      </c>
      <c r="G44" s="8">
        <v>0.205</v>
      </c>
      <c r="H44" s="8">
        <v>0.17</v>
      </c>
      <c r="I44" s="8">
        <v>0.455</v>
      </c>
      <c r="J44" s="8">
        <v>0.341</v>
      </c>
      <c r="K44" s="8">
        <v>0.17</v>
      </c>
      <c r="L44" s="8">
        <v>0.205</v>
      </c>
      <c r="M44" s="8"/>
      <c r="N44" s="10">
        <v>16.38</v>
      </c>
      <c r="O44" s="10"/>
      <c r="P44" s="10">
        <f t="shared" si="0"/>
        <v>8.8452</v>
      </c>
      <c r="Q44" s="10">
        <f t="shared" si="1"/>
        <v>6.0606</v>
      </c>
      <c r="R44" s="10">
        <f t="shared" si="2"/>
        <v>2.7846</v>
      </c>
      <c r="S44" s="10">
        <f t="shared" si="3"/>
        <v>2.4242399999999997</v>
      </c>
      <c r="T44" s="10">
        <f t="shared" si="6"/>
        <v>2.22768</v>
      </c>
      <c r="U44" s="10">
        <f t="shared" si="9"/>
        <v>3.3578999999999994</v>
      </c>
      <c r="V44" s="10">
        <f t="shared" si="10"/>
        <v>2.7846</v>
      </c>
      <c r="W44" s="10">
        <f t="shared" si="4"/>
        <v>7.4529</v>
      </c>
      <c r="X44" s="10">
        <f t="shared" si="5"/>
        <v>5.58558</v>
      </c>
      <c r="Y44" s="10">
        <f t="shared" si="11"/>
        <v>2.7846</v>
      </c>
      <c r="Z44" s="10">
        <f t="shared" si="12"/>
        <v>3.3578999999999994</v>
      </c>
    </row>
    <row r="45" spans="1:26" ht="15">
      <c r="A45" s="1">
        <v>1849</v>
      </c>
      <c r="B45" s="8">
        <v>0.558</v>
      </c>
      <c r="C45" s="8">
        <v>0.339</v>
      </c>
      <c r="D45" s="8">
        <v>0.175</v>
      </c>
      <c r="E45" s="8">
        <v>0.139</v>
      </c>
      <c r="F45" s="8">
        <v>0.139</v>
      </c>
      <c r="G45" s="8">
        <v>0.191</v>
      </c>
      <c r="H45" s="8">
        <v>0.159</v>
      </c>
      <c r="I45" s="8">
        <v>0.489</v>
      </c>
      <c r="J45" s="8">
        <v>0.319</v>
      </c>
      <c r="K45" s="8">
        <v>0.191</v>
      </c>
      <c r="L45" s="8">
        <v>0.171</v>
      </c>
      <c r="M45" s="8"/>
      <c r="N45" s="10">
        <v>16.45</v>
      </c>
      <c r="O45" s="10"/>
      <c r="P45" s="10">
        <f t="shared" si="0"/>
        <v>9.1791</v>
      </c>
      <c r="Q45" s="10">
        <f t="shared" si="1"/>
        <v>5.57655</v>
      </c>
      <c r="R45" s="10">
        <f t="shared" si="2"/>
        <v>2.8787499999999997</v>
      </c>
      <c r="S45" s="10">
        <f t="shared" si="3"/>
        <v>2.28655</v>
      </c>
      <c r="T45" s="10">
        <f t="shared" si="6"/>
        <v>2.28655</v>
      </c>
      <c r="U45" s="10">
        <f t="shared" si="9"/>
        <v>3.14195</v>
      </c>
      <c r="V45" s="10">
        <f t="shared" si="10"/>
        <v>2.61555</v>
      </c>
      <c r="W45" s="10">
        <f t="shared" si="4"/>
        <v>8.04405</v>
      </c>
      <c r="X45" s="10">
        <f t="shared" si="5"/>
        <v>5.2475499999999995</v>
      </c>
      <c r="Y45" s="10">
        <f t="shared" si="11"/>
        <v>3.14195</v>
      </c>
      <c r="Z45" s="10">
        <f t="shared" si="12"/>
        <v>2.8129500000000003</v>
      </c>
    </row>
    <row r="46" spans="1:26" ht="15">
      <c r="A46" s="1">
        <v>1850</v>
      </c>
      <c r="B46" s="8">
        <v>0.633</v>
      </c>
      <c r="C46" s="8">
        <v>0.435</v>
      </c>
      <c r="D46" s="8">
        <v>0.182</v>
      </c>
      <c r="E46" s="8">
        <v>0.207</v>
      </c>
      <c r="F46" s="8">
        <v>0.187</v>
      </c>
      <c r="G46" s="8">
        <v>0.207</v>
      </c>
      <c r="H46" s="8">
        <v>0.171</v>
      </c>
      <c r="I46" s="8">
        <v>0.533</v>
      </c>
      <c r="J46" s="8">
        <v>0.378</v>
      </c>
      <c r="K46" s="8">
        <v>0.182</v>
      </c>
      <c r="L46" s="8">
        <v>0.202</v>
      </c>
      <c r="M46" s="8"/>
      <c r="N46" s="10">
        <v>16.26</v>
      </c>
      <c r="O46" s="10"/>
      <c r="P46" s="10">
        <f t="shared" si="0"/>
        <v>10.292580000000001</v>
      </c>
      <c r="Q46" s="10">
        <f t="shared" si="1"/>
        <v>7.073100000000001</v>
      </c>
      <c r="R46" s="10">
        <f t="shared" si="2"/>
        <v>2.9593200000000004</v>
      </c>
      <c r="S46" s="10">
        <f t="shared" si="3"/>
        <v>3.3658200000000003</v>
      </c>
      <c r="T46" s="10">
        <f t="shared" si="6"/>
        <v>3.04062</v>
      </c>
      <c r="U46" s="10">
        <f t="shared" si="9"/>
        <v>3.3658200000000003</v>
      </c>
      <c r="V46" s="10">
        <f t="shared" si="10"/>
        <v>2.7804600000000006</v>
      </c>
      <c r="W46" s="10">
        <f t="shared" si="4"/>
        <v>8.666580000000002</v>
      </c>
      <c r="X46" s="10">
        <f t="shared" si="5"/>
        <v>6.146280000000001</v>
      </c>
      <c r="Y46" s="10">
        <f t="shared" si="11"/>
        <v>2.9593200000000004</v>
      </c>
      <c r="Z46" s="10">
        <f t="shared" si="12"/>
        <v>3.2845200000000006</v>
      </c>
    </row>
    <row r="47" spans="1:26" ht="15">
      <c r="A47" s="1">
        <v>1851</v>
      </c>
      <c r="B47" s="8">
        <v>0.633</v>
      </c>
      <c r="C47" s="8">
        <v>0.444</v>
      </c>
      <c r="D47" s="8">
        <v>0.178</v>
      </c>
      <c r="E47" s="8">
        <v>0.148</v>
      </c>
      <c r="F47" s="8">
        <v>0.148</v>
      </c>
      <c r="G47" s="8">
        <v>0.219</v>
      </c>
      <c r="H47" s="8">
        <v>0.16</v>
      </c>
      <c r="I47" s="8">
        <v>0.544</v>
      </c>
      <c r="J47" s="8">
        <v>0.355</v>
      </c>
      <c r="K47" s="8">
        <v>0.189</v>
      </c>
      <c r="L47" s="8">
        <v>0.189</v>
      </c>
      <c r="M47" s="8"/>
      <c r="N47" s="10">
        <v>16.29</v>
      </c>
      <c r="O47" s="10"/>
      <c r="P47" s="10">
        <f t="shared" si="0"/>
        <v>10.31157</v>
      </c>
      <c r="Q47" s="10">
        <f t="shared" si="1"/>
        <v>7.23276</v>
      </c>
      <c r="R47" s="10">
        <f t="shared" si="2"/>
        <v>2.8996199999999996</v>
      </c>
      <c r="S47" s="10">
        <f t="shared" si="3"/>
        <v>2.41092</v>
      </c>
      <c r="T47" s="10">
        <f t="shared" si="6"/>
        <v>2.41092</v>
      </c>
      <c r="U47" s="10">
        <f t="shared" si="9"/>
        <v>3.56751</v>
      </c>
      <c r="V47" s="10">
        <f t="shared" si="10"/>
        <v>2.6064</v>
      </c>
      <c r="W47" s="10">
        <f t="shared" si="4"/>
        <v>8.86176</v>
      </c>
      <c r="X47" s="10">
        <f t="shared" si="5"/>
        <v>5.78295</v>
      </c>
      <c r="Y47" s="10">
        <f t="shared" si="11"/>
        <v>3.07881</v>
      </c>
      <c r="Z47" s="10">
        <f t="shared" si="12"/>
        <v>3.07881</v>
      </c>
    </row>
    <row r="48" spans="1:26" ht="15">
      <c r="A48" s="1">
        <v>1852</v>
      </c>
      <c r="B48" s="8">
        <v>0.715</v>
      </c>
      <c r="C48" s="8">
        <v>0.436</v>
      </c>
      <c r="D48" s="8">
        <v>0.303</v>
      </c>
      <c r="E48" s="8">
        <v>0.182</v>
      </c>
      <c r="F48" s="8">
        <v>0.151</v>
      </c>
      <c r="G48" s="8">
        <v>0.254</v>
      </c>
      <c r="H48" s="8">
        <v>0.182</v>
      </c>
      <c r="I48" s="8">
        <v>0.563</v>
      </c>
      <c r="J48" s="8">
        <v>0.382</v>
      </c>
      <c r="K48" s="8">
        <v>0.273</v>
      </c>
      <c r="L48" s="8">
        <v>0.2</v>
      </c>
      <c r="M48" s="8"/>
      <c r="N48" s="10">
        <v>16.07</v>
      </c>
      <c r="O48" s="10"/>
      <c r="P48" s="10">
        <f t="shared" si="0"/>
        <v>11.49005</v>
      </c>
      <c r="Q48" s="10">
        <f t="shared" si="1"/>
        <v>7.00652</v>
      </c>
      <c r="R48" s="10">
        <f t="shared" si="2"/>
        <v>4.86921</v>
      </c>
      <c r="S48" s="10">
        <f t="shared" si="3"/>
        <v>2.92474</v>
      </c>
      <c r="T48" s="10">
        <f t="shared" si="6"/>
        <v>2.42657</v>
      </c>
      <c r="U48" s="10">
        <f t="shared" si="9"/>
        <v>4.08178</v>
      </c>
      <c r="V48" s="10">
        <f t="shared" si="10"/>
        <v>2.92474</v>
      </c>
      <c r="W48" s="10">
        <f t="shared" si="4"/>
        <v>9.04741</v>
      </c>
      <c r="X48" s="10">
        <f t="shared" si="5"/>
        <v>6.13874</v>
      </c>
      <c r="Y48" s="10">
        <f t="shared" si="11"/>
        <v>4.387110000000001</v>
      </c>
      <c r="Z48" s="10">
        <f t="shared" si="12"/>
        <v>3.2140000000000004</v>
      </c>
    </row>
    <row r="49" spans="1:26" ht="15">
      <c r="A49" s="1">
        <v>1853</v>
      </c>
      <c r="B49" s="8">
        <v>0.649</v>
      </c>
      <c r="C49" s="8">
        <v>0.483</v>
      </c>
      <c r="D49" s="8">
        <v>0.298</v>
      </c>
      <c r="E49" s="8">
        <v>0.166</v>
      </c>
      <c r="F49" s="8">
        <v>0.166</v>
      </c>
      <c r="G49" s="8">
        <v>0.265</v>
      </c>
      <c r="H49" s="8">
        <v>0.212</v>
      </c>
      <c r="I49" s="8">
        <v>0.497</v>
      </c>
      <c r="J49" s="8">
        <v>0.384</v>
      </c>
      <c r="K49" s="8">
        <v>0.265</v>
      </c>
      <c r="L49" s="8">
        <v>0.218</v>
      </c>
      <c r="M49" s="8"/>
      <c r="N49" s="10">
        <v>15.58</v>
      </c>
      <c r="O49" s="10"/>
      <c r="P49" s="10">
        <f t="shared" si="0"/>
        <v>10.11142</v>
      </c>
      <c r="Q49" s="10">
        <f t="shared" si="1"/>
        <v>7.5251399999999995</v>
      </c>
      <c r="R49" s="10">
        <f t="shared" si="2"/>
        <v>4.64284</v>
      </c>
      <c r="S49" s="10">
        <f t="shared" si="3"/>
        <v>2.5862800000000004</v>
      </c>
      <c r="T49" s="10">
        <f t="shared" si="6"/>
        <v>2.5862800000000004</v>
      </c>
      <c r="U49" s="10">
        <f t="shared" si="9"/>
        <v>4.1287</v>
      </c>
      <c r="V49" s="10">
        <f t="shared" si="10"/>
        <v>3.30296</v>
      </c>
      <c r="W49" s="10">
        <f t="shared" si="4"/>
        <v>7.74326</v>
      </c>
      <c r="X49" s="10">
        <f t="shared" si="5"/>
        <v>5.9827200000000005</v>
      </c>
      <c r="Y49" s="10">
        <f t="shared" si="11"/>
        <v>4.1287</v>
      </c>
      <c r="Z49" s="10">
        <f t="shared" si="12"/>
        <v>3.39644</v>
      </c>
    </row>
    <row r="50" spans="1:26" ht="15">
      <c r="A50" s="1">
        <v>1854</v>
      </c>
      <c r="B50" s="8">
        <v>0.561</v>
      </c>
      <c r="C50" s="8">
        <v>0.434</v>
      </c>
      <c r="D50" s="8">
        <v>0.22</v>
      </c>
      <c r="E50" s="8">
        <v>0.22</v>
      </c>
      <c r="F50" s="8">
        <v>0.214</v>
      </c>
      <c r="G50" s="8">
        <v>0.307</v>
      </c>
      <c r="H50" s="8">
        <v>0.272</v>
      </c>
      <c r="I50" s="8">
        <v>0.503</v>
      </c>
      <c r="J50" s="8">
        <v>0.393</v>
      </c>
      <c r="K50" s="8">
        <v>0.249</v>
      </c>
      <c r="L50" s="8">
        <v>0.231</v>
      </c>
      <c r="M50" s="8"/>
      <c r="N50" s="10">
        <v>16.15</v>
      </c>
      <c r="O50" s="10"/>
      <c r="P50" s="10">
        <f t="shared" si="0"/>
        <v>9.06015</v>
      </c>
      <c r="Q50" s="10">
        <f t="shared" si="1"/>
        <v>7.009099999999999</v>
      </c>
      <c r="R50" s="10">
        <f t="shared" si="2"/>
        <v>3.5529999999999995</v>
      </c>
      <c r="S50" s="10">
        <f t="shared" si="3"/>
        <v>3.5529999999999995</v>
      </c>
      <c r="T50" s="10">
        <f t="shared" si="6"/>
        <v>3.4560999999999997</v>
      </c>
      <c r="U50" s="10">
        <f t="shared" si="9"/>
        <v>4.958049999999999</v>
      </c>
      <c r="V50" s="10">
        <f t="shared" si="10"/>
        <v>4.3928</v>
      </c>
      <c r="W50" s="10">
        <f t="shared" si="4"/>
        <v>8.12345</v>
      </c>
      <c r="X50" s="10">
        <f t="shared" si="5"/>
        <v>6.34695</v>
      </c>
      <c r="Y50" s="10">
        <f t="shared" si="11"/>
        <v>4.02135</v>
      </c>
      <c r="Z50" s="10">
        <f t="shared" si="12"/>
        <v>3.73065</v>
      </c>
    </row>
    <row r="51" spans="1:26" ht="15">
      <c r="A51" s="1">
        <v>1855</v>
      </c>
      <c r="B51" s="8">
        <v>1.017</v>
      </c>
      <c r="C51" s="8">
        <v>0.701</v>
      </c>
      <c r="D51" s="8">
        <v>0.457</v>
      </c>
      <c r="E51" s="8">
        <v>0.396</v>
      </c>
      <c r="F51" s="8">
        <v>0.396</v>
      </c>
      <c r="G51" s="8">
        <v>0.518</v>
      </c>
      <c r="H51" s="8">
        <v>0.426</v>
      </c>
      <c r="I51" s="8">
        <v>0.987</v>
      </c>
      <c r="J51" s="8">
        <v>0.652</v>
      </c>
      <c r="K51" s="8">
        <v>0.426</v>
      </c>
      <c r="L51" s="8">
        <v>0.439</v>
      </c>
      <c r="M51" s="8"/>
      <c r="N51" s="10">
        <v>16.66</v>
      </c>
      <c r="O51" s="10"/>
      <c r="P51" s="10">
        <f t="shared" si="0"/>
        <v>16.94322</v>
      </c>
      <c r="Q51" s="10">
        <f t="shared" si="1"/>
        <v>11.678659999999999</v>
      </c>
      <c r="R51" s="10">
        <f t="shared" si="2"/>
        <v>7.61362</v>
      </c>
      <c r="S51" s="10">
        <f t="shared" si="3"/>
        <v>6.59736</v>
      </c>
      <c r="T51" s="10">
        <f t="shared" si="6"/>
        <v>6.59736</v>
      </c>
      <c r="U51" s="10">
        <f t="shared" si="9"/>
        <v>8.62988</v>
      </c>
      <c r="V51" s="10">
        <f t="shared" si="10"/>
        <v>7.09716</v>
      </c>
      <c r="W51" s="10">
        <f t="shared" si="4"/>
        <v>16.44342</v>
      </c>
      <c r="X51" s="10">
        <f t="shared" si="5"/>
        <v>10.86232</v>
      </c>
      <c r="Y51" s="10">
        <f t="shared" si="11"/>
        <v>7.09716</v>
      </c>
      <c r="Z51" s="10">
        <f t="shared" si="12"/>
        <v>7.31374</v>
      </c>
    </row>
    <row r="52" spans="1:26" ht="15">
      <c r="A52" s="1">
        <v>1856</v>
      </c>
      <c r="B52" s="8">
        <v>1.026</v>
      </c>
      <c r="C52" s="8">
        <v>0.861</v>
      </c>
      <c r="D52" s="8">
        <v>0.552</v>
      </c>
      <c r="E52" s="8">
        <v>0.524</v>
      </c>
      <c r="F52" s="8">
        <v>0.516</v>
      </c>
      <c r="G52" s="8">
        <v>0.574</v>
      </c>
      <c r="H52" s="8">
        <v>0.516</v>
      </c>
      <c r="I52" s="8">
        <v>1.026</v>
      </c>
      <c r="J52" s="8">
        <v>0.767</v>
      </c>
      <c r="K52" s="8">
        <v>0.516</v>
      </c>
      <c r="L52" s="8">
        <v>0.524</v>
      </c>
      <c r="M52" s="8"/>
      <c r="N52" s="10">
        <v>16.45</v>
      </c>
      <c r="O52" s="10"/>
      <c r="P52" s="10">
        <f t="shared" si="0"/>
        <v>16.8777</v>
      </c>
      <c r="Q52" s="10">
        <f t="shared" si="1"/>
        <v>14.16345</v>
      </c>
      <c r="R52" s="10">
        <f t="shared" si="2"/>
        <v>9.080400000000001</v>
      </c>
      <c r="S52" s="10">
        <f t="shared" si="3"/>
        <v>8.6198</v>
      </c>
      <c r="T52" s="10">
        <f t="shared" si="6"/>
        <v>8.488199999999999</v>
      </c>
      <c r="U52" s="10">
        <f t="shared" si="9"/>
        <v>9.4423</v>
      </c>
      <c r="V52" s="10">
        <f t="shared" si="10"/>
        <v>8.488199999999999</v>
      </c>
      <c r="W52" s="10">
        <f t="shared" si="4"/>
        <v>16.8777</v>
      </c>
      <c r="X52" s="10">
        <f t="shared" si="5"/>
        <v>12.61715</v>
      </c>
      <c r="Y52" s="10">
        <f t="shared" si="11"/>
        <v>8.488199999999999</v>
      </c>
      <c r="Z52" s="10">
        <f t="shared" si="12"/>
        <v>8.6198</v>
      </c>
    </row>
    <row r="53" spans="1:26" ht="15">
      <c r="A53" s="1">
        <v>1857</v>
      </c>
      <c r="B53" s="8">
        <v>1.087</v>
      </c>
      <c r="C53" s="8">
        <v>0.797</v>
      </c>
      <c r="D53" s="8">
        <v>0.413</v>
      </c>
      <c r="E53" s="8">
        <v>0.304</v>
      </c>
      <c r="F53" s="8">
        <v>0.275</v>
      </c>
      <c r="G53" s="8">
        <v>0.449</v>
      </c>
      <c r="H53" s="8">
        <v>0.341</v>
      </c>
      <c r="I53" s="8">
        <v>1.029</v>
      </c>
      <c r="J53" s="8">
        <v>0.783</v>
      </c>
      <c r="K53" s="8">
        <v>0.384</v>
      </c>
      <c r="L53" s="8">
        <v>0.348</v>
      </c>
      <c r="M53" s="8"/>
      <c r="N53" s="10" t="s">
        <v>181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">
        <v>1858</v>
      </c>
      <c r="B54" s="8">
        <v>1.095</v>
      </c>
      <c r="C54" s="8">
        <v>0.803</v>
      </c>
      <c r="D54" s="8">
        <v>0.562</v>
      </c>
      <c r="E54" s="8">
        <v>0.314</v>
      </c>
      <c r="F54" s="8">
        <v>0.328</v>
      </c>
      <c r="G54" s="8">
        <v>0.474</v>
      </c>
      <c r="H54" s="8">
        <v>0.27</v>
      </c>
      <c r="I54" s="8">
        <v>1.095</v>
      </c>
      <c r="J54" s="8">
        <v>0.73</v>
      </c>
      <c r="K54" s="8">
        <v>0.569</v>
      </c>
      <c r="L54" s="8">
        <v>0.453</v>
      </c>
      <c r="M54" s="8"/>
      <c r="N54" s="10">
        <v>14.82</v>
      </c>
      <c r="O54" s="10"/>
      <c r="P54" s="10">
        <f aca="true" t="shared" si="13" ref="P54:P76">B54*$N54</f>
        <v>16.227899999999998</v>
      </c>
      <c r="Q54" s="10">
        <f aca="true" t="shared" si="14" ref="Q54:Q76">C54*$N54</f>
        <v>11.90046</v>
      </c>
      <c r="R54" s="10">
        <f aca="true" t="shared" si="15" ref="R54:R76">D54*$N54</f>
        <v>8.328840000000001</v>
      </c>
      <c r="S54" s="10">
        <f aca="true" t="shared" si="16" ref="S54:S76">E54*$N54</f>
        <v>4.65348</v>
      </c>
      <c r="T54" s="10">
        <f aca="true" t="shared" si="17" ref="T54:T76">F54*$N54</f>
        <v>4.86096</v>
      </c>
      <c r="U54" s="10">
        <f t="shared" si="9"/>
        <v>7.02468</v>
      </c>
      <c r="V54" s="10">
        <f t="shared" si="10"/>
        <v>4.0014</v>
      </c>
      <c r="W54" s="10">
        <f aca="true" t="shared" si="18" ref="W54:W76">I54*$N54</f>
        <v>16.227899999999998</v>
      </c>
      <c r="X54" s="10">
        <f aca="true" t="shared" si="19" ref="X54:X76">J54*$N54</f>
        <v>10.8186</v>
      </c>
      <c r="Y54" s="10">
        <f aca="true" t="shared" si="20" ref="Y54:Y76">K54*$N54</f>
        <v>8.43258</v>
      </c>
      <c r="Z54" s="10">
        <f aca="true" t="shared" si="21" ref="Z54:Z76">L54*$N54</f>
        <v>6.71346</v>
      </c>
    </row>
    <row r="55" spans="1:26" ht="15">
      <c r="A55" s="1">
        <v>1859</v>
      </c>
      <c r="B55" s="8">
        <v>0.886</v>
      </c>
      <c r="C55" s="8">
        <v>0.674</v>
      </c>
      <c r="D55" s="8">
        <v>0.437</v>
      </c>
      <c r="E55" s="8">
        <v>0.231</v>
      </c>
      <c r="F55" s="8">
        <v>0.218</v>
      </c>
      <c r="G55" s="8">
        <v>0.293</v>
      </c>
      <c r="H55" s="8">
        <v>0.225</v>
      </c>
      <c r="I55" s="8">
        <v>0.767</v>
      </c>
      <c r="J55" s="8">
        <v>0.58</v>
      </c>
      <c r="K55" s="8">
        <v>0.412</v>
      </c>
      <c r="L55" s="8">
        <v>0.293</v>
      </c>
      <c r="M55" s="8"/>
      <c r="N55" s="10">
        <v>14.59</v>
      </c>
      <c r="O55" s="10"/>
      <c r="P55" s="10">
        <f t="shared" si="13"/>
        <v>12.92674</v>
      </c>
      <c r="Q55" s="10">
        <f t="shared" si="14"/>
        <v>9.83366</v>
      </c>
      <c r="R55" s="10">
        <f t="shared" si="15"/>
        <v>6.37583</v>
      </c>
      <c r="S55" s="10">
        <f t="shared" si="16"/>
        <v>3.3702900000000002</v>
      </c>
      <c r="T55" s="10">
        <f t="shared" si="17"/>
        <v>3.18062</v>
      </c>
      <c r="U55" s="10">
        <f t="shared" si="9"/>
        <v>4.27487</v>
      </c>
      <c r="V55" s="10">
        <f t="shared" si="10"/>
        <v>3.28275</v>
      </c>
      <c r="W55" s="10">
        <f t="shared" si="18"/>
        <v>11.19053</v>
      </c>
      <c r="X55" s="10">
        <f t="shared" si="19"/>
        <v>8.4622</v>
      </c>
      <c r="Y55" s="10">
        <f t="shared" si="20"/>
        <v>6.01108</v>
      </c>
      <c r="Z55" s="10">
        <f t="shared" si="21"/>
        <v>4.27487</v>
      </c>
    </row>
    <row r="56" spans="1:26" ht="15">
      <c r="A56" s="1">
        <v>1860</v>
      </c>
      <c r="B56" s="8">
        <v>0.779</v>
      </c>
      <c r="C56" s="8">
        <v>0.611</v>
      </c>
      <c r="D56" s="8">
        <v>0.437</v>
      </c>
      <c r="E56" s="8">
        <v>0.264</v>
      </c>
      <c r="F56" s="8">
        <v>0.213</v>
      </c>
      <c r="G56" s="8">
        <v>0.297</v>
      </c>
      <c r="H56" s="8">
        <v>0.23</v>
      </c>
      <c r="I56" s="8">
        <v>0.723</v>
      </c>
      <c r="J56" s="8">
        <v>0.549</v>
      </c>
      <c r="K56" s="8">
        <v>0.42</v>
      </c>
      <c r="L56" s="8">
        <v>0.28</v>
      </c>
      <c r="M56" s="8"/>
      <c r="N56" s="10">
        <v>14.98</v>
      </c>
      <c r="O56" s="10"/>
      <c r="P56" s="10">
        <f t="shared" si="13"/>
        <v>11.66942</v>
      </c>
      <c r="Q56" s="10">
        <f t="shared" si="14"/>
        <v>9.15278</v>
      </c>
      <c r="R56" s="10">
        <f t="shared" si="15"/>
        <v>6.54626</v>
      </c>
      <c r="S56" s="10">
        <f t="shared" si="16"/>
        <v>3.9547200000000005</v>
      </c>
      <c r="T56" s="10">
        <f t="shared" si="17"/>
        <v>3.19074</v>
      </c>
      <c r="U56" s="10">
        <f t="shared" si="9"/>
        <v>4.44906</v>
      </c>
      <c r="V56" s="10">
        <f t="shared" si="10"/>
        <v>3.4454000000000002</v>
      </c>
      <c r="W56" s="10">
        <f t="shared" si="18"/>
        <v>10.83054</v>
      </c>
      <c r="X56" s="10">
        <f t="shared" si="19"/>
        <v>8.224020000000001</v>
      </c>
      <c r="Y56" s="10">
        <f t="shared" si="20"/>
        <v>6.2916</v>
      </c>
      <c r="Z56" s="10">
        <f t="shared" si="21"/>
        <v>4.194400000000001</v>
      </c>
    </row>
    <row r="57" spans="1:26" ht="15">
      <c r="A57" s="1">
        <v>1861</v>
      </c>
      <c r="B57" s="8">
        <v>0.715</v>
      </c>
      <c r="C57" s="8">
        <v>0.55</v>
      </c>
      <c r="D57" s="8">
        <v>0.332</v>
      </c>
      <c r="E57" s="8">
        <v>0.202</v>
      </c>
      <c r="F57" s="8">
        <v>0.187</v>
      </c>
      <c r="G57" s="8">
        <v>0.264</v>
      </c>
      <c r="H57" s="8">
        <v>0.192</v>
      </c>
      <c r="I57" s="8">
        <v>0.643</v>
      </c>
      <c r="J57" s="8">
        <v>0.498</v>
      </c>
      <c r="K57" s="8">
        <v>0.404</v>
      </c>
      <c r="L57" s="8">
        <v>0.347</v>
      </c>
      <c r="M57" s="8"/>
      <c r="N57" s="10">
        <v>15.17</v>
      </c>
      <c r="O57" s="10"/>
      <c r="P57" s="10">
        <f t="shared" si="13"/>
        <v>10.846549999999999</v>
      </c>
      <c r="Q57" s="10">
        <f t="shared" si="14"/>
        <v>8.3435</v>
      </c>
      <c r="R57" s="10">
        <f t="shared" si="15"/>
        <v>5.03644</v>
      </c>
      <c r="S57" s="10">
        <f t="shared" si="16"/>
        <v>3.06434</v>
      </c>
      <c r="T57" s="10">
        <f t="shared" si="17"/>
        <v>2.83679</v>
      </c>
      <c r="U57" s="10">
        <f t="shared" si="9"/>
        <v>4.00488</v>
      </c>
      <c r="V57" s="10">
        <f t="shared" si="10"/>
        <v>2.91264</v>
      </c>
      <c r="W57" s="10">
        <f t="shared" si="18"/>
        <v>9.75431</v>
      </c>
      <c r="X57" s="10">
        <f t="shared" si="19"/>
        <v>7.55466</v>
      </c>
      <c r="Y57" s="10">
        <f t="shared" si="20"/>
        <v>6.12868</v>
      </c>
      <c r="Z57" s="10">
        <f t="shared" si="21"/>
        <v>5.26399</v>
      </c>
    </row>
    <row r="58" spans="1:26" ht="15">
      <c r="A58" s="1">
        <v>1862</v>
      </c>
      <c r="B58" s="8">
        <v>0.816</v>
      </c>
      <c r="C58" s="8">
        <v>0.624</v>
      </c>
      <c r="D58" s="8">
        <v>0.45</v>
      </c>
      <c r="E58" s="8">
        <v>0.225</v>
      </c>
      <c r="F58" s="8">
        <v>0.202</v>
      </c>
      <c r="G58" s="8">
        <v>0.281</v>
      </c>
      <c r="H58" s="8">
        <v>0.197</v>
      </c>
      <c r="I58" s="8">
        <v>0.787</v>
      </c>
      <c r="J58" s="8">
        <v>0.602</v>
      </c>
      <c r="K58" s="8">
        <v>0.427</v>
      </c>
      <c r="L58" s="8">
        <v>0.366</v>
      </c>
      <c r="M58" s="8"/>
      <c r="N58" s="10">
        <v>15.42</v>
      </c>
      <c r="O58" s="10"/>
      <c r="P58" s="10">
        <f t="shared" si="13"/>
        <v>12.582719999999998</v>
      </c>
      <c r="Q58" s="10">
        <f t="shared" si="14"/>
        <v>9.62208</v>
      </c>
      <c r="R58" s="10">
        <f t="shared" si="15"/>
        <v>6.939</v>
      </c>
      <c r="S58" s="10">
        <f t="shared" si="16"/>
        <v>3.4695</v>
      </c>
      <c r="T58" s="10">
        <f t="shared" si="17"/>
        <v>3.11484</v>
      </c>
      <c r="U58" s="10">
        <f t="shared" si="9"/>
        <v>4.33302</v>
      </c>
      <c r="V58" s="10">
        <f t="shared" si="10"/>
        <v>3.0377400000000003</v>
      </c>
      <c r="W58" s="10">
        <f t="shared" si="18"/>
        <v>12.13554</v>
      </c>
      <c r="X58" s="10">
        <f t="shared" si="19"/>
        <v>9.28284</v>
      </c>
      <c r="Y58" s="10">
        <f t="shared" si="20"/>
        <v>6.58434</v>
      </c>
      <c r="Z58" s="10">
        <f t="shared" si="21"/>
        <v>5.64372</v>
      </c>
    </row>
    <row r="59" spans="1:26" ht="15">
      <c r="A59" s="1">
        <v>1863</v>
      </c>
      <c r="B59" s="8">
        <v>0.936</v>
      </c>
      <c r="C59" s="8">
        <v>0.68</v>
      </c>
      <c r="D59" s="8">
        <v>0.468</v>
      </c>
      <c r="E59" s="8">
        <v>0.372</v>
      </c>
      <c r="F59" s="8">
        <v>0.256</v>
      </c>
      <c r="G59" s="8">
        <v>0.417</v>
      </c>
      <c r="H59" s="8">
        <v>0.346</v>
      </c>
      <c r="I59" s="8">
        <v>0.84</v>
      </c>
      <c r="J59" s="8">
        <v>0.622</v>
      </c>
      <c r="K59" s="8">
        <v>0.423</v>
      </c>
      <c r="L59" s="8">
        <v>0.365</v>
      </c>
      <c r="M59" s="8"/>
      <c r="N59" s="10">
        <v>15.23</v>
      </c>
      <c r="O59" s="10"/>
      <c r="P59" s="10">
        <f t="shared" si="13"/>
        <v>14.25528</v>
      </c>
      <c r="Q59" s="10">
        <f t="shared" si="14"/>
        <v>10.3564</v>
      </c>
      <c r="R59" s="10">
        <f t="shared" si="15"/>
        <v>7.12764</v>
      </c>
      <c r="S59" s="10">
        <f t="shared" si="16"/>
        <v>5.66556</v>
      </c>
      <c r="T59" s="10">
        <f t="shared" si="17"/>
        <v>3.89888</v>
      </c>
      <c r="U59" s="10">
        <f t="shared" si="9"/>
        <v>6.35091</v>
      </c>
      <c r="V59" s="10">
        <f t="shared" si="10"/>
        <v>5.2695799999999995</v>
      </c>
      <c r="W59" s="10">
        <f t="shared" si="18"/>
        <v>12.7932</v>
      </c>
      <c r="X59" s="10">
        <f t="shared" si="19"/>
        <v>9.47306</v>
      </c>
      <c r="Y59" s="10">
        <f t="shared" si="20"/>
        <v>6.44229</v>
      </c>
      <c r="Z59" s="10">
        <f t="shared" si="21"/>
        <v>5.55895</v>
      </c>
    </row>
    <row r="60" spans="1:26" ht="15">
      <c r="A60" s="1">
        <v>1864</v>
      </c>
      <c r="B60" s="8">
        <v>0.915</v>
      </c>
      <c r="C60" s="8">
        <v>0.64</v>
      </c>
      <c r="D60" s="8">
        <v>0.464</v>
      </c>
      <c r="E60" s="8">
        <v>0.345</v>
      </c>
      <c r="F60" s="8">
        <v>0.232</v>
      </c>
      <c r="G60" s="8">
        <v>0.332</v>
      </c>
      <c r="H60" s="8">
        <v>0.307</v>
      </c>
      <c r="I60" s="8">
        <v>0.809</v>
      </c>
      <c r="J60" s="8">
        <v>0.564</v>
      </c>
      <c r="K60" s="8">
        <v>0.376</v>
      </c>
      <c r="L60" s="8">
        <v>0.326</v>
      </c>
      <c r="M60" s="8"/>
      <c r="N60" s="10">
        <v>15.31</v>
      </c>
      <c r="O60" s="10"/>
      <c r="P60" s="10">
        <f t="shared" si="13"/>
        <v>14.008650000000001</v>
      </c>
      <c r="Q60" s="10">
        <f t="shared" si="14"/>
        <v>9.7984</v>
      </c>
      <c r="R60" s="10">
        <f t="shared" si="15"/>
        <v>7.103840000000001</v>
      </c>
      <c r="S60" s="10">
        <f t="shared" si="16"/>
        <v>5.28195</v>
      </c>
      <c r="T60" s="10">
        <f t="shared" si="17"/>
        <v>3.5519200000000004</v>
      </c>
      <c r="U60" s="10">
        <f t="shared" si="9"/>
        <v>5.0829200000000005</v>
      </c>
      <c r="V60" s="10">
        <f t="shared" si="10"/>
        <v>4.70017</v>
      </c>
      <c r="W60" s="10">
        <f t="shared" si="18"/>
        <v>12.385790000000002</v>
      </c>
      <c r="X60" s="10">
        <f t="shared" si="19"/>
        <v>8.634839999999999</v>
      </c>
      <c r="Y60" s="10">
        <f t="shared" si="20"/>
        <v>5.75656</v>
      </c>
      <c r="Z60" s="10">
        <f t="shared" si="21"/>
        <v>4.99106</v>
      </c>
    </row>
    <row r="61" spans="1:26" ht="15">
      <c r="A61" s="1">
        <v>1865</v>
      </c>
      <c r="B61" s="8">
        <v>0.961</v>
      </c>
      <c r="C61" s="8">
        <v>0.694</v>
      </c>
      <c r="D61" s="8">
        <v>0.474</v>
      </c>
      <c r="E61" s="8">
        <v>0.4</v>
      </c>
      <c r="F61" s="8">
        <v>0.254</v>
      </c>
      <c r="G61" s="8">
        <v>0.374</v>
      </c>
      <c r="H61" s="8">
        <v>0.367</v>
      </c>
      <c r="I61" s="8">
        <v>0.941</v>
      </c>
      <c r="J61" s="8">
        <v>0.66</v>
      </c>
      <c r="K61" s="8">
        <v>0.447</v>
      </c>
      <c r="L61" s="8">
        <v>0.427</v>
      </c>
      <c r="M61" s="8"/>
      <c r="N61" s="10">
        <v>15.38</v>
      </c>
      <c r="O61" s="10"/>
      <c r="P61" s="10">
        <f t="shared" si="13"/>
        <v>14.78018</v>
      </c>
      <c r="Q61" s="10">
        <f t="shared" si="14"/>
        <v>10.67372</v>
      </c>
      <c r="R61" s="10">
        <f t="shared" si="15"/>
        <v>7.29012</v>
      </c>
      <c r="S61" s="10">
        <f t="shared" si="16"/>
        <v>6.152000000000001</v>
      </c>
      <c r="T61" s="10">
        <f t="shared" si="17"/>
        <v>3.9065200000000004</v>
      </c>
      <c r="U61" s="10">
        <f t="shared" si="9"/>
        <v>5.752120000000001</v>
      </c>
      <c r="V61" s="10">
        <f t="shared" si="10"/>
        <v>5.6444600000000005</v>
      </c>
      <c r="W61" s="10">
        <f t="shared" si="18"/>
        <v>14.47258</v>
      </c>
      <c r="X61" s="10">
        <f t="shared" si="19"/>
        <v>10.1508</v>
      </c>
      <c r="Y61" s="10">
        <f t="shared" si="20"/>
        <v>6.874860000000001</v>
      </c>
      <c r="Z61" s="10">
        <f t="shared" si="21"/>
        <v>6.56726</v>
      </c>
    </row>
    <row r="62" spans="1:26" ht="15">
      <c r="A62" s="1">
        <v>1866</v>
      </c>
      <c r="B62" s="8">
        <v>0.927</v>
      </c>
      <c r="C62" s="8">
        <v>0.68</v>
      </c>
      <c r="D62" s="8">
        <v>0.464</v>
      </c>
      <c r="E62" s="8">
        <v>0.34</v>
      </c>
      <c r="F62" s="8">
        <v>0.278</v>
      </c>
      <c r="G62" s="8">
        <v>0.402</v>
      </c>
      <c r="H62" s="8">
        <v>0.352</v>
      </c>
      <c r="I62" s="8">
        <v>0.803</v>
      </c>
      <c r="J62" s="8">
        <v>0.618</v>
      </c>
      <c r="K62" s="8">
        <v>0.414</v>
      </c>
      <c r="L62" s="8">
        <v>0.371</v>
      </c>
      <c r="M62" s="8"/>
      <c r="N62" s="10">
        <v>15.01</v>
      </c>
      <c r="O62" s="10"/>
      <c r="P62" s="10">
        <f t="shared" si="13"/>
        <v>13.91427</v>
      </c>
      <c r="Q62" s="10">
        <f t="shared" si="14"/>
        <v>10.206800000000001</v>
      </c>
      <c r="R62" s="10">
        <f t="shared" si="15"/>
        <v>6.96464</v>
      </c>
      <c r="S62" s="10">
        <f t="shared" si="16"/>
        <v>5.103400000000001</v>
      </c>
      <c r="T62" s="10">
        <f t="shared" si="17"/>
        <v>4.17278</v>
      </c>
      <c r="U62" s="10">
        <f t="shared" si="9"/>
        <v>6.03402</v>
      </c>
      <c r="V62" s="10">
        <f t="shared" si="10"/>
        <v>5.283519999999999</v>
      </c>
      <c r="W62" s="10">
        <f t="shared" si="18"/>
        <v>12.05303</v>
      </c>
      <c r="X62" s="10">
        <f t="shared" si="19"/>
        <v>9.27618</v>
      </c>
      <c r="Y62" s="10">
        <f t="shared" si="20"/>
        <v>6.2141399999999996</v>
      </c>
      <c r="Z62" s="10">
        <f t="shared" si="21"/>
        <v>5.56871</v>
      </c>
    </row>
    <row r="63" spans="1:26" ht="15">
      <c r="A63" s="1">
        <v>1867</v>
      </c>
      <c r="B63" s="8">
        <v>0.802</v>
      </c>
      <c r="C63" s="8">
        <v>0.615</v>
      </c>
      <c r="D63" s="8">
        <v>0.468</v>
      </c>
      <c r="E63" s="8">
        <v>0.263</v>
      </c>
      <c r="F63" s="8">
        <v>0.246</v>
      </c>
      <c r="G63" s="8">
        <v>0.351</v>
      </c>
      <c r="H63" s="8">
        <v>0.293</v>
      </c>
      <c r="I63" s="8">
        <v>0.802</v>
      </c>
      <c r="J63" s="8">
        <v>0.585</v>
      </c>
      <c r="K63" s="8">
        <v>0.392</v>
      </c>
      <c r="L63" s="8">
        <v>0.322</v>
      </c>
      <c r="M63" s="8"/>
      <c r="N63" s="10">
        <v>15.31</v>
      </c>
      <c r="O63" s="10"/>
      <c r="P63" s="10">
        <f t="shared" si="13"/>
        <v>12.278620000000002</v>
      </c>
      <c r="Q63" s="10">
        <f t="shared" si="14"/>
        <v>9.41565</v>
      </c>
      <c r="R63" s="10">
        <f t="shared" si="15"/>
        <v>7.165080000000001</v>
      </c>
      <c r="S63" s="10">
        <f t="shared" si="16"/>
        <v>4.02653</v>
      </c>
      <c r="T63" s="10">
        <f t="shared" si="17"/>
        <v>3.76626</v>
      </c>
      <c r="U63" s="10">
        <f t="shared" si="9"/>
        <v>5.37381</v>
      </c>
      <c r="V63" s="10">
        <f t="shared" si="10"/>
        <v>4.48583</v>
      </c>
      <c r="W63" s="10">
        <f t="shared" si="18"/>
        <v>12.278620000000002</v>
      </c>
      <c r="X63" s="10">
        <f t="shared" si="19"/>
        <v>8.95635</v>
      </c>
      <c r="Y63" s="10">
        <f t="shared" si="20"/>
        <v>6.00152</v>
      </c>
      <c r="Z63" s="10">
        <f t="shared" si="21"/>
        <v>4.92982</v>
      </c>
    </row>
    <row r="64" spans="1:26" ht="15">
      <c r="A64" s="1">
        <v>1868</v>
      </c>
      <c r="B64" s="8">
        <v>0.897</v>
      </c>
      <c r="C64" s="8">
        <v>0.651</v>
      </c>
      <c r="D64" s="8">
        <v>0.411</v>
      </c>
      <c r="E64" s="8">
        <v>0.316</v>
      </c>
      <c r="F64" s="8">
        <v>0.265</v>
      </c>
      <c r="G64" s="8">
        <v>0.379</v>
      </c>
      <c r="H64" s="8">
        <v>0.297</v>
      </c>
      <c r="I64" s="8">
        <v>0.897</v>
      </c>
      <c r="J64" s="8">
        <v>0.651</v>
      </c>
      <c r="K64" s="8">
        <v>0.442</v>
      </c>
      <c r="L64" s="8">
        <v>0.316</v>
      </c>
      <c r="M64" s="8"/>
      <c r="N64" s="10">
        <v>15.37</v>
      </c>
      <c r="O64" s="10"/>
      <c r="P64" s="10">
        <f t="shared" si="13"/>
        <v>13.78689</v>
      </c>
      <c r="Q64" s="10">
        <f t="shared" si="14"/>
        <v>10.00587</v>
      </c>
      <c r="R64" s="10">
        <f t="shared" si="15"/>
        <v>6.317069999999999</v>
      </c>
      <c r="S64" s="10">
        <f t="shared" si="16"/>
        <v>4.85692</v>
      </c>
      <c r="T64" s="10">
        <f t="shared" si="17"/>
        <v>4.07305</v>
      </c>
      <c r="U64" s="10">
        <f t="shared" si="9"/>
        <v>5.8252299999999995</v>
      </c>
      <c r="V64" s="10">
        <f t="shared" si="10"/>
        <v>4.564889999999999</v>
      </c>
      <c r="W64" s="10">
        <f t="shared" si="18"/>
        <v>13.78689</v>
      </c>
      <c r="X64" s="10">
        <f t="shared" si="19"/>
        <v>10.00587</v>
      </c>
      <c r="Y64" s="10">
        <f t="shared" si="20"/>
        <v>6.79354</v>
      </c>
      <c r="Z64" s="10">
        <f t="shared" si="21"/>
        <v>4.85692</v>
      </c>
    </row>
    <row r="65" spans="1:26" ht="15">
      <c r="A65" s="1">
        <v>1869</v>
      </c>
      <c r="B65" s="8">
        <v>0.896</v>
      </c>
      <c r="C65" s="8">
        <v>0.58</v>
      </c>
      <c r="D65" s="8">
        <v>0.412</v>
      </c>
      <c r="E65" s="8">
        <v>0.412</v>
      </c>
      <c r="F65" s="8">
        <v>0.203</v>
      </c>
      <c r="G65" s="8">
        <v>0.311</v>
      </c>
      <c r="H65" s="8">
        <v>0.335</v>
      </c>
      <c r="I65" s="8">
        <v>0.867</v>
      </c>
      <c r="J65" s="8">
        <v>0.657</v>
      </c>
      <c r="K65" s="8">
        <v>0.46</v>
      </c>
      <c r="L65" s="8">
        <v>0.329</v>
      </c>
      <c r="M65" s="8"/>
      <c r="N65" s="10">
        <v>15.36</v>
      </c>
      <c r="O65" s="10"/>
      <c r="P65" s="10">
        <f t="shared" si="13"/>
        <v>13.76256</v>
      </c>
      <c r="Q65" s="10">
        <f t="shared" si="14"/>
        <v>8.9088</v>
      </c>
      <c r="R65" s="10">
        <f t="shared" si="15"/>
        <v>6.32832</v>
      </c>
      <c r="S65" s="10">
        <f t="shared" si="16"/>
        <v>6.32832</v>
      </c>
      <c r="T65" s="10">
        <f t="shared" si="17"/>
        <v>3.11808</v>
      </c>
      <c r="U65" s="10">
        <f t="shared" si="9"/>
        <v>4.77696</v>
      </c>
      <c r="V65" s="10">
        <f t="shared" si="10"/>
        <v>5.1456</v>
      </c>
      <c r="W65" s="10">
        <f t="shared" si="18"/>
        <v>13.31712</v>
      </c>
      <c r="X65" s="10">
        <f t="shared" si="19"/>
        <v>10.091520000000001</v>
      </c>
      <c r="Y65" s="10">
        <f t="shared" si="20"/>
        <v>7.0656</v>
      </c>
      <c r="Z65" s="10">
        <f t="shared" si="21"/>
        <v>5.05344</v>
      </c>
    </row>
    <row r="66" spans="1:26" ht="15">
      <c r="A66" s="1">
        <v>1870</v>
      </c>
      <c r="B66" s="8">
        <v>1.04</v>
      </c>
      <c r="C66" s="8">
        <v>0.69</v>
      </c>
      <c r="D66" s="8">
        <v>0.458</v>
      </c>
      <c r="E66" s="8">
        <v>0.291</v>
      </c>
      <c r="F66" s="8">
        <v>0.244</v>
      </c>
      <c r="G66" s="8">
        <v>0.476</v>
      </c>
      <c r="H66" s="8">
        <v>0.297</v>
      </c>
      <c r="I66" s="8">
        <v>1.153</v>
      </c>
      <c r="J66" s="8">
        <v>0.577</v>
      </c>
      <c r="K66" s="8">
        <v>0.452</v>
      </c>
      <c r="L66" s="8">
        <v>0.339</v>
      </c>
      <c r="M66" s="8"/>
      <c r="N66" s="10">
        <v>15.35</v>
      </c>
      <c r="O66" s="10"/>
      <c r="P66" s="10">
        <f t="shared" si="13"/>
        <v>15.964</v>
      </c>
      <c r="Q66" s="10">
        <f t="shared" si="14"/>
        <v>10.591499999999998</v>
      </c>
      <c r="R66" s="10">
        <f t="shared" si="15"/>
        <v>7.0303</v>
      </c>
      <c r="S66" s="10">
        <f t="shared" si="16"/>
        <v>4.46685</v>
      </c>
      <c r="T66" s="10">
        <f t="shared" si="17"/>
        <v>3.7453999999999996</v>
      </c>
      <c r="U66" s="10">
        <f t="shared" si="9"/>
        <v>7.3065999999999995</v>
      </c>
      <c r="V66" s="10">
        <f t="shared" si="10"/>
        <v>4.558949999999999</v>
      </c>
      <c r="W66" s="10">
        <f t="shared" si="18"/>
        <v>17.69855</v>
      </c>
      <c r="X66" s="10">
        <f t="shared" si="19"/>
        <v>8.85695</v>
      </c>
      <c r="Y66" s="10">
        <f t="shared" si="20"/>
        <v>6.9382</v>
      </c>
      <c r="Z66" s="10">
        <f t="shared" si="21"/>
        <v>5.2036500000000006</v>
      </c>
    </row>
    <row r="67" spans="1:26" ht="15">
      <c r="A67" s="1">
        <v>1871</v>
      </c>
      <c r="B67" s="8">
        <v>1.085</v>
      </c>
      <c r="C67" s="8">
        <v>0.81</v>
      </c>
      <c r="D67" s="8">
        <v>0.522</v>
      </c>
      <c r="E67" s="8">
        <v>0.336</v>
      </c>
      <c r="F67" s="8">
        <v>0.27</v>
      </c>
      <c r="G67" s="8">
        <v>0.42</v>
      </c>
      <c r="H67" s="8">
        <v>0.342</v>
      </c>
      <c r="I67" s="8">
        <v>0.9</v>
      </c>
      <c r="J67" s="8">
        <v>0.6</v>
      </c>
      <c r="K67" s="8">
        <v>0.444</v>
      </c>
      <c r="L67" s="8">
        <v>0.36</v>
      </c>
      <c r="M67" s="8"/>
      <c r="N67" s="10">
        <v>15.41</v>
      </c>
      <c r="O67" s="10"/>
      <c r="P67" s="10">
        <f t="shared" si="13"/>
        <v>16.71985</v>
      </c>
      <c r="Q67" s="10">
        <f t="shared" si="14"/>
        <v>12.4821</v>
      </c>
      <c r="R67" s="10">
        <f t="shared" si="15"/>
        <v>8.04402</v>
      </c>
      <c r="S67" s="10">
        <f t="shared" si="16"/>
        <v>5.17776</v>
      </c>
      <c r="T67" s="10">
        <f t="shared" si="17"/>
        <v>4.1607</v>
      </c>
      <c r="U67" s="10">
        <f t="shared" si="9"/>
        <v>6.4722</v>
      </c>
      <c r="V67" s="10">
        <f t="shared" si="10"/>
        <v>5.27022</v>
      </c>
      <c r="W67" s="10">
        <f t="shared" si="18"/>
        <v>13.869</v>
      </c>
      <c r="X67" s="10">
        <f t="shared" si="19"/>
        <v>9.246</v>
      </c>
      <c r="Y67" s="10">
        <f t="shared" si="20"/>
        <v>6.84204</v>
      </c>
      <c r="Z67" s="10">
        <f t="shared" si="21"/>
        <v>5.5476</v>
      </c>
    </row>
    <row r="68" spans="1:26" ht="15">
      <c r="A68" s="1">
        <v>1872</v>
      </c>
      <c r="B68" s="8">
        <v>1.433</v>
      </c>
      <c r="C68" s="8">
        <v>0.962</v>
      </c>
      <c r="D68" s="8">
        <v>0.654</v>
      </c>
      <c r="E68" s="8">
        <v>0.465</v>
      </c>
      <c r="F68" s="8">
        <v>0.353</v>
      </c>
      <c r="G68" s="8">
        <v>0.524</v>
      </c>
      <c r="H68" s="8">
        <v>0.347</v>
      </c>
      <c r="I68" s="8">
        <v>1.237</v>
      </c>
      <c r="J68" s="8">
        <v>0.864</v>
      </c>
      <c r="K68" s="8">
        <v>0.589</v>
      </c>
      <c r="L68" s="8">
        <v>0.602</v>
      </c>
      <c r="M68" s="8"/>
      <c r="N68" s="10">
        <v>15.66</v>
      </c>
      <c r="O68" s="10"/>
      <c r="P68" s="10">
        <f t="shared" si="13"/>
        <v>22.44078</v>
      </c>
      <c r="Q68" s="10">
        <f t="shared" si="14"/>
        <v>15.064919999999999</v>
      </c>
      <c r="R68" s="10">
        <f t="shared" si="15"/>
        <v>10.24164</v>
      </c>
      <c r="S68" s="10">
        <f t="shared" si="16"/>
        <v>7.2819</v>
      </c>
      <c r="T68" s="10">
        <f t="shared" si="17"/>
        <v>5.5279799999999994</v>
      </c>
      <c r="U68" s="10">
        <f t="shared" si="9"/>
        <v>8.20584</v>
      </c>
      <c r="V68" s="10">
        <f t="shared" si="10"/>
        <v>5.434019999999999</v>
      </c>
      <c r="W68" s="10">
        <f t="shared" si="18"/>
        <v>19.37142</v>
      </c>
      <c r="X68" s="10">
        <f t="shared" si="19"/>
        <v>13.53024</v>
      </c>
      <c r="Y68" s="10">
        <f t="shared" si="20"/>
        <v>9.22374</v>
      </c>
      <c r="Z68" s="10">
        <f t="shared" si="21"/>
        <v>9.42732</v>
      </c>
    </row>
    <row r="69" spans="1:26" ht="15">
      <c r="A69" s="1">
        <v>1873</v>
      </c>
      <c r="B69" s="8">
        <v>1.662</v>
      </c>
      <c r="C69" s="8">
        <v>1.022</v>
      </c>
      <c r="D69" s="8">
        <v>0.626</v>
      </c>
      <c r="E69" s="8">
        <v>0.462</v>
      </c>
      <c r="F69" s="8">
        <v>0.356</v>
      </c>
      <c r="G69" s="8">
        <v>0.594</v>
      </c>
      <c r="H69" s="8">
        <v>0.528</v>
      </c>
      <c r="I69" s="8">
        <v>1.523</v>
      </c>
      <c r="J69" s="8">
        <v>0.923</v>
      </c>
      <c r="K69" s="8">
        <v>0.62</v>
      </c>
      <c r="L69" s="8">
        <v>0.468</v>
      </c>
      <c r="M69" s="8"/>
      <c r="N69" s="10">
        <v>15.66</v>
      </c>
      <c r="O69" s="10"/>
      <c r="P69" s="10">
        <f t="shared" si="13"/>
        <v>26.02692</v>
      </c>
      <c r="Q69" s="10">
        <f t="shared" si="14"/>
        <v>16.00452</v>
      </c>
      <c r="R69" s="10">
        <f t="shared" si="15"/>
        <v>9.80316</v>
      </c>
      <c r="S69" s="10">
        <f t="shared" si="16"/>
        <v>7.234920000000001</v>
      </c>
      <c r="T69" s="10">
        <f t="shared" si="17"/>
        <v>5.57496</v>
      </c>
      <c r="U69" s="10">
        <f t="shared" si="9"/>
        <v>9.30204</v>
      </c>
      <c r="V69" s="10">
        <f t="shared" si="10"/>
        <v>8.26848</v>
      </c>
      <c r="W69" s="10">
        <f t="shared" si="18"/>
        <v>23.850179999999998</v>
      </c>
      <c r="X69" s="10">
        <f t="shared" si="19"/>
        <v>14.454180000000001</v>
      </c>
      <c r="Y69" s="10">
        <f t="shared" si="20"/>
        <v>9.7092</v>
      </c>
      <c r="Z69" s="10">
        <f t="shared" si="21"/>
        <v>7.328880000000001</v>
      </c>
    </row>
    <row r="70" spans="1:26" ht="15">
      <c r="A70" s="1">
        <v>1874</v>
      </c>
      <c r="B70" s="8">
        <v>1.556</v>
      </c>
      <c r="C70" s="8">
        <v>0.989</v>
      </c>
      <c r="D70" s="8">
        <v>0.561</v>
      </c>
      <c r="E70" s="8">
        <v>0.402</v>
      </c>
      <c r="F70" s="8">
        <v>0.356</v>
      </c>
      <c r="G70" s="8">
        <v>0.659</v>
      </c>
      <c r="H70" s="8">
        <v>0.574</v>
      </c>
      <c r="I70" s="8">
        <v>1.391</v>
      </c>
      <c r="J70" s="8">
        <v>1.068</v>
      </c>
      <c r="K70" s="8">
        <v>0.659</v>
      </c>
      <c r="L70" s="8">
        <v>0.488</v>
      </c>
      <c r="M70" s="8"/>
      <c r="N70" s="10">
        <v>16.1</v>
      </c>
      <c r="O70" s="10"/>
      <c r="P70" s="10">
        <f t="shared" si="13"/>
        <v>25.051600000000004</v>
      </c>
      <c r="Q70" s="10">
        <f t="shared" si="14"/>
        <v>15.922900000000002</v>
      </c>
      <c r="R70" s="10">
        <f t="shared" si="15"/>
        <v>9.032100000000002</v>
      </c>
      <c r="S70" s="10">
        <f t="shared" si="16"/>
        <v>6.472200000000001</v>
      </c>
      <c r="T70" s="10">
        <f t="shared" si="17"/>
        <v>5.7316</v>
      </c>
      <c r="U70" s="10">
        <f t="shared" si="9"/>
        <v>10.609900000000001</v>
      </c>
      <c r="V70" s="10">
        <f t="shared" si="10"/>
        <v>9.2414</v>
      </c>
      <c r="W70" s="10">
        <f t="shared" si="18"/>
        <v>22.395100000000003</v>
      </c>
      <c r="X70" s="10">
        <f t="shared" si="19"/>
        <v>17.1948</v>
      </c>
      <c r="Y70" s="10">
        <f t="shared" si="20"/>
        <v>10.609900000000001</v>
      </c>
      <c r="Z70" s="10">
        <f t="shared" si="21"/>
        <v>7.856800000000001</v>
      </c>
    </row>
    <row r="71" spans="1:26" ht="15">
      <c r="A71" s="1">
        <v>1875</v>
      </c>
      <c r="B71" s="8">
        <v>1.688</v>
      </c>
      <c r="C71" s="8">
        <v>1.213</v>
      </c>
      <c r="D71" s="8">
        <v>0.488</v>
      </c>
      <c r="E71" s="8">
        <v>0.429</v>
      </c>
      <c r="F71" s="8">
        <v>0.33</v>
      </c>
      <c r="G71" s="8">
        <v>0.561</v>
      </c>
      <c r="H71" s="8">
        <v>0.488</v>
      </c>
      <c r="I71" s="8">
        <v>1.398</v>
      </c>
      <c r="J71" s="8">
        <v>0.923</v>
      </c>
      <c r="K71" s="8">
        <v>0.541</v>
      </c>
      <c r="L71" s="8">
        <v>0.468</v>
      </c>
      <c r="M71" s="8"/>
      <c r="N71" s="10">
        <v>16.39</v>
      </c>
      <c r="O71" s="10"/>
      <c r="P71" s="10">
        <f t="shared" si="13"/>
        <v>27.66632</v>
      </c>
      <c r="Q71" s="10">
        <f t="shared" si="14"/>
        <v>19.88107</v>
      </c>
      <c r="R71" s="10">
        <f t="shared" si="15"/>
        <v>7.9983200000000005</v>
      </c>
      <c r="S71" s="10">
        <f t="shared" si="16"/>
        <v>7.03131</v>
      </c>
      <c r="T71" s="10">
        <f t="shared" si="17"/>
        <v>5.4087000000000005</v>
      </c>
      <c r="U71" s="10">
        <f t="shared" si="9"/>
        <v>9.194790000000001</v>
      </c>
      <c r="V71" s="10">
        <f t="shared" si="10"/>
        <v>7.9983200000000005</v>
      </c>
      <c r="W71" s="10">
        <f t="shared" si="18"/>
        <v>22.91322</v>
      </c>
      <c r="X71" s="10">
        <f t="shared" si="19"/>
        <v>15.127970000000001</v>
      </c>
      <c r="Y71" s="10">
        <f t="shared" si="20"/>
        <v>8.866990000000001</v>
      </c>
      <c r="Z71" s="10">
        <f t="shared" si="21"/>
        <v>7.670520000000001</v>
      </c>
    </row>
    <row r="72" spans="1:26" ht="15">
      <c r="A72" s="1">
        <v>1876</v>
      </c>
      <c r="B72" s="8">
        <v>1.73</v>
      </c>
      <c r="C72" s="8">
        <v>0.991</v>
      </c>
      <c r="D72" s="8">
        <v>0.581</v>
      </c>
      <c r="E72" s="8">
        <v>0.41</v>
      </c>
      <c r="F72" s="8">
        <v>0.318</v>
      </c>
      <c r="G72" s="8">
        <v>0.459</v>
      </c>
      <c r="H72" s="8">
        <v>0.373</v>
      </c>
      <c r="I72" s="8">
        <v>1.565</v>
      </c>
      <c r="J72" s="8">
        <v>0.917</v>
      </c>
      <c r="K72" s="8">
        <v>0.489</v>
      </c>
      <c r="L72" s="8">
        <v>0.556</v>
      </c>
      <c r="M72" s="8"/>
      <c r="N72" s="10">
        <v>17.46</v>
      </c>
      <c r="O72" s="10"/>
      <c r="P72" s="10">
        <f t="shared" si="13"/>
        <v>30.2058</v>
      </c>
      <c r="Q72" s="10">
        <f t="shared" si="14"/>
        <v>17.30286</v>
      </c>
      <c r="R72" s="10">
        <f t="shared" si="15"/>
        <v>10.14426</v>
      </c>
      <c r="S72" s="10">
        <f t="shared" si="16"/>
        <v>7.1586</v>
      </c>
      <c r="T72" s="10">
        <f t="shared" si="17"/>
        <v>5.5522800000000005</v>
      </c>
      <c r="U72" s="10">
        <f t="shared" si="9"/>
        <v>8.014140000000001</v>
      </c>
      <c r="V72" s="10">
        <f t="shared" si="10"/>
        <v>6.512580000000001</v>
      </c>
      <c r="W72" s="10">
        <f t="shared" si="18"/>
        <v>27.3249</v>
      </c>
      <c r="X72" s="10">
        <f t="shared" si="19"/>
        <v>16.010820000000002</v>
      </c>
      <c r="Y72" s="10">
        <f t="shared" si="20"/>
        <v>8.53794</v>
      </c>
      <c r="Z72" s="10">
        <f t="shared" si="21"/>
        <v>9.707760000000002</v>
      </c>
    </row>
    <row r="73" spans="1:26" ht="15">
      <c r="A73" s="1">
        <v>1877</v>
      </c>
      <c r="B73" s="8">
        <v>1.697</v>
      </c>
      <c r="C73" s="8">
        <v>0.9</v>
      </c>
      <c r="D73" s="8">
        <v>0.414</v>
      </c>
      <c r="E73" s="8">
        <v>0.42</v>
      </c>
      <c r="F73" s="8">
        <v>0.294</v>
      </c>
      <c r="G73" s="8">
        <v>0.42</v>
      </c>
      <c r="H73" s="8">
        <v>0.342</v>
      </c>
      <c r="I73" s="8">
        <v>1.349</v>
      </c>
      <c r="J73" s="8">
        <v>0.744</v>
      </c>
      <c r="K73" s="8">
        <v>0.54</v>
      </c>
      <c r="L73" s="8">
        <v>0.462</v>
      </c>
      <c r="M73" s="8"/>
      <c r="N73" s="10">
        <v>17.1</v>
      </c>
      <c r="O73" s="10"/>
      <c r="P73" s="10">
        <f t="shared" si="13"/>
        <v>29.018700000000003</v>
      </c>
      <c r="Q73" s="10">
        <f t="shared" si="14"/>
        <v>15.390000000000002</v>
      </c>
      <c r="R73" s="10">
        <f t="shared" si="15"/>
        <v>7.079400000000001</v>
      </c>
      <c r="S73" s="10">
        <f t="shared" si="16"/>
        <v>7.182</v>
      </c>
      <c r="T73" s="10">
        <f t="shared" si="17"/>
        <v>5.0274</v>
      </c>
      <c r="U73" s="10">
        <f t="shared" si="9"/>
        <v>7.182</v>
      </c>
      <c r="V73" s="10">
        <f t="shared" si="10"/>
        <v>5.848200000000001</v>
      </c>
      <c r="W73" s="10">
        <f t="shared" si="18"/>
        <v>23.0679</v>
      </c>
      <c r="X73" s="10">
        <f t="shared" si="19"/>
        <v>12.7224</v>
      </c>
      <c r="Y73" s="10">
        <f t="shared" si="20"/>
        <v>9.234000000000002</v>
      </c>
      <c r="Z73" s="10">
        <f t="shared" si="21"/>
        <v>7.900200000000001</v>
      </c>
    </row>
    <row r="74" spans="1:26" ht="15">
      <c r="A74" s="1">
        <v>1878</v>
      </c>
      <c r="B74" s="8">
        <v>1.874</v>
      </c>
      <c r="C74" s="8">
        <v>1.087</v>
      </c>
      <c r="D74" s="8">
        <v>0.312</v>
      </c>
      <c r="E74" s="8">
        <v>0.412</v>
      </c>
      <c r="F74" s="8">
        <v>0.325</v>
      </c>
      <c r="G74" s="8">
        <v>0.544</v>
      </c>
      <c r="H74" s="8">
        <v>0.362</v>
      </c>
      <c r="I74" s="8">
        <v>1.562</v>
      </c>
      <c r="J74" s="8">
        <v>0.85</v>
      </c>
      <c r="K74" s="8">
        <v>0.512</v>
      </c>
      <c r="L74" s="8">
        <v>0.481</v>
      </c>
      <c r="M74" s="8"/>
      <c r="N74" s="10">
        <v>17.37</v>
      </c>
      <c r="O74" s="10"/>
      <c r="P74" s="10">
        <f t="shared" si="13"/>
        <v>32.55138</v>
      </c>
      <c r="Q74" s="10">
        <f t="shared" si="14"/>
        <v>18.88119</v>
      </c>
      <c r="R74" s="10">
        <f t="shared" si="15"/>
        <v>5.419440000000001</v>
      </c>
      <c r="S74" s="10">
        <f t="shared" si="16"/>
        <v>7.15644</v>
      </c>
      <c r="T74" s="10">
        <f t="shared" si="17"/>
        <v>5.645250000000001</v>
      </c>
      <c r="U74" s="10">
        <f t="shared" si="9"/>
        <v>9.449280000000002</v>
      </c>
      <c r="V74" s="10">
        <f t="shared" si="10"/>
        <v>6.28794</v>
      </c>
      <c r="W74" s="10">
        <f t="shared" si="18"/>
        <v>27.131940000000004</v>
      </c>
      <c r="X74" s="10">
        <f t="shared" si="19"/>
        <v>14.7645</v>
      </c>
      <c r="Y74" s="10">
        <f t="shared" si="20"/>
        <v>8.89344</v>
      </c>
      <c r="Z74" s="10">
        <f t="shared" si="21"/>
        <v>8.35497</v>
      </c>
    </row>
    <row r="75" spans="1:26" ht="15">
      <c r="A75" s="1">
        <v>1879</v>
      </c>
      <c r="B75" s="8">
        <v>1.784</v>
      </c>
      <c r="C75" s="8">
        <v>1.034</v>
      </c>
      <c r="D75" s="8">
        <v>0.391</v>
      </c>
      <c r="E75" s="8">
        <v>0.327</v>
      </c>
      <c r="F75" s="8">
        <v>0.309</v>
      </c>
      <c r="G75" s="8">
        <v>0.467</v>
      </c>
      <c r="H75" s="8">
        <v>0.391</v>
      </c>
      <c r="I75" s="8">
        <v>1.576</v>
      </c>
      <c r="J75" s="8">
        <v>0.914</v>
      </c>
      <c r="K75" s="8">
        <v>0.549</v>
      </c>
      <c r="L75" s="8">
        <v>0.485</v>
      </c>
      <c r="M75" s="8"/>
      <c r="N75" s="10">
        <v>17.835267857142856</v>
      </c>
      <c r="O75" s="10"/>
      <c r="P75" s="10">
        <f t="shared" si="13"/>
        <v>31.818117857142855</v>
      </c>
      <c r="Q75" s="10">
        <f t="shared" si="14"/>
        <v>18.441666964285712</v>
      </c>
      <c r="R75" s="10">
        <f t="shared" si="15"/>
        <v>6.973589732142857</v>
      </c>
      <c r="S75" s="10">
        <f t="shared" si="16"/>
        <v>5.832132589285714</v>
      </c>
      <c r="T75" s="10">
        <f t="shared" si="17"/>
        <v>5.511097767857143</v>
      </c>
      <c r="U75" s="10">
        <f t="shared" si="9"/>
        <v>8.329070089285715</v>
      </c>
      <c r="V75" s="10">
        <f t="shared" si="10"/>
        <v>6.973589732142857</v>
      </c>
      <c r="W75" s="10">
        <f t="shared" si="18"/>
        <v>28.108382142857142</v>
      </c>
      <c r="X75" s="10">
        <f t="shared" si="19"/>
        <v>16.301434821428572</v>
      </c>
      <c r="Y75" s="10">
        <f t="shared" si="20"/>
        <v>9.791562053571429</v>
      </c>
      <c r="Z75" s="10">
        <f t="shared" si="21"/>
        <v>8.650104910714285</v>
      </c>
    </row>
    <row r="76" spans="1:26" ht="15">
      <c r="A76" s="1">
        <v>1880</v>
      </c>
      <c r="B76" s="8">
        <v>1.559</v>
      </c>
      <c r="C76" s="8">
        <v>0.854</v>
      </c>
      <c r="D76" s="8">
        <v>0.281</v>
      </c>
      <c r="E76" s="8">
        <v>0.412</v>
      </c>
      <c r="F76" s="8">
        <v>0.468</v>
      </c>
      <c r="G76" s="8">
        <v>0.443</v>
      </c>
      <c r="H76" s="8">
        <v>0.405</v>
      </c>
      <c r="I76" s="8">
        <v>1.559</v>
      </c>
      <c r="J76" s="8">
        <v>0.811</v>
      </c>
      <c r="K76" s="8">
        <v>0.437</v>
      </c>
      <c r="L76" s="8">
        <v>0.449</v>
      </c>
      <c r="M76" s="8"/>
      <c r="N76" s="10">
        <v>17.496010044642855</v>
      </c>
      <c r="O76" s="10"/>
      <c r="P76" s="10">
        <f t="shared" si="13"/>
        <v>27.27627965959821</v>
      </c>
      <c r="Q76" s="10">
        <f t="shared" si="14"/>
        <v>14.941592578124999</v>
      </c>
      <c r="R76" s="10">
        <f t="shared" si="15"/>
        <v>4.916378822544643</v>
      </c>
      <c r="S76" s="10">
        <f t="shared" si="16"/>
        <v>7.208356138392856</v>
      </c>
      <c r="T76" s="10">
        <f t="shared" si="17"/>
        <v>8.188132700892856</v>
      </c>
      <c r="U76" s="10">
        <f t="shared" si="9"/>
        <v>7.750732449776785</v>
      </c>
      <c r="V76" s="10">
        <f t="shared" si="10"/>
        <v>7.0858840680803565</v>
      </c>
      <c r="W76" s="10">
        <f t="shared" si="18"/>
        <v>27.27627965959821</v>
      </c>
      <c r="X76" s="10">
        <f t="shared" si="19"/>
        <v>14.189264146205357</v>
      </c>
      <c r="Y76" s="10">
        <f t="shared" si="20"/>
        <v>7.645756389508928</v>
      </c>
      <c r="Z76" s="10">
        <f t="shared" si="21"/>
        <v>7.855708510044642</v>
      </c>
    </row>
    <row r="77" spans="1:26" ht="15">
      <c r="A77" s="1">
        <v>1881</v>
      </c>
      <c r="B77" s="8">
        <v>1.718</v>
      </c>
      <c r="C77" s="8">
        <v>1</v>
      </c>
      <c r="D77" s="8">
        <v>0.312</v>
      </c>
      <c r="E77" s="8">
        <v>0.462</v>
      </c>
      <c r="F77" s="8">
        <v>0.312</v>
      </c>
      <c r="G77" s="8">
        <v>0.444</v>
      </c>
      <c r="H77" s="8">
        <v>0.406</v>
      </c>
      <c r="I77" s="8">
        <v>1.599</v>
      </c>
      <c r="J77" s="8">
        <v>0.875</v>
      </c>
      <c r="K77" s="8">
        <v>0.437</v>
      </c>
      <c r="L77" s="8">
        <v>0.475</v>
      </c>
      <c r="M77" s="8"/>
      <c r="N77" s="10">
        <v>17.60263392857143</v>
      </c>
      <c r="O77" s="10"/>
      <c r="P77" s="10">
        <f aca="true" t="shared" si="22" ref="P77:P106">B77*$N77</f>
        <v>30.241325089285713</v>
      </c>
      <c r="Q77" s="10">
        <f aca="true" t="shared" si="23" ref="Q77:Q106">C77*$N77</f>
        <v>17.60263392857143</v>
      </c>
      <c r="R77" s="10">
        <f aca="true" t="shared" si="24" ref="R77:R106">D77*$N77</f>
        <v>5.492021785714286</v>
      </c>
      <c r="S77" s="10">
        <f aca="true" t="shared" si="25" ref="S77:S106">E77*$N77</f>
        <v>8.132416875</v>
      </c>
      <c r="T77" s="10">
        <f aca="true" t="shared" si="26" ref="T77:T106">F77*$N77</f>
        <v>5.492021785714286</v>
      </c>
      <c r="U77" s="10">
        <f t="shared" si="9"/>
        <v>7.815569464285715</v>
      </c>
      <c r="V77" s="10">
        <f t="shared" si="10"/>
        <v>7.146669375</v>
      </c>
      <c r="W77" s="10">
        <f aca="true" t="shared" si="27" ref="W77:W106">I77*$N77</f>
        <v>28.146611651785715</v>
      </c>
      <c r="X77" s="10">
        <f aca="true" t="shared" si="28" ref="X77:X106">J77*$N77</f>
        <v>15.4023046875</v>
      </c>
      <c r="Y77" s="10">
        <f aca="true" t="shared" si="29" ref="Y77:Y106">K77*$N77</f>
        <v>7.6923510267857145</v>
      </c>
      <c r="Z77" s="10">
        <f aca="true" t="shared" si="30" ref="Z77:Z106">L77*$N77</f>
        <v>8.361251116071427</v>
      </c>
    </row>
    <row r="78" spans="1:26" ht="15">
      <c r="A78" s="1">
        <v>1882</v>
      </c>
      <c r="B78" s="8">
        <v>1.613</v>
      </c>
      <c r="C78" s="8">
        <v>0.874</v>
      </c>
      <c r="D78" s="8">
        <v>0.363</v>
      </c>
      <c r="E78" s="8">
        <v>0.339</v>
      </c>
      <c r="F78" s="8">
        <v>0.296</v>
      </c>
      <c r="G78" s="8">
        <v>0.48</v>
      </c>
      <c r="H78" s="8">
        <v>0.443</v>
      </c>
      <c r="I78" s="8">
        <v>1.663</v>
      </c>
      <c r="J78" s="8">
        <v>0.967</v>
      </c>
      <c r="K78" s="8">
        <v>0.616</v>
      </c>
      <c r="L78" s="8">
        <v>0.536</v>
      </c>
      <c r="M78" s="8"/>
      <c r="N78" s="10">
        <v>17.631713169642858</v>
      </c>
      <c r="O78" s="10"/>
      <c r="P78" s="10">
        <f t="shared" si="22"/>
        <v>28.439953342633927</v>
      </c>
      <c r="Q78" s="10">
        <f t="shared" si="23"/>
        <v>15.410117310267857</v>
      </c>
      <c r="R78" s="10">
        <f t="shared" si="24"/>
        <v>6.400311880580357</v>
      </c>
      <c r="S78" s="10">
        <f t="shared" si="25"/>
        <v>5.977150764508929</v>
      </c>
      <c r="T78" s="10">
        <f t="shared" si="26"/>
        <v>5.218987098214286</v>
      </c>
      <c r="U78" s="10">
        <f t="shared" si="9"/>
        <v>8.463222321428571</v>
      </c>
      <c r="V78" s="10">
        <f t="shared" si="10"/>
        <v>7.810848934151786</v>
      </c>
      <c r="W78" s="10">
        <f t="shared" si="27"/>
        <v>29.321539001116072</v>
      </c>
      <c r="X78" s="10">
        <f t="shared" si="28"/>
        <v>17.049866635044644</v>
      </c>
      <c r="Y78" s="10">
        <f t="shared" si="29"/>
        <v>10.8611353125</v>
      </c>
      <c r="Z78" s="10">
        <f t="shared" si="30"/>
        <v>9.450598258928572</v>
      </c>
    </row>
    <row r="79" spans="1:26" ht="15">
      <c r="A79" s="1">
        <v>1883</v>
      </c>
      <c r="B79" s="8">
        <v>1.684</v>
      </c>
      <c r="C79" s="8">
        <v>0.949</v>
      </c>
      <c r="D79" s="8">
        <v>0.312</v>
      </c>
      <c r="E79" s="8">
        <v>0.441</v>
      </c>
      <c r="F79" s="8">
        <v>0.312</v>
      </c>
      <c r="G79" s="8">
        <v>0.521</v>
      </c>
      <c r="H79" s="8">
        <v>0.49</v>
      </c>
      <c r="I79" s="8">
        <v>1.801</v>
      </c>
      <c r="J79" s="8">
        <v>1.041</v>
      </c>
      <c r="K79" s="8">
        <v>0.637</v>
      </c>
      <c r="L79" s="8">
        <v>0.582</v>
      </c>
      <c r="M79" s="8"/>
      <c r="N79" s="10">
        <v>18.067901785714287</v>
      </c>
      <c r="O79" s="10"/>
      <c r="P79" s="10">
        <f t="shared" si="22"/>
        <v>30.426346607142857</v>
      </c>
      <c r="Q79" s="10">
        <f t="shared" si="23"/>
        <v>17.146438794642858</v>
      </c>
      <c r="R79" s="10">
        <f t="shared" si="24"/>
        <v>5.637185357142858</v>
      </c>
      <c r="S79" s="10">
        <f t="shared" si="25"/>
        <v>7.967944687500001</v>
      </c>
      <c r="T79" s="10">
        <f t="shared" si="26"/>
        <v>5.637185357142858</v>
      </c>
      <c r="U79" s="10">
        <f t="shared" si="9"/>
        <v>9.413376830357144</v>
      </c>
      <c r="V79" s="10">
        <f t="shared" si="10"/>
        <v>8.853271875</v>
      </c>
      <c r="W79" s="10">
        <f t="shared" si="27"/>
        <v>32.54029111607143</v>
      </c>
      <c r="X79" s="10">
        <f t="shared" si="28"/>
        <v>18.808685758928572</v>
      </c>
      <c r="Y79" s="10">
        <f t="shared" si="29"/>
        <v>11.509253437500002</v>
      </c>
      <c r="Z79" s="10">
        <f t="shared" si="30"/>
        <v>10.515518839285715</v>
      </c>
    </row>
    <row r="80" spans="1:26" ht="15">
      <c r="A80" s="1">
        <v>1884</v>
      </c>
      <c r="B80" s="8">
        <v>1.51</v>
      </c>
      <c r="C80" s="8">
        <v>0.936</v>
      </c>
      <c r="D80" s="8">
        <v>0.296</v>
      </c>
      <c r="E80" s="8">
        <v>0.423</v>
      </c>
      <c r="F80" s="8">
        <v>0.302</v>
      </c>
      <c r="G80" s="8">
        <v>0.513</v>
      </c>
      <c r="H80" s="8">
        <v>0.483</v>
      </c>
      <c r="I80" s="8">
        <v>1.812</v>
      </c>
      <c r="J80" s="8">
        <v>1.081</v>
      </c>
      <c r="K80" s="8">
        <v>0.61</v>
      </c>
      <c r="L80" s="8">
        <v>0.574</v>
      </c>
      <c r="M80" s="8"/>
      <c r="N80" s="10">
        <v>18.000050223214284</v>
      </c>
      <c r="O80" s="10"/>
      <c r="P80" s="10">
        <f t="shared" si="22"/>
        <v>27.180075837053568</v>
      </c>
      <c r="Q80" s="10">
        <f t="shared" si="23"/>
        <v>16.84804700892857</v>
      </c>
      <c r="R80" s="10">
        <f t="shared" si="24"/>
        <v>5.3280148660714275</v>
      </c>
      <c r="S80" s="10">
        <f t="shared" si="25"/>
        <v>7.614021244419642</v>
      </c>
      <c r="T80" s="10">
        <f t="shared" si="26"/>
        <v>5.436015167410714</v>
      </c>
      <c r="U80" s="10">
        <f t="shared" si="9"/>
        <v>9.234025764508928</v>
      </c>
      <c r="V80" s="10">
        <f t="shared" si="10"/>
        <v>8.694024257812499</v>
      </c>
      <c r="W80" s="10">
        <f t="shared" si="27"/>
        <v>32.61609100446429</v>
      </c>
      <c r="X80" s="10">
        <f t="shared" si="28"/>
        <v>19.45805429129464</v>
      </c>
      <c r="Y80" s="10">
        <f t="shared" si="29"/>
        <v>10.980030636160713</v>
      </c>
      <c r="Z80" s="10">
        <f t="shared" si="30"/>
        <v>10.332028828124999</v>
      </c>
    </row>
    <row r="81" spans="1:26" ht="15">
      <c r="A81" s="1">
        <v>1885</v>
      </c>
      <c r="B81" s="8">
        <v>1.621</v>
      </c>
      <c r="C81" s="8">
        <v>0.808</v>
      </c>
      <c r="D81" s="8">
        <v>0.277</v>
      </c>
      <c r="E81" s="8">
        <v>0.424</v>
      </c>
      <c r="F81" s="8">
        <v>0.289</v>
      </c>
      <c r="G81" s="8">
        <v>0.501</v>
      </c>
      <c r="H81" s="8">
        <v>0.472</v>
      </c>
      <c r="I81" s="8">
        <v>1.768</v>
      </c>
      <c r="J81" s="8">
        <v>1.014</v>
      </c>
      <c r="K81" s="8">
        <v>0.589</v>
      </c>
      <c r="L81" s="8">
        <v>0.56</v>
      </c>
      <c r="M81" s="8"/>
      <c r="N81" s="10">
        <v>18.814268973214283</v>
      </c>
      <c r="O81" s="10"/>
      <c r="P81" s="10">
        <f t="shared" si="22"/>
        <v>30.49793000558035</v>
      </c>
      <c r="Q81" s="10">
        <f t="shared" si="23"/>
        <v>15.20192933035714</v>
      </c>
      <c r="R81" s="10">
        <f t="shared" si="24"/>
        <v>5.211552505580356</v>
      </c>
      <c r="S81" s="10">
        <f t="shared" si="25"/>
        <v>7.977250044642855</v>
      </c>
      <c r="T81" s="10">
        <f t="shared" si="26"/>
        <v>5.4373237332589275</v>
      </c>
      <c r="U81" s="10">
        <f t="shared" si="9"/>
        <v>9.425948755580356</v>
      </c>
      <c r="V81" s="10">
        <f t="shared" si="10"/>
        <v>8.88033495535714</v>
      </c>
      <c r="W81" s="10">
        <f t="shared" si="27"/>
        <v>33.26362754464285</v>
      </c>
      <c r="X81" s="10">
        <f t="shared" si="28"/>
        <v>19.077668738839282</v>
      </c>
      <c r="Y81" s="10">
        <f t="shared" si="29"/>
        <v>11.081604425223212</v>
      </c>
      <c r="Z81" s="10">
        <f t="shared" si="30"/>
        <v>10.535990625</v>
      </c>
    </row>
    <row r="82" spans="1:26" ht="15">
      <c r="A82" s="1">
        <v>1886</v>
      </c>
      <c r="B82" s="8">
        <v>1.456</v>
      </c>
      <c r="C82" s="8">
        <v>0.967</v>
      </c>
      <c r="D82" s="8">
        <v>0.274</v>
      </c>
      <c r="E82" s="8">
        <v>0.408</v>
      </c>
      <c r="F82" s="8">
        <v>0.303</v>
      </c>
      <c r="G82" s="8">
        <v>0.466</v>
      </c>
      <c r="H82" s="8">
        <v>0.431</v>
      </c>
      <c r="I82" s="8">
        <v>1.747</v>
      </c>
      <c r="J82" s="8">
        <v>1.013</v>
      </c>
      <c r="K82" s="8">
        <v>0.606</v>
      </c>
      <c r="L82" s="8">
        <v>0.553</v>
      </c>
      <c r="M82" s="8"/>
      <c r="N82" s="10">
        <v>20.14222098214286</v>
      </c>
      <c r="O82" s="10"/>
      <c r="P82" s="10">
        <f t="shared" si="22"/>
        <v>29.327073750000004</v>
      </c>
      <c r="Q82" s="10">
        <f t="shared" si="23"/>
        <v>19.477527689732145</v>
      </c>
      <c r="R82" s="10">
        <f t="shared" si="24"/>
        <v>5.518968549107144</v>
      </c>
      <c r="S82" s="10">
        <f t="shared" si="25"/>
        <v>8.218026160714286</v>
      </c>
      <c r="T82" s="10">
        <f t="shared" si="26"/>
        <v>6.103092957589286</v>
      </c>
      <c r="U82" s="10">
        <f t="shared" si="9"/>
        <v>9.386274977678573</v>
      </c>
      <c r="V82" s="10">
        <f t="shared" si="10"/>
        <v>8.681297243303572</v>
      </c>
      <c r="W82" s="10">
        <f t="shared" si="27"/>
        <v>35.188460055803574</v>
      </c>
      <c r="X82" s="10">
        <f t="shared" si="28"/>
        <v>20.404069854910716</v>
      </c>
      <c r="Y82" s="10">
        <f t="shared" si="29"/>
        <v>12.206185915178573</v>
      </c>
      <c r="Z82" s="10">
        <f t="shared" si="30"/>
        <v>11.138648203125003</v>
      </c>
    </row>
    <row r="83" spans="1:26" ht="15">
      <c r="A83" s="1">
        <v>1887</v>
      </c>
      <c r="B83" s="8">
        <v>1.454</v>
      </c>
      <c r="C83" s="8">
        <v>0.907</v>
      </c>
      <c r="D83" s="8">
        <v>0.297</v>
      </c>
      <c r="E83" s="8">
        <v>0.407</v>
      </c>
      <c r="F83" s="8">
        <v>0.297</v>
      </c>
      <c r="G83" s="8">
        <v>0.471</v>
      </c>
      <c r="H83" s="8">
        <v>0.436</v>
      </c>
      <c r="I83" s="8">
        <v>1.756</v>
      </c>
      <c r="J83" s="8">
        <v>0.994</v>
      </c>
      <c r="K83" s="8">
        <v>0.599</v>
      </c>
      <c r="L83" s="8">
        <v>0.552</v>
      </c>
      <c r="M83" s="8"/>
      <c r="N83" s="10">
        <v>20.481478794642854</v>
      </c>
      <c r="O83" s="10"/>
      <c r="P83" s="10">
        <f t="shared" si="22"/>
        <v>29.78007016741071</v>
      </c>
      <c r="Q83" s="10">
        <f t="shared" si="23"/>
        <v>18.57670126674107</v>
      </c>
      <c r="R83" s="10">
        <f t="shared" si="24"/>
        <v>6.082999202008927</v>
      </c>
      <c r="S83" s="10">
        <f t="shared" si="25"/>
        <v>8.335961869419641</v>
      </c>
      <c r="T83" s="10">
        <f t="shared" si="26"/>
        <v>6.082999202008927</v>
      </c>
      <c r="U83" s="10">
        <f t="shared" si="9"/>
        <v>9.646776512276784</v>
      </c>
      <c r="V83" s="10">
        <f t="shared" si="10"/>
        <v>8.929924754464285</v>
      </c>
      <c r="W83" s="10">
        <f t="shared" si="27"/>
        <v>35.96547676339285</v>
      </c>
      <c r="X83" s="10">
        <f t="shared" si="28"/>
        <v>20.358589921874998</v>
      </c>
      <c r="Y83" s="10">
        <f t="shared" si="29"/>
        <v>12.268405797991068</v>
      </c>
      <c r="Z83" s="10">
        <f t="shared" si="30"/>
        <v>11.305776294642856</v>
      </c>
    </row>
    <row r="84" spans="1:26" ht="15">
      <c r="A84" s="1">
        <v>1888</v>
      </c>
      <c r="B84" s="8">
        <v>1.768</v>
      </c>
      <c r="C84" s="8">
        <v>0.955</v>
      </c>
      <c r="D84" s="8">
        <v>0.295</v>
      </c>
      <c r="E84" s="8">
        <v>0.413</v>
      </c>
      <c r="F84" s="8">
        <v>0.295</v>
      </c>
      <c r="G84" s="8">
        <v>0.495</v>
      </c>
      <c r="H84" s="8">
        <v>0.442</v>
      </c>
      <c r="I84" s="8">
        <v>1.78</v>
      </c>
      <c r="J84" s="8">
        <v>1.032</v>
      </c>
      <c r="K84" s="8">
        <v>0.589</v>
      </c>
      <c r="L84" s="8">
        <v>0.566</v>
      </c>
      <c r="M84" s="8"/>
      <c r="N84" s="10">
        <v>21.31508370535714</v>
      </c>
      <c r="O84" s="10"/>
      <c r="P84" s="10">
        <f t="shared" si="22"/>
        <v>37.68506799107142</v>
      </c>
      <c r="Q84" s="10">
        <f t="shared" si="23"/>
        <v>20.355904938616067</v>
      </c>
      <c r="R84" s="10">
        <f t="shared" si="24"/>
        <v>6.287949693080356</v>
      </c>
      <c r="S84" s="10">
        <f t="shared" si="25"/>
        <v>8.803129570312498</v>
      </c>
      <c r="T84" s="10">
        <f t="shared" si="26"/>
        <v>6.287949693080356</v>
      </c>
      <c r="U84" s="10">
        <f t="shared" si="9"/>
        <v>10.550966434151784</v>
      </c>
      <c r="V84" s="10">
        <f t="shared" si="10"/>
        <v>9.421266997767855</v>
      </c>
      <c r="W84" s="10">
        <f t="shared" si="27"/>
        <v>37.94084899553571</v>
      </c>
      <c r="X84" s="10">
        <f t="shared" si="28"/>
        <v>21.99716638392857</v>
      </c>
      <c r="Y84" s="10">
        <f t="shared" si="29"/>
        <v>12.554584302455355</v>
      </c>
      <c r="Z84" s="10">
        <f t="shared" si="30"/>
        <v>12.064337377232139</v>
      </c>
    </row>
    <row r="85" spans="1:26" ht="15">
      <c r="A85" s="1">
        <v>1889</v>
      </c>
      <c r="B85" s="8">
        <v>1.602</v>
      </c>
      <c r="C85" s="8">
        <v>0.96</v>
      </c>
      <c r="D85" s="8">
        <v>0.306</v>
      </c>
      <c r="E85" s="8">
        <v>0.422</v>
      </c>
      <c r="F85" s="8">
        <v>0.33</v>
      </c>
      <c r="G85" s="8">
        <v>0.52</v>
      </c>
      <c r="H85" s="8">
        <v>0.483</v>
      </c>
      <c r="I85" s="8">
        <v>1.834</v>
      </c>
      <c r="J85" s="8">
        <v>1.058</v>
      </c>
      <c r="K85" s="8">
        <v>0.581</v>
      </c>
      <c r="L85" s="8">
        <v>0.55</v>
      </c>
      <c r="M85" s="8"/>
      <c r="N85" s="10">
        <v>21.41201450892857</v>
      </c>
      <c r="O85" s="10"/>
      <c r="P85" s="10">
        <f t="shared" si="22"/>
        <v>34.302047243303576</v>
      </c>
      <c r="Q85" s="10">
        <f t="shared" si="23"/>
        <v>20.55553392857143</v>
      </c>
      <c r="R85" s="10">
        <f t="shared" si="24"/>
        <v>6.552076439732143</v>
      </c>
      <c r="S85" s="10">
        <f t="shared" si="25"/>
        <v>9.035870122767857</v>
      </c>
      <c r="T85" s="10">
        <f t="shared" si="26"/>
        <v>7.065964787946429</v>
      </c>
      <c r="U85" s="10">
        <f t="shared" si="9"/>
        <v>11.134247544642857</v>
      </c>
      <c r="V85" s="10">
        <f t="shared" si="10"/>
        <v>10.3420030078125</v>
      </c>
      <c r="W85" s="10">
        <f t="shared" si="27"/>
        <v>39.269634609375004</v>
      </c>
      <c r="X85" s="10">
        <f t="shared" si="28"/>
        <v>22.65391135044643</v>
      </c>
      <c r="Y85" s="10">
        <f t="shared" si="29"/>
        <v>12.4403804296875</v>
      </c>
      <c r="Z85" s="10">
        <f t="shared" si="30"/>
        <v>11.776607979910715</v>
      </c>
    </row>
    <row r="86" spans="1:26" ht="15">
      <c r="A86" s="1">
        <v>1890</v>
      </c>
      <c r="B86" s="8">
        <v>1.334</v>
      </c>
      <c r="C86" s="8">
        <v>0.925</v>
      </c>
      <c r="D86" s="8">
        <v>0.308</v>
      </c>
      <c r="E86" s="8">
        <v>0.359</v>
      </c>
      <c r="F86" s="8">
        <v>0.308</v>
      </c>
      <c r="G86" s="8">
        <v>0.522</v>
      </c>
      <c r="H86" s="8">
        <v>0.485</v>
      </c>
      <c r="I86" s="8">
        <v>1.699</v>
      </c>
      <c r="J86" s="8">
        <v>1.089</v>
      </c>
      <c r="K86" s="8">
        <v>0.598</v>
      </c>
      <c r="L86" s="8">
        <v>0.535</v>
      </c>
      <c r="M86" s="8"/>
      <c r="N86" s="10">
        <v>19.153526785714288</v>
      </c>
      <c r="O86" s="10"/>
      <c r="P86" s="10">
        <f t="shared" si="22"/>
        <v>25.55080473214286</v>
      </c>
      <c r="Q86" s="10">
        <f t="shared" si="23"/>
        <v>17.717012276785717</v>
      </c>
      <c r="R86" s="10">
        <f t="shared" si="24"/>
        <v>5.89928625</v>
      </c>
      <c r="S86" s="10">
        <f t="shared" si="25"/>
        <v>6.876116116071429</v>
      </c>
      <c r="T86" s="10">
        <f t="shared" si="26"/>
        <v>5.89928625</v>
      </c>
      <c r="U86" s="10">
        <f t="shared" si="9"/>
        <v>9.998140982142859</v>
      </c>
      <c r="V86" s="10">
        <f t="shared" si="10"/>
        <v>9.289460491071429</v>
      </c>
      <c r="W86" s="10">
        <f t="shared" si="27"/>
        <v>32.541842008928576</v>
      </c>
      <c r="X86" s="10">
        <f t="shared" si="28"/>
        <v>20.85819066964286</v>
      </c>
      <c r="Y86" s="10">
        <f t="shared" si="29"/>
        <v>11.453809017857143</v>
      </c>
      <c r="Z86" s="10">
        <f t="shared" si="30"/>
        <v>10.247136830357144</v>
      </c>
    </row>
    <row r="87" spans="1:26" ht="15">
      <c r="A87" s="1">
        <v>1891</v>
      </c>
      <c r="B87" s="8">
        <v>1.413</v>
      </c>
      <c r="C87" s="8">
        <v>0.942</v>
      </c>
      <c r="D87" s="8">
        <v>0.352</v>
      </c>
      <c r="E87" s="8">
        <v>0.308</v>
      </c>
      <c r="F87" s="8">
        <v>0.308</v>
      </c>
      <c r="G87" s="8">
        <v>0.503</v>
      </c>
      <c r="H87" s="8">
        <v>0.471</v>
      </c>
      <c r="I87" s="8">
        <v>1.57</v>
      </c>
      <c r="J87" s="8">
        <v>1.043</v>
      </c>
      <c r="K87" s="8">
        <v>0.603</v>
      </c>
      <c r="L87" s="8">
        <v>0.534</v>
      </c>
      <c r="M87" s="8"/>
      <c r="N87" s="10">
        <v>20.27792410714286</v>
      </c>
      <c r="O87" s="10"/>
      <c r="P87" s="10">
        <f t="shared" si="22"/>
        <v>28.65270676339286</v>
      </c>
      <c r="Q87" s="10">
        <f t="shared" si="23"/>
        <v>19.101804508928574</v>
      </c>
      <c r="R87" s="10">
        <f t="shared" si="24"/>
        <v>7.137829285714286</v>
      </c>
      <c r="S87" s="10">
        <f t="shared" si="25"/>
        <v>6.245600625000001</v>
      </c>
      <c r="T87" s="10">
        <f t="shared" si="26"/>
        <v>6.245600625000001</v>
      </c>
      <c r="U87" s="10">
        <f t="shared" si="9"/>
        <v>10.199795825892858</v>
      </c>
      <c r="V87" s="10">
        <f t="shared" si="10"/>
        <v>9.550902254464287</v>
      </c>
      <c r="W87" s="10">
        <f t="shared" si="27"/>
        <v>31.836340848214288</v>
      </c>
      <c r="X87" s="10">
        <f t="shared" si="28"/>
        <v>21.14987484375</v>
      </c>
      <c r="Y87" s="10">
        <f t="shared" si="29"/>
        <v>12.227588236607144</v>
      </c>
      <c r="Z87" s="10">
        <f t="shared" si="30"/>
        <v>10.828411473214286</v>
      </c>
    </row>
    <row r="88" spans="1:26" ht="15">
      <c r="A88" s="1">
        <v>1892</v>
      </c>
      <c r="B88" s="8">
        <v>1.841</v>
      </c>
      <c r="C88" s="8">
        <v>0.92</v>
      </c>
      <c r="D88" s="8">
        <v>0.276</v>
      </c>
      <c r="E88" s="8">
        <v>0.282</v>
      </c>
      <c r="F88" s="8">
        <v>0.276</v>
      </c>
      <c r="G88" s="8">
        <v>0.491</v>
      </c>
      <c r="H88" s="8">
        <v>0.46</v>
      </c>
      <c r="I88" s="8">
        <v>1.681</v>
      </c>
      <c r="J88" s="8">
        <v>1.068</v>
      </c>
      <c r="K88" s="8">
        <v>0.614</v>
      </c>
      <c r="L88" s="8">
        <v>0.522</v>
      </c>
      <c r="M88" s="8"/>
      <c r="N88" s="10">
        <v>22.991986607142852</v>
      </c>
      <c r="O88" s="10"/>
      <c r="P88" s="10">
        <f t="shared" si="22"/>
        <v>42.32824734374999</v>
      </c>
      <c r="Q88" s="10">
        <f t="shared" si="23"/>
        <v>21.152627678571424</v>
      </c>
      <c r="R88" s="10">
        <f t="shared" si="24"/>
        <v>6.345788303571427</v>
      </c>
      <c r="S88" s="10">
        <f t="shared" si="25"/>
        <v>6.483740223214284</v>
      </c>
      <c r="T88" s="10">
        <f t="shared" si="26"/>
        <v>6.345788303571427</v>
      </c>
      <c r="U88" s="10">
        <f t="shared" si="9"/>
        <v>11.28906542410714</v>
      </c>
      <c r="V88" s="10">
        <f t="shared" si="10"/>
        <v>10.576313839285712</v>
      </c>
      <c r="W88" s="10">
        <f t="shared" si="27"/>
        <v>38.649529486607136</v>
      </c>
      <c r="X88" s="10">
        <f t="shared" si="28"/>
        <v>24.555441696428566</v>
      </c>
      <c r="Y88" s="10">
        <f t="shared" si="29"/>
        <v>14.117079776785712</v>
      </c>
      <c r="Z88" s="10">
        <f t="shared" si="30"/>
        <v>12.001817008928569</v>
      </c>
    </row>
    <row r="89" spans="1:26" ht="15">
      <c r="A89" s="1">
        <v>1893</v>
      </c>
      <c r="B89" s="8">
        <v>1.79</v>
      </c>
      <c r="C89" s="8">
        <v>0.895</v>
      </c>
      <c r="D89" s="8">
        <v>0.286</v>
      </c>
      <c r="E89" s="8">
        <v>0.346</v>
      </c>
      <c r="F89" s="8">
        <v>0.28</v>
      </c>
      <c r="G89" s="8">
        <v>0.507</v>
      </c>
      <c r="H89" s="8">
        <v>0.459</v>
      </c>
      <c r="I89" s="8">
        <v>1.73</v>
      </c>
      <c r="J89" s="8">
        <v>1.056</v>
      </c>
      <c r="K89" s="8">
        <v>0.609</v>
      </c>
      <c r="L89" s="8">
        <v>0.567</v>
      </c>
      <c r="M89" s="8"/>
      <c r="N89" s="10">
        <v>25.676969866071428</v>
      </c>
      <c r="O89" s="10"/>
      <c r="P89" s="10">
        <f t="shared" si="22"/>
        <v>45.96177606026786</v>
      </c>
      <c r="Q89" s="10">
        <f t="shared" si="23"/>
        <v>22.98088803013393</v>
      </c>
      <c r="R89" s="10">
        <f t="shared" si="24"/>
        <v>7.343613381696428</v>
      </c>
      <c r="S89" s="10">
        <f t="shared" si="25"/>
        <v>8.884231573660713</v>
      </c>
      <c r="T89" s="10">
        <f t="shared" si="26"/>
        <v>7.1895515625</v>
      </c>
      <c r="U89" s="10">
        <f t="shared" si="9"/>
        <v>13.018223722098213</v>
      </c>
      <c r="V89" s="10">
        <f t="shared" si="10"/>
        <v>11.785729168526785</v>
      </c>
      <c r="W89" s="10">
        <f t="shared" si="27"/>
        <v>44.42115786830357</v>
      </c>
      <c r="X89" s="10">
        <f t="shared" si="28"/>
        <v>27.11488017857143</v>
      </c>
      <c r="Y89" s="10">
        <f t="shared" si="29"/>
        <v>15.637274648437499</v>
      </c>
      <c r="Z89" s="10">
        <f t="shared" si="30"/>
        <v>14.558841914062498</v>
      </c>
    </row>
    <row r="90" spans="1:26" ht="15">
      <c r="A90" s="1">
        <v>1894</v>
      </c>
      <c r="B90" s="8">
        <v>1.762</v>
      </c>
      <c r="C90" s="8">
        <v>0.881</v>
      </c>
      <c r="D90" s="8">
        <v>0.317</v>
      </c>
      <c r="E90" s="8">
        <v>0.417</v>
      </c>
      <c r="F90" s="8">
        <v>0.305</v>
      </c>
      <c r="G90" s="8">
        <v>0.529</v>
      </c>
      <c r="H90" s="8">
        <v>0.47</v>
      </c>
      <c r="I90" s="8">
        <v>1.762</v>
      </c>
      <c r="J90" s="8">
        <v>1.057</v>
      </c>
      <c r="K90" s="8">
        <v>0.634</v>
      </c>
      <c r="L90" s="8">
        <v>0.499</v>
      </c>
      <c r="M90" s="8"/>
      <c r="N90" s="10">
        <v>31.560669642857142</v>
      </c>
      <c r="O90" s="10"/>
      <c r="P90" s="10">
        <f t="shared" si="22"/>
        <v>55.60989991071428</v>
      </c>
      <c r="Q90" s="10">
        <f t="shared" si="23"/>
        <v>27.80494995535714</v>
      </c>
      <c r="R90" s="10">
        <f t="shared" si="24"/>
        <v>10.004732276785715</v>
      </c>
      <c r="S90" s="10">
        <f t="shared" si="25"/>
        <v>13.160799241071429</v>
      </c>
      <c r="T90" s="10">
        <f t="shared" si="26"/>
        <v>9.626004241071428</v>
      </c>
      <c r="U90" s="10">
        <f t="shared" si="9"/>
        <v>16.69559424107143</v>
      </c>
      <c r="V90" s="10">
        <f t="shared" si="10"/>
        <v>14.833514732142856</v>
      </c>
      <c r="W90" s="10">
        <f t="shared" si="27"/>
        <v>55.60989991071428</v>
      </c>
      <c r="X90" s="10">
        <f t="shared" si="28"/>
        <v>33.3596278125</v>
      </c>
      <c r="Y90" s="10">
        <f t="shared" si="29"/>
        <v>20.00946455357143</v>
      </c>
      <c r="Z90" s="10">
        <f t="shared" si="30"/>
        <v>15.748774151785714</v>
      </c>
    </row>
    <row r="91" spans="1:26" ht="15">
      <c r="A91" s="1">
        <v>1895</v>
      </c>
      <c r="B91" s="8">
        <v>1.772</v>
      </c>
      <c r="C91" s="8">
        <v>0.904</v>
      </c>
      <c r="D91" s="8">
        <v>0.326</v>
      </c>
      <c r="E91" s="8">
        <v>0.416</v>
      </c>
      <c r="F91" s="8">
        <v>0.326</v>
      </c>
      <c r="G91" s="8">
        <v>0.513</v>
      </c>
      <c r="H91" s="8">
        <v>0.492</v>
      </c>
      <c r="I91" s="8">
        <v>1.73</v>
      </c>
      <c r="J91" s="8">
        <v>1.025</v>
      </c>
      <c r="K91" s="8">
        <v>0.657</v>
      </c>
      <c r="L91" s="8">
        <v>0.512</v>
      </c>
      <c r="M91" s="8"/>
      <c r="N91" s="10">
        <v>30.63013392857143</v>
      </c>
      <c r="O91" s="10"/>
      <c r="P91" s="10">
        <f t="shared" si="22"/>
        <v>54.276597321428575</v>
      </c>
      <c r="Q91" s="10">
        <f t="shared" si="23"/>
        <v>27.68964107142857</v>
      </c>
      <c r="R91" s="10">
        <f t="shared" si="24"/>
        <v>9.985423660714286</v>
      </c>
      <c r="S91" s="10">
        <f t="shared" si="25"/>
        <v>12.742135714285714</v>
      </c>
      <c r="T91" s="10">
        <f t="shared" si="26"/>
        <v>9.985423660714286</v>
      </c>
      <c r="U91" s="10">
        <f t="shared" si="9"/>
        <v>15.713258705357143</v>
      </c>
      <c r="V91" s="10">
        <f t="shared" si="10"/>
        <v>15.070025892857142</v>
      </c>
      <c r="W91" s="10">
        <f t="shared" si="27"/>
        <v>52.99013169642857</v>
      </c>
      <c r="X91" s="10">
        <f t="shared" si="28"/>
        <v>31.39588727678571</v>
      </c>
      <c r="Y91" s="10">
        <f t="shared" si="29"/>
        <v>20.12399799107143</v>
      </c>
      <c r="Z91" s="10">
        <f t="shared" si="30"/>
        <v>15.682628571428571</v>
      </c>
    </row>
    <row r="92" spans="1:26" ht="15">
      <c r="A92" s="1">
        <v>1896</v>
      </c>
      <c r="B92" s="8">
        <v>1.868</v>
      </c>
      <c r="C92" s="8">
        <v>0.94</v>
      </c>
      <c r="D92" s="8">
        <v>0.323</v>
      </c>
      <c r="E92" s="8">
        <v>0.415</v>
      </c>
      <c r="F92" s="8">
        <v>0.323</v>
      </c>
      <c r="G92" s="8">
        <v>0.568</v>
      </c>
      <c r="H92" s="8">
        <v>0.5</v>
      </c>
      <c r="I92" s="8">
        <v>1.715</v>
      </c>
      <c r="J92" s="8">
        <v>0.934</v>
      </c>
      <c r="K92" s="8">
        <v>0.69</v>
      </c>
      <c r="L92" s="8">
        <v>0.531</v>
      </c>
      <c r="M92" s="8"/>
      <c r="N92" s="10">
        <v>29.718984375</v>
      </c>
      <c r="O92" s="10"/>
      <c r="P92" s="10">
        <f t="shared" si="22"/>
        <v>55.515062812500005</v>
      </c>
      <c r="Q92" s="10">
        <f t="shared" si="23"/>
        <v>27.9358453125</v>
      </c>
      <c r="R92" s="10">
        <f t="shared" si="24"/>
        <v>9.599231953125</v>
      </c>
      <c r="S92" s="10">
        <f t="shared" si="25"/>
        <v>12.333378515625</v>
      </c>
      <c r="T92" s="10">
        <f t="shared" si="26"/>
        <v>9.599231953125</v>
      </c>
      <c r="U92" s="10">
        <f t="shared" si="9"/>
        <v>16.880383124999998</v>
      </c>
      <c r="V92" s="10">
        <f t="shared" si="10"/>
        <v>14.8594921875</v>
      </c>
      <c r="W92" s="10">
        <f t="shared" si="27"/>
        <v>50.968058203125004</v>
      </c>
      <c r="X92" s="10">
        <f t="shared" si="28"/>
        <v>27.757531406250003</v>
      </c>
      <c r="Y92" s="10">
        <f t="shared" si="29"/>
        <v>20.50609921875</v>
      </c>
      <c r="Z92" s="10">
        <f t="shared" si="30"/>
        <v>15.780780703125002</v>
      </c>
    </row>
    <row r="93" spans="1:26" ht="15">
      <c r="A93" s="1">
        <v>1897</v>
      </c>
      <c r="B93" s="8">
        <v>1.904</v>
      </c>
      <c r="C93" s="8">
        <v>1.007</v>
      </c>
      <c r="D93" s="8">
        <v>0.366</v>
      </c>
      <c r="E93" s="8">
        <v>0.488</v>
      </c>
      <c r="F93" s="8">
        <v>0.391</v>
      </c>
      <c r="G93" s="8">
        <v>0.586</v>
      </c>
      <c r="H93" s="8">
        <v>0.513</v>
      </c>
      <c r="I93" s="8">
        <v>0.831</v>
      </c>
      <c r="J93" s="8">
        <v>0.977</v>
      </c>
      <c r="K93" s="8">
        <v>0.72</v>
      </c>
      <c r="L93" s="8">
        <v>0.568</v>
      </c>
      <c r="M93" s="8"/>
      <c r="N93" s="10">
        <v>33.227879464285714</v>
      </c>
      <c r="O93" s="10"/>
      <c r="P93" s="10">
        <f t="shared" si="22"/>
        <v>63.2658825</v>
      </c>
      <c r="Q93" s="10">
        <f t="shared" si="23"/>
        <v>33.46047462053571</v>
      </c>
      <c r="R93" s="10">
        <f t="shared" si="24"/>
        <v>12.161403883928571</v>
      </c>
      <c r="S93" s="10">
        <f t="shared" si="25"/>
        <v>16.215205178571427</v>
      </c>
      <c r="T93" s="10">
        <f t="shared" si="26"/>
        <v>12.992100870535715</v>
      </c>
      <c r="U93" s="10">
        <f t="shared" si="9"/>
        <v>19.471537366071427</v>
      </c>
      <c r="V93" s="10">
        <f t="shared" si="10"/>
        <v>17.04590216517857</v>
      </c>
      <c r="W93" s="10">
        <f t="shared" si="27"/>
        <v>27.612367834821427</v>
      </c>
      <c r="X93" s="10">
        <f t="shared" si="28"/>
        <v>32.46363823660714</v>
      </c>
      <c r="Y93" s="10">
        <f t="shared" si="29"/>
        <v>23.924073214285713</v>
      </c>
      <c r="Z93" s="10">
        <f t="shared" si="30"/>
        <v>18.873435535714282</v>
      </c>
    </row>
    <row r="94" spans="1:26" ht="15">
      <c r="A94" s="1">
        <v>1898</v>
      </c>
      <c r="B94" s="8">
        <v>1.917</v>
      </c>
      <c r="C94" s="8">
        <v>1.023</v>
      </c>
      <c r="D94" s="8">
        <v>0.459</v>
      </c>
      <c r="E94" s="8">
        <v>0.521</v>
      </c>
      <c r="F94" s="8">
        <v>0.453</v>
      </c>
      <c r="G94" s="8">
        <v>0.582</v>
      </c>
      <c r="H94" s="8">
        <v>0.545</v>
      </c>
      <c r="I94" s="8">
        <v>1.85</v>
      </c>
      <c r="J94" s="8">
        <v>0.833</v>
      </c>
      <c r="K94" s="8">
        <v>0.747</v>
      </c>
      <c r="L94" s="8">
        <v>0.594</v>
      </c>
      <c r="M94" s="8"/>
      <c r="N94" s="10">
        <v>33.73191964285714</v>
      </c>
      <c r="O94" s="10"/>
      <c r="P94" s="10">
        <f t="shared" si="22"/>
        <v>64.66408995535714</v>
      </c>
      <c r="Q94" s="10">
        <f t="shared" si="23"/>
        <v>34.50775379464285</v>
      </c>
      <c r="R94" s="10">
        <f t="shared" si="24"/>
        <v>15.48295111607143</v>
      </c>
      <c r="S94" s="10">
        <f t="shared" si="25"/>
        <v>17.574330133928573</v>
      </c>
      <c r="T94" s="10">
        <f t="shared" si="26"/>
        <v>15.280559598214285</v>
      </c>
      <c r="U94" s="10">
        <f t="shared" si="9"/>
        <v>19.631977232142855</v>
      </c>
      <c r="V94" s="10">
        <f t="shared" si="10"/>
        <v>18.383896205357143</v>
      </c>
      <c r="W94" s="10">
        <f t="shared" si="27"/>
        <v>62.404051339285715</v>
      </c>
      <c r="X94" s="10">
        <f t="shared" si="28"/>
        <v>28.0986890625</v>
      </c>
      <c r="Y94" s="10">
        <f t="shared" si="29"/>
        <v>25.197743973214287</v>
      </c>
      <c r="Z94" s="10">
        <f t="shared" si="30"/>
        <v>20.036760267857144</v>
      </c>
    </row>
    <row r="95" spans="1:26" ht="15">
      <c r="A95" s="1">
        <v>1899</v>
      </c>
      <c r="B95" s="8">
        <v>2.132</v>
      </c>
      <c r="C95" s="8">
        <v>1.097</v>
      </c>
      <c r="D95" s="8">
        <v>0.487</v>
      </c>
      <c r="E95" s="8">
        <v>0.457</v>
      </c>
      <c r="F95" s="8">
        <v>0.426</v>
      </c>
      <c r="G95" s="8">
        <v>0.609</v>
      </c>
      <c r="H95" s="8">
        <v>0.548</v>
      </c>
      <c r="I95" s="8">
        <v>1.828</v>
      </c>
      <c r="J95" s="8">
        <v>0.914</v>
      </c>
      <c r="K95" s="8">
        <v>0.609</v>
      </c>
      <c r="L95" s="8">
        <v>0.548</v>
      </c>
      <c r="M95" s="8"/>
      <c r="N95" s="10">
        <v>33.218186383928575</v>
      </c>
      <c r="O95" s="10"/>
      <c r="P95" s="10">
        <f t="shared" si="22"/>
        <v>70.82117337053573</v>
      </c>
      <c r="Q95" s="10">
        <f t="shared" si="23"/>
        <v>36.44035046316964</v>
      </c>
      <c r="R95" s="10">
        <f t="shared" si="24"/>
        <v>16.177256768973216</v>
      </c>
      <c r="S95" s="10">
        <f t="shared" si="25"/>
        <v>15.18071117745536</v>
      </c>
      <c r="T95" s="10">
        <f t="shared" si="26"/>
        <v>14.150947399553573</v>
      </c>
      <c r="U95" s="10">
        <f t="shared" si="9"/>
        <v>20.2298755078125</v>
      </c>
      <c r="V95" s="10">
        <f t="shared" si="10"/>
        <v>18.203566138392862</v>
      </c>
      <c r="W95" s="10">
        <f t="shared" si="27"/>
        <v>60.72284470982144</v>
      </c>
      <c r="X95" s="10">
        <f t="shared" si="28"/>
        <v>30.36142235491072</v>
      </c>
      <c r="Y95" s="10">
        <f t="shared" si="29"/>
        <v>20.2298755078125</v>
      </c>
      <c r="Z95" s="10">
        <f t="shared" si="30"/>
        <v>18.203566138392862</v>
      </c>
    </row>
    <row r="96" spans="1:26" ht="15">
      <c r="A96" s="1">
        <v>1900</v>
      </c>
      <c r="B96" s="8">
        <v>1.829</v>
      </c>
      <c r="C96" s="8">
        <v>0.976</v>
      </c>
      <c r="D96" s="8">
        <v>0.427</v>
      </c>
      <c r="E96" s="8">
        <v>0.396</v>
      </c>
      <c r="F96" s="8">
        <v>0.305</v>
      </c>
      <c r="G96" s="8">
        <v>0.488</v>
      </c>
      <c r="H96" s="8">
        <v>0.457</v>
      </c>
      <c r="I96" s="8">
        <v>1.524</v>
      </c>
      <c r="J96" s="8">
        <v>0.671</v>
      </c>
      <c r="K96" s="8">
        <v>0.488</v>
      </c>
      <c r="L96" s="8">
        <v>0.427</v>
      </c>
      <c r="M96" s="8"/>
      <c r="N96" s="10">
        <v>32.41366071428571</v>
      </c>
      <c r="O96" s="10"/>
      <c r="P96" s="10">
        <f t="shared" si="22"/>
        <v>59.284585446428565</v>
      </c>
      <c r="Q96" s="10">
        <f t="shared" si="23"/>
        <v>31.635732857142855</v>
      </c>
      <c r="R96" s="10">
        <f t="shared" si="24"/>
        <v>13.840633124999998</v>
      </c>
      <c r="S96" s="10">
        <f t="shared" si="25"/>
        <v>12.835809642857143</v>
      </c>
      <c r="T96" s="10">
        <f t="shared" si="26"/>
        <v>9.886166517857141</v>
      </c>
      <c r="U96" s="10">
        <f t="shared" si="9"/>
        <v>15.817866428571428</v>
      </c>
      <c r="V96" s="10">
        <f t="shared" si="10"/>
        <v>14.81304294642857</v>
      </c>
      <c r="W96" s="10">
        <f t="shared" si="27"/>
        <v>49.398418928571424</v>
      </c>
      <c r="X96" s="10">
        <f t="shared" si="28"/>
        <v>21.749566339285714</v>
      </c>
      <c r="Y96" s="10">
        <f t="shared" si="29"/>
        <v>15.817866428571428</v>
      </c>
      <c r="Z96" s="10">
        <f t="shared" si="30"/>
        <v>13.840633124999998</v>
      </c>
    </row>
    <row r="97" spans="1:26" ht="15">
      <c r="A97" s="1">
        <v>1901</v>
      </c>
      <c r="B97" s="8">
        <v>1.829</v>
      </c>
      <c r="C97" s="8">
        <v>0.976</v>
      </c>
      <c r="D97" s="8">
        <v>0.427</v>
      </c>
      <c r="E97" s="8">
        <v>0.396</v>
      </c>
      <c r="F97" s="8">
        <v>0.305</v>
      </c>
      <c r="G97" s="8">
        <v>0.488</v>
      </c>
      <c r="H97" s="8">
        <v>0.157</v>
      </c>
      <c r="I97" s="8">
        <v>1.524</v>
      </c>
      <c r="J97" s="8">
        <v>0.671</v>
      </c>
      <c r="K97" s="8">
        <v>0.488</v>
      </c>
      <c r="L97" s="8">
        <v>0.427</v>
      </c>
      <c r="M97" s="8"/>
      <c r="N97" s="10">
        <v>33.538058035714286</v>
      </c>
      <c r="O97" s="10"/>
      <c r="P97" s="10">
        <f t="shared" si="22"/>
        <v>61.34110814732143</v>
      </c>
      <c r="Q97" s="10">
        <f t="shared" si="23"/>
        <v>32.73314464285714</v>
      </c>
      <c r="R97" s="10">
        <f t="shared" si="24"/>
        <v>14.32075078125</v>
      </c>
      <c r="S97" s="10">
        <f t="shared" si="25"/>
        <v>13.281070982142857</v>
      </c>
      <c r="T97" s="10">
        <f t="shared" si="26"/>
        <v>10.229107700892857</v>
      </c>
      <c r="U97" s="10">
        <f t="shared" si="9"/>
        <v>16.36657232142857</v>
      </c>
      <c r="V97" s="10">
        <f t="shared" si="10"/>
        <v>5.2654751116071425</v>
      </c>
      <c r="W97" s="10">
        <f t="shared" si="27"/>
        <v>51.112000446428574</v>
      </c>
      <c r="X97" s="10">
        <f t="shared" si="28"/>
        <v>22.504036941964287</v>
      </c>
      <c r="Y97" s="10">
        <f t="shared" si="29"/>
        <v>16.36657232142857</v>
      </c>
      <c r="Z97" s="10">
        <f t="shared" si="30"/>
        <v>14.32075078125</v>
      </c>
    </row>
    <row r="98" spans="1:26" ht="15">
      <c r="A98" s="1">
        <v>1902</v>
      </c>
      <c r="B98" s="8">
        <v>1.829</v>
      </c>
      <c r="C98" s="8">
        <v>0.976</v>
      </c>
      <c r="D98" s="8">
        <v>0.427</v>
      </c>
      <c r="E98" s="8">
        <v>0.396</v>
      </c>
      <c r="F98" s="8">
        <v>0.305</v>
      </c>
      <c r="G98" s="8">
        <v>0.488</v>
      </c>
      <c r="H98" s="8">
        <v>0.457</v>
      </c>
      <c r="I98" s="8">
        <v>1.524</v>
      </c>
      <c r="J98" s="8">
        <v>0.671</v>
      </c>
      <c r="K98" s="8">
        <v>0.488</v>
      </c>
      <c r="L98" s="8">
        <v>0.427</v>
      </c>
      <c r="M98" s="8"/>
      <c r="N98" s="10">
        <v>37.94840959821428</v>
      </c>
      <c r="O98" s="10"/>
      <c r="P98" s="10">
        <f t="shared" si="22"/>
        <v>69.40764115513392</v>
      </c>
      <c r="Q98" s="10">
        <f t="shared" si="23"/>
        <v>37.03764776785714</v>
      </c>
      <c r="R98" s="10">
        <f t="shared" si="24"/>
        <v>16.2039708984375</v>
      </c>
      <c r="S98" s="10">
        <f t="shared" si="25"/>
        <v>15.027570200892857</v>
      </c>
      <c r="T98" s="10">
        <f t="shared" si="26"/>
        <v>11.574264927455356</v>
      </c>
      <c r="U98" s="10">
        <f t="shared" si="9"/>
        <v>18.51882388392857</v>
      </c>
      <c r="V98" s="10">
        <f t="shared" si="10"/>
        <v>17.34242318638393</v>
      </c>
      <c r="W98" s="10">
        <f t="shared" si="27"/>
        <v>57.83337622767857</v>
      </c>
      <c r="X98" s="10">
        <f t="shared" si="28"/>
        <v>25.463382840401785</v>
      </c>
      <c r="Y98" s="10">
        <f t="shared" si="29"/>
        <v>18.51882388392857</v>
      </c>
      <c r="Z98" s="10">
        <f t="shared" si="30"/>
        <v>16.2039708984375</v>
      </c>
    </row>
    <row r="99" spans="1:26" ht="15">
      <c r="A99" s="1">
        <v>1903</v>
      </c>
      <c r="B99" s="8">
        <v>1.829</v>
      </c>
      <c r="C99" s="8">
        <v>0.976</v>
      </c>
      <c r="D99" s="8">
        <v>0.427</v>
      </c>
      <c r="E99" s="8">
        <v>0.396</v>
      </c>
      <c r="F99" s="8">
        <v>0.305</v>
      </c>
      <c r="G99" s="8">
        <v>0.488</v>
      </c>
      <c r="H99" s="8">
        <v>0.457</v>
      </c>
      <c r="I99" s="8">
        <v>1.524</v>
      </c>
      <c r="J99" s="8">
        <v>0.671</v>
      </c>
      <c r="K99" s="8">
        <v>0.488</v>
      </c>
      <c r="L99" s="8">
        <v>0.427</v>
      </c>
      <c r="M99" s="8"/>
      <c r="N99" s="10">
        <v>37.318359375</v>
      </c>
      <c r="O99" s="10"/>
      <c r="P99" s="10">
        <f t="shared" si="22"/>
        <v>68.255279296875</v>
      </c>
      <c r="Q99" s="10">
        <f t="shared" si="23"/>
        <v>36.42271875</v>
      </c>
      <c r="R99" s="10">
        <f t="shared" si="24"/>
        <v>15.934939453124999</v>
      </c>
      <c r="S99" s="10">
        <f t="shared" si="25"/>
        <v>14.7780703125</v>
      </c>
      <c r="T99" s="10">
        <f t="shared" si="26"/>
        <v>11.382099609375</v>
      </c>
      <c r="U99" s="10">
        <f t="shared" si="9"/>
        <v>18.211359375</v>
      </c>
      <c r="V99" s="10">
        <f t="shared" si="10"/>
        <v>17.054490234375</v>
      </c>
      <c r="W99" s="10">
        <f t="shared" si="27"/>
        <v>56.8731796875</v>
      </c>
      <c r="X99" s="10">
        <f t="shared" si="28"/>
        <v>25.040619140625</v>
      </c>
      <c r="Y99" s="10">
        <f t="shared" si="29"/>
        <v>18.211359375</v>
      </c>
      <c r="Z99" s="10">
        <f t="shared" si="30"/>
        <v>15.934939453124999</v>
      </c>
    </row>
    <row r="100" spans="1:26" ht="15">
      <c r="A100" s="1">
        <v>1904</v>
      </c>
      <c r="B100" s="8">
        <v>2.058</v>
      </c>
      <c r="C100" s="8">
        <v>1.159</v>
      </c>
      <c r="D100" s="8">
        <v>0.473</v>
      </c>
      <c r="E100" s="8">
        <v>0.555</v>
      </c>
      <c r="F100" s="8">
        <v>0.418</v>
      </c>
      <c r="G100" s="8">
        <v>0.579</v>
      </c>
      <c r="H100" s="8">
        <v>0.524</v>
      </c>
      <c r="I100" s="8">
        <v>1.524</v>
      </c>
      <c r="J100" s="8">
        <v>0.854</v>
      </c>
      <c r="K100" s="8">
        <v>0.579</v>
      </c>
      <c r="L100" s="8">
        <v>0.564</v>
      </c>
      <c r="M100" s="8"/>
      <c r="N100" s="10">
        <v>38.66569754464285</v>
      </c>
      <c r="O100" s="10"/>
      <c r="P100" s="10">
        <f t="shared" si="22"/>
        <v>79.57400554687499</v>
      </c>
      <c r="Q100" s="10">
        <f t="shared" si="23"/>
        <v>44.81354345424107</v>
      </c>
      <c r="R100" s="10">
        <f t="shared" si="24"/>
        <v>18.28887493861607</v>
      </c>
      <c r="S100" s="10">
        <f t="shared" si="25"/>
        <v>21.459462137276784</v>
      </c>
      <c r="T100" s="10">
        <f t="shared" si="26"/>
        <v>16.16226157366071</v>
      </c>
      <c r="U100" s="10">
        <f t="shared" si="9"/>
        <v>22.38743887834821</v>
      </c>
      <c r="V100" s="10">
        <f t="shared" si="10"/>
        <v>20.260825513392856</v>
      </c>
      <c r="W100" s="10">
        <f t="shared" si="27"/>
        <v>58.92652305803571</v>
      </c>
      <c r="X100" s="10">
        <f t="shared" si="28"/>
        <v>33.020505703124996</v>
      </c>
      <c r="Y100" s="10">
        <f t="shared" si="29"/>
        <v>22.38743887834821</v>
      </c>
      <c r="Z100" s="10">
        <f t="shared" si="30"/>
        <v>21.807453415178568</v>
      </c>
    </row>
    <row r="101" spans="1:26" ht="15">
      <c r="A101" s="1">
        <v>1905</v>
      </c>
      <c r="B101" s="8">
        <v>2.058</v>
      </c>
      <c r="C101" s="8">
        <v>1.143</v>
      </c>
      <c r="D101" s="8">
        <v>0.479</v>
      </c>
      <c r="E101" s="8">
        <v>0.61</v>
      </c>
      <c r="F101" s="8">
        <v>0.457</v>
      </c>
      <c r="G101" s="8">
        <v>0.61</v>
      </c>
      <c r="H101" s="8">
        <v>0.549</v>
      </c>
      <c r="I101" s="8">
        <v>1.524</v>
      </c>
      <c r="J101" s="8">
        <v>0.869</v>
      </c>
      <c r="K101" s="8">
        <v>0.57</v>
      </c>
      <c r="L101" s="8">
        <v>0.61</v>
      </c>
      <c r="M101" s="8"/>
      <c r="N101" s="10">
        <v>32.76261160714285</v>
      </c>
      <c r="O101" s="10"/>
      <c r="P101" s="10">
        <f t="shared" si="22"/>
        <v>67.42545468749998</v>
      </c>
      <c r="Q101" s="10">
        <f t="shared" si="23"/>
        <v>37.44766506696428</v>
      </c>
      <c r="R101" s="10">
        <f t="shared" si="24"/>
        <v>15.693290959821425</v>
      </c>
      <c r="S101" s="10">
        <f t="shared" si="25"/>
        <v>19.98519308035714</v>
      </c>
      <c r="T101" s="10">
        <f t="shared" si="26"/>
        <v>14.972513504464283</v>
      </c>
      <c r="U101" s="10">
        <f t="shared" si="9"/>
        <v>19.98519308035714</v>
      </c>
      <c r="V101" s="10">
        <f t="shared" si="10"/>
        <v>17.986673772321428</v>
      </c>
      <c r="W101" s="10">
        <f t="shared" si="27"/>
        <v>49.930220089285704</v>
      </c>
      <c r="X101" s="10">
        <f t="shared" si="28"/>
        <v>28.470709486607138</v>
      </c>
      <c r="Y101" s="10">
        <f t="shared" si="29"/>
        <v>18.674688616071425</v>
      </c>
      <c r="Z101" s="10">
        <f t="shared" si="30"/>
        <v>19.98519308035714</v>
      </c>
    </row>
    <row r="102" spans="1:26" ht="15">
      <c r="A102" s="1">
        <v>1906</v>
      </c>
      <c r="B102" s="8">
        <v>1.829</v>
      </c>
      <c r="C102" s="8">
        <v>1.098</v>
      </c>
      <c r="D102" s="8">
        <v>0.457</v>
      </c>
      <c r="E102" s="8">
        <v>0.61</v>
      </c>
      <c r="F102" s="8">
        <v>0.457</v>
      </c>
      <c r="G102" s="8">
        <v>0.61</v>
      </c>
      <c r="H102" s="8">
        <v>0.549</v>
      </c>
      <c r="I102" s="8">
        <v>1.524</v>
      </c>
      <c r="J102" s="8">
        <v>0.732</v>
      </c>
      <c r="K102" s="8">
        <v>0.457</v>
      </c>
      <c r="L102" s="8">
        <v>0.61</v>
      </c>
      <c r="M102" s="8"/>
      <c r="N102" s="10">
        <v>29.573588169642857</v>
      </c>
      <c r="O102" s="10"/>
      <c r="P102" s="10">
        <f t="shared" si="22"/>
        <v>54.09009276227678</v>
      </c>
      <c r="Q102" s="10">
        <f t="shared" si="23"/>
        <v>32.47179981026786</v>
      </c>
      <c r="R102" s="10">
        <f t="shared" si="24"/>
        <v>13.515129793526786</v>
      </c>
      <c r="S102" s="10">
        <f t="shared" si="25"/>
        <v>18.03988878348214</v>
      </c>
      <c r="T102" s="10">
        <f t="shared" si="26"/>
        <v>13.515129793526786</v>
      </c>
      <c r="U102" s="10">
        <f t="shared" si="9"/>
        <v>18.03988878348214</v>
      </c>
      <c r="V102" s="10">
        <f t="shared" si="10"/>
        <v>16.23589990513393</v>
      </c>
      <c r="W102" s="10">
        <f t="shared" si="27"/>
        <v>45.07014837053571</v>
      </c>
      <c r="X102" s="10">
        <f t="shared" si="28"/>
        <v>21.647866540178573</v>
      </c>
      <c r="Y102" s="10">
        <f t="shared" si="29"/>
        <v>13.515129793526786</v>
      </c>
      <c r="Z102" s="10">
        <f t="shared" si="30"/>
        <v>18.03988878348214</v>
      </c>
    </row>
    <row r="103" spans="1:26" ht="15">
      <c r="A103" s="1">
        <v>1907</v>
      </c>
      <c r="B103" s="8">
        <v>2.613</v>
      </c>
      <c r="C103" s="8">
        <v>1.46</v>
      </c>
      <c r="D103" s="8">
        <v>0.518</v>
      </c>
      <c r="E103" s="8">
        <v>0.915</v>
      </c>
      <c r="F103" s="8">
        <v>0.488</v>
      </c>
      <c r="G103" s="8">
        <v>0.899</v>
      </c>
      <c r="H103" s="8">
        <v>0.595</v>
      </c>
      <c r="I103" s="8">
        <v>1.982</v>
      </c>
      <c r="J103" s="8">
        <v>1.082</v>
      </c>
      <c r="K103" s="8">
        <v>0.518</v>
      </c>
      <c r="L103" s="8">
        <v>0.774</v>
      </c>
      <c r="M103" s="8"/>
      <c r="N103" s="10">
        <v>30.242410714285715</v>
      </c>
      <c r="O103" s="10"/>
      <c r="P103" s="10">
        <f t="shared" si="22"/>
        <v>79.02341919642858</v>
      </c>
      <c r="Q103" s="10">
        <f t="shared" si="23"/>
        <v>44.15391964285714</v>
      </c>
      <c r="R103" s="10">
        <f t="shared" si="24"/>
        <v>15.66556875</v>
      </c>
      <c r="S103" s="10">
        <f t="shared" si="25"/>
        <v>27.67180580357143</v>
      </c>
      <c r="T103" s="10">
        <f t="shared" si="26"/>
        <v>14.758296428571429</v>
      </c>
      <c r="U103" s="10">
        <f aca="true" t="shared" si="31" ref="U103:V106">G103*$N103</f>
        <v>27.187927232142858</v>
      </c>
      <c r="V103" s="10">
        <f t="shared" si="31"/>
        <v>17.994234374999998</v>
      </c>
      <c r="W103" s="10">
        <f t="shared" si="27"/>
        <v>59.940458035714286</v>
      </c>
      <c r="X103" s="10">
        <f t="shared" si="28"/>
        <v>32.722288392857145</v>
      </c>
      <c r="Y103" s="10">
        <f t="shared" si="29"/>
        <v>15.66556875</v>
      </c>
      <c r="Z103" s="10">
        <f t="shared" si="30"/>
        <v>23.407625892857144</v>
      </c>
    </row>
    <row r="104" spans="1:26" ht="15">
      <c r="A104" s="1">
        <v>1908</v>
      </c>
      <c r="B104" s="8">
        <v>3.049</v>
      </c>
      <c r="C104" s="8">
        <v>1.448</v>
      </c>
      <c r="D104" s="8">
        <v>0.64</v>
      </c>
      <c r="E104" s="8">
        <v>0.951</v>
      </c>
      <c r="F104" s="8">
        <v>0.503</v>
      </c>
      <c r="G104" s="8">
        <v>1.082</v>
      </c>
      <c r="H104" s="8">
        <v>0.777</v>
      </c>
      <c r="I104" s="8">
        <v>2.439</v>
      </c>
      <c r="J104" s="8">
        <v>1.296</v>
      </c>
      <c r="K104" s="8">
        <v>0.64</v>
      </c>
      <c r="L104" s="8">
        <v>0.915</v>
      </c>
      <c r="M104" s="8"/>
      <c r="N104" s="10">
        <v>36.63984375</v>
      </c>
      <c r="O104" s="10"/>
      <c r="P104" s="10">
        <f t="shared" si="22"/>
        <v>111.71488359374999</v>
      </c>
      <c r="Q104" s="10">
        <f t="shared" si="23"/>
        <v>53.05449374999999</v>
      </c>
      <c r="R104" s="10">
        <f t="shared" si="24"/>
        <v>23.449499999999997</v>
      </c>
      <c r="S104" s="10">
        <f t="shared" si="25"/>
        <v>34.84449140624999</v>
      </c>
      <c r="T104" s="10">
        <f t="shared" si="26"/>
        <v>18.42984140625</v>
      </c>
      <c r="U104" s="10">
        <f t="shared" si="31"/>
        <v>39.6443109375</v>
      </c>
      <c r="V104" s="10">
        <f t="shared" si="31"/>
        <v>28.46915859375</v>
      </c>
      <c r="W104" s="10">
        <f t="shared" si="27"/>
        <v>89.36457890624999</v>
      </c>
      <c r="X104" s="10">
        <f t="shared" si="28"/>
        <v>47.4852375</v>
      </c>
      <c r="Y104" s="10">
        <f t="shared" si="29"/>
        <v>23.449499999999997</v>
      </c>
      <c r="Z104" s="10">
        <f t="shared" si="30"/>
        <v>33.52545703125</v>
      </c>
    </row>
    <row r="105" spans="1:26" ht="15">
      <c r="A105" s="1">
        <v>1909</v>
      </c>
      <c r="B105" s="8">
        <v>3.049</v>
      </c>
      <c r="C105" s="8">
        <v>2.134</v>
      </c>
      <c r="D105" s="8">
        <v>0.732</v>
      </c>
      <c r="E105" s="8">
        <v>1.067</v>
      </c>
      <c r="F105" s="8">
        <v>0.549</v>
      </c>
      <c r="G105" s="8">
        <v>1.22</v>
      </c>
      <c r="H105" s="8">
        <v>0.915</v>
      </c>
      <c r="I105" s="8">
        <v>2.439</v>
      </c>
      <c r="J105" s="8">
        <v>1.524</v>
      </c>
      <c r="K105" s="8">
        <v>0.732</v>
      </c>
      <c r="L105" s="8">
        <v>0.915</v>
      </c>
      <c r="M105" s="8"/>
      <c r="N105" s="10">
        <v>38.520301339285716</v>
      </c>
      <c r="O105" s="10"/>
      <c r="P105" s="10">
        <f t="shared" si="22"/>
        <v>117.44839878348215</v>
      </c>
      <c r="Q105" s="10">
        <f t="shared" si="23"/>
        <v>82.20232305803572</v>
      </c>
      <c r="R105" s="10">
        <f t="shared" si="24"/>
        <v>28.196860580357143</v>
      </c>
      <c r="S105" s="10">
        <f t="shared" si="25"/>
        <v>41.10116152901786</v>
      </c>
      <c r="T105" s="10">
        <f t="shared" si="26"/>
        <v>21.147645435267858</v>
      </c>
      <c r="U105" s="10">
        <f t="shared" si="31"/>
        <v>46.994767633928575</v>
      </c>
      <c r="V105" s="10">
        <f t="shared" si="31"/>
        <v>35.24607572544643</v>
      </c>
      <c r="W105" s="10">
        <f t="shared" si="27"/>
        <v>93.95101496651786</v>
      </c>
      <c r="X105" s="10">
        <f t="shared" si="28"/>
        <v>58.70493924107143</v>
      </c>
      <c r="Y105" s="10">
        <f t="shared" si="29"/>
        <v>28.196860580357143</v>
      </c>
      <c r="Z105" s="10">
        <f t="shared" si="30"/>
        <v>35.24607572544643</v>
      </c>
    </row>
    <row r="106" spans="1:26" ht="15">
      <c r="A106" s="1">
        <v>1910</v>
      </c>
      <c r="B106" s="8">
        <v>3.049</v>
      </c>
      <c r="C106" s="8">
        <v>2.134</v>
      </c>
      <c r="D106" s="8">
        <v>0.732</v>
      </c>
      <c r="E106" s="8">
        <v>1.067</v>
      </c>
      <c r="F106" s="8">
        <v>0.549</v>
      </c>
      <c r="G106" s="8">
        <v>1.22</v>
      </c>
      <c r="H106" s="8">
        <v>0.915</v>
      </c>
      <c r="I106" s="8">
        <v>2.439</v>
      </c>
      <c r="J106" s="8">
        <v>1.524</v>
      </c>
      <c r="K106" s="8">
        <v>0.732</v>
      </c>
      <c r="L106" s="8">
        <v>0.915</v>
      </c>
      <c r="M106" s="8"/>
      <c r="N106" s="10">
        <v>37.046953125</v>
      </c>
      <c r="O106" s="10"/>
      <c r="P106" s="10">
        <f t="shared" si="22"/>
        <v>112.95616007812501</v>
      </c>
      <c r="Q106" s="10">
        <f t="shared" si="23"/>
        <v>79.05819796875</v>
      </c>
      <c r="R106" s="10">
        <f t="shared" si="24"/>
        <v>27.1183696875</v>
      </c>
      <c r="S106" s="10">
        <f t="shared" si="25"/>
        <v>39.529098984375</v>
      </c>
      <c r="T106" s="10">
        <f t="shared" si="26"/>
        <v>20.338777265625</v>
      </c>
      <c r="U106" s="10">
        <f t="shared" si="31"/>
        <v>45.1972828125</v>
      </c>
      <c r="V106" s="10">
        <f t="shared" si="31"/>
        <v>33.897962109375</v>
      </c>
      <c r="W106" s="10">
        <f t="shared" si="27"/>
        <v>90.35751867187501</v>
      </c>
      <c r="X106" s="10">
        <f t="shared" si="28"/>
        <v>56.459556562500005</v>
      </c>
      <c r="Y106" s="10">
        <f t="shared" si="29"/>
        <v>27.1183696875</v>
      </c>
      <c r="Z106" s="10">
        <f t="shared" si="30"/>
        <v>33.897962109375</v>
      </c>
    </row>
    <row r="107" spans="14:15" ht="15">
      <c r="N107" s="16"/>
      <c r="O107" s="16"/>
    </row>
    <row r="108" spans="14:15" ht="15">
      <c r="N108" s="16"/>
      <c r="O108" s="16"/>
    </row>
    <row r="109" spans="14:15" ht="15">
      <c r="N109" s="16"/>
      <c r="O109" s="16"/>
    </row>
    <row r="110" spans="14:15" ht="15">
      <c r="N110" s="16"/>
      <c r="O110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10"/>
  <sheetViews>
    <sheetView tabSelected="1" zoomScalePageLayoutView="0" workbookViewId="0" topLeftCell="M1">
      <pane ySplit="4760" topLeftCell="BM100" activePane="topLeft" state="split"/>
      <selection pane="topLeft" activeCell="S1" sqref="S1"/>
      <selection pane="bottomLeft" activeCell="V114" sqref="V114"/>
    </sheetView>
  </sheetViews>
  <sheetFormatPr defaultColWidth="10.8515625" defaultRowHeight="12.75"/>
  <cols>
    <col min="1" max="1" width="6.421875" style="28" customWidth="1"/>
    <col min="2" max="2" width="10.8515625" style="1" customWidth="1"/>
    <col min="3" max="3" width="13.421875" style="1" customWidth="1"/>
    <col min="4" max="10" width="10.8515625" style="1" customWidth="1"/>
    <col min="11" max="11" width="12.140625" style="1" customWidth="1"/>
    <col min="12" max="13" width="10.8515625" style="1" customWidth="1"/>
    <col min="14" max="14" width="3.8515625" style="1" customWidth="1"/>
    <col min="15" max="15" width="10.8515625" style="1" customWidth="1"/>
    <col min="16" max="16" width="3.8515625" style="1" customWidth="1"/>
    <col min="17" max="17" width="6.00390625" style="28" customWidth="1"/>
    <col min="18" max="18" width="10.8515625" style="44" customWidth="1"/>
    <col min="19" max="19" width="12.00390625" style="44" customWidth="1"/>
    <col min="20" max="24" width="10.8515625" style="44" customWidth="1"/>
    <col min="25" max="25" width="11.28125" style="44" customWidth="1"/>
    <col min="26" max="26" width="10.8515625" style="44" customWidth="1"/>
    <col min="27" max="27" width="13.00390625" style="44" customWidth="1"/>
    <col min="28" max="29" width="10.8515625" style="44" customWidth="1"/>
    <col min="30" max="16384" width="10.8515625" style="1" customWidth="1"/>
  </cols>
  <sheetData>
    <row r="1" ht="15">
      <c r="B1" s="6" t="s">
        <v>222</v>
      </c>
    </row>
    <row r="2" ht="15">
      <c r="B2" s="1" t="s">
        <v>164</v>
      </c>
    </row>
    <row r="4" spans="2:29" ht="15">
      <c r="B4" s="29" t="s">
        <v>132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R4" s="45" t="s">
        <v>133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8:33" ht="15"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28"/>
      <c r="AE5" s="28"/>
      <c r="AF5" s="28"/>
      <c r="AG5" s="28"/>
    </row>
    <row r="6" spans="2:29" ht="15">
      <c r="B6" s="4" t="s">
        <v>107</v>
      </c>
      <c r="C6" s="4" t="s">
        <v>134</v>
      </c>
      <c r="D6" s="4" t="s">
        <v>140</v>
      </c>
      <c r="E6" s="4" t="s">
        <v>142</v>
      </c>
      <c r="F6" s="4" t="s">
        <v>74</v>
      </c>
      <c r="G6" s="4" t="s">
        <v>152</v>
      </c>
      <c r="H6" s="4" t="s">
        <v>166</v>
      </c>
      <c r="I6" s="4" t="s">
        <v>167</v>
      </c>
      <c r="J6" s="4" t="s">
        <v>169</v>
      </c>
      <c r="K6" s="4" t="s">
        <v>170</v>
      </c>
      <c r="L6" s="4" t="s">
        <v>172</v>
      </c>
      <c r="M6" s="4" t="s">
        <v>174</v>
      </c>
      <c r="N6" s="4"/>
      <c r="R6" s="48" t="s">
        <v>107</v>
      </c>
      <c r="S6" s="48" t="s">
        <v>134</v>
      </c>
      <c r="T6" s="48" t="s">
        <v>140</v>
      </c>
      <c r="U6" s="48" t="s">
        <v>142</v>
      </c>
      <c r="V6" s="48" t="s">
        <v>150</v>
      </c>
      <c r="W6" s="48" t="s">
        <v>152</v>
      </c>
      <c r="X6" s="48" t="s">
        <v>166</v>
      </c>
      <c r="Y6" s="48" t="s">
        <v>167</v>
      </c>
      <c r="Z6" s="48" t="s">
        <v>169</v>
      </c>
      <c r="AA6" s="48" t="s">
        <v>170</v>
      </c>
      <c r="AB6" s="48" t="s">
        <v>172</v>
      </c>
      <c r="AC6" s="48" t="s">
        <v>174</v>
      </c>
    </row>
    <row r="7" spans="2:29" ht="15">
      <c r="B7" s="30" t="s">
        <v>108</v>
      </c>
      <c r="C7" s="30" t="s">
        <v>135</v>
      </c>
      <c r="D7" s="30"/>
      <c r="E7" s="30" t="s">
        <v>143</v>
      </c>
      <c r="F7" s="30"/>
      <c r="G7" s="30"/>
      <c r="H7" s="30"/>
      <c r="I7" s="30" t="s">
        <v>168</v>
      </c>
      <c r="J7" s="30"/>
      <c r="K7" s="30" t="s">
        <v>171</v>
      </c>
      <c r="L7" s="30" t="s">
        <v>173</v>
      </c>
      <c r="M7" s="30" t="s">
        <v>175</v>
      </c>
      <c r="N7" s="4"/>
      <c r="R7" s="49" t="s">
        <v>108</v>
      </c>
      <c r="S7" s="49" t="s">
        <v>135</v>
      </c>
      <c r="T7" s="49"/>
      <c r="U7" s="49" t="s">
        <v>143</v>
      </c>
      <c r="V7" s="49"/>
      <c r="W7" s="49"/>
      <c r="X7" s="49"/>
      <c r="Y7" s="49" t="s">
        <v>168</v>
      </c>
      <c r="Z7" s="49"/>
      <c r="AA7" s="49" t="s">
        <v>171</v>
      </c>
      <c r="AB7" s="49" t="s">
        <v>173</v>
      </c>
      <c r="AC7" s="49" t="s">
        <v>175</v>
      </c>
    </row>
    <row r="8" spans="2:29" ht="15">
      <c r="B8" s="24" t="s">
        <v>109</v>
      </c>
      <c r="C8" s="24" t="s">
        <v>136</v>
      </c>
      <c r="D8" s="24" t="s">
        <v>141</v>
      </c>
      <c r="E8" s="24" t="s">
        <v>144</v>
      </c>
      <c r="F8" s="24" t="s">
        <v>151</v>
      </c>
      <c r="G8" s="24" t="s">
        <v>153</v>
      </c>
      <c r="H8" s="24" t="s">
        <v>176</v>
      </c>
      <c r="I8" s="24" t="s">
        <v>177</v>
      </c>
      <c r="J8" s="24" t="s">
        <v>254</v>
      </c>
      <c r="K8" s="24" t="s">
        <v>255</v>
      </c>
      <c r="L8" s="24" t="s">
        <v>64</v>
      </c>
      <c r="M8" s="24" t="s">
        <v>66</v>
      </c>
      <c r="N8" s="24"/>
      <c r="O8" s="1" t="s">
        <v>219</v>
      </c>
      <c r="R8" s="50" t="s">
        <v>109</v>
      </c>
      <c r="S8" s="50" t="s">
        <v>136</v>
      </c>
      <c r="T8" s="50" t="s">
        <v>141</v>
      </c>
      <c r="U8" s="50" t="s">
        <v>144</v>
      </c>
      <c r="V8" s="50" t="s">
        <v>151</v>
      </c>
      <c r="W8" s="50" t="s">
        <v>153</v>
      </c>
      <c r="X8" s="50" t="s">
        <v>176</v>
      </c>
      <c r="Y8" s="50" t="s">
        <v>177</v>
      </c>
      <c r="Z8" s="50" t="s">
        <v>254</v>
      </c>
      <c r="AA8" s="50" t="s">
        <v>255</v>
      </c>
      <c r="AB8" s="50" t="s">
        <v>64</v>
      </c>
      <c r="AC8" s="50" t="s">
        <v>66</v>
      </c>
    </row>
    <row r="9" spans="2:29" ht="15">
      <c r="B9" s="31" t="s">
        <v>110</v>
      </c>
      <c r="C9" s="31" t="s">
        <v>137</v>
      </c>
      <c r="D9" s="31"/>
      <c r="E9" s="31" t="s">
        <v>145</v>
      </c>
      <c r="F9" s="31"/>
      <c r="G9" s="31"/>
      <c r="H9" s="31"/>
      <c r="I9" s="31" t="s">
        <v>178</v>
      </c>
      <c r="J9" s="31" t="s">
        <v>137</v>
      </c>
      <c r="K9" s="31" t="s">
        <v>256</v>
      </c>
      <c r="L9" s="31"/>
      <c r="M9" s="31" t="s">
        <v>67</v>
      </c>
      <c r="N9" s="24"/>
      <c r="O9" s="1" t="s">
        <v>220</v>
      </c>
      <c r="R9" s="51" t="s">
        <v>110</v>
      </c>
      <c r="S9" s="51" t="s">
        <v>137</v>
      </c>
      <c r="T9" s="51"/>
      <c r="U9" s="51" t="s">
        <v>145</v>
      </c>
      <c r="V9" s="51"/>
      <c r="W9" s="51"/>
      <c r="X9" s="51"/>
      <c r="Y9" s="51" t="s">
        <v>178</v>
      </c>
      <c r="Z9" s="51" t="s">
        <v>137</v>
      </c>
      <c r="AA9" s="51" t="s">
        <v>256</v>
      </c>
      <c r="AB9" s="51"/>
      <c r="AC9" s="51" t="s">
        <v>67</v>
      </c>
    </row>
    <row r="10" spans="1:29" ht="15">
      <c r="A10" s="34"/>
      <c r="B10" s="4" t="s">
        <v>0</v>
      </c>
      <c r="C10" s="4" t="s">
        <v>139</v>
      </c>
      <c r="D10" s="4"/>
      <c r="E10" s="4" t="s">
        <v>146</v>
      </c>
      <c r="F10" s="4" t="s">
        <v>148</v>
      </c>
      <c r="G10" s="4" t="s">
        <v>154</v>
      </c>
      <c r="H10" s="4"/>
      <c r="I10" s="4"/>
      <c r="J10" s="4" t="s">
        <v>72</v>
      </c>
      <c r="K10" s="4" t="s">
        <v>257</v>
      </c>
      <c r="L10" s="4"/>
      <c r="M10" s="4" t="s">
        <v>68</v>
      </c>
      <c r="N10" s="4"/>
      <c r="O10" s="2"/>
      <c r="P10" s="2"/>
      <c r="Q10" s="32"/>
      <c r="R10" s="48" t="s">
        <v>0</v>
      </c>
      <c r="S10" s="48" t="s">
        <v>139</v>
      </c>
      <c r="T10" s="48"/>
      <c r="U10" s="48" t="s">
        <v>146</v>
      </c>
      <c r="V10" s="48" t="s">
        <v>148</v>
      </c>
      <c r="W10" s="48" t="s">
        <v>154</v>
      </c>
      <c r="X10" s="48"/>
      <c r="Y10" s="48"/>
      <c r="Z10" s="48" t="s">
        <v>72</v>
      </c>
      <c r="AA10" s="48" t="s">
        <v>257</v>
      </c>
      <c r="AB10" s="48"/>
      <c r="AC10" s="48" t="s">
        <v>68</v>
      </c>
    </row>
    <row r="11" spans="1:29" ht="15">
      <c r="A11" s="34"/>
      <c r="B11" s="4" t="s">
        <v>1</v>
      </c>
      <c r="C11" s="4" t="s">
        <v>138</v>
      </c>
      <c r="D11" s="4" t="s">
        <v>140</v>
      </c>
      <c r="E11" s="4" t="s">
        <v>147</v>
      </c>
      <c r="F11" s="4" t="s">
        <v>149</v>
      </c>
      <c r="G11" s="4" t="s">
        <v>155</v>
      </c>
      <c r="H11" s="4" t="s">
        <v>70</v>
      </c>
      <c r="I11" s="4" t="s">
        <v>71</v>
      </c>
      <c r="J11" s="4" t="s">
        <v>73</v>
      </c>
      <c r="K11" s="4" t="s">
        <v>63</v>
      </c>
      <c r="L11" s="4" t="s">
        <v>65</v>
      </c>
      <c r="M11" s="4" t="s">
        <v>69</v>
      </c>
      <c r="N11" s="4"/>
      <c r="O11" s="9" t="s">
        <v>21</v>
      </c>
      <c r="P11" s="9"/>
      <c r="Q11" s="33"/>
      <c r="R11" s="48" t="s">
        <v>1</v>
      </c>
      <c r="S11" s="48" t="s">
        <v>138</v>
      </c>
      <c r="T11" s="48" t="s">
        <v>140</v>
      </c>
      <c r="U11" s="48" t="s">
        <v>147</v>
      </c>
      <c r="V11" s="48" t="s">
        <v>149</v>
      </c>
      <c r="W11" s="48" t="s">
        <v>155</v>
      </c>
      <c r="X11" s="48" t="s">
        <v>70</v>
      </c>
      <c r="Y11" s="48" t="s">
        <v>71</v>
      </c>
      <c r="Z11" s="48" t="s">
        <v>73</v>
      </c>
      <c r="AA11" s="48" t="s">
        <v>63</v>
      </c>
      <c r="AB11" s="48" t="s">
        <v>65</v>
      </c>
      <c r="AC11" s="48"/>
    </row>
    <row r="12" spans="1:26" ht="15">
      <c r="A12" s="25">
        <v>1816</v>
      </c>
      <c r="B12">
        <v>2154.1</v>
      </c>
      <c r="C12"/>
      <c r="D12">
        <v>1077.1</v>
      </c>
      <c r="E12">
        <v>1077.1</v>
      </c>
      <c r="F12">
        <v>179.5</v>
      </c>
      <c r="G12">
        <v>125.7</v>
      </c>
      <c r="H12">
        <v>538.5</v>
      </c>
      <c r="I12">
        <v>394.9</v>
      </c>
      <c r="J12">
        <v>323.1</v>
      </c>
      <c r="K12"/>
      <c r="L12"/>
      <c r="M12"/>
      <c r="O12" s="10">
        <v>15.51</v>
      </c>
      <c r="P12" s="10"/>
      <c r="Q12" s="25">
        <v>1816</v>
      </c>
      <c r="R12" s="44">
        <f>B12*$O12</f>
        <v>33410.091</v>
      </c>
      <c r="T12" s="44">
        <f aca="true" t="shared" si="0" ref="T12:Z12">D12*$O12</f>
        <v>16705.821</v>
      </c>
      <c r="U12" s="44">
        <f t="shared" si="0"/>
        <v>16705.821</v>
      </c>
      <c r="V12" s="44">
        <f t="shared" si="0"/>
        <v>2784.045</v>
      </c>
      <c r="W12" s="44">
        <f t="shared" si="0"/>
        <v>1949.607</v>
      </c>
      <c r="X12" s="44">
        <f t="shared" si="0"/>
        <v>8352.135</v>
      </c>
      <c r="Y12" s="44">
        <f t="shared" si="0"/>
        <v>6124.898999999999</v>
      </c>
      <c r="Z12" s="44">
        <f t="shared" si="0"/>
        <v>5011.281</v>
      </c>
    </row>
    <row r="13" spans="1:26" ht="15">
      <c r="A13" s="26">
        <v>1817</v>
      </c>
      <c r="B13">
        <v>2150.4</v>
      </c>
      <c r="C13" t="s">
        <v>306</v>
      </c>
      <c r="D13">
        <v>1075.2</v>
      </c>
      <c r="E13">
        <v>1075.2</v>
      </c>
      <c r="F13">
        <v>179.2</v>
      </c>
      <c r="G13">
        <v>125.4</v>
      </c>
      <c r="H13">
        <v>537.6</v>
      </c>
      <c r="I13">
        <v>394.2</v>
      </c>
      <c r="J13">
        <v>322.6</v>
      </c>
      <c r="K13"/>
      <c r="L13"/>
      <c r="M13"/>
      <c r="O13" s="10">
        <v>15.54</v>
      </c>
      <c r="P13" s="10"/>
      <c r="Q13" s="26">
        <v>1817</v>
      </c>
      <c r="R13" s="44">
        <f aca="true" t="shared" si="1" ref="R13:R76">B13*$O13</f>
        <v>33417.216</v>
      </c>
      <c r="T13" s="44">
        <f aca="true" t="shared" si="2" ref="T13:T76">D13*$O13</f>
        <v>16708.608</v>
      </c>
      <c r="U13" s="44">
        <f aca="true" t="shared" si="3" ref="U13:U76">E13*$O13</f>
        <v>16708.608</v>
      </c>
      <c r="V13" s="44">
        <f aca="true" t="shared" si="4" ref="V13:V76">F13*$O13</f>
        <v>2784.7679999999996</v>
      </c>
      <c r="W13" s="44">
        <f aca="true" t="shared" si="5" ref="W13:W67">G13*$O13</f>
        <v>1948.716</v>
      </c>
      <c r="X13" s="44">
        <f aca="true" t="shared" si="6" ref="X13:X76">H13*$O13</f>
        <v>8354.304</v>
      </c>
      <c r="Y13" s="44">
        <f aca="true" t="shared" si="7" ref="Y13:Y76">I13*$O13</f>
        <v>6125.8679999999995</v>
      </c>
      <c r="Z13" s="44">
        <f aca="true" t="shared" si="8" ref="Z13:Z76">J13*$O13</f>
        <v>5013.204</v>
      </c>
    </row>
    <row r="14" spans="1:26" ht="15">
      <c r="A14" s="26">
        <v>1818</v>
      </c>
      <c r="B14">
        <v>2150.4</v>
      </c>
      <c r="C14" t="s">
        <v>307</v>
      </c>
      <c r="D14">
        <v>1075.2</v>
      </c>
      <c r="E14">
        <v>1075.2</v>
      </c>
      <c r="F14">
        <v>179.2</v>
      </c>
      <c r="G14">
        <v>125.4</v>
      </c>
      <c r="H14">
        <v>645.1</v>
      </c>
      <c r="I14">
        <v>465.9</v>
      </c>
      <c r="J14">
        <v>358.4</v>
      </c>
      <c r="K14"/>
      <c r="L14"/>
      <c r="M14"/>
      <c r="O14" s="10">
        <v>15.54</v>
      </c>
      <c r="P14" s="10"/>
      <c r="Q14" s="26">
        <v>1818</v>
      </c>
      <c r="R14" s="44">
        <f t="shared" si="1"/>
        <v>33417.216</v>
      </c>
      <c r="T14" s="44">
        <f t="shared" si="2"/>
        <v>16708.608</v>
      </c>
      <c r="U14" s="44">
        <f t="shared" si="3"/>
        <v>16708.608</v>
      </c>
      <c r="V14" s="44">
        <f t="shared" si="4"/>
        <v>2784.7679999999996</v>
      </c>
      <c r="W14" s="44">
        <f t="shared" si="5"/>
        <v>1948.716</v>
      </c>
      <c r="X14" s="44">
        <f t="shared" si="6"/>
        <v>10024.854</v>
      </c>
      <c r="Y14" s="44">
        <f t="shared" si="7"/>
        <v>7240.085999999999</v>
      </c>
      <c r="Z14" s="44">
        <f t="shared" si="8"/>
        <v>5569.535999999999</v>
      </c>
    </row>
    <row r="15" spans="1:26" ht="15">
      <c r="A15" s="26">
        <v>1819</v>
      </c>
      <c r="B15">
        <v>2201.2</v>
      </c>
      <c r="C15" t="s">
        <v>306</v>
      </c>
      <c r="D15">
        <v>1100.6</v>
      </c>
      <c r="E15">
        <v>1100.6</v>
      </c>
      <c r="F15">
        <v>220.1</v>
      </c>
      <c r="G15">
        <v>128.4</v>
      </c>
      <c r="H15">
        <v>697</v>
      </c>
      <c r="I15">
        <v>513.6</v>
      </c>
      <c r="J15">
        <v>366.9</v>
      </c>
      <c r="K15"/>
      <c r="L15"/>
      <c r="M15"/>
      <c r="O15" s="10">
        <v>15.18</v>
      </c>
      <c r="P15" s="10"/>
      <c r="Q15" s="26">
        <v>1819</v>
      </c>
      <c r="R15" s="44">
        <f t="shared" si="1"/>
        <v>33414.21599999999</v>
      </c>
      <c r="T15" s="44">
        <f t="shared" si="2"/>
        <v>16707.107999999997</v>
      </c>
      <c r="U15" s="44">
        <f t="shared" si="3"/>
        <v>16707.107999999997</v>
      </c>
      <c r="V15" s="44">
        <f t="shared" si="4"/>
        <v>3341.118</v>
      </c>
      <c r="W15" s="44">
        <f t="shared" si="5"/>
        <v>1949.112</v>
      </c>
      <c r="X15" s="44">
        <f t="shared" si="6"/>
        <v>10580.46</v>
      </c>
      <c r="Y15" s="44">
        <f t="shared" si="7"/>
        <v>7796.448</v>
      </c>
      <c r="Z15" s="44">
        <f t="shared" si="8"/>
        <v>5569.5419999999995</v>
      </c>
    </row>
    <row r="16" spans="1:26" ht="15">
      <c r="A16" s="26">
        <v>1820</v>
      </c>
      <c r="B16">
        <v>2159</v>
      </c>
      <c r="C16" t="s">
        <v>307</v>
      </c>
      <c r="D16">
        <v>1079.5</v>
      </c>
      <c r="E16">
        <v>1079.5</v>
      </c>
      <c r="F16">
        <v>251.9</v>
      </c>
      <c r="G16">
        <v>125.9</v>
      </c>
      <c r="H16">
        <v>683.7</v>
      </c>
      <c r="I16">
        <v>503.8</v>
      </c>
      <c r="J16">
        <v>359.8</v>
      </c>
      <c r="K16"/>
      <c r="L16"/>
      <c r="M16"/>
      <c r="O16" s="10">
        <v>15.48</v>
      </c>
      <c r="P16" s="10"/>
      <c r="Q16" s="26">
        <v>1820</v>
      </c>
      <c r="R16" s="44">
        <f t="shared" si="1"/>
        <v>33421.32</v>
      </c>
      <c r="T16" s="44">
        <f t="shared" si="2"/>
        <v>16710.66</v>
      </c>
      <c r="U16" s="44">
        <f t="shared" si="3"/>
        <v>16710.66</v>
      </c>
      <c r="V16" s="44">
        <f t="shared" si="4"/>
        <v>3899.4120000000003</v>
      </c>
      <c r="W16" s="44">
        <f t="shared" si="5"/>
        <v>1948.9320000000002</v>
      </c>
      <c r="X16" s="44">
        <f t="shared" si="6"/>
        <v>10583.676000000001</v>
      </c>
      <c r="Y16" s="44">
        <f t="shared" si="7"/>
        <v>7798.8240000000005</v>
      </c>
      <c r="Z16" s="44">
        <f t="shared" si="8"/>
        <v>5569.704000000001</v>
      </c>
    </row>
    <row r="17" spans="1:27" ht="15">
      <c r="A17" s="26">
        <v>1821</v>
      </c>
      <c r="B17">
        <v>2147.8</v>
      </c>
      <c r="C17" t="s">
        <v>307</v>
      </c>
      <c r="D17">
        <v>1073.9</v>
      </c>
      <c r="E17">
        <v>1073.9</v>
      </c>
      <c r="F17">
        <v>250.6</v>
      </c>
      <c r="G17">
        <v>125.3</v>
      </c>
      <c r="H17">
        <v>680.1</v>
      </c>
      <c r="I17">
        <v>501.1</v>
      </c>
      <c r="J17">
        <v>358</v>
      </c>
      <c r="K17">
        <v>268.5</v>
      </c>
      <c r="L17" t="s">
        <v>307</v>
      </c>
      <c r="M17" t="s">
        <v>307</v>
      </c>
      <c r="O17" s="10">
        <v>15.56</v>
      </c>
      <c r="P17" s="10"/>
      <c r="Q17" s="26">
        <v>1821</v>
      </c>
      <c r="R17" s="44">
        <f t="shared" si="1"/>
        <v>33419.768000000004</v>
      </c>
      <c r="T17" s="44">
        <f t="shared" si="2"/>
        <v>16709.884000000002</v>
      </c>
      <c r="U17" s="44">
        <f t="shared" si="3"/>
        <v>16709.884000000002</v>
      </c>
      <c r="V17" s="44">
        <f t="shared" si="4"/>
        <v>3899.3360000000002</v>
      </c>
      <c r="W17" s="44">
        <f t="shared" si="5"/>
        <v>1949.6680000000001</v>
      </c>
      <c r="X17" s="44">
        <f t="shared" si="6"/>
        <v>10582.356000000002</v>
      </c>
      <c r="Y17" s="44">
        <f t="shared" si="7"/>
        <v>7797.116000000001</v>
      </c>
      <c r="Z17" s="44">
        <f t="shared" si="8"/>
        <v>5570.4800000000005</v>
      </c>
      <c r="AA17" s="44">
        <f aca="true" t="shared" si="9" ref="AA17:AA76">K17*$O17</f>
        <v>4177.860000000001</v>
      </c>
    </row>
    <row r="18" spans="1:27" ht="15">
      <c r="A18" s="26">
        <v>1822</v>
      </c>
      <c r="B18">
        <v>2136.7</v>
      </c>
      <c r="C18" t="s">
        <v>306</v>
      </c>
      <c r="D18">
        <v>1068.4</v>
      </c>
      <c r="E18">
        <v>1068.4</v>
      </c>
      <c r="F18">
        <v>249.3</v>
      </c>
      <c r="G18">
        <v>124.6</v>
      </c>
      <c r="H18">
        <v>676.6</v>
      </c>
      <c r="I18">
        <v>498.6</v>
      </c>
      <c r="J18">
        <v>356.1</v>
      </c>
      <c r="K18">
        <v>267.1</v>
      </c>
      <c r="L18" t="s">
        <v>307</v>
      </c>
      <c r="M18" t="s">
        <v>306</v>
      </c>
      <c r="O18" s="10">
        <v>15.64</v>
      </c>
      <c r="P18" s="10"/>
      <c r="Q18" s="26">
        <v>1822</v>
      </c>
      <c r="R18" s="44">
        <f t="shared" si="1"/>
        <v>33417.988</v>
      </c>
      <c r="T18" s="44">
        <f t="shared" si="2"/>
        <v>16709.776</v>
      </c>
      <c r="U18" s="44">
        <f t="shared" si="3"/>
        <v>16709.776</v>
      </c>
      <c r="V18" s="44">
        <f t="shared" si="4"/>
        <v>3899.052</v>
      </c>
      <c r="W18" s="44">
        <f t="shared" si="5"/>
        <v>1948.744</v>
      </c>
      <c r="X18" s="44">
        <f t="shared" si="6"/>
        <v>10582.024000000001</v>
      </c>
      <c r="Y18" s="44">
        <f t="shared" si="7"/>
        <v>7798.104</v>
      </c>
      <c r="Z18" s="44">
        <f t="shared" si="8"/>
        <v>5569.404</v>
      </c>
      <c r="AA18" s="44">
        <f t="shared" si="9"/>
        <v>4177.444</v>
      </c>
    </row>
    <row r="19" spans="1:27" ht="15">
      <c r="A19" s="26">
        <v>1823</v>
      </c>
      <c r="B19">
        <v>2129.3</v>
      </c>
      <c r="C19" t="s">
        <v>307</v>
      </c>
      <c r="D19">
        <v>1064.6</v>
      </c>
      <c r="E19">
        <v>1064.6</v>
      </c>
      <c r="F19">
        <v>266.2</v>
      </c>
      <c r="G19">
        <v>124.2</v>
      </c>
      <c r="H19">
        <v>621</v>
      </c>
      <c r="I19">
        <v>532.3</v>
      </c>
      <c r="J19">
        <v>354.9</v>
      </c>
      <c r="K19">
        <v>266.2</v>
      </c>
      <c r="L19" t="s">
        <v>307</v>
      </c>
      <c r="M19"/>
      <c r="O19" s="10">
        <v>15.69</v>
      </c>
      <c r="P19" s="10"/>
      <c r="Q19" s="26">
        <v>1823</v>
      </c>
      <c r="R19" s="44">
        <f t="shared" si="1"/>
        <v>33408.717000000004</v>
      </c>
      <c r="T19" s="44">
        <f t="shared" si="2"/>
        <v>16703.573999999997</v>
      </c>
      <c r="U19" s="44">
        <f t="shared" si="3"/>
        <v>16703.573999999997</v>
      </c>
      <c r="V19" s="44">
        <f t="shared" si="4"/>
        <v>4176.678</v>
      </c>
      <c r="W19" s="44">
        <f t="shared" si="5"/>
        <v>1948.698</v>
      </c>
      <c r="X19" s="44">
        <f t="shared" si="6"/>
        <v>9743.49</v>
      </c>
      <c r="Y19" s="44">
        <f t="shared" si="7"/>
        <v>8351.786999999998</v>
      </c>
      <c r="Z19" s="44">
        <f t="shared" si="8"/>
        <v>5568.380999999999</v>
      </c>
      <c r="AA19" s="44">
        <f t="shared" si="9"/>
        <v>4176.678</v>
      </c>
    </row>
    <row r="20" spans="1:27" ht="15">
      <c r="A20" s="26">
        <v>1824</v>
      </c>
      <c r="B20">
        <v>2170.3</v>
      </c>
      <c r="C20" t="s">
        <v>306</v>
      </c>
      <c r="D20">
        <v>1085.2</v>
      </c>
      <c r="E20">
        <v>1085.2</v>
      </c>
      <c r="F20">
        <v>271.3</v>
      </c>
      <c r="G20">
        <v>126.6</v>
      </c>
      <c r="H20">
        <v>687.3</v>
      </c>
      <c r="I20">
        <v>578.8</v>
      </c>
      <c r="J20">
        <v>542.6</v>
      </c>
      <c r="K20">
        <v>271.3</v>
      </c>
      <c r="L20" t="s">
        <v>307</v>
      </c>
      <c r="M20" t="s">
        <v>307</v>
      </c>
      <c r="O20" s="10">
        <v>15.4</v>
      </c>
      <c r="P20" s="10"/>
      <c r="Q20" s="26">
        <v>1824</v>
      </c>
      <c r="R20" s="44">
        <f t="shared" si="1"/>
        <v>33422.62</v>
      </c>
      <c r="T20" s="44">
        <f t="shared" si="2"/>
        <v>16712.08</v>
      </c>
      <c r="U20" s="44">
        <f t="shared" si="3"/>
        <v>16712.08</v>
      </c>
      <c r="V20" s="44">
        <f t="shared" si="4"/>
        <v>4178.02</v>
      </c>
      <c r="W20" s="44">
        <f t="shared" si="5"/>
        <v>1949.6399999999999</v>
      </c>
      <c r="X20" s="44">
        <f t="shared" si="6"/>
        <v>10584.42</v>
      </c>
      <c r="Y20" s="44">
        <f t="shared" si="7"/>
        <v>8913.519999999999</v>
      </c>
      <c r="Z20" s="44">
        <f t="shared" si="8"/>
        <v>8356.04</v>
      </c>
      <c r="AA20" s="44">
        <f t="shared" si="9"/>
        <v>4178.02</v>
      </c>
    </row>
    <row r="21" spans="1:27" ht="15">
      <c r="A21" s="26">
        <v>1825</v>
      </c>
      <c r="B21">
        <v>2129.3</v>
      </c>
      <c r="C21" t="s">
        <v>307</v>
      </c>
      <c r="D21">
        <v>1064.6</v>
      </c>
      <c r="E21">
        <v>1064.6</v>
      </c>
      <c r="F21">
        <v>266.2</v>
      </c>
      <c r="G21">
        <v>124.2</v>
      </c>
      <c r="H21">
        <v>674.3</v>
      </c>
      <c r="I21">
        <v>567.8</v>
      </c>
      <c r="J21">
        <v>532.3</v>
      </c>
      <c r="K21">
        <v>266.2</v>
      </c>
      <c r="L21" t="s">
        <v>305</v>
      </c>
      <c r="M21" t="s">
        <v>307</v>
      </c>
      <c r="O21" s="10">
        <v>15.69</v>
      </c>
      <c r="P21" s="10"/>
      <c r="Q21" s="26">
        <v>1825</v>
      </c>
      <c r="R21" s="44">
        <f t="shared" si="1"/>
        <v>33408.717000000004</v>
      </c>
      <c r="T21" s="44">
        <f t="shared" si="2"/>
        <v>16703.573999999997</v>
      </c>
      <c r="U21" s="44">
        <f t="shared" si="3"/>
        <v>16703.573999999997</v>
      </c>
      <c r="V21" s="44">
        <f t="shared" si="4"/>
        <v>4176.678</v>
      </c>
      <c r="W21" s="44">
        <f t="shared" si="5"/>
        <v>1948.698</v>
      </c>
      <c r="X21" s="44">
        <f t="shared" si="6"/>
        <v>10579.767</v>
      </c>
      <c r="Y21" s="44">
        <f t="shared" si="7"/>
        <v>8908.782</v>
      </c>
      <c r="Z21" s="44">
        <f t="shared" si="8"/>
        <v>8351.786999999998</v>
      </c>
      <c r="AA21" s="44">
        <f t="shared" si="9"/>
        <v>4176.678</v>
      </c>
    </row>
    <row r="22" spans="1:27" ht="15">
      <c r="A22" s="26">
        <v>1826</v>
      </c>
      <c r="B22">
        <v>2100.5</v>
      </c>
      <c r="C22" t="s">
        <v>306</v>
      </c>
      <c r="D22">
        <v>1050.2</v>
      </c>
      <c r="E22">
        <v>1050.2</v>
      </c>
      <c r="F22">
        <v>262.6</v>
      </c>
      <c r="G22">
        <v>122.5</v>
      </c>
      <c r="H22">
        <v>665.2</v>
      </c>
      <c r="I22">
        <v>560.1</v>
      </c>
      <c r="J22">
        <v>525.1</v>
      </c>
      <c r="K22">
        <v>262.6</v>
      </c>
      <c r="L22"/>
      <c r="M22"/>
      <c r="O22" s="10">
        <v>15.91</v>
      </c>
      <c r="P22" s="10"/>
      <c r="Q22" s="26">
        <v>1826</v>
      </c>
      <c r="R22" s="44">
        <f t="shared" si="1"/>
        <v>33418.955</v>
      </c>
      <c r="T22" s="44">
        <f t="shared" si="2"/>
        <v>16708.682</v>
      </c>
      <c r="U22" s="44">
        <f t="shared" si="3"/>
        <v>16708.682</v>
      </c>
      <c r="V22" s="44">
        <f t="shared" si="4"/>
        <v>4177.966</v>
      </c>
      <c r="W22" s="44">
        <f t="shared" si="5"/>
        <v>1948.975</v>
      </c>
      <c r="X22" s="44">
        <f t="shared" si="6"/>
        <v>10583.332</v>
      </c>
      <c r="Y22" s="44">
        <f t="shared" si="7"/>
        <v>8911.191</v>
      </c>
      <c r="Z22" s="44">
        <f t="shared" si="8"/>
        <v>8354.341</v>
      </c>
      <c r="AA22" s="44">
        <f t="shared" si="9"/>
        <v>4177.966</v>
      </c>
    </row>
    <row r="23" spans="1:27" ht="15">
      <c r="A23" s="26">
        <v>1827</v>
      </c>
      <c r="B23">
        <v>2093.4</v>
      </c>
      <c r="C23" t="s">
        <v>308</v>
      </c>
      <c r="D23">
        <v>1046.7</v>
      </c>
      <c r="E23">
        <v>1046.7</v>
      </c>
      <c r="F23">
        <v>261.7</v>
      </c>
      <c r="G23">
        <v>122.1</v>
      </c>
      <c r="H23">
        <v>662.9</v>
      </c>
      <c r="I23">
        <v>558.2</v>
      </c>
      <c r="J23">
        <v>523.3</v>
      </c>
      <c r="K23">
        <v>261.7</v>
      </c>
      <c r="L23" t="s">
        <v>305</v>
      </c>
      <c r="M23" t="s">
        <v>306</v>
      </c>
      <c r="O23" s="10">
        <v>15.96</v>
      </c>
      <c r="P23" s="10"/>
      <c r="Q23" s="26">
        <v>1827</v>
      </c>
      <c r="R23" s="44">
        <f t="shared" si="1"/>
        <v>33410.664000000004</v>
      </c>
      <c r="T23" s="44">
        <f t="shared" si="2"/>
        <v>16705.332000000002</v>
      </c>
      <c r="U23" s="44">
        <f t="shared" si="3"/>
        <v>16705.332000000002</v>
      </c>
      <c r="V23" s="44">
        <f t="shared" si="4"/>
        <v>4176.732</v>
      </c>
      <c r="W23" s="44">
        <f t="shared" si="5"/>
        <v>1948.7160000000001</v>
      </c>
      <c r="X23" s="44">
        <f t="shared" si="6"/>
        <v>10579.884</v>
      </c>
      <c r="Y23" s="44">
        <f t="shared" si="7"/>
        <v>8908.872000000001</v>
      </c>
      <c r="Z23" s="44">
        <f t="shared" si="8"/>
        <v>8351.868</v>
      </c>
      <c r="AA23" s="44">
        <f t="shared" si="9"/>
        <v>4176.732</v>
      </c>
    </row>
    <row r="24" spans="1:27" ht="15">
      <c r="A24" s="26">
        <v>1828</v>
      </c>
      <c r="B24">
        <v>2079.2</v>
      </c>
      <c r="C24"/>
      <c r="D24">
        <v>1039.6</v>
      </c>
      <c r="E24">
        <v>1039.6</v>
      </c>
      <c r="F24">
        <v>259.9</v>
      </c>
      <c r="G24">
        <v>121.3</v>
      </c>
      <c r="H24">
        <v>658.4</v>
      </c>
      <c r="I24">
        <v>554.5</v>
      </c>
      <c r="J24">
        <v>519.8</v>
      </c>
      <c r="K24">
        <v>259.9</v>
      </c>
      <c r="L24" t="s">
        <v>307</v>
      </c>
      <c r="M24"/>
      <c r="O24" s="10">
        <v>16.07</v>
      </c>
      <c r="P24" s="10"/>
      <c r="Q24" s="26">
        <v>1828</v>
      </c>
      <c r="R24" s="44">
        <f t="shared" si="1"/>
        <v>33412.744</v>
      </c>
      <c r="T24" s="44">
        <f t="shared" si="2"/>
        <v>16706.372</v>
      </c>
      <c r="U24" s="44">
        <f t="shared" si="3"/>
        <v>16706.372</v>
      </c>
      <c r="V24" s="44">
        <f t="shared" si="4"/>
        <v>4176.593</v>
      </c>
      <c r="W24" s="44">
        <f t="shared" si="5"/>
        <v>1949.291</v>
      </c>
      <c r="X24" s="44">
        <f t="shared" si="6"/>
        <v>10580.488</v>
      </c>
      <c r="Y24" s="44">
        <f t="shared" si="7"/>
        <v>8910.815</v>
      </c>
      <c r="Z24" s="44">
        <f t="shared" si="8"/>
        <v>8353.186</v>
      </c>
      <c r="AA24" s="44">
        <f t="shared" si="9"/>
        <v>4176.593</v>
      </c>
    </row>
    <row r="25" spans="1:27" ht="15">
      <c r="A25" s="26">
        <v>1829</v>
      </c>
      <c r="B25">
        <v>2107.6</v>
      </c>
      <c r="C25" t="s">
        <v>307</v>
      </c>
      <c r="D25">
        <v>1053.8</v>
      </c>
      <c r="E25">
        <v>1053.8</v>
      </c>
      <c r="F25">
        <v>263.4</v>
      </c>
      <c r="G25">
        <v>122.9</v>
      </c>
      <c r="H25">
        <v>667.4</v>
      </c>
      <c r="I25">
        <v>562</v>
      </c>
      <c r="J25">
        <v>526.9</v>
      </c>
      <c r="K25">
        <v>263.4</v>
      </c>
      <c r="L25" t="s">
        <v>307</v>
      </c>
      <c r="M25" t="s">
        <v>305</v>
      </c>
      <c r="O25" s="10">
        <v>15.85</v>
      </c>
      <c r="P25" s="10"/>
      <c r="Q25" s="26">
        <v>1829</v>
      </c>
      <c r="R25" s="44">
        <f t="shared" si="1"/>
        <v>33405.46</v>
      </c>
      <c r="T25" s="44">
        <f t="shared" si="2"/>
        <v>16702.73</v>
      </c>
      <c r="U25" s="44">
        <f t="shared" si="3"/>
        <v>16702.73</v>
      </c>
      <c r="V25" s="44">
        <f t="shared" si="4"/>
        <v>4174.889999999999</v>
      </c>
      <c r="W25" s="44">
        <f t="shared" si="5"/>
        <v>1947.9650000000001</v>
      </c>
      <c r="X25" s="44">
        <f t="shared" si="6"/>
        <v>10578.289999999999</v>
      </c>
      <c r="Y25" s="44">
        <f t="shared" si="7"/>
        <v>8907.699999999999</v>
      </c>
      <c r="Z25" s="44">
        <f t="shared" si="8"/>
        <v>8351.365</v>
      </c>
      <c r="AA25" s="44">
        <f t="shared" si="9"/>
        <v>4174.889999999999</v>
      </c>
    </row>
    <row r="26" spans="1:27" ht="15">
      <c r="A26" s="26">
        <v>1830</v>
      </c>
      <c r="B26">
        <v>2111.2</v>
      </c>
      <c r="C26"/>
      <c r="D26">
        <v>1055.6</v>
      </c>
      <c r="E26">
        <v>1055.6</v>
      </c>
      <c r="F26">
        <v>263.9</v>
      </c>
      <c r="G26">
        <v>123.2</v>
      </c>
      <c r="H26">
        <v>668.5</v>
      </c>
      <c r="I26">
        <v>563</v>
      </c>
      <c r="J26">
        <v>527.8</v>
      </c>
      <c r="K26">
        <v>263.9</v>
      </c>
      <c r="L26"/>
      <c r="M26"/>
      <c r="O26" s="10">
        <v>15.83</v>
      </c>
      <c r="P26" s="10"/>
      <c r="Q26" s="26">
        <v>1830</v>
      </c>
      <c r="R26" s="44">
        <f t="shared" si="1"/>
        <v>33420.295999999995</v>
      </c>
      <c r="T26" s="44">
        <f t="shared" si="2"/>
        <v>16710.147999999997</v>
      </c>
      <c r="U26" s="44">
        <f t="shared" si="3"/>
        <v>16710.147999999997</v>
      </c>
      <c r="V26" s="44">
        <f t="shared" si="4"/>
        <v>4177.536999999999</v>
      </c>
      <c r="W26" s="44">
        <f t="shared" si="5"/>
        <v>1950.256</v>
      </c>
      <c r="X26" s="44">
        <f t="shared" si="6"/>
        <v>10582.355</v>
      </c>
      <c r="Y26" s="44">
        <f t="shared" si="7"/>
        <v>8912.29</v>
      </c>
      <c r="Z26" s="44">
        <f t="shared" si="8"/>
        <v>8355.073999999999</v>
      </c>
      <c r="AA26" s="44">
        <f t="shared" si="9"/>
        <v>4177.536999999999</v>
      </c>
    </row>
    <row r="27" spans="1:27" ht="15">
      <c r="A27" s="26">
        <v>1831</v>
      </c>
      <c r="B27">
        <v>2100.5</v>
      </c>
      <c r="C27" t="s">
        <v>305</v>
      </c>
      <c r="D27">
        <v>1050.2</v>
      </c>
      <c r="E27">
        <v>2050.2</v>
      </c>
      <c r="F27">
        <v>262.6</v>
      </c>
      <c r="G27">
        <v>122.5</v>
      </c>
      <c r="H27">
        <v>665.2</v>
      </c>
      <c r="I27">
        <v>560.1</v>
      </c>
      <c r="J27">
        <v>525.1</v>
      </c>
      <c r="K27">
        <v>262.6</v>
      </c>
      <c r="L27" t="s">
        <v>305</v>
      </c>
      <c r="M27"/>
      <c r="O27" s="10">
        <v>15.91</v>
      </c>
      <c r="P27" s="10"/>
      <c r="Q27" s="26">
        <v>1831</v>
      </c>
      <c r="R27" s="44">
        <f t="shared" si="1"/>
        <v>33418.955</v>
      </c>
      <c r="T27" s="44">
        <f t="shared" si="2"/>
        <v>16708.682</v>
      </c>
      <c r="U27" s="44">
        <f t="shared" si="3"/>
        <v>32618.681999999997</v>
      </c>
      <c r="V27" s="44">
        <f t="shared" si="4"/>
        <v>4177.966</v>
      </c>
      <c r="W27" s="44">
        <f t="shared" si="5"/>
        <v>1948.975</v>
      </c>
      <c r="X27" s="44">
        <f t="shared" si="6"/>
        <v>10583.332</v>
      </c>
      <c r="Y27" s="44">
        <f t="shared" si="7"/>
        <v>8911.191</v>
      </c>
      <c r="Z27" s="44">
        <f t="shared" si="8"/>
        <v>8354.341</v>
      </c>
      <c r="AA27" s="44">
        <f t="shared" si="9"/>
        <v>4177.966</v>
      </c>
    </row>
    <row r="28" spans="1:27" ht="15">
      <c r="A28" s="26">
        <v>1832</v>
      </c>
      <c r="B28">
        <v>2136.7</v>
      </c>
      <c r="C28" t="s">
        <v>305</v>
      </c>
      <c r="D28">
        <v>1068.4</v>
      </c>
      <c r="E28">
        <v>1068.4</v>
      </c>
      <c r="F28">
        <v>267.1</v>
      </c>
      <c r="G28">
        <v>124.6</v>
      </c>
      <c r="H28">
        <v>676.6</v>
      </c>
      <c r="I28">
        <v>569.8</v>
      </c>
      <c r="J28">
        <v>534.2</v>
      </c>
      <c r="K28">
        <v>267.1</v>
      </c>
      <c r="L28" t="s">
        <v>305</v>
      </c>
      <c r="M28" t="s">
        <v>305</v>
      </c>
      <c r="O28" s="10">
        <v>15.64</v>
      </c>
      <c r="P28" s="10"/>
      <c r="Q28" s="26">
        <v>1832</v>
      </c>
      <c r="R28" s="44">
        <f t="shared" si="1"/>
        <v>33417.988</v>
      </c>
      <c r="T28" s="44">
        <f t="shared" si="2"/>
        <v>16709.776</v>
      </c>
      <c r="U28" s="44">
        <f t="shared" si="3"/>
        <v>16709.776</v>
      </c>
      <c r="V28" s="44">
        <f t="shared" si="4"/>
        <v>4177.444</v>
      </c>
      <c r="W28" s="44">
        <f t="shared" si="5"/>
        <v>1948.744</v>
      </c>
      <c r="X28" s="44">
        <f t="shared" si="6"/>
        <v>10582.024000000001</v>
      </c>
      <c r="Y28" s="44">
        <f t="shared" si="7"/>
        <v>8911.672</v>
      </c>
      <c r="Z28" s="44">
        <f t="shared" si="8"/>
        <v>8354.888</v>
      </c>
      <c r="AA28" s="44">
        <f t="shared" si="9"/>
        <v>4177.444</v>
      </c>
    </row>
    <row r="29" spans="1:27" ht="15">
      <c r="A29" s="26">
        <v>1833</v>
      </c>
      <c r="B29">
        <v>2155.2</v>
      </c>
      <c r="C29" t="s">
        <v>307</v>
      </c>
      <c r="D29">
        <v>1077.6</v>
      </c>
      <c r="E29">
        <v>1077.6</v>
      </c>
      <c r="F29">
        <v>269.4</v>
      </c>
      <c r="G29">
        <v>125.7</v>
      </c>
      <c r="H29">
        <v>682.5</v>
      </c>
      <c r="I29">
        <v>574.7</v>
      </c>
      <c r="J29">
        <v>538.8</v>
      </c>
      <c r="K29">
        <v>269.4</v>
      </c>
      <c r="L29" t="s">
        <v>305</v>
      </c>
      <c r="M29"/>
      <c r="O29" s="10">
        <v>15.5</v>
      </c>
      <c r="P29" s="10"/>
      <c r="Q29" s="26">
        <v>1833</v>
      </c>
      <c r="R29" s="44">
        <f t="shared" si="1"/>
        <v>33405.6</v>
      </c>
      <c r="T29" s="44">
        <f t="shared" si="2"/>
        <v>16702.8</v>
      </c>
      <c r="U29" s="44">
        <f t="shared" si="3"/>
        <v>16702.8</v>
      </c>
      <c r="V29" s="44">
        <f t="shared" si="4"/>
        <v>4175.7</v>
      </c>
      <c r="W29" s="44">
        <f t="shared" si="5"/>
        <v>1948.3500000000001</v>
      </c>
      <c r="X29" s="44">
        <f t="shared" si="6"/>
        <v>10578.75</v>
      </c>
      <c r="Y29" s="44">
        <f t="shared" si="7"/>
        <v>8907.85</v>
      </c>
      <c r="Z29" s="44">
        <f t="shared" si="8"/>
        <v>8351.4</v>
      </c>
      <c r="AA29" s="44">
        <f t="shared" si="9"/>
        <v>4175.7</v>
      </c>
    </row>
    <row r="30" spans="1:27" ht="15">
      <c r="A30" s="26">
        <v>1834</v>
      </c>
      <c r="B30">
        <v>2170.3</v>
      </c>
      <c r="C30" t="s">
        <v>307</v>
      </c>
      <c r="D30">
        <v>1085.2</v>
      </c>
      <c r="E30">
        <v>1085.2</v>
      </c>
      <c r="F30">
        <v>271.3</v>
      </c>
      <c r="G30">
        <v>126.6</v>
      </c>
      <c r="H30">
        <v>687.3</v>
      </c>
      <c r="I30">
        <v>578.8</v>
      </c>
      <c r="J30">
        <v>542.6</v>
      </c>
      <c r="K30">
        <v>271.3</v>
      </c>
      <c r="L30" t="s">
        <v>307</v>
      </c>
      <c r="M30"/>
      <c r="O30" s="10">
        <v>15.4</v>
      </c>
      <c r="P30" s="10"/>
      <c r="Q30" s="26">
        <v>1834</v>
      </c>
      <c r="R30" s="44">
        <f t="shared" si="1"/>
        <v>33422.62</v>
      </c>
      <c r="T30" s="44">
        <f t="shared" si="2"/>
        <v>16712.08</v>
      </c>
      <c r="U30" s="44">
        <f t="shared" si="3"/>
        <v>16712.08</v>
      </c>
      <c r="V30" s="44">
        <f t="shared" si="4"/>
        <v>4178.02</v>
      </c>
      <c r="W30" s="44">
        <f t="shared" si="5"/>
        <v>1949.6399999999999</v>
      </c>
      <c r="X30" s="44">
        <f t="shared" si="6"/>
        <v>10584.42</v>
      </c>
      <c r="Y30" s="44">
        <f t="shared" si="7"/>
        <v>8913.519999999999</v>
      </c>
      <c r="Z30" s="44">
        <f t="shared" si="8"/>
        <v>8356.04</v>
      </c>
      <c r="AA30" s="44">
        <f t="shared" si="9"/>
        <v>4178.02</v>
      </c>
    </row>
    <row r="31" spans="1:27" ht="15">
      <c r="A31" s="26">
        <v>1835</v>
      </c>
      <c r="B31">
        <v>2155.2</v>
      </c>
      <c r="C31" t="s">
        <v>306</v>
      </c>
      <c r="D31">
        <v>1077.6</v>
      </c>
      <c r="E31">
        <v>1077.6</v>
      </c>
      <c r="F31">
        <v>269.4</v>
      </c>
      <c r="G31">
        <v>125.7</v>
      </c>
      <c r="H31">
        <v>682.5</v>
      </c>
      <c r="I31">
        <v>574.7</v>
      </c>
      <c r="J31">
        <v>538.8</v>
      </c>
      <c r="K31">
        <v>269.4</v>
      </c>
      <c r="L31" t="s">
        <v>306</v>
      </c>
      <c r="M31" t="s">
        <v>306</v>
      </c>
      <c r="O31" s="10">
        <v>15.5</v>
      </c>
      <c r="P31" s="10"/>
      <c r="Q31" s="26">
        <v>1835</v>
      </c>
      <c r="R31" s="44">
        <f t="shared" si="1"/>
        <v>33405.6</v>
      </c>
      <c r="T31" s="44">
        <f t="shared" si="2"/>
        <v>16702.8</v>
      </c>
      <c r="U31" s="44">
        <f t="shared" si="3"/>
        <v>16702.8</v>
      </c>
      <c r="V31" s="44">
        <f t="shared" si="4"/>
        <v>4175.7</v>
      </c>
      <c r="W31" s="44">
        <f t="shared" si="5"/>
        <v>1948.3500000000001</v>
      </c>
      <c r="X31" s="44">
        <f t="shared" si="6"/>
        <v>10578.75</v>
      </c>
      <c r="Y31" s="44">
        <f t="shared" si="7"/>
        <v>8907.85</v>
      </c>
      <c r="Z31" s="44">
        <f t="shared" si="8"/>
        <v>8351.4</v>
      </c>
      <c r="AA31" s="44">
        <f t="shared" si="9"/>
        <v>4175.7</v>
      </c>
    </row>
    <row r="32" spans="1:27" ht="15">
      <c r="A32" s="26">
        <v>1836</v>
      </c>
      <c r="B32">
        <v>2129.3</v>
      </c>
      <c r="C32" t="s">
        <v>306</v>
      </c>
      <c r="D32">
        <v>1064.6</v>
      </c>
      <c r="E32">
        <v>1064.6</v>
      </c>
      <c r="F32">
        <v>266.2</v>
      </c>
      <c r="G32">
        <v>124.2</v>
      </c>
      <c r="H32">
        <v>674.3</v>
      </c>
      <c r="I32">
        <v>567.8</v>
      </c>
      <c r="J32">
        <v>532.3</v>
      </c>
      <c r="K32">
        <v>266.2</v>
      </c>
      <c r="L32" t="s">
        <v>305</v>
      </c>
      <c r="M32"/>
      <c r="O32" s="10">
        <v>15.69</v>
      </c>
      <c r="P32" s="10"/>
      <c r="Q32" s="26">
        <v>1836</v>
      </c>
      <c r="R32" s="44">
        <f t="shared" si="1"/>
        <v>33408.717000000004</v>
      </c>
      <c r="T32" s="44">
        <f t="shared" si="2"/>
        <v>16703.573999999997</v>
      </c>
      <c r="U32" s="44">
        <f t="shared" si="3"/>
        <v>16703.573999999997</v>
      </c>
      <c r="V32" s="44">
        <f t="shared" si="4"/>
        <v>4176.678</v>
      </c>
      <c r="W32" s="44">
        <f t="shared" si="5"/>
        <v>1948.698</v>
      </c>
      <c r="X32" s="44">
        <f t="shared" si="6"/>
        <v>10579.767</v>
      </c>
      <c r="Y32" s="44">
        <f t="shared" si="7"/>
        <v>8908.782</v>
      </c>
      <c r="Z32" s="44">
        <f t="shared" si="8"/>
        <v>8351.786999999998</v>
      </c>
      <c r="AA32" s="44">
        <f t="shared" si="9"/>
        <v>4176.678</v>
      </c>
    </row>
    <row r="33" spans="1:27" ht="15">
      <c r="A33" s="26">
        <v>1837</v>
      </c>
      <c r="B33">
        <v>2123.8</v>
      </c>
      <c r="C33"/>
      <c r="D33">
        <v>1061.9</v>
      </c>
      <c r="E33">
        <v>1061.9</v>
      </c>
      <c r="F33">
        <v>265.5</v>
      </c>
      <c r="G33">
        <v>123.9</v>
      </c>
      <c r="H33">
        <v>672.5</v>
      </c>
      <c r="I33">
        <v>566.3</v>
      </c>
      <c r="J33">
        <v>530.9</v>
      </c>
      <c r="K33">
        <v>265.5</v>
      </c>
      <c r="L33" t="s">
        <v>305</v>
      </c>
      <c r="M33" t="s">
        <v>306</v>
      </c>
      <c r="O33" s="10">
        <v>15.73</v>
      </c>
      <c r="P33" s="10"/>
      <c r="Q33" s="26">
        <v>1837</v>
      </c>
      <c r="R33" s="44">
        <f t="shared" si="1"/>
        <v>33407.374</v>
      </c>
      <c r="T33" s="44">
        <f t="shared" si="2"/>
        <v>16703.687</v>
      </c>
      <c r="U33" s="44">
        <f t="shared" si="3"/>
        <v>16703.687</v>
      </c>
      <c r="V33" s="44">
        <f t="shared" si="4"/>
        <v>4176.3150000000005</v>
      </c>
      <c r="W33" s="44">
        <f t="shared" si="5"/>
        <v>1948.9470000000001</v>
      </c>
      <c r="X33" s="44">
        <f t="shared" si="6"/>
        <v>10578.425000000001</v>
      </c>
      <c r="Y33" s="44">
        <f t="shared" si="7"/>
        <v>8907.899</v>
      </c>
      <c r="Z33" s="44">
        <f t="shared" si="8"/>
        <v>8351.057</v>
      </c>
      <c r="AA33" s="44">
        <f t="shared" si="9"/>
        <v>4176.3150000000005</v>
      </c>
    </row>
    <row r="34" spans="1:29" ht="15">
      <c r="A34" s="26">
        <v>1838</v>
      </c>
      <c r="B34">
        <v>3172.1</v>
      </c>
      <c r="C34" t="s">
        <v>307</v>
      </c>
      <c r="D34">
        <v>1057.4</v>
      </c>
      <c r="E34">
        <v>1057.4</v>
      </c>
      <c r="F34">
        <v>264.3</v>
      </c>
      <c r="G34">
        <v>123.4</v>
      </c>
      <c r="H34">
        <v>669.7</v>
      </c>
      <c r="I34">
        <v>563.9</v>
      </c>
      <c r="J34">
        <v>528.7</v>
      </c>
      <c r="K34">
        <v>264.3</v>
      </c>
      <c r="L34">
        <v>141</v>
      </c>
      <c r="M34">
        <v>64.3</v>
      </c>
      <c r="O34" s="10">
        <v>15.8</v>
      </c>
      <c r="P34" s="10"/>
      <c r="Q34" s="26">
        <v>1838</v>
      </c>
      <c r="R34" s="44">
        <f t="shared" si="1"/>
        <v>50119.18</v>
      </c>
      <c r="T34" s="44">
        <f t="shared" si="2"/>
        <v>16706.920000000002</v>
      </c>
      <c r="U34" s="44">
        <f t="shared" si="3"/>
        <v>16706.920000000002</v>
      </c>
      <c r="V34" s="44">
        <f t="shared" si="4"/>
        <v>4175.9400000000005</v>
      </c>
      <c r="W34" s="44">
        <f t="shared" si="5"/>
        <v>1949.7200000000003</v>
      </c>
      <c r="X34" s="44">
        <f t="shared" si="6"/>
        <v>10581.260000000002</v>
      </c>
      <c r="Y34" s="44">
        <f t="shared" si="7"/>
        <v>8909.62</v>
      </c>
      <c r="Z34" s="44">
        <f t="shared" si="8"/>
        <v>8353.460000000001</v>
      </c>
      <c r="AA34" s="44">
        <f t="shared" si="9"/>
        <v>4175.9400000000005</v>
      </c>
      <c r="AB34" s="44">
        <f aca="true" t="shared" si="10" ref="AB34:AB76">L34*$O34</f>
        <v>2227.8</v>
      </c>
      <c r="AC34" s="44">
        <f aca="true" t="shared" si="11" ref="AC34:AC76">M34*$O34</f>
        <v>1015.94</v>
      </c>
    </row>
    <row r="35" spans="1:29" ht="15">
      <c r="A35" s="26">
        <v>1839</v>
      </c>
      <c r="B35">
        <v>3161.3</v>
      </c>
      <c r="C35" t="s">
        <v>307</v>
      </c>
      <c r="D35">
        <v>1053.8</v>
      </c>
      <c r="E35">
        <v>1053.8</v>
      </c>
      <c r="F35">
        <v>263.4</v>
      </c>
      <c r="G35">
        <v>122.9</v>
      </c>
      <c r="H35">
        <v>667.4</v>
      </c>
      <c r="I35">
        <v>562</v>
      </c>
      <c r="J35">
        <v>526.9</v>
      </c>
      <c r="K35">
        <v>263.4</v>
      </c>
      <c r="L35">
        <v>140.5</v>
      </c>
      <c r="M35">
        <v>64.1</v>
      </c>
      <c r="O35" s="10">
        <v>15.85</v>
      </c>
      <c r="P35" s="10"/>
      <c r="Q35" s="26">
        <v>1839</v>
      </c>
      <c r="R35" s="44">
        <f t="shared" si="1"/>
        <v>50106.605</v>
      </c>
      <c r="T35" s="44">
        <f t="shared" si="2"/>
        <v>16702.73</v>
      </c>
      <c r="U35" s="44">
        <f t="shared" si="3"/>
        <v>16702.73</v>
      </c>
      <c r="V35" s="44">
        <f t="shared" si="4"/>
        <v>4174.889999999999</v>
      </c>
      <c r="W35" s="44">
        <f t="shared" si="5"/>
        <v>1947.9650000000001</v>
      </c>
      <c r="X35" s="44">
        <f t="shared" si="6"/>
        <v>10578.289999999999</v>
      </c>
      <c r="Y35" s="44">
        <f t="shared" si="7"/>
        <v>8907.699999999999</v>
      </c>
      <c r="Z35" s="44">
        <f t="shared" si="8"/>
        <v>8351.365</v>
      </c>
      <c r="AA35" s="44">
        <f t="shared" si="9"/>
        <v>4174.889999999999</v>
      </c>
      <c r="AB35" s="44">
        <f t="shared" si="10"/>
        <v>2226.9249999999997</v>
      </c>
      <c r="AC35" s="44">
        <f t="shared" si="11"/>
        <v>1015.9849999999999</v>
      </c>
    </row>
    <row r="36" spans="1:29" ht="15">
      <c r="A36" s="26">
        <v>1840</v>
      </c>
      <c r="B36">
        <v>3172.1</v>
      </c>
      <c r="C36"/>
      <c r="D36">
        <v>1057.4</v>
      </c>
      <c r="E36">
        <v>1057.4</v>
      </c>
      <c r="F36">
        <v>264.3</v>
      </c>
      <c r="G36">
        <v>123.4</v>
      </c>
      <c r="H36">
        <v>669.7</v>
      </c>
      <c r="I36">
        <v>563.9</v>
      </c>
      <c r="J36">
        <v>528.7</v>
      </c>
      <c r="K36">
        <v>264.4</v>
      </c>
      <c r="L36">
        <v>141</v>
      </c>
      <c r="M36">
        <v>64.3</v>
      </c>
      <c r="O36" s="10">
        <v>15.8</v>
      </c>
      <c r="P36" s="10"/>
      <c r="Q36" s="26">
        <v>1840</v>
      </c>
      <c r="R36" s="44">
        <f t="shared" si="1"/>
        <v>50119.18</v>
      </c>
      <c r="T36" s="44">
        <f t="shared" si="2"/>
        <v>16706.920000000002</v>
      </c>
      <c r="U36" s="44">
        <f t="shared" si="3"/>
        <v>16706.920000000002</v>
      </c>
      <c r="V36" s="44">
        <f t="shared" si="4"/>
        <v>4175.9400000000005</v>
      </c>
      <c r="W36" s="44">
        <f t="shared" si="5"/>
        <v>1949.7200000000003</v>
      </c>
      <c r="X36" s="44">
        <f t="shared" si="6"/>
        <v>10581.260000000002</v>
      </c>
      <c r="Y36" s="44">
        <f t="shared" si="7"/>
        <v>8909.62</v>
      </c>
      <c r="Z36" s="44">
        <f t="shared" si="8"/>
        <v>8353.460000000001</v>
      </c>
      <c r="AA36" s="44">
        <f t="shared" si="9"/>
        <v>4177.5199999999995</v>
      </c>
      <c r="AB36" s="44">
        <f t="shared" si="10"/>
        <v>2227.8</v>
      </c>
      <c r="AC36" s="44">
        <f t="shared" si="11"/>
        <v>1015.94</v>
      </c>
    </row>
    <row r="37" spans="1:29" ht="15">
      <c r="A37" s="26">
        <v>1841</v>
      </c>
      <c r="B37">
        <v>3205.1</v>
      </c>
      <c r="C37" t="s">
        <v>307</v>
      </c>
      <c r="D37">
        <v>1068.4</v>
      </c>
      <c r="E37">
        <v>1068.4</v>
      </c>
      <c r="F37">
        <v>267.1</v>
      </c>
      <c r="G37">
        <v>124.6</v>
      </c>
      <c r="H37">
        <v>676.6</v>
      </c>
      <c r="I37">
        <v>569.8</v>
      </c>
      <c r="J37">
        <v>534.2</v>
      </c>
      <c r="K37">
        <v>267.1</v>
      </c>
      <c r="L37">
        <v>142.4</v>
      </c>
      <c r="M37">
        <v>65</v>
      </c>
      <c r="O37" s="10">
        <v>15.64</v>
      </c>
      <c r="P37" s="10"/>
      <c r="Q37" s="26">
        <v>1841</v>
      </c>
      <c r="R37" s="44">
        <f t="shared" si="1"/>
        <v>50127.764</v>
      </c>
      <c r="T37" s="44">
        <f t="shared" si="2"/>
        <v>16709.776</v>
      </c>
      <c r="U37" s="44">
        <f t="shared" si="3"/>
        <v>16709.776</v>
      </c>
      <c r="V37" s="44">
        <f t="shared" si="4"/>
        <v>4177.444</v>
      </c>
      <c r="W37" s="44">
        <f t="shared" si="5"/>
        <v>1948.744</v>
      </c>
      <c r="X37" s="44">
        <f t="shared" si="6"/>
        <v>10582.024000000001</v>
      </c>
      <c r="Y37" s="44">
        <f t="shared" si="7"/>
        <v>8911.672</v>
      </c>
      <c r="Z37" s="44">
        <f t="shared" si="8"/>
        <v>8354.888</v>
      </c>
      <c r="AA37" s="44">
        <f t="shared" si="9"/>
        <v>4177.444</v>
      </c>
      <c r="AB37" s="44">
        <f t="shared" si="10"/>
        <v>2227.136</v>
      </c>
      <c r="AC37" s="44">
        <f t="shared" si="11"/>
        <v>1016.6</v>
      </c>
    </row>
    <row r="38" spans="1:29" ht="15">
      <c r="A38" s="26">
        <v>1842</v>
      </c>
      <c r="B38">
        <v>3267</v>
      </c>
      <c r="C38" t="s">
        <v>307</v>
      </c>
      <c r="D38">
        <v>1089</v>
      </c>
      <c r="E38" t="s">
        <v>309</v>
      </c>
      <c r="F38">
        <v>272.3</v>
      </c>
      <c r="G38">
        <v>127.1</v>
      </c>
      <c r="H38" t="s">
        <v>307</v>
      </c>
      <c r="I38" t="s">
        <v>307</v>
      </c>
      <c r="J38"/>
      <c r="K38">
        <v>272.2</v>
      </c>
      <c r="L38">
        <v>145.2</v>
      </c>
      <c r="M38">
        <v>66.2</v>
      </c>
      <c r="O38" s="10">
        <v>15.34</v>
      </c>
      <c r="P38" s="10"/>
      <c r="Q38" s="26">
        <v>1842</v>
      </c>
      <c r="R38" s="44">
        <f t="shared" si="1"/>
        <v>50115.78</v>
      </c>
      <c r="T38" s="44">
        <f t="shared" si="2"/>
        <v>16705.26</v>
      </c>
      <c r="V38" s="44">
        <f t="shared" si="4"/>
        <v>4177.082</v>
      </c>
      <c r="W38" s="44">
        <f t="shared" si="5"/>
        <v>1949.714</v>
      </c>
      <c r="AA38" s="44">
        <f t="shared" si="9"/>
        <v>4175.548</v>
      </c>
      <c r="AB38" s="44">
        <f t="shared" si="10"/>
        <v>2227.368</v>
      </c>
      <c r="AC38" s="44">
        <f t="shared" si="11"/>
        <v>1015.508</v>
      </c>
    </row>
    <row r="39" spans="1:29" ht="15">
      <c r="A39" s="26">
        <v>1843</v>
      </c>
      <c r="B39">
        <v>3232.8</v>
      </c>
      <c r="C39" t="s">
        <v>305</v>
      </c>
      <c r="D39">
        <v>1077.6</v>
      </c>
      <c r="E39"/>
      <c r="F39">
        <v>269.4</v>
      </c>
      <c r="G39">
        <v>125.7</v>
      </c>
      <c r="H39" t="s">
        <v>305</v>
      </c>
      <c r="I39"/>
      <c r="J39"/>
      <c r="K39">
        <v>269.4</v>
      </c>
      <c r="L39">
        <v>143.7</v>
      </c>
      <c r="M39">
        <v>65.6</v>
      </c>
      <c r="O39" s="10">
        <v>15.5</v>
      </c>
      <c r="P39" s="10"/>
      <c r="Q39" s="26">
        <v>1843</v>
      </c>
      <c r="R39" s="44">
        <f t="shared" si="1"/>
        <v>50108.4</v>
      </c>
      <c r="T39" s="44">
        <f t="shared" si="2"/>
        <v>16702.8</v>
      </c>
      <c r="V39" s="44">
        <f t="shared" si="4"/>
        <v>4175.7</v>
      </c>
      <c r="W39" s="44">
        <f t="shared" si="5"/>
        <v>1948.3500000000001</v>
      </c>
      <c r="AA39" s="44">
        <f t="shared" si="9"/>
        <v>4175.7</v>
      </c>
      <c r="AB39" s="44">
        <f t="shared" si="10"/>
        <v>2227.35</v>
      </c>
      <c r="AC39" s="44">
        <f t="shared" si="11"/>
        <v>1016.8</v>
      </c>
    </row>
    <row r="40" spans="1:29" ht="15">
      <c r="A40" s="26">
        <v>1844</v>
      </c>
      <c r="B40">
        <v>3221.6</v>
      </c>
      <c r="C40" t="s">
        <v>307</v>
      </c>
      <c r="D40">
        <v>1073.9</v>
      </c>
      <c r="E40">
        <v>1252.9</v>
      </c>
      <c r="F40">
        <v>268.5</v>
      </c>
      <c r="G40">
        <v>125.3</v>
      </c>
      <c r="H40">
        <v>894.9</v>
      </c>
      <c r="I40">
        <v>715.9</v>
      </c>
      <c r="J40">
        <v>358</v>
      </c>
      <c r="K40">
        <v>268.5</v>
      </c>
      <c r="L40">
        <v>143.2</v>
      </c>
      <c r="M40">
        <v>65.3</v>
      </c>
      <c r="O40" s="10">
        <v>15.56</v>
      </c>
      <c r="P40" s="10"/>
      <c r="Q40" s="26">
        <v>1844</v>
      </c>
      <c r="R40" s="44">
        <f t="shared" si="1"/>
        <v>50128.096</v>
      </c>
      <c r="T40" s="44">
        <f t="shared" si="2"/>
        <v>16709.884000000002</v>
      </c>
      <c r="U40" s="44">
        <f t="shared" si="3"/>
        <v>19495.124000000003</v>
      </c>
      <c r="V40" s="44">
        <f t="shared" si="4"/>
        <v>4177.860000000001</v>
      </c>
      <c r="W40" s="44">
        <f t="shared" si="5"/>
        <v>1949.6680000000001</v>
      </c>
      <c r="X40" s="44">
        <f t="shared" si="6"/>
        <v>13924.644</v>
      </c>
      <c r="Y40" s="44">
        <f t="shared" si="7"/>
        <v>11139.404</v>
      </c>
      <c r="Z40" s="44">
        <f t="shared" si="8"/>
        <v>5570.4800000000005</v>
      </c>
      <c r="AA40" s="44">
        <f t="shared" si="9"/>
        <v>4177.860000000001</v>
      </c>
      <c r="AB40" s="44">
        <f t="shared" si="10"/>
        <v>2228.192</v>
      </c>
      <c r="AC40" s="44">
        <f t="shared" si="11"/>
        <v>1016.068</v>
      </c>
    </row>
    <row r="41" spans="1:29" ht="15">
      <c r="A41" s="26">
        <v>1845</v>
      </c>
      <c r="B41" t="s">
        <v>307</v>
      </c>
      <c r="C41" t="s">
        <v>305</v>
      </c>
      <c r="D41"/>
      <c r="E41" t="s">
        <v>309</v>
      </c>
      <c r="F41">
        <v>269.4</v>
      </c>
      <c r="G41">
        <v>125.7</v>
      </c>
      <c r="H41" t="s">
        <v>307</v>
      </c>
      <c r="I41" t="s">
        <v>305</v>
      </c>
      <c r="J41" t="s">
        <v>305</v>
      </c>
      <c r="K41">
        <v>269.4</v>
      </c>
      <c r="L41">
        <v>143.7</v>
      </c>
      <c r="M41">
        <v>65.6</v>
      </c>
      <c r="O41" s="10">
        <v>15.5</v>
      </c>
      <c r="P41" s="10"/>
      <c r="Q41" s="26">
        <v>1845</v>
      </c>
      <c r="T41" s="44">
        <f t="shared" si="2"/>
        <v>0</v>
      </c>
      <c r="U41" s="44" t="e">
        <f t="shared" si="3"/>
        <v>#VALUE!</v>
      </c>
      <c r="V41" s="44">
        <f t="shared" si="4"/>
        <v>4175.7</v>
      </c>
      <c r="W41" s="44">
        <f t="shared" si="5"/>
        <v>1948.3500000000001</v>
      </c>
      <c r="AA41" s="44">
        <f t="shared" si="9"/>
        <v>4175.7</v>
      </c>
      <c r="AB41" s="44">
        <f t="shared" si="10"/>
        <v>2227.35</v>
      </c>
      <c r="AC41" s="44">
        <f t="shared" si="11"/>
        <v>1016.8</v>
      </c>
    </row>
    <row r="42" spans="1:29" ht="15">
      <c r="A42" s="26">
        <v>1846</v>
      </c>
      <c r="B42" t="s">
        <v>305</v>
      </c>
      <c r="C42" t="s">
        <v>307</v>
      </c>
      <c r="D42" t="s">
        <v>307</v>
      </c>
      <c r="E42" t="s">
        <v>309</v>
      </c>
      <c r="F42">
        <v>264.3</v>
      </c>
      <c r="G42">
        <v>123.4</v>
      </c>
      <c r="H42" t="s">
        <v>307</v>
      </c>
      <c r="I42" t="s">
        <v>307</v>
      </c>
      <c r="J42" t="s">
        <v>305</v>
      </c>
      <c r="K42">
        <v>264.3</v>
      </c>
      <c r="L42">
        <v>141</v>
      </c>
      <c r="M42">
        <v>64.3</v>
      </c>
      <c r="O42" s="10">
        <v>15.8</v>
      </c>
      <c r="P42" s="10"/>
      <c r="Q42" s="26">
        <v>1846</v>
      </c>
      <c r="V42" s="44">
        <f t="shared" si="4"/>
        <v>4175.9400000000005</v>
      </c>
      <c r="W42" s="44">
        <f t="shared" si="5"/>
        <v>1949.7200000000003</v>
      </c>
      <c r="AA42" s="44">
        <f t="shared" si="9"/>
        <v>4175.9400000000005</v>
      </c>
      <c r="AB42" s="44">
        <f t="shared" si="10"/>
        <v>2227.8</v>
      </c>
      <c r="AC42" s="44">
        <f t="shared" si="11"/>
        <v>1015.94</v>
      </c>
    </row>
    <row r="43" spans="1:29" ht="15">
      <c r="A43" s="26">
        <v>1847</v>
      </c>
      <c r="B43" t="s">
        <v>306</v>
      </c>
      <c r="C43" t="s">
        <v>306</v>
      </c>
      <c r="D43" t="s">
        <v>307</v>
      </c>
      <c r="E43" t="s">
        <v>309</v>
      </c>
      <c r="F43">
        <v>261.7</v>
      </c>
      <c r="G43">
        <v>122.1</v>
      </c>
      <c r="H43" t="s">
        <v>305</v>
      </c>
      <c r="I43" t="s">
        <v>306</v>
      </c>
      <c r="J43" t="s">
        <v>305</v>
      </c>
      <c r="K43">
        <v>261.7</v>
      </c>
      <c r="L43">
        <v>139.6</v>
      </c>
      <c r="M43">
        <v>63.7</v>
      </c>
      <c r="O43" s="10">
        <v>15.96</v>
      </c>
      <c r="P43" s="10"/>
      <c r="Q43" s="26">
        <v>1847</v>
      </c>
      <c r="V43" s="44">
        <f t="shared" si="4"/>
        <v>4176.732</v>
      </c>
      <c r="W43" s="44">
        <f t="shared" si="5"/>
        <v>1948.7160000000001</v>
      </c>
      <c r="AA43" s="44">
        <f t="shared" si="9"/>
        <v>4176.732</v>
      </c>
      <c r="AB43" s="44">
        <f t="shared" si="10"/>
        <v>2228.016</v>
      </c>
      <c r="AC43" s="44">
        <f t="shared" si="11"/>
        <v>1016.652</v>
      </c>
    </row>
    <row r="44" spans="1:29" ht="15">
      <c r="A44" s="26">
        <v>1848</v>
      </c>
      <c r="B44">
        <v>2720.5</v>
      </c>
      <c r="C44" t="s">
        <v>305</v>
      </c>
      <c r="D44" t="s">
        <v>305</v>
      </c>
      <c r="E44" t="s">
        <v>309</v>
      </c>
      <c r="F44">
        <v>255</v>
      </c>
      <c r="G44">
        <v>119</v>
      </c>
      <c r="H44" t="s">
        <v>307</v>
      </c>
      <c r="I44"/>
      <c r="J44">
        <v>408.1</v>
      </c>
      <c r="K44">
        <v>255</v>
      </c>
      <c r="L44">
        <v>136</v>
      </c>
      <c r="M44">
        <v>62.1</v>
      </c>
      <c r="O44" s="10">
        <v>16.38</v>
      </c>
      <c r="P44" s="10"/>
      <c r="Q44" s="26">
        <v>1848</v>
      </c>
      <c r="R44" s="44">
        <f t="shared" si="1"/>
        <v>44561.79</v>
      </c>
      <c r="V44" s="44">
        <f t="shared" si="4"/>
        <v>4176.9</v>
      </c>
      <c r="W44" s="44">
        <f t="shared" si="5"/>
        <v>1949.2199999999998</v>
      </c>
      <c r="Y44" s="44">
        <f t="shared" si="7"/>
        <v>0</v>
      </c>
      <c r="Z44" s="44">
        <f t="shared" si="8"/>
        <v>6684.678</v>
      </c>
      <c r="AA44" s="44">
        <f t="shared" si="9"/>
        <v>4176.9</v>
      </c>
      <c r="AB44" s="44">
        <f t="shared" si="10"/>
        <v>2227.68</v>
      </c>
      <c r="AC44" s="44">
        <f t="shared" si="11"/>
        <v>1017.198</v>
      </c>
    </row>
    <row r="45" spans="1:29" ht="15">
      <c r="A45" s="26">
        <v>1849</v>
      </c>
      <c r="B45">
        <v>2708.8</v>
      </c>
      <c r="C45">
        <v>1015.8</v>
      </c>
      <c r="D45">
        <v>812.6</v>
      </c>
      <c r="E45" t="s">
        <v>309</v>
      </c>
      <c r="F45">
        <v>203.2</v>
      </c>
      <c r="G45">
        <v>118.5</v>
      </c>
      <c r="H45">
        <v>304.7</v>
      </c>
      <c r="I45" t="s">
        <v>306</v>
      </c>
      <c r="J45">
        <v>406.3</v>
      </c>
      <c r="K45">
        <v>254</v>
      </c>
      <c r="L45">
        <v>135.4</v>
      </c>
      <c r="M45">
        <v>61.8</v>
      </c>
      <c r="O45" s="10">
        <v>16.45</v>
      </c>
      <c r="P45" s="10"/>
      <c r="Q45" s="26">
        <v>1849</v>
      </c>
      <c r="R45" s="44">
        <f t="shared" si="1"/>
        <v>44559.76</v>
      </c>
      <c r="S45" s="44">
        <f aca="true" t="shared" si="12" ref="S45:S76">C45*$O45</f>
        <v>16709.91</v>
      </c>
      <c r="T45" s="44">
        <f t="shared" si="2"/>
        <v>13367.27</v>
      </c>
      <c r="V45" s="44">
        <f t="shared" si="4"/>
        <v>3342.64</v>
      </c>
      <c r="W45" s="44">
        <f t="shared" si="5"/>
        <v>1949.3249999999998</v>
      </c>
      <c r="X45" s="44">
        <f t="shared" si="6"/>
        <v>5012.315</v>
      </c>
      <c r="Z45" s="44">
        <f t="shared" si="8"/>
        <v>6683.635</v>
      </c>
      <c r="AA45" s="44">
        <f t="shared" si="9"/>
        <v>4178.3</v>
      </c>
      <c r="AB45" s="44">
        <f t="shared" si="10"/>
        <v>2227.33</v>
      </c>
      <c r="AC45" s="44">
        <f t="shared" si="11"/>
        <v>1016.6099999999999</v>
      </c>
    </row>
    <row r="46" spans="1:29" ht="15">
      <c r="A46" s="26">
        <v>1850</v>
      </c>
      <c r="B46" t="s">
        <v>305</v>
      </c>
      <c r="C46">
        <v>1027.6</v>
      </c>
      <c r="D46">
        <v>822</v>
      </c>
      <c r="E46" t="s">
        <v>309</v>
      </c>
      <c r="F46">
        <v>205.5</v>
      </c>
      <c r="G46" t="s">
        <v>305</v>
      </c>
      <c r="H46">
        <v>308.3</v>
      </c>
      <c r="I46" t="s">
        <v>306</v>
      </c>
      <c r="J46"/>
      <c r="K46">
        <v>256.9</v>
      </c>
      <c r="L46">
        <v>137</v>
      </c>
      <c r="M46">
        <v>62.5</v>
      </c>
      <c r="O46" s="10">
        <v>16.26</v>
      </c>
      <c r="P46" s="10"/>
      <c r="Q46" s="26">
        <v>1850</v>
      </c>
      <c r="S46" s="44">
        <f t="shared" si="12"/>
        <v>16708.776</v>
      </c>
      <c r="T46" s="44">
        <f t="shared" si="2"/>
        <v>13365.720000000001</v>
      </c>
      <c r="V46" s="44">
        <f t="shared" si="4"/>
        <v>3341.4300000000003</v>
      </c>
      <c r="X46" s="44">
        <f t="shared" si="6"/>
        <v>5012.9580000000005</v>
      </c>
      <c r="Z46" s="44">
        <f t="shared" si="8"/>
        <v>0</v>
      </c>
      <c r="AA46" s="44">
        <f t="shared" si="9"/>
        <v>4177.194</v>
      </c>
      <c r="AB46" s="44">
        <f t="shared" si="10"/>
        <v>2227.6200000000003</v>
      </c>
      <c r="AC46" s="44">
        <f t="shared" si="11"/>
        <v>1016.2500000000001</v>
      </c>
    </row>
    <row r="47" spans="1:29" ht="15">
      <c r="A47" s="26">
        <v>1851</v>
      </c>
      <c r="B47" t="s">
        <v>307</v>
      </c>
      <c r="C47">
        <v>1025.9</v>
      </c>
      <c r="D47">
        <v>820.7</v>
      </c>
      <c r="E47" t="s">
        <v>309</v>
      </c>
      <c r="F47">
        <v>205.2</v>
      </c>
      <c r="G47" t="s">
        <v>305</v>
      </c>
      <c r="H47">
        <v>307.8</v>
      </c>
      <c r="I47" t="s">
        <v>307</v>
      </c>
      <c r="J47">
        <v>342</v>
      </c>
      <c r="K47">
        <v>256.5</v>
      </c>
      <c r="L47">
        <v>136.8</v>
      </c>
      <c r="M47">
        <v>62.4</v>
      </c>
      <c r="O47" s="10">
        <v>16.29</v>
      </c>
      <c r="P47" s="10"/>
      <c r="Q47" s="26">
        <v>1851</v>
      </c>
      <c r="S47" s="44">
        <f t="shared" si="12"/>
        <v>16711.911</v>
      </c>
      <c r="T47" s="44">
        <f t="shared" si="2"/>
        <v>13369.203</v>
      </c>
      <c r="V47" s="44">
        <f t="shared" si="4"/>
        <v>3342.7079999999996</v>
      </c>
      <c r="X47" s="44">
        <f t="shared" si="6"/>
        <v>5014.062</v>
      </c>
      <c r="Z47" s="44">
        <f t="shared" si="8"/>
        <v>5571.179999999999</v>
      </c>
      <c r="AA47" s="44">
        <f t="shared" si="9"/>
        <v>4178.385</v>
      </c>
      <c r="AB47" s="44">
        <f t="shared" si="10"/>
        <v>2228.472</v>
      </c>
      <c r="AC47" s="44">
        <f t="shared" si="11"/>
        <v>1016.4959999999999</v>
      </c>
    </row>
    <row r="48" spans="1:29" ht="15">
      <c r="A48" s="26">
        <v>1852</v>
      </c>
      <c r="B48" t="s">
        <v>307</v>
      </c>
      <c r="C48">
        <v>1039.6</v>
      </c>
      <c r="D48">
        <v>831.7</v>
      </c>
      <c r="E48" t="s">
        <v>309</v>
      </c>
      <c r="F48">
        <v>207.9</v>
      </c>
      <c r="G48" t="s">
        <v>305</v>
      </c>
      <c r="H48">
        <v>311.9</v>
      </c>
      <c r="I48" t="s">
        <v>307</v>
      </c>
      <c r="J48">
        <v>346.5</v>
      </c>
      <c r="K48">
        <v>259.9</v>
      </c>
      <c r="L48">
        <v>138.6</v>
      </c>
      <c r="M48">
        <v>63.2</v>
      </c>
      <c r="O48" s="10">
        <v>16.07</v>
      </c>
      <c r="P48" s="10"/>
      <c r="Q48" s="26">
        <v>1852</v>
      </c>
      <c r="S48" s="44">
        <f t="shared" si="12"/>
        <v>16706.372</v>
      </c>
      <c r="T48" s="44">
        <f t="shared" si="2"/>
        <v>13365.419000000002</v>
      </c>
      <c r="V48" s="44">
        <f t="shared" si="4"/>
        <v>3340.953</v>
      </c>
      <c r="X48" s="44">
        <f t="shared" si="6"/>
        <v>5012.233</v>
      </c>
      <c r="Z48" s="44">
        <f t="shared" si="8"/>
        <v>5568.255</v>
      </c>
      <c r="AA48" s="44">
        <f t="shared" si="9"/>
        <v>4176.593</v>
      </c>
      <c r="AB48" s="44">
        <f t="shared" si="10"/>
        <v>2227.302</v>
      </c>
      <c r="AC48" s="44">
        <f t="shared" si="11"/>
        <v>1015.624</v>
      </c>
    </row>
    <row r="49" spans="1:29" ht="15">
      <c r="A49" s="26">
        <v>1853</v>
      </c>
      <c r="B49" t="s">
        <v>307</v>
      </c>
      <c r="C49">
        <v>945.7</v>
      </c>
      <c r="D49">
        <v>756.6</v>
      </c>
      <c r="E49">
        <v>595.8</v>
      </c>
      <c r="F49">
        <v>264.8</v>
      </c>
      <c r="G49" t="s">
        <v>305</v>
      </c>
      <c r="H49">
        <v>283.7</v>
      </c>
      <c r="I49" t="s">
        <v>307</v>
      </c>
      <c r="J49">
        <v>315.2</v>
      </c>
      <c r="K49" t="s">
        <v>307</v>
      </c>
      <c r="L49">
        <v>126.1</v>
      </c>
      <c r="M49">
        <v>57.5</v>
      </c>
      <c r="O49" s="10">
        <v>15.58</v>
      </c>
      <c r="P49" s="10"/>
      <c r="Q49" s="26">
        <v>1853</v>
      </c>
      <c r="S49" s="44">
        <f t="shared" si="12"/>
        <v>14734.006000000001</v>
      </c>
      <c r="T49" s="44">
        <f t="shared" si="2"/>
        <v>11787.828</v>
      </c>
      <c r="U49" s="44">
        <f t="shared" si="3"/>
        <v>9282.563999999998</v>
      </c>
      <c r="V49" s="44">
        <f t="shared" si="4"/>
        <v>4125.584</v>
      </c>
      <c r="X49" s="44">
        <f t="shared" si="6"/>
        <v>4420.046</v>
      </c>
      <c r="Z49" s="44">
        <f t="shared" si="8"/>
        <v>4910.816</v>
      </c>
      <c r="AB49" s="44">
        <f t="shared" si="10"/>
        <v>1964.638</v>
      </c>
      <c r="AC49" s="44">
        <f t="shared" si="11"/>
        <v>895.85</v>
      </c>
    </row>
    <row r="50" spans="1:29" ht="15">
      <c r="A50" s="26">
        <v>1854</v>
      </c>
      <c r="B50" t="s">
        <v>307</v>
      </c>
      <c r="C50">
        <v>826.5</v>
      </c>
      <c r="D50">
        <v>694.3</v>
      </c>
      <c r="E50">
        <v>520.7</v>
      </c>
      <c r="F50">
        <v>231.4</v>
      </c>
      <c r="G50" t="s">
        <v>305</v>
      </c>
      <c r="H50">
        <v>248</v>
      </c>
      <c r="I50" t="s">
        <v>305</v>
      </c>
      <c r="J50">
        <v>275.5</v>
      </c>
      <c r="K50" t="s">
        <v>305</v>
      </c>
      <c r="L50">
        <v>110.2</v>
      </c>
      <c r="M50">
        <v>50.3</v>
      </c>
      <c r="O50" s="10">
        <v>16.15</v>
      </c>
      <c r="P50" s="10"/>
      <c r="Q50" s="26">
        <v>1854</v>
      </c>
      <c r="S50" s="44">
        <f t="shared" si="12"/>
        <v>13347.974999999999</v>
      </c>
      <c r="T50" s="44">
        <f t="shared" si="2"/>
        <v>11212.944999999998</v>
      </c>
      <c r="U50" s="44">
        <f t="shared" si="3"/>
        <v>8409.305</v>
      </c>
      <c r="V50" s="44">
        <f t="shared" si="4"/>
        <v>3737.1099999999997</v>
      </c>
      <c r="X50" s="44">
        <f t="shared" si="6"/>
        <v>4005.2</v>
      </c>
      <c r="Z50" s="44">
        <f t="shared" si="8"/>
        <v>4449.325</v>
      </c>
      <c r="AB50" s="44">
        <f t="shared" si="10"/>
        <v>1779.7299999999998</v>
      </c>
      <c r="AC50" s="44">
        <f t="shared" si="11"/>
        <v>812.3449999999999</v>
      </c>
    </row>
    <row r="51" spans="1:29" ht="15">
      <c r="A51" s="26">
        <v>1855</v>
      </c>
      <c r="B51" t="s">
        <v>307</v>
      </c>
      <c r="C51">
        <v>870.4</v>
      </c>
      <c r="D51">
        <v>731.1</v>
      </c>
      <c r="E51">
        <v>548.4</v>
      </c>
      <c r="F51">
        <v>243.7</v>
      </c>
      <c r="G51" t="s">
        <v>307</v>
      </c>
      <c r="H51">
        <v>261.1</v>
      </c>
      <c r="I51" t="s">
        <v>305</v>
      </c>
      <c r="J51">
        <v>290.1</v>
      </c>
      <c r="K51" t="s">
        <v>305</v>
      </c>
      <c r="L51">
        <v>116</v>
      </c>
      <c r="M51">
        <v>52.9</v>
      </c>
      <c r="O51" s="10">
        <v>16.66</v>
      </c>
      <c r="P51" s="10"/>
      <c r="Q51" s="26">
        <v>1855</v>
      </c>
      <c r="S51" s="44">
        <f t="shared" si="12"/>
        <v>14500.864</v>
      </c>
      <c r="T51" s="44">
        <f t="shared" si="2"/>
        <v>12180.126</v>
      </c>
      <c r="U51" s="44">
        <f t="shared" si="3"/>
        <v>9136.344</v>
      </c>
      <c r="V51" s="44">
        <f t="shared" si="4"/>
        <v>4060.042</v>
      </c>
      <c r="X51" s="44">
        <f t="shared" si="6"/>
        <v>4349.926</v>
      </c>
      <c r="Z51" s="44">
        <f t="shared" si="8"/>
        <v>4833.066000000001</v>
      </c>
      <c r="AB51" s="44">
        <f t="shared" si="10"/>
        <v>1932.56</v>
      </c>
      <c r="AC51" s="44">
        <f t="shared" si="11"/>
        <v>881.314</v>
      </c>
    </row>
    <row r="52" spans="1:29" ht="15">
      <c r="A52" s="26">
        <v>1856</v>
      </c>
      <c r="B52" t="s">
        <v>305</v>
      </c>
      <c r="C52" t="s">
        <v>306</v>
      </c>
      <c r="D52">
        <v>860.6</v>
      </c>
      <c r="E52">
        <v>645.5</v>
      </c>
      <c r="F52">
        <v>286.9</v>
      </c>
      <c r="G52">
        <v>143.4</v>
      </c>
      <c r="H52">
        <v>502</v>
      </c>
      <c r="I52" t="s">
        <v>307</v>
      </c>
      <c r="J52">
        <v>358.6</v>
      </c>
      <c r="K52" t="s">
        <v>305</v>
      </c>
      <c r="L52">
        <v>143.4</v>
      </c>
      <c r="M52">
        <v>62.3</v>
      </c>
      <c r="O52" s="10">
        <v>16.45</v>
      </c>
      <c r="P52" s="10"/>
      <c r="Q52" s="26">
        <v>1856</v>
      </c>
      <c r="T52" s="44">
        <f t="shared" si="2"/>
        <v>14156.869999999999</v>
      </c>
      <c r="U52" s="44">
        <f t="shared" si="3"/>
        <v>10618.475</v>
      </c>
      <c r="V52" s="44">
        <f t="shared" si="4"/>
        <v>4719.504999999999</v>
      </c>
      <c r="W52" s="44">
        <f t="shared" si="5"/>
        <v>2358.93</v>
      </c>
      <c r="X52" s="44">
        <f t="shared" si="6"/>
        <v>8257.9</v>
      </c>
      <c r="Z52" s="44">
        <f t="shared" si="8"/>
        <v>5898.97</v>
      </c>
      <c r="AB52" s="44">
        <f t="shared" si="10"/>
        <v>2358.93</v>
      </c>
      <c r="AC52" s="44">
        <f t="shared" si="11"/>
        <v>1024.8349999999998</v>
      </c>
    </row>
    <row r="53" spans="1:17" ht="15">
      <c r="A53" s="26">
        <v>1857</v>
      </c>
      <c r="B53" t="s">
        <v>307</v>
      </c>
      <c r="C53" t="s">
        <v>307</v>
      </c>
      <c r="D53">
        <v>869.7</v>
      </c>
      <c r="E53">
        <v>652.2</v>
      </c>
      <c r="F53">
        <v>289.9</v>
      </c>
      <c r="G53">
        <v>144.9</v>
      </c>
      <c r="H53">
        <v>507.3</v>
      </c>
      <c r="I53" t="s">
        <v>305</v>
      </c>
      <c r="J53">
        <v>362.4</v>
      </c>
      <c r="K53" t="s">
        <v>308</v>
      </c>
      <c r="L53">
        <v>144.9</v>
      </c>
      <c r="M53">
        <v>63</v>
      </c>
      <c r="O53" s="10" t="s">
        <v>181</v>
      </c>
      <c r="P53" s="10"/>
      <c r="Q53" s="26">
        <v>1857</v>
      </c>
    </row>
    <row r="54" spans="1:29" ht="15">
      <c r="A54" s="26">
        <v>1858</v>
      </c>
      <c r="B54" t="s">
        <v>307</v>
      </c>
      <c r="C54" t="s">
        <v>307</v>
      </c>
      <c r="D54">
        <v>881.1</v>
      </c>
      <c r="E54">
        <v>660.8</v>
      </c>
      <c r="F54">
        <v>293.7</v>
      </c>
      <c r="G54">
        <v>146.8</v>
      </c>
      <c r="H54">
        <v>514</v>
      </c>
      <c r="I54" t="s">
        <v>305</v>
      </c>
      <c r="J54">
        <v>367.1</v>
      </c>
      <c r="K54" t="s">
        <v>307</v>
      </c>
      <c r="L54">
        <v>146.8</v>
      </c>
      <c r="M54">
        <v>63.8</v>
      </c>
      <c r="O54" s="10">
        <v>14.82</v>
      </c>
      <c r="P54" s="10"/>
      <c r="Q54" s="26">
        <v>1858</v>
      </c>
      <c r="T54" s="44">
        <f t="shared" si="2"/>
        <v>13057.902</v>
      </c>
      <c r="U54" s="44">
        <f t="shared" si="3"/>
        <v>9793.055999999999</v>
      </c>
      <c r="V54" s="44">
        <f t="shared" si="4"/>
        <v>4352.634</v>
      </c>
      <c r="W54" s="44">
        <f t="shared" si="5"/>
        <v>2175.576</v>
      </c>
      <c r="X54" s="44">
        <f t="shared" si="6"/>
        <v>7617.4800000000005</v>
      </c>
      <c r="Z54" s="44">
        <f t="shared" si="8"/>
        <v>5440.4220000000005</v>
      </c>
      <c r="AB54" s="44">
        <f t="shared" si="10"/>
        <v>2175.576</v>
      </c>
      <c r="AC54" s="44">
        <f t="shared" si="11"/>
        <v>945.516</v>
      </c>
    </row>
    <row r="55" spans="1:29" ht="15">
      <c r="A55" s="26">
        <v>1859</v>
      </c>
      <c r="B55" t="s">
        <v>307</v>
      </c>
      <c r="C55" t="s">
        <v>306</v>
      </c>
      <c r="D55">
        <v>785.8</v>
      </c>
      <c r="E55">
        <v>589.3</v>
      </c>
      <c r="F55">
        <v>261.9</v>
      </c>
      <c r="G55">
        <v>131</v>
      </c>
      <c r="H55">
        <v>458.4</v>
      </c>
      <c r="I55" t="s">
        <v>305</v>
      </c>
      <c r="J55">
        <v>327.4</v>
      </c>
      <c r="K55" t="s">
        <v>305</v>
      </c>
      <c r="L55">
        <v>131</v>
      </c>
      <c r="M55">
        <v>56.9</v>
      </c>
      <c r="O55" s="10">
        <v>14.59</v>
      </c>
      <c r="P55" s="10"/>
      <c r="Q55" s="26">
        <v>1859</v>
      </c>
      <c r="T55" s="44">
        <f t="shared" si="2"/>
        <v>11464.822</v>
      </c>
      <c r="U55" s="44">
        <f t="shared" si="3"/>
        <v>8597.886999999999</v>
      </c>
      <c r="V55" s="44">
        <f t="shared" si="4"/>
        <v>3821.1209999999996</v>
      </c>
      <c r="W55" s="44">
        <f t="shared" si="5"/>
        <v>1911.29</v>
      </c>
      <c r="X55" s="44">
        <f t="shared" si="6"/>
        <v>6688.056</v>
      </c>
      <c r="Z55" s="44">
        <f t="shared" si="8"/>
        <v>4776.766</v>
      </c>
      <c r="AB55" s="44">
        <f t="shared" si="10"/>
        <v>1911.29</v>
      </c>
      <c r="AC55" s="44">
        <f t="shared" si="11"/>
        <v>830.1709999999999</v>
      </c>
    </row>
    <row r="56" spans="1:29" ht="15">
      <c r="A56" s="26">
        <v>1860</v>
      </c>
      <c r="B56" t="s">
        <v>305</v>
      </c>
      <c r="C56" t="s">
        <v>308</v>
      </c>
      <c r="D56">
        <v>706.4</v>
      </c>
      <c r="E56">
        <v>529.8</v>
      </c>
      <c r="F56">
        <v>235.5</v>
      </c>
      <c r="G56">
        <v>117.7</v>
      </c>
      <c r="H56">
        <v>412.1</v>
      </c>
      <c r="I56" t="s">
        <v>307</v>
      </c>
      <c r="J56">
        <v>294.3</v>
      </c>
      <c r="K56" t="s">
        <v>306</v>
      </c>
      <c r="L56">
        <v>117.7</v>
      </c>
      <c r="M56">
        <v>51.2</v>
      </c>
      <c r="O56" s="10">
        <v>14.98</v>
      </c>
      <c r="P56" s="10"/>
      <c r="Q56" s="26">
        <v>1860</v>
      </c>
      <c r="T56" s="44">
        <f t="shared" si="2"/>
        <v>10581.872</v>
      </c>
      <c r="U56" s="44">
        <f t="shared" si="3"/>
        <v>7936.4039999999995</v>
      </c>
      <c r="V56" s="44">
        <f t="shared" si="4"/>
        <v>3527.79</v>
      </c>
      <c r="W56" s="44">
        <f t="shared" si="5"/>
        <v>1763.1460000000002</v>
      </c>
      <c r="X56" s="44">
        <f t="shared" si="6"/>
        <v>6173.258000000001</v>
      </c>
      <c r="Z56" s="44">
        <f t="shared" si="8"/>
        <v>4408.6140000000005</v>
      </c>
      <c r="AB56" s="44">
        <f t="shared" si="10"/>
        <v>1763.1460000000002</v>
      </c>
      <c r="AC56" s="44">
        <f t="shared" si="11"/>
        <v>766.9760000000001</v>
      </c>
    </row>
    <row r="57" spans="1:29" ht="15">
      <c r="A57" s="26">
        <v>1861</v>
      </c>
      <c r="B57" t="s">
        <v>306</v>
      </c>
      <c r="C57" t="s">
        <v>308</v>
      </c>
      <c r="D57">
        <v>653.2</v>
      </c>
      <c r="E57">
        <v>489.9</v>
      </c>
      <c r="F57">
        <v>217.7</v>
      </c>
      <c r="G57">
        <v>108.9</v>
      </c>
      <c r="H57">
        <v>381</v>
      </c>
      <c r="I57" t="s">
        <v>307</v>
      </c>
      <c r="J57">
        <v>272.2</v>
      </c>
      <c r="K57">
        <v>272.2</v>
      </c>
      <c r="L57">
        <v>108.9</v>
      </c>
      <c r="M57">
        <v>47.3</v>
      </c>
      <c r="O57" s="10">
        <v>15.17</v>
      </c>
      <c r="P57" s="10"/>
      <c r="Q57" s="26">
        <v>1861</v>
      </c>
      <c r="T57" s="44">
        <f t="shared" si="2"/>
        <v>9909.044</v>
      </c>
      <c r="U57" s="44">
        <f t="shared" si="3"/>
        <v>7431.782999999999</v>
      </c>
      <c r="V57" s="44">
        <f t="shared" si="4"/>
        <v>3302.509</v>
      </c>
      <c r="W57" s="44">
        <f t="shared" si="5"/>
        <v>1652.0130000000001</v>
      </c>
      <c r="X57" s="44">
        <f t="shared" si="6"/>
        <v>5779.7699999999995</v>
      </c>
      <c r="Z57" s="44">
        <f t="shared" si="8"/>
        <v>4129.273999999999</v>
      </c>
      <c r="AA57" s="44">
        <f t="shared" si="9"/>
        <v>4129.273999999999</v>
      </c>
      <c r="AB57" s="44">
        <f t="shared" si="10"/>
        <v>1652.0130000000001</v>
      </c>
      <c r="AC57" s="44">
        <f t="shared" si="11"/>
        <v>717.5409999999999</v>
      </c>
    </row>
    <row r="58" spans="1:29" ht="15">
      <c r="A58" s="26">
        <v>1862</v>
      </c>
      <c r="B58" t="s">
        <v>307</v>
      </c>
      <c r="C58" t="s">
        <v>306</v>
      </c>
      <c r="D58">
        <v>708.7</v>
      </c>
      <c r="E58">
        <v>531.5</v>
      </c>
      <c r="F58">
        <v>236.2</v>
      </c>
      <c r="G58">
        <v>118.1</v>
      </c>
      <c r="H58">
        <v>413.4</v>
      </c>
      <c r="I58" t="s">
        <v>307</v>
      </c>
      <c r="J58">
        <v>295.3</v>
      </c>
      <c r="K58">
        <v>295.3</v>
      </c>
      <c r="L58">
        <v>118.1</v>
      </c>
      <c r="M58">
        <v>51.3</v>
      </c>
      <c r="O58" s="10">
        <v>15.42</v>
      </c>
      <c r="P58" s="10"/>
      <c r="Q58" s="26">
        <v>1862</v>
      </c>
      <c r="T58" s="44">
        <f t="shared" si="2"/>
        <v>10928.154</v>
      </c>
      <c r="U58" s="44">
        <f t="shared" si="3"/>
        <v>8195.73</v>
      </c>
      <c r="V58" s="44">
        <f t="shared" si="4"/>
        <v>3642.2039999999997</v>
      </c>
      <c r="W58" s="44">
        <f t="shared" si="5"/>
        <v>1821.1019999999999</v>
      </c>
      <c r="X58" s="44">
        <f t="shared" si="6"/>
        <v>6374.628</v>
      </c>
      <c r="Z58" s="44">
        <f t="shared" si="8"/>
        <v>4553.526</v>
      </c>
      <c r="AA58" s="44">
        <f t="shared" si="9"/>
        <v>4553.526</v>
      </c>
      <c r="AB58" s="44">
        <f t="shared" si="10"/>
        <v>1821.1019999999999</v>
      </c>
      <c r="AC58" s="44">
        <f t="shared" si="11"/>
        <v>791.0459999999999</v>
      </c>
    </row>
    <row r="59" spans="1:28" ht="15">
      <c r="A59" s="26">
        <v>1863</v>
      </c>
      <c r="B59">
        <v>2564.2</v>
      </c>
      <c r="C59" t="s">
        <v>306</v>
      </c>
      <c r="D59">
        <v>807.7</v>
      </c>
      <c r="E59">
        <v>605.8</v>
      </c>
      <c r="F59">
        <v>269.2</v>
      </c>
      <c r="G59">
        <v>134.6</v>
      </c>
      <c r="H59">
        <v>471.2</v>
      </c>
      <c r="I59" t="s">
        <v>307</v>
      </c>
      <c r="J59">
        <v>336.5</v>
      </c>
      <c r="K59">
        <v>336.5</v>
      </c>
      <c r="L59">
        <v>134.6</v>
      </c>
      <c r="M59"/>
      <c r="O59" s="10">
        <v>15.23</v>
      </c>
      <c r="P59" s="10"/>
      <c r="Q59" s="26">
        <v>1863</v>
      </c>
      <c r="R59" s="44">
        <f t="shared" si="1"/>
        <v>39052.765999999996</v>
      </c>
      <c r="T59" s="44">
        <f t="shared" si="2"/>
        <v>12301.271</v>
      </c>
      <c r="U59" s="44">
        <f t="shared" si="3"/>
        <v>9226.333999999999</v>
      </c>
      <c r="V59" s="44">
        <f t="shared" si="4"/>
        <v>4099.916</v>
      </c>
      <c r="W59" s="44">
        <f t="shared" si="5"/>
        <v>2049.958</v>
      </c>
      <c r="X59" s="44">
        <f t="shared" si="6"/>
        <v>7176.376</v>
      </c>
      <c r="Z59" s="44">
        <f t="shared" si="8"/>
        <v>5124.895</v>
      </c>
      <c r="AA59" s="44">
        <f t="shared" si="9"/>
        <v>5124.895</v>
      </c>
      <c r="AB59" s="44">
        <f t="shared" si="10"/>
        <v>2049.958</v>
      </c>
    </row>
    <row r="60" spans="1:28" ht="15">
      <c r="A60" s="26">
        <v>1864</v>
      </c>
      <c r="B60">
        <v>2508.1</v>
      </c>
      <c r="C60" t="s">
        <v>307</v>
      </c>
      <c r="D60">
        <v>790.1</v>
      </c>
      <c r="E60">
        <v>592.5</v>
      </c>
      <c r="F60">
        <v>263.4</v>
      </c>
      <c r="G60">
        <v>131.7</v>
      </c>
      <c r="H60">
        <v>460.9</v>
      </c>
      <c r="I60"/>
      <c r="J60">
        <v>329.2</v>
      </c>
      <c r="K60">
        <v>329.2</v>
      </c>
      <c r="L60">
        <v>131.7</v>
      </c>
      <c r="M60"/>
      <c r="O60" s="10">
        <v>15.31</v>
      </c>
      <c r="P60" s="10"/>
      <c r="Q60" s="26">
        <v>1864</v>
      </c>
      <c r="R60" s="44">
        <f t="shared" si="1"/>
        <v>38399.011</v>
      </c>
      <c r="T60" s="44">
        <f t="shared" si="2"/>
        <v>12096.431</v>
      </c>
      <c r="U60" s="44">
        <f t="shared" si="3"/>
        <v>9071.175000000001</v>
      </c>
      <c r="V60" s="44">
        <f t="shared" si="4"/>
        <v>4032.654</v>
      </c>
      <c r="W60" s="44">
        <f t="shared" si="5"/>
        <v>2016.327</v>
      </c>
      <c r="X60" s="44">
        <f t="shared" si="6"/>
        <v>7056.379</v>
      </c>
      <c r="Z60" s="44">
        <f t="shared" si="8"/>
        <v>5040.052</v>
      </c>
      <c r="AA60" s="44">
        <f t="shared" si="9"/>
        <v>5040.052</v>
      </c>
      <c r="AB60" s="44">
        <f t="shared" si="10"/>
        <v>2016.327</v>
      </c>
    </row>
    <row r="61" spans="1:28" ht="15">
      <c r="A61" s="26">
        <v>1865</v>
      </c>
      <c r="B61">
        <v>2668.5</v>
      </c>
      <c r="C61">
        <v>1334.3</v>
      </c>
      <c r="D61">
        <v>840.6</v>
      </c>
      <c r="E61">
        <v>630.4</v>
      </c>
      <c r="F61">
        <v>280.2</v>
      </c>
      <c r="G61">
        <v>153.4</v>
      </c>
      <c r="H61">
        <v>490.3</v>
      </c>
      <c r="I61" t="s">
        <v>307</v>
      </c>
      <c r="J61">
        <v>350.2</v>
      </c>
      <c r="K61">
        <v>350.2</v>
      </c>
      <c r="L61">
        <v>140.1</v>
      </c>
      <c r="M61" t="s">
        <v>307</v>
      </c>
      <c r="O61" s="10">
        <v>15.38</v>
      </c>
      <c r="P61" s="10"/>
      <c r="Q61" s="26">
        <v>1865</v>
      </c>
      <c r="R61" s="44">
        <f t="shared" si="1"/>
        <v>41041.53</v>
      </c>
      <c r="S61" s="44">
        <f t="shared" si="12"/>
        <v>20521.534</v>
      </c>
      <c r="T61" s="44">
        <f t="shared" si="2"/>
        <v>12928.428000000002</v>
      </c>
      <c r="U61" s="44">
        <f t="shared" si="3"/>
        <v>9695.552</v>
      </c>
      <c r="V61" s="44">
        <f t="shared" si="4"/>
        <v>4309.476</v>
      </c>
      <c r="W61" s="44">
        <f t="shared" si="5"/>
        <v>2359.2920000000004</v>
      </c>
      <c r="X61" s="44">
        <f t="shared" si="6"/>
        <v>7540.814</v>
      </c>
      <c r="Z61" s="44">
        <f t="shared" si="8"/>
        <v>5386.076</v>
      </c>
      <c r="AA61" s="44">
        <f t="shared" si="9"/>
        <v>5386.076</v>
      </c>
      <c r="AB61" s="44">
        <f t="shared" si="10"/>
        <v>2154.738</v>
      </c>
    </row>
    <row r="62" spans="1:28" ht="15">
      <c r="A62" s="26">
        <v>1866</v>
      </c>
      <c r="B62">
        <v>2472.1</v>
      </c>
      <c r="C62">
        <v>1236.1</v>
      </c>
      <c r="D62">
        <v>7787</v>
      </c>
      <c r="E62">
        <v>584</v>
      </c>
      <c r="F62">
        <v>259.6</v>
      </c>
      <c r="G62">
        <v>142.1</v>
      </c>
      <c r="H62">
        <v>454.3</v>
      </c>
      <c r="I62"/>
      <c r="J62">
        <v>324.5</v>
      </c>
      <c r="K62">
        <v>324.5</v>
      </c>
      <c r="L62">
        <v>129.8</v>
      </c>
      <c r="M62" t="s">
        <v>307</v>
      </c>
      <c r="O62" s="10">
        <v>15.01</v>
      </c>
      <c r="P62" s="10"/>
      <c r="Q62" s="26">
        <v>1866</v>
      </c>
      <c r="R62" s="44">
        <f t="shared" si="1"/>
        <v>37106.221</v>
      </c>
      <c r="S62" s="44">
        <f t="shared" si="12"/>
        <v>18553.860999999997</v>
      </c>
      <c r="T62" s="44">
        <f t="shared" si="2"/>
        <v>116882.87</v>
      </c>
      <c r="U62" s="44">
        <f t="shared" si="3"/>
        <v>8765.84</v>
      </c>
      <c r="V62" s="44">
        <f t="shared" si="4"/>
        <v>3896.5960000000005</v>
      </c>
      <c r="W62" s="44">
        <f t="shared" si="5"/>
        <v>2132.921</v>
      </c>
      <c r="X62" s="44">
        <f t="shared" si="6"/>
        <v>6819.043</v>
      </c>
      <c r="Z62" s="44">
        <f t="shared" si="8"/>
        <v>4870.745</v>
      </c>
      <c r="AA62" s="44">
        <f t="shared" si="9"/>
        <v>4870.745</v>
      </c>
      <c r="AB62" s="44">
        <f t="shared" si="10"/>
        <v>1948.2980000000002</v>
      </c>
    </row>
    <row r="63" spans="1:28" ht="15">
      <c r="A63" s="26">
        <v>1867</v>
      </c>
      <c r="B63">
        <v>2341.8</v>
      </c>
      <c r="C63">
        <v>1170.9</v>
      </c>
      <c r="D63">
        <v>737.7</v>
      </c>
      <c r="E63">
        <v>553.2</v>
      </c>
      <c r="F63">
        <v>245.9</v>
      </c>
      <c r="G63">
        <v>134.7</v>
      </c>
      <c r="H63">
        <v>430.3</v>
      </c>
      <c r="I63" t="s">
        <v>305</v>
      </c>
      <c r="J63">
        <v>307.4</v>
      </c>
      <c r="K63">
        <v>307.4</v>
      </c>
      <c r="L63">
        <v>122.9</v>
      </c>
      <c r="M63"/>
      <c r="O63" s="10">
        <v>15.31</v>
      </c>
      <c r="P63" s="10"/>
      <c r="Q63" s="26">
        <v>1867</v>
      </c>
      <c r="R63" s="44">
        <f t="shared" si="1"/>
        <v>35852.958000000006</v>
      </c>
      <c r="S63" s="44">
        <f t="shared" si="12"/>
        <v>17926.479000000003</v>
      </c>
      <c r="T63" s="44">
        <f t="shared" si="2"/>
        <v>11294.187000000002</v>
      </c>
      <c r="U63" s="44">
        <f t="shared" si="3"/>
        <v>8469.492</v>
      </c>
      <c r="V63" s="44">
        <f t="shared" si="4"/>
        <v>3764.7290000000003</v>
      </c>
      <c r="W63" s="44">
        <f t="shared" si="5"/>
        <v>2062.257</v>
      </c>
      <c r="X63" s="44">
        <f t="shared" si="6"/>
        <v>6587.893</v>
      </c>
      <c r="Z63" s="44">
        <f t="shared" si="8"/>
        <v>4706.294</v>
      </c>
      <c r="AA63" s="44">
        <f t="shared" si="9"/>
        <v>4706.294</v>
      </c>
      <c r="AB63" s="44">
        <f t="shared" si="10"/>
        <v>1881.5990000000002</v>
      </c>
    </row>
    <row r="64" spans="1:28" ht="15">
      <c r="A64" s="26">
        <v>1868</v>
      </c>
      <c r="B64">
        <v>2526.5</v>
      </c>
      <c r="C64">
        <v>1263.3</v>
      </c>
      <c r="D64">
        <v>835.6</v>
      </c>
      <c r="E64">
        <v>686.4</v>
      </c>
      <c r="F64">
        <v>265.3</v>
      </c>
      <c r="G64">
        <v>145.3</v>
      </c>
      <c r="H64">
        <v>487.5</v>
      </c>
      <c r="I64">
        <v>437.7</v>
      </c>
      <c r="J64">
        <v>331.6</v>
      </c>
      <c r="K64">
        <v>331.6</v>
      </c>
      <c r="L64">
        <v>132.6</v>
      </c>
      <c r="M64" t="s">
        <v>307</v>
      </c>
      <c r="O64" s="10">
        <v>15.37</v>
      </c>
      <c r="P64" s="10"/>
      <c r="Q64" s="26">
        <v>1868</v>
      </c>
      <c r="R64" s="44">
        <f t="shared" si="1"/>
        <v>38832.305</v>
      </c>
      <c r="S64" s="44">
        <f t="shared" si="12"/>
        <v>19416.921</v>
      </c>
      <c r="T64" s="44">
        <f t="shared" si="2"/>
        <v>12843.172</v>
      </c>
      <c r="U64" s="44">
        <f t="shared" si="3"/>
        <v>10549.967999999999</v>
      </c>
      <c r="V64" s="44">
        <f t="shared" si="4"/>
        <v>4077.661</v>
      </c>
      <c r="W64" s="44">
        <f t="shared" si="5"/>
        <v>2233.261</v>
      </c>
      <c r="X64" s="44">
        <f t="shared" si="6"/>
        <v>7492.875</v>
      </c>
      <c r="Y64" s="44">
        <f t="shared" si="7"/>
        <v>6727.449</v>
      </c>
      <c r="Z64" s="44">
        <f t="shared" si="8"/>
        <v>5096.692</v>
      </c>
      <c r="AA64" s="44">
        <f t="shared" si="9"/>
        <v>5096.692</v>
      </c>
      <c r="AB64" s="44">
        <f t="shared" si="10"/>
        <v>2038.062</v>
      </c>
    </row>
    <row r="65" spans="1:28" ht="15">
      <c r="A65" s="26">
        <v>1869</v>
      </c>
      <c r="B65">
        <v>2390.6</v>
      </c>
      <c r="C65">
        <v>1195.3</v>
      </c>
      <c r="D65">
        <v>790.7</v>
      </c>
      <c r="E65">
        <v>649.5</v>
      </c>
      <c r="F65">
        <v>276.1</v>
      </c>
      <c r="G65">
        <v>137.5</v>
      </c>
      <c r="H65">
        <v>461.2</v>
      </c>
      <c r="I65">
        <v>414.2</v>
      </c>
      <c r="J65">
        <v>313.8</v>
      </c>
      <c r="K65">
        <v>313.8</v>
      </c>
      <c r="L65">
        <v>125.5</v>
      </c>
      <c r="M65" t="s">
        <v>305</v>
      </c>
      <c r="O65" s="10">
        <v>15.36</v>
      </c>
      <c r="P65" s="10"/>
      <c r="Q65" s="26">
        <v>1869</v>
      </c>
      <c r="R65" s="44">
        <f t="shared" si="1"/>
        <v>36719.615999999995</v>
      </c>
      <c r="S65" s="44">
        <f t="shared" si="12"/>
        <v>18359.807999999997</v>
      </c>
      <c r="T65" s="44">
        <f t="shared" si="2"/>
        <v>12145.152</v>
      </c>
      <c r="U65" s="44">
        <f t="shared" si="3"/>
        <v>9976.32</v>
      </c>
      <c r="V65" s="44">
        <f t="shared" si="4"/>
        <v>4240.896000000001</v>
      </c>
      <c r="W65" s="44">
        <f t="shared" si="5"/>
        <v>2112</v>
      </c>
      <c r="X65" s="44">
        <f t="shared" si="6"/>
        <v>7084.031999999999</v>
      </c>
      <c r="Y65" s="44">
        <f t="shared" si="7"/>
        <v>6362.111999999999</v>
      </c>
      <c r="Z65" s="44">
        <f t="shared" si="8"/>
        <v>4819.968</v>
      </c>
      <c r="AA65" s="44">
        <f t="shared" si="9"/>
        <v>4819.968</v>
      </c>
      <c r="AB65" s="44">
        <f t="shared" si="10"/>
        <v>1927.6799999999998</v>
      </c>
    </row>
    <row r="66" spans="1:28" ht="15">
      <c r="A66" s="26">
        <v>1870</v>
      </c>
      <c r="B66">
        <v>2378.2</v>
      </c>
      <c r="C66">
        <v>1189.1</v>
      </c>
      <c r="D66">
        <v>749.1</v>
      </c>
      <c r="E66">
        <v>561.8</v>
      </c>
      <c r="F66">
        <v>249.7</v>
      </c>
      <c r="G66">
        <v>136.7</v>
      </c>
      <c r="H66">
        <v>437</v>
      </c>
      <c r="I66">
        <v>374.6</v>
      </c>
      <c r="J66">
        <v>312.1</v>
      </c>
      <c r="K66">
        <v>312.1</v>
      </c>
      <c r="L66">
        <v>124.9</v>
      </c>
      <c r="M66" t="s">
        <v>305</v>
      </c>
      <c r="O66" s="10">
        <v>15.35</v>
      </c>
      <c r="P66" s="10"/>
      <c r="Q66" s="26">
        <v>1870</v>
      </c>
      <c r="R66" s="44">
        <f t="shared" si="1"/>
        <v>36505.369999999995</v>
      </c>
      <c r="S66" s="44">
        <f t="shared" si="12"/>
        <v>18252.684999999998</v>
      </c>
      <c r="T66" s="44">
        <f t="shared" si="2"/>
        <v>11498.685</v>
      </c>
      <c r="U66" s="44">
        <f t="shared" si="3"/>
        <v>8623.63</v>
      </c>
      <c r="V66" s="44">
        <f t="shared" si="4"/>
        <v>3832.8949999999995</v>
      </c>
      <c r="W66" s="44">
        <f t="shared" si="5"/>
        <v>2098.345</v>
      </c>
      <c r="X66" s="44">
        <f t="shared" si="6"/>
        <v>6707.95</v>
      </c>
      <c r="Y66" s="44">
        <f t="shared" si="7"/>
        <v>5750.110000000001</v>
      </c>
      <c r="Z66" s="44">
        <f t="shared" si="8"/>
        <v>4790.735000000001</v>
      </c>
      <c r="AA66" s="44">
        <f t="shared" si="9"/>
        <v>4790.735000000001</v>
      </c>
      <c r="AB66" s="44">
        <f t="shared" si="10"/>
        <v>1917.2150000000001</v>
      </c>
    </row>
    <row r="67" spans="1:28" ht="15">
      <c r="A67" s="26">
        <v>1871</v>
      </c>
      <c r="B67">
        <v>2398.9</v>
      </c>
      <c r="C67">
        <v>1199.4</v>
      </c>
      <c r="D67">
        <v>959.6</v>
      </c>
      <c r="E67">
        <v>719.7</v>
      </c>
      <c r="F67">
        <v>359.8</v>
      </c>
      <c r="G67">
        <v>137.9</v>
      </c>
      <c r="H67">
        <v>719.7</v>
      </c>
      <c r="I67">
        <v>599.7</v>
      </c>
      <c r="J67">
        <v>479.8</v>
      </c>
      <c r="K67">
        <v>479.8</v>
      </c>
      <c r="L67">
        <v>179.9</v>
      </c>
      <c r="M67" t="s">
        <v>305</v>
      </c>
      <c r="O67" s="10">
        <v>15.41</v>
      </c>
      <c r="P67" s="10"/>
      <c r="Q67" s="26">
        <v>1871</v>
      </c>
      <c r="R67" s="44">
        <f t="shared" si="1"/>
        <v>36967.049</v>
      </c>
      <c r="S67" s="44">
        <f t="shared" si="12"/>
        <v>18482.754</v>
      </c>
      <c r="T67" s="44">
        <f t="shared" si="2"/>
        <v>14787.436</v>
      </c>
      <c r="U67" s="44">
        <f t="shared" si="3"/>
        <v>11090.577000000001</v>
      </c>
      <c r="V67" s="44">
        <f t="shared" si="4"/>
        <v>5544.518</v>
      </c>
      <c r="W67" s="44">
        <f t="shared" si="5"/>
        <v>2125.039</v>
      </c>
      <c r="X67" s="44">
        <f t="shared" si="6"/>
        <v>11090.577000000001</v>
      </c>
      <c r="Y67" s="44">
        <f t="shared" si="7"/>
        <v>9241.377</v>
      </c>
      <c r="Z67" s="44">
        <f t="shared" si="8"/>
        <v>7393.718</v>
      </c>
      <c r="AA67" s="44">
        <f t="shared" si="9"/>
        <v>7393.718</v>
      </c>
      <c r="AB67" s="44">
        <f t="shared" si="10"/>
        <v>2772.259</v>
      </c>
    </row>
    <row r="68" spans="1:28" ht="15">
      <c r="A68" s="26">
        <v>1872</v>
      </c>
      <c r="B68">
        <v>2617.8</v>
      </c>
      <c r="C68">
        <v>1308.9</v>
      </c>
      <c r="D68">
        <v>1047.1</v>
      </c>
      <c r="E68">
        <v>785.3</v>
      </c>
      <c r="F68">
        <v>392.7</v>
      </c>
      <c r="G68"/>
      <c r="H68">
        <v>785.3</v>
      </c>
      <c r="I68">
        <v>654.4</v>
      </c>
      <c r="J68">
        <v>523.6</v>
      </c>
      <c r="K68">
        <v>523.6</v>
      </c>
      <c r="L68">
        <v>196.3</v>
      </c>
      <c r="M68" t="s">
        <v>305</v>
      </c>
      <c r="O68" s="10">
        <v>15.66</v>
      </c>
      <c r="P68" s="10"/>
      <c r="Q68" s="26">
        <v>1872</v>
      </c>
      <c r="R68" s="44">
        <f t="shared" si="1"/>
        <v>40994.748</v>
      </c>
      <c r="S68" s="44">
        <f t="shared" si="12"/>
        <v>20497.374</v>
      </c>
      <c r="T68" s="44">
        <f t="shared" si="2"/>
        <v>16397.586</v>
      </c>
      <c r="U68" s="44">
        <f t="shared" si="3"/>
        <v>12297.797999999999</v>
      </c>
      <c r="V68" s="44">
        <f t="shared" si="4"/>
        <v>6149.682</v>
      </c>
      <c r="X68" s="44">
        <f t="shared" si="6"/>
        <v>12297.797999999999</v>
      </c>
      <c r="Y68" s="44">
        <f t="shared" si="7"/>
        <v>10247.904</v>
      </c>
      <c r="Z68" s="44">
        <f t="shared" si="8"/>
        <v>8199.576000000001</v>
      </c>
      <c r="AA68" s="44">
        <f t="shared" si="9"/>
        <v>8199.576000000001</v>
      </c>
      <c r="AB68" s="44">
        <f t="shared" si="10"/>
        <v>3074.058</v>
      </c>
    </row>
    <row r="69" spans="1:28" ht="15">
      <c r="A69" s="26">
        <v>1873</v>
      </c>
      <c r="B69">
        <v>3033.5</v>
      </c>
      <c r="C69">
        <v>1516.8</v>
      </c>
      <c r="D69">
        <v>1213.4</v>
      </c>
      <c r="E69">
        <v>910.1</v>
      </c>
      <c r="F69">
        <v>435.2</v>
      </c>
      <c r="G69" t="s">
        <v>305</v>
      </c>
      <c r="H69">
        <v>910.1</v>
      </c>
      <c r="I69">
        <v>758.4</v>
      </c>
      <c r="J69">
        <v>633.1</v>
      </c>
      <c r="K69">
        <v>633.1</v>
      </c>
      <c r="L69">
        <v>237.4</v>
      </c>
      <c r="M69" t="s">
        <v>307</v>
      </c>
      <c r="O69" s="10">
        <v>15.66</v>
      </c>
      <c r="P69" s="10"/>
      <c r="Q69" s="26">
        <v>1873</v>
      </c>
      <c r="R69" s="44">
        <f t="shared" si="1"/>
        <v>47504.61</v>
      </c>
      <c r="S69" s="44">
        <f t="shared" si="12"/>
        <v>23753.088</v>
      </c>
      <c r="T69" s="44">
        <f t="shared" si="2"/>
        <v>19001.844</v>
      </c>
      <c r="U69" s="44">
        <f t="shared" si="3"/>
        <v>14252.166000000001</v>
      </c>
      <c r="V69" s="44">
        <f t="shared" si="4"/>
        <v>6815.232</v>
      </c>
      <c r="X69" s="44">
        <f t="shared" si="6"/>
        <v>14252.166000000001</v>
      </c>
      <c r="Y69" s="44">
        <f t="shared" si="7"/>
        <v>11876.544</v>
      </c>
      <c r="Z69" s="44">
        <f t="shared" si="8"/>
        <v>9914.346</v>
      </c>
      <c r="AA69" s="44">
        <f t="shared" si="9"/>
        <v>9914.346</v>
      </c>
      <c r="AB69" s="44">
        <f t="shared" si="10"/>
        <v>3717.684</v>
      </c>
    </row>
    <row r="70" spans="1:28" ht="15">
      <c r="A70" s="26">
        <v>1874</v>
      </c>
      <c r="B70">
        <v>3033.5</v>
      </c>
      <c r="C70">
        <v>1516.8</v>
      </c>
      <c r="D70">
        <v>1213.4</v>
      </c>
      <c r="E70">
        <v>910.1</v>
      </c>
      <c r="F70">
        <v>435.2</v>
      </c>
      <c r="G70"/>
      <c r="H70">
        <v>910.1</v>
      </c>
      <c r="I70">
        <v>758.4</v>
      </c>
      <c r="J70">
        <v>633.1</v>
      </c>
      <c r="K70">
        <v>633.1</v>
      </c>
      <c r="L70">
        <v>237.4</v>
      </c>
      <c r="M70"/>
      <c r="O70" s="10">
        <v>16.1</v>
      </c>
      <c r="P70" s="10"/>
      <c r="Q70" s="26">
        <v>1874</v>
      </c>
      <c r="R70" s="44">
        <f t="shared" si="1"/>
        <v>48839.350000000006</v>
      </c>
      <c r="S70" s="44">
        <f t="shared" si="12"/>
        <v>24420.480000000003</v>
      </c>
      <c r="T70" s="44">
        <f t="shared" si="2"/>
        <v>19535.74</v>
      </c>
      <c r="U70" s="44">
        <f t="shared" si="3"/>
        <v>14652.610000000002</v>
      </c>
      <c r="V70" s="44">
        <f t="shared" si="4"/>
        <v>7006.72</v>
      </c>
      <c r="X70" s="44">
        <f t="shared" si="6"/>
        <v>14652.610000000002</v>
      </c>
      <c r="Y70" s="44">
        <f t="shared" si="7"/>
        <v>12210.240000000002</v>
      </c>
      <c r="Z70" s="44">
        <f t="shared" si="8"/>
        <v>10192.910000000002</v>
      </c>
      <c r="AA70" s="44">
        <f t="shared" si="9"/>
        <v>10192.910000000002</v>
      </c>
      <c r="AB70" s="44">
        <f t="shared" si="10"/>
        <v>3822.1400000000003</v>
      </c>
    </row>
    <row r="71" spans="1:29" ht="15">
      <c r="A71" s="26">
        <v>1875</v>
      </c>
      <c r="B71">
        <v>3956.8</v>
      </c>
      <c r="C71">
        <v>1582.7</v>
      </c>
      <c r="D71">
        <v>1055.1</v>
      </c>
      <c r="E71">
        <v>791.4</v>
      </c>
      <c r="F71">
        <v>395.7</v>
      </c>
      <c r="G71" t="s">
        <v>305</v>
      </c>
      <c r="H71">
        <v>791.4</v>
      </c>
      <c r="I71">
        <v>659.5</v>
      </c>
      <c r="J71">
        <v>527.6</v>
      </c>
      <c r="K71">
        <v>560.5</v>
      </c>
      <c r="L71">
        <v>230.8</v>
      </c>
      <c r="M71">
        <v>118.7</v>
      </c>
      <c r="O71" s="10">
        <v>16.39</v>
      </c>
      <c r="P71" s="10"/>
      <c r="Q71" s="26">
        <v>1875</v>
      </c>
      <c r="R71" s="44">
        <f t="shared" si="1"/>
        <v>64851.952000000005</v>
      </c>
      <c r="S71" s="44">
        <f t="shared" si="12"/>
        <v>25940.453</v>
      </c>
      <c r="T71" s="44">
        <f t="shared" si="2"/>
        <v>17293.089</v>
      </c>
      <c r="U71" s="44">
        <f t="shared" si="3"/>
        <v>12971.046</v>
      </c>
      <c r="V71" s="44">
        <f t="shared" si="4"/>
        <v>6485.523</v>
      </c>
      <c r="X71" s="44">
        <f t="shared" si="6"/>
        <v>12971.046</v>
      </c>
      <c r="Y71" s="44">
        <f t="shared" si="7"/>
        <v>10809.205</v>
      </c>
      <c r="Z71" s="44">
        <f t="shared" si="8"/>
        <v>8647.364000000001</v>
      </c>
      <c r="AA71" s="44">
        <f t="shared" si="9"/>
        <v>9186.595000000001</v>
      </c>
      <c r="AB71" s="44">
        <f t="shared" si="10"/>
        <v>3782.8120000000004</v>
      </c>
      <c r="AC71" s="44">
        <f t="shared" si="11"/>
        <v>1945.4930000000002</v>
      </c>
    </row>
    <row r="72" spans="1:29" ht="15">
      <c r="A72" s="26">
        <v>1876</v>
      </c>
      <c r="B72">
        <v>3668.6</v>
      </c>
      <c r="C72">
        <v>1589.7</v>
      </c>
      <c r="D72">
        <v>1222.9</v>
      </c>
      <c r="E72">
        <v>794.9</v>
      </c>
      <c r="F72">
        <v>428</v>
      </c>
      <c r="G72" t="s">
        <v>305</v>
      </c>
      <c r="H72">
        <v>856</v>
      </c>
      <c r="I72">
        <v>733.7</v>
      </c>
      <c r="J72">
        <v>489.2</v>
      </c>
      <c r="K72">
        <v>550.3</v>
      </c>
      <c r="L72">
        <v>305.7</v>
      </c>
      <c r="M72">
        <v>110.1</v>
      </c>
      <c r="O72" s="10">
        <v>17.46</v>
      </c>
      <c r="P72" s="10"/>
      <c r="Q72" s="26">
        <v>1876</v>
      </c>
      <c r="R72" s="44">
        <f t="shared" si="1"/>
        <v>64053.756</v>
      </c>
      <c r="S72" s="44">
        <f t="shared" si="12"/>
        <v>27756.162000000004</v>
      </c>
      <c r="T72" s="44">
        <f t="shared" si="2"/>
        <v>21351.834000000003</v>
      </c>
      <c r="U72" s="44">
        <f t="shared" si="3"/>
        <v>13878.954</v>
      </c>
      <c r="V72" s="44">
        <f t="shared" si="4"/>
        <v>7472.88</v>
      </c>
      <c r="X72" s="44">
        <f t="shared" si="6"/>
        <v>14945.76</v>
      </c>
      <c r="Y72" s="44">
        <f t="shared" si="7"/>
        <v>12810.402000000002</v>
      </c>
      <c r="Z72" s="44">
        <f t="shared" si="8"/>
        <v>8541.432</v>
      </c>
      <c r="AA72" s="44">
        <f t="shared" si="9"/>
        <v>9608.238</v>
      </c>
      <c r="AB72" s="44">
        <f t="shared" si="10"/>
        <v>5337.522</v>
      </c>
      <c r="AC72" s="44">
        <f t="shared" si="11"/>
        <v>1922.346</v>
      </c>
    </row>
    <row r="73" spans="1:29" ht="15">
      <c r="A73" s="26">
        <v>1877</v>
      </c>
      <c r="B73">
        <v>3598.3</v>
      </c>
      <c r="C73">
        <v>1559.3</v>
      </c>
      <c r="D73">
        <v>1199.4</v>
      </c>
      <c r="E73">
        <v>779.6</v>
      </c>
      <c r="F73">
        <v>419.8</v>
      </c>
      <c r="G73"/>
      <c r="H73">
        <v>839.6</v>
      </c>
      <c r="I73">
        <v>719.7</v>
      </c>
      <c r="J73">
        <v>479.8</v>
      </c>
      <c r="K73">
        <v>539.7</v>
      </c>
      <c r="L73">
        <v>299.9</v>
      </c>
      <c r="M73">
        <v>107.9</v>
      </c>
      <c r="O73" s="10">
        <v>17.1</v>
      </c>
      <c r="P73" s="10"/>
      <c r="Q73" s="26">
        <v>1877</v>
      </c>
      <c r="R73" s="44">
        <f t="shared" si="1"/>
        <v>61530.93000000001</v>
      </c>
      <c r="S73" s="44">
        <f t="shared" si="12"/>
        <v>26664.030000000002</v>
      </c>
      <c r="T73" s="44">
        <f t="shared" si="2"/>
        <v>20509.74</v>
      </c>
      <c r="U73" s="44">
        <f t="shared" si="3"/>
        <v>13331.160000000002</v>
      </c>
      <c r="V73" s="44">
        <f t="shared" si="4"/>
        <v>7178.580000000001</v>
      </c>
      <c r="X73" s="44">
        <f t="shared" si="6"/>
        <v>14357.160000000002</v>
      </c>
      <c r="Y73" s="44">
        <f t="shared" si="7"/>
        <v>12306.870000000003</v>
      </c>
      <c r="Z73" s="44">
        <f t="shared" si="8"/>
        <v>8204.580000000002</v>
      </c>
      <c r="AA73" s="44">
        <f t="shared" si="9"/>
        <v>9228.87</v>
      </c>
      <c r="AB73" s="44">
        <f t="shared" si="10"/>
        <v>5128.29</v>
      </c>
      <c r="AC73" s="44">
        <f t="shared" si="11"/>
        <v>1845.0900000000001</v>
      </c>
    </row>
    <row r="74" spans="1:29" ht="15">
      <c r="A74" s="26">
        <v>1878</v>
      </c>
      <c r="B74">
        <v>3748.5</v>
      </c>
      <c r="C74">
        <v>1624.4</v>
      </c>
      <c r="D74">
        <v>1249.5</v>
      </c>
      <c r="E74">
        <v>812.2</v>
      </c>
      <c r="F74">
        <v>499.8</v>
      </c>
      <c r="G74" t="s">
        <v>305</v>
      </c>
      <c r="H74">
        <v>874.6</v>
      </c>
      <c r="I74">
        <v>749.7</v>
      </c>
      <c r="J74">
        <v>499.8</v>
      </c>
      <c r="K74">
        <v>687.2</v>
      </c>
      <c r="L74">
        <v>312.4</v>
      </c>
      <c r="M74">
        <v>112.5</v>
      </c>
      <c r="O74" s="10">
        <v>17.37</v>
      </c>
      <c r="P74" s="10"/>
      <c r="Q74" s="26">
        <v>1878</v>
      </c>
      <c r="R74" s="44">
        <f t="shared" si="1"/>
        <v>65111.44500000001</v>
      </c>
      <c r="S74" s="44">
        <f t="shared" si="12"/>
        <v>28215.828000000005</v>
      </c>
      <c r="T74" s="44">
        <f t="shared" si="2"/>
        <v>21703.815000000002</v>
      </c>
      <c r="U74" s="44">
        <f t="shared" si="3"/>
        <v>14107.914000000002</v>
      </c>
      <c r="V74" s="44">
        <f t="shared" si="4"/>
        <v>8681.526</v>
      </c>
      <c r="X74" s="44">
        <f t="shared" si="6"/>
        <v>15191.802000000001</v>
      </c>
      <c r="Y74" s="44">
        <f t="shared" si="7"/>
        <v>13022.289</v>
      </c>
      <c r="Z74" s="44">
        <f t="shared" si="8"/>
        <v>8681.526</v>
      </c>
      <c r="AA74" s="44">
        <f t="shared" si="9"/>
        <v>11936.664</v>
      </c>
      <c r="AB74" s="44">
        <f t="shared" si="10"/>
        <v>5426.388</v>
      </c>
      <c r="AC74" s="44">
        <f t="shared" si="11"/>
        <v>1954.125</v>
      </c>
    </row>
    <row r="75" spans="1:29" ht="15">
      <c r="A75" s="26">
        <v>1879</v>
      </c>
      <c r="B75">
        <v>3782.9</v>
      </c>
      <c r="C75">
        <v>1639.2</v>
      </c>
      <c r="D75">
        <v>1261</v>
      </c>
      <c r="E75">
        <v>819.6</v>
      </c>
      <c r="F75">
        <v>504.4</v>
      </c>
      <c r="G75" t="s">
        <v>305</v>
      </c>
      <c r="H75">
        <v>882.7</v>
      </c>
      <c r="I75">
        <v>756.6</v>
      </c>
      <c r="J75">
        <v>693.5</v>
      </c>
      <c r="K75">
        <v>693.5</v>
      </c>
      <c r="L75">
        <v>315.2</v>
      </c>
      <c r="M75">
        <v>113.5</v>
      </c>
      <c r="O75" s="10">
        <v>17.835267857142856</v>
      </c>
      <c r="P75" s="10"/>
      <c r="Q75" s="26">
        <v>1879</v>
      </c>
      <c r="R75" s="44">
        <f t="shared" si="1"/>
        <v>67469.03477678572</v>
      </c>
      <c r="S75" s="44">
        <f t="shared" si="12"/>
        <v>29235.57107142857</v>
      </c>
      <c r="T75" s="44">
        <f t="shared" si="2"/>
        <v>22490.272767857143</v>
      </c>
      <c r="U75" s="44">
        <f t="shared" si="3"/>
        <v>14617.785535714285</v>
      </c>
      <c r="V75" s="44">
        <f t="shared" si="4"/>
        <v>8996.109107142856</v>
      </c>
      <c r="X75" s="44">
        <f t="shared" si="6"/>
        <v>15743.1909375</v>
      </c>
      <c r="Y75" s="44">
        <f t="shared" si="7"/>
        <v>13494.163660714285</v>
      </c>
      <c r="Z75" s="44">
        <f t="shared" si="8"/>
        <v>12368.75825892857</v>
      </c>
      <c r="AA75" s="44">
        <f t="shared" si="9"/>
        <v>12368.75825892857</v>
      </c>
      <c r="AB75" s="44">
        <f t="shared" si="10"/>
        <v>5621.676428571428</v>
      </c>
      <c r="AC75" s="44">
        <f t="shared" si="11"/>
        <v>2024.302901785714</v>
      </c>
    </row>
    <row r="76" spans="1:29" ht="15">
      <c r="A76" s="26">
        <v>1880</v>
      </c>
      <c r="B76">
        <v>3741.7</v>
      </c>
      <c r="C76">
        <v>1621.4</v>
      </c>
      <c r="D76">
        <v>1247.2</v>
      </c>
      <c r="E76">
        <v>810.7</v>
      </c>
      <c r="F76">
        <v>498.9</v>
      </c>
      <c r="G76"/>
      <c r="H76">
        <v>873.1</v>
      </c>
      <c r="I76">
        <v>748.3</v>
      </c>
      <c r="J76">
        <v>686</v>
      </c>
      <c r="K76">
        <v>810.7</v>
      </c>
      <c r="L76">
        <v>311.8</v>
      </c>
      <c r="M76">
        <v>112.3</v>
      </c>
      <c r="O76" s="10">
        <v>17.496010044642855</v>
      </c>
      <c r="P76" s="10"/>
      <c r="Q76" s="26">
        <v>1880</v>
      </c>
      <c r="R76" s="44">
        <f t="shared" si="1"/>
        <v>65464.82078404017</v>
      </c>
      <c r="S76" s="44">
        <f t="shared" si="12"/>
        <v>28368.030686383925</v>
      </c>
      <c r="T76" s="44">
        <f t="shared" si="2"/>
        <v>21821.02372767857</v>
      </c>
      <c r="U76" s="44">
        <f t="shared" si="3"/>
        <v>14184.015343191963</v>
      </c>
      <c r="V76" s="44">
        <f t="shared" si="4"/>
        <v>8728.75941127232</v>
      </c>
      <c r="X76" s="44">
        <f t="shared" si="6"/>
        <v>15275.766369977677</v>
      </c>
      <c r="Y76" s="44">
        <f t="shared" si="7"/>
        <v>13092.264316406248</v>
      </c>
      <c r="Z76" s="44">
        <f t="shared" si="8"/>
        <v>12002.262890625</v>
      </c>
      <c r="AA76" s="44">
        <f t="shared" si="9"/>
        <v>14184.015343191963</v>
      </c>
      <c r="AB76" s="44">
        <f t="shared" si="10"/>
        <v>5455.2559319196425</v>
      </c>
      <c r="AC76" s="44">
        <f t="shared" si="11"/>
        <v>1964.8019280133926</v>
      </c>
    </row>
    <row r="77" spans="1:29" ht="15">
      <c r="A77" s="26">
        <v>1881</v>
      </c>
      <c r="B77">
        <v>3748.5</v>
      </c>
      <c r="C77">
        <v>1624.3</v>
      </c>
      <c r="D77">
        <v>1249.5</v>
      </c>
      <c r="E77">
        <v>812.2</v>
      </c>
      <c r="F77">
        <v>499.8</v>
      </c>
      <c r="G77" t="s">
        <v>305</v>
      </c>
      <c r="H77">
        <v>874.6</v>
      </c>
      <c r="I77">
        <v>749.7</v>
      </c>
      <c r="J77">
        <v>687.2</v>
      </c>
      <c r="K77">
        <v>812.2</v>
      </c>
      <c r="L77">
        <v>312.4</v>
      </c>
      <c r="M77">
        <v>112.5</v>
      </c>
      <c r="O77" s="10">
        <v>17.60263392857143</v>
      </c>
      <c r="P77" s="10"/>
      <c r="Q77" s="26">
        <v>1881</v>
      </c>
      <c r="R77" s="44">
        <f aca="true" t="shared" si="13" ref="R77:V80">B77*$O77</f>
        <v>65983.47328125</v>
      </c>
      <c r="S77" s="44">
        <f t="shared" si="13"/>
        <v>28591.958290178572</v>
      </c>
      <c r="T77" s="44">
        <f t="shared" si="13"/>
        <v>21994.49109375</v>
      </c>
      <c r="U77" s="44">
        <f t="shared" si="13"/>
        <v>14296.859276785715</v>
      </c>
      <c r="V77" s="44">
        <f t="shared" si="13"/>
        <v>8797.796437500001</v>
      </c>
      <c r="X77" s="44">
        <f aca="true" t="shared" si="14" ref="X77:AC80">H77*$O77</f>
        <v>15395.263633928573</v>
      </c>
      <c r="Y77" s="44">
        <f t="shared" si="14"/>
        <v>13196.694656250002</v>
      </c>
      <c r="Z77" s="44">
        <f t="shared" si="14"/>
        <v>12096.530035714286</v>
      </c>
      <c r="AA77" s="44">
        <f t="shared" si="14"/>
        <v>14296.859276785715</v>
      </c>
      <c r="AB77" s="44">
        <f t="shared" si="14"/>
        <v>5499.062839285714</v>
      </c>
      <c r="AC77" s="44">
        <f t="shared" si="14"/>
        <v>1980.2963169642858</v>
      </c>
    </row>
    <row r="78" spans="1:29" ht="15">
      <c r="A78" s="26">
        <v>1882</v>
      </c>
      <c r="B78">
        <v>3694.9</v>
      </c>
      <c r="C78">
        <v>1601.1</v>
      </c>
      <c r="D78">
        <v>1231.6</v>
      </c>
      <c r="E78">
        <v>800.6</v>
      </c>
      <c r="F78">
        <v>492.6</v>
      </c>
      <c r="G78" t="s">
        <v>305</v>
      </c>
      <c r="H78">
        <v>739</v>
      </c>
      <c r="I78">
        <v>862.1</v>
      </c>
      <c r="J78">
        <v>677.4</v>
      </c>
      <c r="K78">
        <v>677.4</v>
      </c>
      <c r="L78">
        <v>307.9</v>
      </c>
      <c r="M78">
        <v>110.8</v>
      </c>
      <c r="O78" s="10">
        <v>17.631713169642858</v>
      </c>
      <c r="P78" s="10"/>
      <c r="Q78" s="26">
        <v>1882</v>
      </c>
      <c r="R78" s="44">
        <f t="shared" si="13"/>
        <v>65147.4169905134</v>
      </c>
      <c r="S78" s="44">
        <f t="shared" si="13"/>
        <v>28230.13595591518</v>
      </c>
      <c r="T78" s="44">
        <f t="shared" si="13"/>
        <v>21715.21793973214</v>
      </c>
      <c r="U78" s="44">
        <f t="shared" si="13"/>
        <v>14115.949563616072</v>
      </c>
      <c r="V78" s="44">
        <f t="shared" si="13"/>
        <v>8685.381907366072</v>
      </c>
      <c r="X78" s="44">
        <f t="shared" si="14"/>
        <v>13029.83603236607</v>
      </c>
      <c r="Y78" s="44">
        <f t="shared" si="14"/>
        <v>15200.299923549108</v>
      </c>
      <c r="Z78" s="44">
        <f t="shared" si="14"/>
        <v>11943.722501116072</v>
      </c>
      <c r="AA78" s="44">
        <f t="shared" si="14"/>
        <v>11943.722501116072</v>
      </c>
      <c r="AB78" s="44">
        <f t="shared" si="14"/>
        <v>5428.804484933035</v>
      </c>
      <c r="AC78" s="44">
        <f t="shared" si="14"/>
        <v>1953.5938191964285</v>
      </c>
    </row>
    <row r="79" spans="1:29" ht="15">
      <c r="A79" s="26">
        <v>1883</v>
      </c>
      <c r="B79">
        <v>3675.2</v>
      </c>
      <c r="C79">
        <v>1592.6</v>
      </c>
      <c r="D79">
        <v>1225.1</v>
      </c>
      <c r="E79">
        <v>796.3</v>
      </c>
      <c r="F79">
        <v>551.3</v>
      </c>
      <c r="G79" t="s">
        <v>307</v>
      </c>
      <c r="H79">
        <v>735</v>
      </c>
      <c r="I79">
        <v>857.5</v>
      </c>
      <c r="J79">
        <v>673.8</v>
      </c>
      <c r="K79">
        <v>673.8</v>
      </c>
      <c r="L79">
        <v>306.3</v>
      </c>
      <c r="M79">
        <v>110.3</v>
      </c>
      <c r="O79" s="10">
        <v>18.067901785714287</v>
      </c>
      <c r="P79" s="10"/>
      <c r="Q79" s="26">
        <v>1883</v>
      </c>
      <c r="R79" s="44">
        <f t="shared" si="13"/>
        <v>66403.15264285715</v>
      </c>
      <c r="S79" s="44">
        <f t="shared" si="13"/>
        <v>28774.940383928573</v>
      </c>
      <c r="T79" s="44">
        <f t="shared" si="13"/>
        <v>22134.986477678573</v>
      </c>
      <c r="U79" s="44">
        <f t="shared" si="13"/>
        <v>14387.470191964287</v>
      </c>
      <c r="V79" s="44">
        <f t="shared" si="13"/>
        <v>9960.834254464286</v>
      </c>
      <c r="X79" s="44">
        <f t="shared" si="14"/>
        <v>13279.907812500001</v>
      </c>
      <c r="Y79" s="44">
        <f t="shared" si="14"/>
        <v>15493.225781250001</v>
      </c>
      <c r="Z79" s="44">
        <f t="shared" si="14"/>
        <v>12174.152223214285</v>
      </c>
      <c r="AA79" s="44">
        <f t="shared" si="14"/>
        <v>12174.152223214285</v>
      </c>
      <c r="AB79" s="44">
        <f t="shared" si="14"/>
        <v>5534.198316964286</v>
      </c>
      <c r="AC79" s="44">
        <f t="shared" si="14"/>
        <v>1992.889566964286</v>
      </c>
    </row>
    <row r="80" spans="1:29" ht="15">
      <c r="A80" s="26">
        <v>1884</v>
      </c>
      <c r="B80">
        <v>3623.6</v>
      </c>
      <c r="C80">
        <v>1811.8</v>
      </c>
      <c r="D80">
        <v>1389</v>
      </c>
      <c r="E80">
        <v>905.9</v>
      </c>
      <c r="F80">
        <v>555.6</v>
      </c>
      <c r="G80"/>
      <c r="H80">
        <v>845.5</v>
      </c>
      <c r="I80">
        <v>966.3</v>
      </c>
      <c r="J80">
        <v>1268.3</v>
      </c>
      <c r="K80">
        <v>664.3</v>
      </c>
      <c r="L80">
        <v>302</v>
      </c>
      <c r="M80">
        <v>108.7</v>
      </c>
      <c r="O80" s="10">
        <v>18.000050223214284</v>
      </c>
      <c r="P80" s="10"/>
      <c r="Q80" s="26">
        <v>1884</v>
      </c>
      <c r="R80" s="44">
        <f t="shared" si="13"/>
        <v>65224.98198883928</v>
      </c>
      <c r="S80" s="44">
        <f t="shared" si="13"/>
        <v>32612.49099441964</v>
      </c>
      <c r="T80" s="44">
        <f t="shared" si="13"/>
        <v>25002.06976004464</v>
      </c>
      <c r="U80" s="44">
        <f t="shared" si="13"/>
        <v>16306.24549720982</v>
      </c>
      <c r="V80" s="44">
        <f t="shared" si="13"/>
        <v>10000.827904017857</v>
      </c>
      <c r="X80" s="44">
        <f t="shared" si="14"/>
        <v>15219.042463727677</v>
      </c>
      <c r="Y80" s="44">
        <f t="shared" si="14"/>
        <v>17393.448530691963</v>
      </c>
      <c r="Z80" s="44">
        <f t="shared" si="14"/>
        <v>22829.463698102674</v>
      </c>
      <c r="AA80" s="44">
        <f t="shared" si="14"/>
        <v>11957.433363281249</v>
      </c>
      <c r="AB80" s="44">
        <f t="shared" si="14"/>
        <v>5436.015167410714</v>
      </c>
      <c r="AC80" s="44">
        <f t="shared" si="14"/>
        <v>1956.6054592633927</v>
      </c>
    </row>
    <row r="81" spans="1:29" ht="15">
      <c r="A81" s="26">
        <v>1885</v>
      </c>
      <c r="B81">
        <v>3536.7</v>
      </c>
      <c r="C81">
        <v>1768.3</v>
      </c>
      <c r="D81">
        <v>1355.7</v>
      </c>
      <c r="E81">
        <v>884.2</v>
      </c>
      <c r="F81">
        <v>542.3</v>
      </c>
      <c r="G81"/>
      <c r="H81">
        <v>825.2</v>
      </c>
      <c r="I81">
        <v>943.1</v>
      </c>
      <c r="J81">
        <v>1237.8</v>
      </c>
      <c r="K81">
        <v>648.4</v>
      </c>
      <c r="L81">
        <v>294.7</v>
      </c>
      <c r="M81">
        <v>106.1</v>
      </c>
      <c r="O81" s="10">
        <v>18.814268973214283</v>
      </c>
      <c r="P81" s="10"/>
      <c r="Q81" s="26">
        <v>1885</v>
      </c>
      <c r="R81" s="44">
        <f aca="true" t="shared" si="15" ref="R81:R110">B81*$O81</f>
        <v>66540.42507756695</v>
      </c>
      <c r="S81" s="44">
        <f aca="true" t="shared" si="16" ref="S81:S110">C81*$O81</f>
        <v>33269.271825334814</v>
      </c>
      <c r="T81" s="44">
        <f aca="true" t="shared" si="17" ref="T81:T107">D81*$O81</f>
        <v>25506.504446986604</v>
      </c>
      <c r="U81" s="44">
        <f aca="true" t="shared" si="18" ref="U81:U110">E81*$O81</f>
        <v>16635.576626116068</v>
      </c>
      <c r="V81" s="44">
        <f aca="true" t="shared" si="19" ref="V81:V90">F81*$O81</f>
        <v>10202.978064174105</v>
      </c>
      <c r="X81" s="44">
        <f aca="true" t="shared" si="20" ref="X81:X110">H81*$O81</f>
        <v>15525.534756696426</v>
      </c>
      <c r="Y81" s="44">
        <f aca="true" t="shared" si="21" ref="Y81:Y110">I81*$O81</f>
        <v>17743.73706863839</v>
      </c>
      <c r="Z81" s="44">
        <f aca="true" t="shared" si="22" ref="Z81:Z110">J81*$O81</f>
        <v>23288.30213504464</v>
      </c>
      <c r="AA81" s="44">
        <f aca="true" t="shared" si="23" ref="AA81:AA110">K81*$O81</f>
        <v>12199.17200223214</v>
      </c>
      <c r="AB81" s="44">
        <f aca="true" t="shared" si="24" ref="AB81:AB110">L81*$O81</f>
        <v>5544.565066406249</v>
      </c>
      <c r="AC81" s="44">
        <f aca="true" t="shared" si="25" ref="AC81:AC102">M81*$O81</f>
        <v>1996.1939380580352</v>
      </c>
    </row>
    <row r="82" spans="1:29" ht="15">
      <c r="A82" s="26">
        <v>1886</v>
      </c>
      <c r="B82">
        <v>3494.8</v>
      </c>
      <c r="C82">
        <v>2329.9</v>
      </c>
      <c r="D82">
        <v>1223.2</v>
      </c>
      <c r="E82">
        <v>873.7</v>
      </c>
      <c r="F82">
        <v>535.9</v>
      </c>
      <c r="G82">
        <v>221.3</v>
      </c>
      <c r="H82">
        <v>873.7</v>
      </c>
      <c r="I82">
        <v>932</v>
      </c>
      <c r="J82">
        <v>1223.2</v>
      </c>
      <c r="K82">
        <v>815.5</v>
      </c>
      <c r="L82">
        <v>291.2</v>
      </c>
      <c r="M82">
        <v>104.8</v>
      </c>
      <c r="O82" s="10">
        <v>20.14222098214286</v>
      </c>
      <c r="P82" s="10"/>
      <c r="Q82" s="26">
        <v>1886</v>
      </c>
      <c r="R82" s="44">
        <f t="shared" si="15"/>
        <v>70393.03388839286</v>
      </c>
      <c r="S82" s="44">
        <f t="shared" si="16"/>
        <v>46929.36066629465</v>
      </c>
      <c r="T82" s="44">
        <f t="shared" si="17"/>
        <v>24637.964705357146</v>
      </c>
      <c r="U82" s="44">
        <f t="shared" si="18"/>
        <v>17598.258472098216</v>
      </c>
      <c r="V82" s="44">
        <f t="shared" si="19"/>
        <v>10794.216224330357</v>
      </c>
      <c r="W82" s="44">
        <f aca="true" t="shared" si="26" ref="W82:W106">G82*$O82</f>
        <v>4457.473503348215</v>
      </c>
      <c r="X82" s="44">
        <f t="shared" si="20"/>
        <v>17598.258472098216</v>
      </c>
      <c r="Y82" s="44">
        <f t="shared" si="21"/>
        <v>18772.549955357146</v>
      </c>
      <c r="Z82" s="44">
        <f t="shared" si="22"/>
        <v>24637.964705357146</v>
      </c>
      <c r="AA82" s="44">
        <f t="shared" si="23"/>
        <v>16425.9812109375</v>
      </c>
      <c r="AB82" s="44">
        <f t="shared" si="24"/>
        <v>5865.414750000001</v>
      </c>
      <c r="AC82" s="44">
        <f t="shared" si="25"/>
        <v>2110.9047589285715</v>
      </c>
    </row>
    <row r="83" spans="1:29" ht="15">
      <c r="A83" s="26">
        <v>1887</v>
      </c>
      <c r="B83">
        <v>3488.9</v>
      </c>
      <c r="C83">
        <v>2326</v>
      </c>
      <c r="D83">
        <v>1221.1</v>
      </c>
      <c r="E83">
        <v>872.2</v>
      </c>
      <c r="F83">
        <v>535</v>
      </c>
      <c r="G83">
        <v>221</v>
      </c>
      <c r="H83">
        <v>872.2</v>
      </c>
      <c r="I83">
        <v>930.4</v>
      </c>
      <c r="J83">
        <v>1221.1</v>
      </c>
      <c r="K83">
        <v>639.6</v>
      </c>
      <c r="L83">
        <v>290.7</v>
      </c>
      <c r="M83">
        <v>104.7</v>
      </c>
      <c r="O83" s="10">
        <v>20.481478794642854</v>
      </c>
      <c r="P83" s="10"/>
      <c r="Q83" s="26">
        <v>1887</v>
      </c>
      <c r="R83" s="44">
        <f t="shared" si="15"/>
        <v>71457.83136662946</v>
      </c>
      <c r="S83" s="44">
        <f t="shared" si="16"/>
        <v>47639.919676339276</v>
      </c>
      <c r="T83" s="44">
        <f t="shared" si="17"/>
        <v>25009.933756138387</v>
      </c>
      <c r="U83" s="44">
        <f t="shared" si="18"/>
        <v>17863.945804687497</v>
      </c>
      <c r="V83" s="44">
        <f t="shared" si="19"/>
        <v>10957.591155133927</v>
      </c>
      <c r="W83" s="44">
        <f t="shared" si="26"/>
        <v>4526.40681361607</v>
      </c>
      <c r="X83" s="44">
        <f t="shared" si="20"/>
        <v>17863.945804687497</v>
      </c>
      <c r="Y83" s="44">
        <f t="shared" si="21"/>
        <v>19055.96787053571</v>
      </c>
      <c r="Z83" s="44">
        <f t="shared" si="22"/>
        <v>25009.933756138387</v>
      </c>
      <c r="AA83" s="44">
        <f t="shared" si="23"/>
        <v>13099.95383705357</v>
      </c>
      <c r="AB83" s="44">
        <f t="shared" si="24"/>
        <v>5953.965885602677</v>
      </c>
      <c r="AC83" s="44">
        <f t="shared" si="25"/>
        <v>2144.410829799107</v>
      </c>
    </row>
    <row r="84" spans="1:29" ht="15">
      <c r="A84" s="26">
        <v>1888</v>
      </c>
      <c r="B84">
        <v>3536.7</v>
      </c>
      <c r="C84">
        <v>2357.8</v>
      </c>
      <c r="D84">
        <v>1193.6</v>
      </c>
      <c r="E84">
        <v>884.2</v>
      </c>
      <c r="F84">
        <v>542.3</v>
      </c>
      <c r="G84">
        <v>224</v>
      </c>
      <c r="H84">
        <v>884.2</v>
      </c>
      <c r="I84">
        <v>943.1</v>
      </c>
      <c r="J84">
        <v>1237.8</v>
      </c>
      <c r="K84">
        <v>648.4</v>
      </c>
      <c r="L84">
        <v>294.7</v>
      </c>
      <c r="M84">
        <v>106.1</v>
      </c>
      <c r="O84" s="10">
        <v>21.31508370535714</v>
      </c>
      <c r="P84" s="10"/>
      <c r="Q84" s="26">
        <v>1888</v>
      </c>
      <c r="R84" s="44">
        <f t="shared" si="15"/>
        <v>75385.0565407366</v>
      </c>
      <c r="S84" s="44">
        <f t="shared" si="16"/>
        <v>50256.704360491065</v>
      </c>
      <c r="T84" s="44">
        <f t="shared" si="17"/>
        <v>25441.68391071428</v>
      </c>
      <c r="U84" s="44">
        <f t="shared" si="18"/>
        <v>18846.797012276784</v>
      </c>
      <c r="V84" s="44">
        <f t="shared" si="19"/>
        <v>11559.169893415175</v>
      </c>
      <c r="W84" s="44">
        <f t="shared" si="26"/>
        <v>4774.578749999999</v>
      </c>
      <c r="X84" s="44">
        <f t="shared" si="20"/>
        <v>18846.797012276784</v>
      </c>
      <c r="Y84" s="44">
        <f t="shared" si="21"/>
        <v>20102.255442522317</v>
      </c>
      <c r="Z84" s="44">
        <f t="shared" si="22"/>
        <v>26383.810610491066</v>
      </c>
      <c r="AA84" s="44">
        <f t="shared" si="23"/>
        <v>13820.700274553568</v>
      </c>
      <c r="AB84" s="44">
        <f t="shared" si="24"/>
        <v>6281.555167968749</v>
      </c>
      <c r="AC84" s="44">
        <f t="shared" si="25"/>
        <v>2261.5303811383924</v>
      </c>
    </row>
    <row r="85" spans="1:29" ht="15">
      <c r="A85" s="26">
        <v>1889</v>
      </c>
      <c r="B85">
        <v>3668.6</v>
      </c>
      <c r="C85">
        <v>2445.8</v>
      </c>
      <c r="D85">
        <v>1238.2</v>
      </c>
      <c r="E85">
        <v>917.2</v>
      </c>
      <c r="F85">
        <v>562.5</v>
      </c>
      <c r="G85">
        <v>232.3</v>
      </c>
      <c r="H85">
        <v>917.2</v>
      </c>
      <c r="I85">
        <v>978.3</v>
      </c>
      <c r="J85">
        <v>1284</v>
      </c>
      <c r="K85">
        <v>672.6</v>
      </c>
      <c r="L85">
        <v>305.7</v>
      </c>
      <c r="M85">
        <v>110.1</v>
      </c>
      <c r="O85" s="10">
        <v>21.41201450892857</v>
      </c>
      <c r="P85" s="10"/>
      <c r="Q85" s="26">
        <v>1889</v>
      </c>
      <c r="R85" s="44">
        <f t="shared" si="15"/>
        <v>78552.11642745536</v>
      </c>
      <c r="S85" s="44">
        <f t="shared" si="16"/>
        <v>52369.505085937504</v>
      </c>
      <c r="T85" s="44">
        <f t="shared" si="17"/>
        <v>26512.356364955358</v>
      </c>
      <c r="U85" s="44">
        <f t="shared" si="18"/>
        <v>19639.09970758929</v>
      </c>
      <c r="V85" s="44">
        <f t="shared" si="19"/>
        <v>12044.25816127232</v>
      </c>
      <c r="W85" s="44">
        <f t="shared" si="26"/>
        <v>4974.010970424108</v>
      </c>
      <c r="X85" s="44">
        <f t="shared" si="20"/>
        <v>19639.09970758929</v>
      </c>
      <c r="Y85" s="44">
        <f t="shared" si="21"/>
        <v>20947.37379408482</v>
      </c>
      <c r="Z85" s="44">
        <f t="shared" si="22"/>
        <v>27493.026629464286</v>
      </c>
      <c r="AA85" s="44">
        <f t="shared" si="23"/>
        <v>14401.720958705358</v>
      </c>
      <c r="AB85" s="44">
        <f t="shared" si="24"/>
        <v>6545.652835379464</v>
      </c>
      <c r="AC85" s="44">
        <f t="shared" si="25"/>
        <v>2357.4627974330356</v>
      </c>
    </row>
    <row r="86" spans="1:29" ht="15">
      <c r="A86" s="26">
        <v>1890</v>
      </c>
      <c r="B86">
        <v>3775.9</v>
      </c>
      <c r="C86">
        <v>2756.4</v>
      </c>
      <c r="D86">
        <v>1519.8</v>
      </c>
      <c r="E86">
        <v>981.7</v>
      </c>
      <c r="F86">
        <v>639.2</v>
      </c>
      <c r="G86">
        <v>239.1</v>
      </c>
      <c r="H86">
        <v>1195.7</v>
      </c>
      <c r="I86">
        <v>1145.4</v>
      </c>
      <c r="J86">
        <v>1548.1</v>
      </c>
      <c r="K86">
        <v>786.6</v>
      </c>
      <c r="L86">
        <v>314.7</v>
      </c>
      <c r="M86">
        <v>113.3</v>
      </c>
      <c r="O86" s="10">
        <v>19.153526785714288</v>
      </c>
      <c r="P86" s="10"/>
      <c r="Q86" s="26">
        <v>1890</v>
      </c>
      <c r="R86" s="44">
        <f t="shared" si="15"/>
        <v>72321.80179017858</v>
      </c>
      <c r="S86" s="44">
        <f t="shared" si="16"/>
        <v>52794.781232142865</v>
      </c>
      <c r="T86" s="44">
        <f t="shared" si="17"/>
        <v>29109.530008928574</v>
      </c>
      <c r="U86" s="44">
        <f t="shared" si="18"/>
        <v>18803.017245535717</v>
      </c>
      <c r="V86" s="44">
        <f t="shared" si="19"/>
        <v>12242.934321428573</v>
      </c>
      <c r="W86" s="44">
        <f t="shared" si="26"/>
        <v>4579.608254464286</v>
      </c>
      <c r="X86" s="44">
        <f t="shared" si="20"/>
        <v>22901.871977678573</v>
      </c>
      <c r="Y86" s="44">
        <f t="shared" si="21"/>
        <v>21938.449580357148</v>
      </c>
      <c r="Z86" s="44">
        <f t="shared" si="22"/>
        <v>29651.574816964287</v>
      </c>
      <c r="AA86" s="44">
        <f t="shared" si="23"/>
        <v>15066.16416964286</v>
      </c>
      <c r="AB86" s="44">
        <f t="shared" si="24"/>
        <v>6027.614879464286</v>
      </c>
      <c r="AC86" s="44">
        <f t="shared" si="25"/>
        <v>2170.0945848214287</v>
      </c>
    </row>
    <row r="87" spans="1:29" ht="15">
      <c r="A87" s="26">
        <v>1891</v>
      </c>
      <c r="B87">
        <v>3769.1</v>
      </c>
      <c r="C87">
        <v>2751.4</v>
      </c>
      <c r="D87">
        <v>1517.1</v>
      </c>
      <c r="E87">
        <v>980</v>
      </c>
      <c r="F87">
        <v>644.9</v>
      </c>
      <c r="G87">
        <v>238.7</v>
      </c>
      <c r="H87">
        <v>1193.5</v>
      </c>
      <c r="I87">
        <v>1143.3</v>
      </c>
      <c r="J87">
        <v>1545.3</v>
      </c>
      <c r="K87">
        <v>790.3</v>
      </c>
      <c r="L87">
        <v>314.1</v>
      </c>
      <c r="M87">
        <v>113.1</v>
      </c>
      <c r="O87" s="10">
        <v>20.27792410714286</v>
      </c>
      <c r="P87" s="10"/>
      <c r="Q87" s="26">
        <v>1891</v>
      </c>
      <c r="R87" s="44">
        <f t="shared" si="15"/>
        <v>76429.52375223214</v>
      </c>
      <c r="S87" s="44">
        <f t="shared" si="16"/>
        <v>55792.680388392866</v>
      </c>
      <c r="T87" s="44">
        <f t="shared" si="17"/>
        <v>30763.63866294643</v>
      </c>
      <c r="U87" s="44">
        <f t="shared" si="18"/>
        <v>19872.365625000002</v>
      </c>
      <c r="V87" s="44">
        <f t="shared" si="19"/>
        <v>13077.233256696429</v>
      </c>
      <c r="W87" s="44">
        <f t="shared" si="26"/>
        <v>4840.340484375</v>
      </c>
      <c r="X87" s="44">
        <f t="shared" si="20"/>
        <v>24201.702421875</v>
      </c>
      <c r="Y87" s="44">
        <f t="shared" si="21"/>
        <v>23183.750631696428</v>
      </c>
      <c r="Z87" s="44">
        <f t="shared" si="22"/>
        <v>31335.476122767857</v>
      </c>
      <c r="AA87" s="44">
        <f t="shared" si="23"/>
        <v>16025.643421875</v>
      </c>
      <c r="AB87" s="44">
        <f t="shared" si="24"/>
        <v>6369.295962053572</v>
      </c>
      <c r="AC87" s="44">
        <f t="shared" si="25"/>
        <v>2293.433216517857</v>
      </c>
    </row>
    <row r="88" spans="1:29" ht="15">
      <c r="A88" s="26">
        <v>1892</v>
      </c>
      <c r="B88">
        <v>3681.7</v>
      </c>
      <c r="C88">
        <v>2687.7</v>
      </c>
      <c r="D88">
        <v>1486.5</v>
      </c>
      <c r="E88">
        <v>1049.3</v>
      </c>
      <c r="F88">
        <v>630</v>
      </c>
      <c r="G88">
        <v>251.6</v>
      </c>
      <c r="H88">
        <v>1178.2</v>
      </c>
      <c r="I88">
        <v>1116.8</v>
      </c>
      <c r="J88">
        <v>1515.6</v>
      </c>
      <c r="K88">
        <v>828.4</v>
      </c>
      <c r="L88">
        <v>331.4</v>
      </c>
      <c r="M88">
        <v>110.5</v>
      </c>
      <c r="O88" s="10">
        <v>22.991986607142852</v>
      </c>
      <c r="P88" s="10"/>
      <c r="Q88" s="26">
        <v>1892</v>
      </c>
      <c r="R88" s="44">
        <f t="shared" si="15"/>
        <v>84649.59709151783</v>
      </c>
      <c r="S88" s="44">
        <f t="shared" si="16"/>
        <v>61795.56240401784</v>
      </c>
      <c r="T88" s="44">
        <f t="shared" si="17"/>
        <v>34177.58809151785</v>
      </c>
      <c r="U88" s="44">
        <f t="shared" si="18"/>
        <v>24125.491546874993</v>
      </c>
      <c r="V88" s="44">
        <f t="shared" si="19"/>
        <v>14484.951562499997</v>
      </c>
      <c r="W88" s="44">
        <f t="shared" si="26"/>
        <v>5784.783830357142</v>
      </c>
      <c r="X88" s="44">
        <f t="shared" si="20"/>
        <v>27089.15862053571</v>
      </c>
      <c r="Y88" s="44">
        <f t="shared" si="21"/>
        <v>25677.450642857137</v>
      </c>
      <c r="Z88" s="44">
        <f t="shared" si="22"/>
        <v>34846.6549017857</v>
      </c>
      <c r="AA88" s="44">
        <f t="shared" si="23"/>
        <v>19046.561705357137</v>
      </c>
      <c r="AB88" s="44">
        <f t="shared" si="24"/>
        <v>7619.544361607141</v>
      </c>
      <c r="AC88" s="44">
        <f t="shared" si="25"/>
        <v>2540.614520089285</v>
      </c>
    </row>
    <row r="89" spans="1:29" ht="15">
      <c r="A89" s="26">
        <v>1893</v>
      </c>
      <c r="B89">
        <v>3579.6</v>
      </c>
      <c r="C89">
        <v>2613.1</v>
      </c>
      <c r="D89">
        <v>1445.3</v>
      </c>
      <c r="E89">
        <v>1020.2</v>
      </c>
      <c r="F89">
        <v>612.5</v>
      </c>
      <c r="G89">
        <v>244.6</v>
      </c>
      <c r="H89">
        <v>1085.8</v>
      </c>
      <c r="I89">
        <v>1085.8</v>
      </c>
      <c r="J89">
        <v>1473.6</v>
      </c>
      <c r="K89">
        <v>805.4</v>
      </c>
      <c r="L89">
        <v>322.2</v>
      </c>
      <c r="M89">
        <v>110.4</v>
      </c>
      <c r="O89" s="10">
        <v>25.676969866071428</v>
      </c>
      <c r="P89" s="10"/>
      <c r="Q89" s="26">
        <v>1893</v>
      </c>
      <c r="R89" s="44">
        <f t="shared" si="15"/>
        <v>91913.28133258928</v>
      </c>
      <c r="S89" s="44">
        <f t="shared" si="16"/>
        <v>67096.48995703124</v>
      </c>
      <c r="T89" s="44">
        <f t="shared" si="17"/>
        <v>37110.92454743303</v>
      </c>
      <c r="U89" s="44">
        <f t="shared" si="18"/>
        <v>26195.644657366072</v>
      </c>
      <c r="V89" s="44">
        <f t="shared" si="19"/>
        <v>15727.14404296875</v>
      </c>
      <c r="W89" s="44">
        <f t="shared" si="26"/>
        <v>6280.586829241071</v>
      </c>
      <c r="X89" s="44">
        <f t="shared" si="20"/>
        <v>27880.053880580355</v>
      </c>
      <c r="Y89" s="44">
        <f t="shared" si="21"/>
        <v>27880.053880580355</v>
      </c>
      <c r="Z89" s="44">
        <f t="shared" si="22"/>
        <v>37837.582794642854</v>
      </c>
      <c r="AA89" s="44">
        <f t="shared" si="23"/>
        <v>20680.231530133926</v>
      </c>
      <c r="AB89" s="44">
        <f t="shared" si="24"/>
        <v>8273.119690848214</v>
      </c>
      <c r="AC89" s="44">
        <f t="shared" si="25"/>
        <v>2834.7374732142857</v>
      </c>
    </row>
    <row r="90" spans="1:29" ht="15">
      <c r="A90" s="26">
        <v>1894</v>
      </c>
      <c r="B90">
        <v>3524.6</v>
      </c>
      <c r="C90">
        <v>2420.3</v>
      </c>
      <c r="D90">
        <v>1451</v>
      </c>
      <c r="E90">
        <v>1080.9</v>
      </c>
      <c r="F90">
        <v>628</v>
      </c>
      <c r="G90">
        <v>240.9</v>
      </c>
      <c r="H90">
        <v>1151.4</v>
      </c>
      <c r="I90">
        <v>1127.9</v>
      </c>
      <c r="J90">
        <v>1562.6</v>
      </c>
      <c r="K90">
        <v>734.3</v>
      </c>
      <c r="L90">
        <v>317.2</v>
      </c>
      <c r="M90">
        <v>108.7</v>
      </c>
      <c r="O90" s="10">
        <v>31.560669642857142</v>
      </c>
      <c r="P90" s="10"/>
      <c r="Q90" s="26">
        <v>1894</v>
      </c>
      <c r="R90" s="44">
        <f t="shared" si="15"/>
        <v>111238.73622321428</v>
      </c>
      <c r="S90" s="44">
        <f t="shared" si="16"/>
        <v>76386.28873660715</v>
      </c>
      <c r="T90" s="44">
        <f t="shared" si="17"/>
        <v>45794.53165178571</v>
      </c>
      <c r="U90" s="44">
        <f t="shared" si="18"/>
        <v>34113.927816964286</v>
      </c>
      <c r="V90" s="44">
        <f t="shared" si="19"/>
        <v>19820.100535714286</v>
      </c>
      <c r="W90" s="44">
        <f t="shared" si="26"/>
        <v>7602.965316964286</v>
      </c>
      <c r="X90" s="44">
        <f t="shared" si="20"/>
        <v>36338.95502678572</v>
      </c>
      <c r="Y90" s="44">
        <f t="shared" si="21"/>
        <v>35597.27929017857</v>
      </c>
      <c r="Z90" s="44">
        <f t="shared" si="22"/>
        <v>49316.70238392857</v>
      </c>
      <c r="AA90" s="44">
        <f t="shared" si="23"/>
        <v>23174.999718749998</v>
      </c>
      <c r="AB90" s="44">
        <f t="shared" si="24"/>
        <v>10011.044410714285</v>
      </c>
      <c r="AC90" s="44">
        <f t="shared" si="25"/>
        <v>3430.6447901785714</v>
      </c>
    </row>
    <row r="91" spans="1:29" ht="15">
      <c r="A91" s="26">
        <v>1895</v>
      </c>
      <c r="B91">
        <v>3617.2</v>
      </c>
      <c r="C91">
        <v>2483.8</v>
      </c>
      <c r="D91">
        <v>1832.7</v>
      </c>
      <c r="E91">
        <v>1175.6</v>
      </c>
      <c r="F91" t="s">
        <v>305</v>
      </c>
      <c r="G91">
        <v>247.2</v>
      </c>
      <c r="H91">
        <v>1241.9</v>
      </c>
      <c r="I91">
        <v>1181.6</v>
      </c>
      <c r="J91">
        <v>1603.6</v>
      </c>
      <c r="K91" t="s">
        <v>307</v>
      </c>
      <c r="L91">
        <v>325.5</v>
      </c>
      <c r="M91">
        <v>111.5</v>
      </c>
      <c r="O91" s="10">
        <v>30.63013392857143</v>
      </c>
      <c r="P91" s="10"/>
      <c r="Q91" s="26">
        <v>1895</v>
      </c>
      <c r="R91" s="44">
        <f t="shared" si="15"/>
        <v>110795.32044642857</v>
      </c>
      <c r="S91" s="44">
        <f t="shared" si="16"/>
        <v>76079.12665178571</v>
      </c>
      <c r="T91" s="44">
        <f t="shared" si="17"/>
        <v>56135.84645089286</v>
      </c>
      <c r="U91" s="44">
        <f t="shared" si="18"/>
        <v>36008.78544642857</v>
      </c>
      <c r="W91" s="44">
        <f t="shared" si="26"/>
        <v>7571.769107142857</v>
      </c>
      <c r="X91" s="44">
        <f t="shared" si="20"/>
        <v>38039.56332589286</v>
      </c>
      <c r="Y91" s="44">
        <f t="shared" si="21"/>
        <v>36192.566249999996</v>
      </c>
      <c r="Z91" s="44">
        <f t="shared" si="22"/>
        <v>49118.48276785714</v>
      </c>
      <c r="AB91" s="44">
        <f t="shared" si="24"/>
        <v>9970.10859375</v>
      </c>
      <c r="AC91" s="44">
        <f t="shared" si="25"/>
        <v>3415.2599330357143</v>
      </c>
    </row>
    <row r="92" spans="1:29" ht="15">
      <c r="A92" s="26">
        <v>1896</v>
      </c>
      <c r="B92">
        <v>3662.1</v>
      </c>
      <c r="C92">
        <v>2514.6</v>
      </c>
      <c r="D92">
        <v>1438</v>
      </c>
      <c r="E92">
        <v>1098.6</v>
      </c>
      <c r="F92" t="s">
        <v>305</v>
      </c>
      <c r="G92">
        <v>250.2</v>
      </c>
      <c r="H92">
        <v>1257.3</v>
      </c>
      <c r="I92">
        <v>1025.4</v>
      </c>
      <c r="J92">
        <v>1623.5</v>
      </c>
      <c r="K92" t="s">
        <v>307</v>
      </c>
      <c r="L92">
        <v>329.6</v>
      </c>
      <c r="M92">
        <v>112.9</v>
      </c>
      <c r="O92" s="10">
        <v>29.718984375</v>
      </c>
      <c r="P92" s="10"/>
      <c r="Q92" s="26">
        <v>1896</v>
      </c>
      <c r="R92" s="44">
        <f t="shared" si="15"/>
        <v>108833.8926796875</v>
      </c>
      <c r="S92" s="44">
        <f t="shared" si="16"/>
        <v>74731.358109375</v>
      </c>
      <c r="T92" s="44">
        <f t="shared" si="17"/>
        <v>42735.899531250005</v>
      </c>
      <c r="U92" s="44">
        <f t="shared" si="18"/>
        <v>32649.276234375</v>
      </c>
      <c r="W92" s="44">
        <f t="shared" si="26"/>
        <v>7435.689890625</v>
      </c>
      <c r="X92" s="44">
        <f t="shared" si="20"/>
        <v>37365.6790546875</v>
      </c>
      <c r="Y92" s="44">
        <f t="shared" si="21"/>
        <v>30473.846578125005</v>
      </c>
      <c r="Z92" s="44">
        <f t="shared" si="22"/>
        <v>48248.7711328125</v>
      </c>
      <c r="AB92" s="44">
        <f t="shared" si="24"/>
        <v>9795.377250000001</v>
      </c>
      <c r="AC92" s="44">
        <f t="shared" si="25"/>
        <v>3355.2733359375</v>
      </c>
    </row>
    <row r="93" spans="1:29" ht="15">
      <c r="A93" s="26">
        <v>1897</v>
      </c>
      <c r="B93">
        <v>3662.1</v>
      </c>
      <c r="C93">
        <v>2514.6</v>
      </c>
      <c r="D93">
        <v>1438</v>
      </c>
      <c r="E93">
        <v>1098.6</v>
      </c>
      <c r="F93" t="s">
        <v>305</v>
      </c>
      <c r="G93">
        <v>250.2</v>
      </c>
      <c r="H93">
        <v>1257.3</v>
      </c>
      <c r="I93">
        <v>1110.8</v>
      </c>
      <c r="J93">
        <v>1623.5</v>
      </c>
      <c r="K93" t="s">
        <v>305</v>
      </c>
      <c r="L93">
        <v>329.6</v>
      </c>
      <c r="M93">
        <v>112.9</v>
      </c>
      <c r="O93" s="10">
        <v>33.227879464285714</v>
      </c>
      <c r="P93" s="10"/>
      <c r="Q93" s="26">
        <v>1897</v>
      </c>
      <c r="R93" s="44">
        <f t="shared" si="15"/>
        <v>121683.8173861607</v>
      </c>
      <c r="S93" s="44">
        <f t="shared" si="16"/>
        <v>83554.82570089285</v>
      </c>
      <c r="T93" s="44">
        <f t="shared" si="17"/>
        <v>47781.690669642856</v>
      </c>
      <c r="U93" s="44">
        <f t="shared" si="18"/>
        <v>36504.148379464285</v>
      </c>
      <c r="W93" s="44">
        <f t="shared" si="26"/>
        <v>8313.615441964284</v>
      </c>
      <c r="X93" s="44">
        <f t="shared" si="20"/>
        <v>41777.412850446424</v>
      </c>
      <c r="Y93" s="44">
        <f t="shared" si="21"/>
        <v>36909.52850892857</v>
      </c>
      <c r="Z93" s="44">
        <f t="shared" si="22"/>
        <v>53945.46231026785</v>
      </c>
      <c r="AB93" s="44">
        <f t="shared" si="24"/>
        <v>10951.909071428572</v>
      </c>
      <c r="AC93" s="44">
        <f t="shared" si="25"/>
        <v>3751.4275915178573</v>
      </c>
    </row>
    <row r="94" spans="1:29" ht="15">
      <c r="A94" s="26">
        <v>1898</v>
      </c>
      <c r="B94">
        <v>3675.2</v>
      </c>
      <c r="C94">
        <v>2523.6</v>
      </c>
      <c r="D94">
        <v>1443.1</v>
      </c>
      <c r="E94">
        <v>1102.2</v>
      </c>
      <c r="F94" t="s">
        <v>308</v>
      </c>
      <c r="G94">
        <v>251.1</v>
      </c>
      <c r="H94">
        <v>1286.3</v>
      </c>
      <c r="I94">
        <v>1114.8</v>
      </c>
      <c r="J94">
        <v>1629.3</v>
      </c>
      <c r="K94" t="s">
        <v>306</v>
      </c>
      <c r="L94">
        <v>459.4</v>
      </c>
      <c r="M94">
        <v>113.3</v>
      </c>
      <c r="O94" s="10">
        <v>33.73191964285714</v>
      </c>
      <c r="P94" s="10"/>
      <c r="Q94" s="26">
        <v>1898</v>
      </c>
      <c r="R94" s="44">
        <f t="shared" si="15"/>
        <v>123971.55107142856</v>
      </c>
      <c r="S94" s="44">
        <f t="shared" si="16"/>
        <v>85125.87241071428</v>
      </c>
      <c r="T94" s="44">
        <f t="shared" si="17"/>
        <v>48678.53323660714</v>
      </c>
      <c r="U94" s="44">
        <f t="shared" si="18"/>
        <v>37179.32183035714</v>
      </c>
      <c r="W94" s="44">
        <f t="shared" si="26"/>
        <v>8470.08502232143</v>
      </c>
      <c r="X94" s="44">
        <f t="shared" si="20"/>
        <v>43389.368236607144</v>
      </c>
      <c r="Y94" s="44">
        <f t="shared" si="21"/>
        <v>37604.34401785714</v>
      </c>
      <c r="Z94" s="44">
        <f t="shared" si="22"/>
        <v>54959.41667410714</v>
      </c>
      <c r="AB94" s="44">
        <f t="shared" si="24"/>
        <v>15496.44388392857</v>
      </c>
      <c r="AC94" s="44">
        <f t="shared" si="25"/>
        <v>3821.826495535714</v>
      </c>
    </row>
    <row r="95" spans="1:29" ht="15">
      <c r="A95" s="26">
        <v>1899</v>
      </c>
      <c r="B95">
        <v>5483.4</v>
      </c>
      <c r="C95">
        <v>3054.3</v>
      </c>
      <c r="D95">
        <v>1722.9</v>
      </c>
      <c r="E95">
        <v>1316</v>
      </c>
      <c r="F95" t="s">
        <v>305</v>
      </c>
      <c r="G95">
        <v>292.4</v>
      </c>
      <c r="H95">
        <v>1376.9</v>
      </c>
      <c r="I95">
        <v>1316</v>
      </c>
      <c r="J95">
        <v>2083.7</v>
      </c>
      <c r="K95" t="s">
        <v>305</v>
      </c>
      <c r="L95">
        <v>597.1</v>
      </c>
      <c r="M95">
        <v>124.3</v>
      </c>
      <c r="O95" s="10">
        <v>33.218186383928575</v>
      </c>
      <c r="P95" s="10"/>
      <c r="Q95" s="26">
        <v>1899</v>
      </c>
      <c r="R95" s="44">
        <f t="shared" si="15"/>
        <v>182148.60321763394</v>
      </c>
      <c r="S95" s="44">
        <f t="shared" si="16"/>
        <v>101458.30667243306</v>
      </c>
      <c r="T95" s="44">
        <f t="shared" si="17"/>
        <v>57231.61332087054</v>
      </c>
      <c r="U95" s="44">
        <f t="shared" si="18"/>
        <v>43715.133281250004</v>
      </c>
      <c r="W95" s="44">
        <f t="shared" si="26"/>
        <v>9712.997698660714</v>
      </c>
      <c r="X95" s="44">
        <f t="shared" si="20"/>
        <v>45738.12083203126</v>
      </c>
      <c r="Y95" s="44">
        <f t="shared" si="21"/>
        <v>43715.133281250004</v>
      </c>
      <c r="Z95" s="44">
        <f t="shared" si="22"/>
        <v>69216.73496819197</v>
      </c>
      <c r="AB95" s="44">
        <f t="shared" si="24"/>
        <v>19834.57908984375</v>
      </c>
      <c r="AC95" s="44">
        <f t="shared" si="25"/>
        <v>4129.0205675223215</v>
      </c>
    </row>
    <row r="96" spans="1:29" ht="15">
      <c r="A96" s="26">
        <v>1900</v>
      </c>
      <c r="B96">
        <v>5487.8</v>
      </c>
      <c r="C96">
        <v>3097.6</v>
      </c>
      <c r="D96">
        <v>1829.3</v>
      </c>
      <c r="E96">
        <v>1337.4</v>
      </c>
      <c r="F96" t="s">
        <v>305</v>
      </c>
      <c r="G96">
        <v>292.7</v>
      </c>
      <c r="H96">
        <v>1378.1</v>
      </c>
      <c r="I96">
        <v>1317.1</v>
      </c>
      <c r="J96">
        <v>2085.4</v>
      </c>
      <c r="K96">
        <v>939</v>
      </c>
      <c r="L96">
        <v>597.6</v>
      </c>
      <c r="M96">
        <v>124.4</v>
      </c>
      <c r="O96" s="10">
        <v>32.41366071428571</v>
      </c>
      <c r="P96" s="10"/>
      <c r="Q96" s="26">
        <v>1900</v>
      </c>
      <c r="R96" s="44">
        <f t="shared" si="15"/>
        <v>177879.68726785714</v>
      </c>
      <c r="S96" s="44">
        <f t="shared" si="16"/>
        <v>100404.55542857142</v>
      </c>
      <c r="T96" s="44">
        <f t="shared" si="17"/>
        <v>59294.30954464285</v>
      </c>
      <c r="U96" s="44">
        <f t="shared" si="18"/>
        <v>43350.029839285715</v>
      </c>
      <c r="W96" s="44">
        <f t="shared" si="26"/>
        <v>9487.478491071428</v>
      </c>
      <c r="X96" s="44">
        <f t="shared" si="20"/>
        <v>44669.26583035714</v>
      </c>
      <c r="Y96" s="44">
        <f t="shared" si="21"/>
        <v>42692.032526785704</v>
      </c>
      <c r="Z96" s="44">
        <f t="shared" si="22"/>
        <v>67595.44805357142</v>
      </c>
      <c r="AA96" s="44">
        <f t="shared" si="23"/>
        <v>30436.427410714285</v>
      </c>
      <c r="AB96" s="44">
        <f t="shared" si="24"/>
        <v>19370.40364285714</v>
      </c>
      <c r="AC96" s="44">
        <f t="shared" si="25"/>
        <v>4032.2593928571428</v>
      </c>
    </row>
    <row r="97" spans="1:29" ht="15">
      <c r="A97" s="26">
        <v>1901</v>
      </c>
      <c r="B97">
        <v>5487.8</v>
      </c>
      <c r="C97">
        <v>2243.9</v>
      </c>
      <c r="D97">
        <v>1829.3</v>
      </c>
      <c r="E97">
        <v>1337.4</v>
      </c>
      <c r="F97" t="s">
        <v>307</v>
      </c>
      <c r="G97">
        <v>292.7</v>
      </c>
      <c r="H97">
        <v>1378.1</v>
      </c>
      <c r="I97">
        <v>1400.9</v>
      </c>
      <c r="J97">
        <v>2085.4</v>
      </c>
      <c r="K97">
        <v>939</v>
      </c>
      <c r="L97">
        <v>597.6</v>
      </c>
      <c r="M97">
        <v>124.4</v>
      </c>
      <c r="O97" s="10">
        <v>33.538058035714286</v>
      </c>
      <c r="P97" s="10"/>
      <c r="Q97" s="26">
        <v>1901</v>
      </c>
      <c r="R97" s="44">
        <f t="shared" si="15"/>
        <v>184050.15488839286</v>
      </c>
      <c r="S97" s="44">
        <f t="shared" si="16"/>
        <v>75256.04842633929</v>
      </c>
      <c r="T97" s="44">
        <f t="shared" si="17"/>
        <v>61351.16956473214</v>
      </c>
      <c r="U97" s="44">
        <f t="shared" si="18"/>
        <v>44853.79881696429</v>
      </c>
      <c r="W97" s="44">
        <f t="shared" si="26"/>
        <v>9816.589587053571</v>
      </c>
      <c r="X97" s="44">
        <f t="shared" si="20"/>
        <v>46218.797779017856</v>
      </c>
      <c r="Y97" s="44">
        <f t="shared" si="21"/>
        <v>46983.465502232146</v>
      </c>
      <c r="Z97" s="44">
        <f t="shared" si="22"/>
        <v>69940.26622767857</v>
      </c>
      <c r="AA97" s="44">
        <f t="shared" si="23"/>
        <v>31492.236495535715</v>
      </c>
      <c r="AB97" s="44">
        <f t="shared" si="24"/>
        <v>20042.343482142856</v>
      </c>
      <c r="AC97" s="44">
        <f t="shared" si="25"/>
        <v>4172.134419642857</v>
      </c>
    </row>
    <row r="98" spans="1:29" ht="15">
      <c r="A98" s="26">
        <v>1902</v>
      </c>
      <c r="B98">
        <v>5487.8</v>
      </c>
      <c r="C98">
        <v>2439</v>
      </c>
      <c r="D98">
        <v>1829.3</v>
      </c>
      <c r="E98">
        <v>1337.4</v>
      </c>
      <c r="F98" t="s">
        <v>305</v>
      </c>
      <c r="G98">
        <v>292.7</v>
      </c>
      <c r="H98">
        <v>1378.1</v>
      </c>
      <c r="I98">
        <v>1317.1</v>
      </c>
      <c r="J98">
        <v>1719.5</v>
      </c>
      <c r="K98">
        <v>939</v>
      </c>
      <c r="L98">
        <v>597.6</v>
      </c>
      <c r="M98">
        <v>124.4</v>
      </c>
      <c r="O98" s="10">
        <v>37.94840959821428</v>
      </c>
      <c r="P98" s="10"/>
      <c r="Q98" s="26">
        <v>1902</v>
      </c>
      <c r="R98" s="44">
        <f t="shared" si="15"/>
        <v>208253.28219308035</v>
      </c>
      <c r="S98" s="44">
        <f t="shared" si="16"/>
        <v>92556.17101004464</v>
      </c>
      <c r="T98" s="44">
        <f t="shared" si="17"/>
        <v>69419.0256780134</v>
      </c>
      <c r="U98" s="44">
        <f t="shared" si="18"/>
        <v>50752.20299665179</v>
      </c>
      <c r="W98" s="44">
        <f t="shared" si="26"/>
        <v>11107.49948939732</v>
      </c>
      <c r="X98" s="44">
        <f t="shared" si="20"/>
        <v>52296.7032672991</v>
      </c>
      <c r="Y98" s="44">
        <f t="shared" si="21"/>
        <v>49981.85028180803</v>
      </c>
      <c r="Z98" s="44">
        <f t="shared" si="22"/>
        <v>65252.29030412946</v>
      </c>
      <c r="AA98" s="44">
        <f t="shared" si="23"/>
        <v>35633.55661272321</v>
      </c>
      <c r="AB98" s="44">
        <f t="shared" si="24"/>
        <v>22677.969575892857</v>
      </c>
      <c r="AC98" s="44">
        <f t="shared" si="25"/>
        <v>4720.7821540178575</v>
      </c>
    </row>
    <row r="99" spans="1:29" ht="15">
      <c r="A99" s="26">
        <v>1903</v>
      </c>
      <c r="B99">
        <v>5487.8</v>
      </c>
      <c r="C99">
        <v>2439</v>
      </c>
      <c r="D99">
        <v>1798.8</v>
      </c>
      <c r="E99">
        <v>1337.4</v>
      </c>
      <c r="F99" t="s">
        <v>307</v>
      </c>
      <c r="G99">
        <v>292.7</v>
      </c>
      <c r="H99">
        <v>1378.1</v>
      </c>
      <c r="I99">
        <v>1317.1</v>
      </c>
      <c r="J99">
        <v>1719.5</v>
      </c>
      <c r="K99">
        <v>939</v>
      </c>
      <c r="L99">
        <v>658.5</v>
      </c>
      <c r="M99">
        <v>124.4</v>
      </c>
      <c r="O99" s="10">
        <v>37.318359375</v>
      </c>
      <c r="P99" s="10"/>
      <c r="Q99" s="26">
        <v>1903</v>
      </c>
      <c r="R99" s="44">
        <f t="shared" si="15"/>
        <v>204795.69257812502</v>
      </c>
      <c r="S99" s="44">
        <f t="shared" si="16"/>
        <v>91019.478515625</v>
      </c>
      <c r="T99" s="44">
        <f t="shared" si="17"/>
        <v>67128.26484375</v>
      </c>
      <c r="U99" s="44">
        <f t="shared" si="18"/>
        <v>49909.573828125</v>
      </c>
      <c r="W99" s="44">
        <f t="shared" si="26"/>
        <v>10923.083789062499</v>
      </c>
      <c r="X99" s="44">
        <f t="shared" si="20"/>
        <v>51428.4310546875</v>
      </c>
      <c r="Y99" s="44">
        <f t="shared" si="21"/>
        <v>49152.0111328125</v>
      </c>
      <c r="Z99" s="44">
        <f t="shared" si="22"/>
        <v>64168.9189453125</v>
      </c>
      <c r="AA99" s="44">
        <f t="shared" si="23"/>
        <v>35041.939453125</v>
      </c>
      <c r="AB99" s="44">
        <f t="shared" si="24"/>
        <v>24574.1396484375</v>
      </c>
      <c r="AC99" s="44">
        <f t="shared" si="25"/>
        <v>4642.403906250001</v>
      </c>
    </row>
    <row r="100" spans="1:29" ht="15">
      <c r="A100" s="26">
        <v>1904</v>
      </c>
      <c r="B100">
        <v>5487.8</v>
      </c>
      <c r="C100">
        <v>2439</v>
      </c>
      <c r="D100">
        <v>1865</v>
      </c>
      <c r="E100">
        <v>1413.1</v>
      </c>
      <c r="F100" t="s">
        <v>307</v>
      </c>
      <c r="G100">
        <v>292.7</v>
      </c>
      <c r="H100">
        <v>1431.4</v>
      </c>
      <c r="I100">
        <v>1317.1</v>
      </c>
      <c r="J100">
        <v>1719.5</v>
      </c>
      <c r="K100">
        <v>939</v>
      </c>
      <c r="L100">
        <v>658.5</v>
      </c>
      <c r="M100">
        <v>124.4</v>
      </c>
      <c r="O100" s="10">
        <v>38.66569754464285</v>
      </c>
      <c r="P100" s="10"/>
      <c r="Q100" s="26">
        <v>1904</v>
      </c>
      <c r="R100" s="44">
        <f t="shared" si="15"/>
        <v>212189.61498549106</v>
      </c>
      <c r="S100" s="44">
        <f t="shared" si="16"/>
        <v>94305.63631138392</v>
      </c>
      <c r="T100" s="44">
        <f t="shared" si="17"/>
        <v>72111.52592075893</v>
      </c>
      <c r="U100" s="44">
        <f t="shared" si="18"/>
        <v>54638.497200334816</v>
      </c>
      <c r="W100" s="44">
        <f t="shared" si="26"/>
        <v>11317.449671316963</v>
      </c>
      <c r="X100" s="44">
        <f t="shared" si="20"/>
        <v>55346.07946540178</v>
      </c>
      <c r="Y100" s="44">
        <f t="shared" si="21"/>
        <v>50926.5902360491</v>
      </c>
      <c r="Z100" s="44">
        <f t="shared" si="22"/>
        <v>66485.66692801338</v>
      </c>
      <c r="AA100" s="44">
        <f t="shared" si="23"/>
        <v>36307.08999441964</v>
      </c>
      <c r="AB100" s="44">
        <f t="shared" si="24"/>
        <v>25461.36183314732</v>
      </c>
      <c r="AC100" s="44">
        <f t="shared" si="25"/>
        <v>4810.012774553571</v>
      </c>
    </row>
    <row r="101" spans="1:29" ht="15">
      <c r="A101" s="26">
        <v>1905</v>
      </c>
      <c r="B101">
        <v>5487.8</v>
      </c>
      <c r="C101">
        <v>2439</v>
      </c>
      <c r="D101">
        <v>1939</v>
      </c>
      <c r="E101">
        <v>1418.7</v>
      </c>
      <c r="F101" t="s">
        <v>305</v>
      </c>
      <c r="G101">
        <v>292.7</v>
      </c>
      <c r="H101">
        <v>1500</v>
      </c>
      <c r="I101">
        <v>1317.1</v>
      </c>
      <c r="J101">
        <v>1719.5</v>
      </c>
      <c r="K101">
        <v>939</v>
      </c>
      <c r="L101">
        <v>658.5</v>
      </c>
      <c r="M101">
        <v>124.4</v>
      </c>
      <c r="O101" s="10">
        <v>32.76261160714285</v>
      </c>
      <c r="P101" s="10"/>
      <c r="Q101" s="26">
        <v>1905</v>
      </c>
      <c r="R101" s="44">
        <f t="shared" si="15"/>
        <v>179794.65997767856</v>
      </c>
      <c r="S101" s="44">
        <f t="shared" si="16"/>
        <v>79908.00970982142</v>
      </c>
      <c r="T101" s="44">
        <f t="shared" si="17"/>
        <v>63526.70390624999</v>
      </c>
      <c r="U101" s="44">
        <f t="shared" si="18"/>
        <v>46480.31708705356</v>
      </c>
      <c r="W101" s="44">
        <f t="shared" si="26"/>
        <v>9589.616417410713</v>
      </c>
      <c r="X101" s="44">
        <f t="shared" si="20"/>
        <v>49143.917410714275</v>
      </c>
      <c r="Y101" s="44">
        <f t="shared" si="21"/>
        <v>43151.63574776785</v>
      </c>
      <c r="Z101" s="44">
        <f t="shared" si="22"/>
        <v>56335.310658482136</v>
      </c>
      <c r="AA101" s="44">
        <f t="shared" si="23"/>
        <v>30764.09229910714</v>
      </c>
      <c r="AB101" s="44">
        <f t="shared" si="24"/>
        <v>21574.179743303568</v>
      </c>
      <c r="AC101" s="44">
        <f t="shared" si="25"/>
        <v>4075.6688839285707</v>
      </c>
    </row>
    <row r="102" spans="1:29" ht="15">
      <c r="A102" s="26">
        <v>1906</v>
      </c>
      <c r="B102">
        <v>5487.8</v>
      </c>
      <c r="C102">
        <v>2439</v>
      </c>
      <c r="D102">
        <v>1939</v>
      </c>
      <c r="E102">
        <v>1398.4</v>
      </c>
      <c r="F102" t="s">
        <v>307</v>
      </c>
      <c r="G102">
        <v>292.7</v>
      </c>
      <c r="H102">
        <v>1500</v>
      </c>
      <c r="I102">
        <v>1317.1</v>
      </c>
      <c r="J102">
        <v>1719.5</v>
      </c>
      <c r="K102">
        <v>939</v>
      </c>
      <c r="L102">
        <v>658.5</v>
      </c>
      <c r="M102">
        <v>124.4</v>
      </c>
      <c r="O102" s="10">
        <v>29.573588169642857</v>
      </c>
      <c r="P102" s="10"/>
      <c r="Q102" s="26">
        <v>1906</v>
      </c>
      <c r="R102" s="44">
        <f t="shared" si="15"/>
        <v>162293.93715736608</v>
      </c>
      <c r="S102" s="44">
        <f t="shared" si="16"/>
        <v>72129.98154575893</v>
      </c>
      <c r="T102" s="44">
        <f t="shared" si="17"/>
        <v>57343.1874609375</v>
      </c>
      <c r="U102" s="44">
        <f t="shared" si="18"/>
        <v>41355.70569642857</v>
      </c>
      <c r="W102" s="44">
        <f t="shared" si="26"/>
        <v>8656.189257254464</v>
      </c>
      <c r="X102" s="44">
        <f t="shared" si="20"/>
        <v>44360.38225446428</v>
      </c>
      <c r="Y102" s="44">
        <f t="shared" si="21"/>
        <v>38951.372978236606</v>
      </c>
      <c r="Z102" s="44">
        <f t="shared" si="22"/>
        <v>50851.78485770089</v>
      </c>
      <c r="AA102" s="44">
        <f t="shared" si="23"/>
        <v>27769.599291294642</v>
      </c>
      <c r="AB102" s="44">
        <f t="shared" si="24"/>
        <v>19474.20780970982</v>
      </c>
      <c r="AC102" s="44">
        <f t="shared" si="25"/>
        <v>3678.9543683035718</v>
      </c>
    </row>
    <row r="103" spans="1:28" ht="15">
      <c r="A103" s="26">
        <v>1907</v>
      </c>
      <c r="B103">
        <v>5487.8</v>
      </c>
      <c r="C103">
        <v>2439</v>
      </c>
      <c r="D103">
        <v>1865.9</v>
      </c>
      <c r="E103">
        <v>1378.1</v>
      </c>
      <c r="F103" t="s">
        <v>307</v>
      </c>
      <c r="G103">
        <v>292.7</v>
      </c>
      <c r="H103">
        <v>1530.5</v>
      </c>
      <c r="I103">
        <v>1317.1</v>
      </c>
      <c r="J103">
        <v>1733.2</v>
      </c>
      <c r="K103">
        <v>939</v>
      </c>
      <c r="L103">
        <v>658.5</v>
      </c>
      <c r="M103" t="s">
        <v>305</v>
      </c>
      <c r="O103" s="10">
        <v>30.242410714285715</v>
      </c>
      <c r="P103" s="10"/>
      <c r="Q103" s="26">
        <v>1907</v>
      </c>
      <c r="R103" s="44">
        <f t="shared" si="15"/>
        <v>165964.30151785715</v>
      </c>
      <c r="S103" s="44">
        <f t="shared" si="16"/>
        <v>73761.23973214286</v>
      </c>
      <c r="T103" s="44">
        <f t="shared" si="17"/>
        <v>56429.314151785715</v>
      </c>
      <c r="U103" s="44">
        <f t="shared" si="18"/>
        <v>41677.06620535714</v>
      </c>
      <c r="W103" s="44">
        <f t="shared" si="26"/>
        <v>8851.953616071429</v>
      </c>
      <c r="X103" s="44">
        <f t="shared" si="20"/>
        <v>46286.00959821429</v>
      </c>
      <c r="Y103" s="44">
        <f t="shared" si="21"/>
        <v>39832.27915178571</v>
      </c>
      <c r="Z103" s="44">
        <f t="shared" si="22"/>
        <v>52416.146250000005</v>
      </c>
      <c r="AA103" s="44">
        <f t="shared" si="23"/>
        <v>28397.623660714286</v>
      </c>
      <c r="AB103" s="44">
        <f t="shared" si="24"/>
        <v>19914.627455357142</v>
      </c>
    </row>
    <row r="104" spans="1:28" ht="15">
      <c r="A104" s="26">
        <v>1908</v>
      </c>
      <c r="B104">
        <v>5487.8</v>
      </c>
      <c r="C104">
        <v>2439</v>
      </c>
      <c r="D104">
        <v>2026.8</v>
      </c>
      <c r="E104">
        <v>1495.1</v>
      </c>
      <c r="F104" t="s">
        <v>307</v>
      </c>
      <c r="G104">
        <v>358.2</v>
      </c>
      <c r="H104">
        <v>1647.6</v>
      </c>
      <c r="I104">
        <v>1512.8</v>
      </c>
      <c r="J104">
        <v>2039</v>
      </c>
      <c r="K104">
        <v>1026.8</v>
      </c>
      <c r="L104">
        <v>846.3</v>
      </c>
      <c r="M104" t="s">
        <v>305</v>
      </c>
      <c r="O104" s="10">
        <v>36.63984375</v>
      </c>
      <c r="P104" s="10"/>
      <c r="Q104" s="26">
        <v>1908</v>
      </c>
      <c r="R104" s="44">
        <f t="shared" si="15"/>
        <v>201072.13453125</v>
      </c>
      <c r="S104" s="44">
        <f t="shared" si="16"/>
        <v>89364.57890625</v>
      </c>
      <c r="T104" s="44">
        <f t="shared" si="17"/>
        <v>74261.63531249999</v>
      </c>
      <c r="U104" s="44">
        <f t="shared" si="18"/>
        <v>54780.230390624994</v>
      </c>
      <c r="W104" s="44">
        <f t="shared" si="26"/>
        <v>13124.392031249998</v>
      </c>
      <c r="X104" s="44">
        <f t="shared" si="20"/>
        <v>60367.806562499994</v>
      </c>
      <c r="Y104" s="44">
        <f t="shared" si="21"/>
        <v>55428.75562499999</v>
      </c>
      <c r="Z104" s="44">
        <f t="shared" si="22"/>
        <v>74708.64140625</v>
      </c>
      <c r="AA104" s="44">
        <f t="shared" si="23"/>
        <v>37621.791562499995</v>
      </c>
      <c r="AB104" s="44">
        <f t="shared" si="24"/>
        <v>31008.299765624997</v>
      </c>
    </row>
    <row r="105" spans="1:28" ht="15">
      <c r="A105" s="26">
        <v>1909</v>
      </c>
      <c r="B105">
        <v>5487.8</v>
      </c>
      <c r="C105">
        <v>2439</v>
      </c>
      <c r="D105">
        <v>2096.1</v>
      </c>
      <c r="E105">
        <v>1533.5</v>
      </c>
      <c r="F105" t="s">
        <v>305</v>
      </c>
      <c r="G105">
        <v>361.7</v>
      </c>
      <c r="H105">
        <v>1701.2</v>
      </c>
      <c r="I105">
        <v>1556.1</v>
      </c>
      <c r="J105">
        <v>1856.1</v>
      </c>
      <c r="K105">
        <v>1026.8</v>
      </c>
      <c r="L105">
        <v>846.3</v>
      </c>
      <c r="M105" t="s">
        <v>305</v>
      </c>
      <c r="O105" s="10">
        <v>38.520301339285716</v>
      </c>
      <c r="P105" s="10"/>
      <c r="Q105" s="26">
        <v>1909</v>
      </c>
      <c r="R105" s="44">
        <f t="shared" si="15"/>
        <v>211391.70968973215</v>
      </c>
      <c r="S105" s="44">
        <f t="shared" si="16"/>
        <v>93951.01496651786</v>
      </c>
      <c r="T105" s="44">
        <f t="shared" si="17"/>
        <v>80742.40363727679</v>
      </c>
      <c r="U105" s="44">
        <f t="shared" si="18"/>
        <v>59070.88210379465</v>
      </c>
      <c r="W105" s="44">
        <f t="shared" si="26"/>
        <v>13932.792994419642</v>
      </c>
      <c r="X105" s="44">
        <f t="shared" si="20"/>
        <v>65530.73663839286</v>
      </c>
      <c r="Y105" s="44">
        <f t="shared" si="21"/>
        <v>59941.4409140625</v>
      </c>
      <c r="Z105" s="44">
        <f t="shared" si="22"/>
        <v>71497.53131584822</v>
      </c>
      <c r="AA105" s="44">
        <f t="shared" si="23"/>
        <v>39552.64541517857</v>
      </c>
      <c r="AB105" s="44">
        <f t="shared" si="24"/>
        <v>32599.7310234375</v>
      </c>
    </row>
    <row r="106" spans="1:28" ht="15">
      <c r="A106" s="26">
        <v>1910</v>
      </c>
      <c r="B106">
        <v>5487.8</v>
      </c>
      <c r="C106">
        <v>2439</v>
      </c>
      <c r="D106">
        <v>2100</v>
      </c>
      <c r="E106">
        <v>1551</v>
      </c>
      <c r="F106" t="s">
        <v>307</v>
      </c>
      <c r="G106">
        <v>361.7</v>
      </c>
      <c r="H106">
        <v>1769.5</v>
      </c>
      <c r="I106">
        <v>1556.1</v>
      </c>
      <c r="J106">
        <v>2343.9</v>
      </c>
      <c r="K106">
        <v>1026.8</v>
      </c>
      <c r="L106">
        <v>846.3</v>
      </c>
      <c r="M106" t="s">
        <v>305</v>
      </c>
      <c r="O106" s="10">
        <v>37.046953125</v>
      </c>
      <c r="P106" s="10"/>
      <c r="Q106" s="26">
        <v>1910</v>
      </c>
      <c r="R106" s="44">
        <f t="shared" si="15"/>
        <v>203306.26935937503</v>
      </c>
      <c r="S106" s="44">
        <f t="shared" si="16"/>
        <v>90357.518671875</v>
      </c>
      <c r="T106" s="44">
        <f t="shared" si="17"/>
        <v>77798.6015625</v>
      </c>
      <c r="U106" s="44">
        <f t="shared" si="18"/>
        <v>57459.824296875006</v>
      </c>
      <c r="W106" s="44">
        <f t="shared" si="26"/>
        <v>13399.8829453125</v>
      </c>
      <c r="X106" s="44">
        <f t="shared" si="20"/>
        <v>65554.5835546875</v>
      </c>
      <c r="Y106" s="44">
        <f t="shared" si="21"/>
        <v>57648.7637578125</v>
      </c>
      <c r="Z106" s="44">
        <f t="shared" si="22"/>
        <v>86834.3534296875</v>
      </c>
      <c r="AA106" s="44">
        <f t="shared" si="23"/>
        <v>38039.81146875</v>
      </c>
      <c r="AB106" s="44">
        <f t="shared" si="24"/>
        <v>31352.8364296875</v>
      </c>
    </row>
    <row r="107" spans="1:28" ht="15">
      <c r="A107" s="26">
        <v>1911</v>
      </c>
      <c r="B107">
        <v>5487.8</v>
      </c>
      <c r="C107">
        <v>2439</v>
      </c>
      <c r="D107">
        <v>2152.1</v>
      </c>
      <c r="E107">
        <v>1611.9</v>
      </c>
      <c r="F107" t="s">
        <v>305</v>
      </c>
      <c r="G107" t="s">
        <v>305</v>
      </c>
      <c r="H107">
        <v>1769.5</v>
      </c>
      <c r="I107">
        <v>1556.1</v>
      </c>
      <c r="J107">
        <v>2343.9</v>
      </c>
      <c r="K107">
        <v>1026.8</v>
      </c>
      <c r="L107">
        <v>846.3</v>
      </c>
      <c r="M107" t="s">
        <v>307</v>
      </c>
      <c r="O107" s="10">
        <v>37.00818080357143</v>
      </c>
      <c r="P107" s="10"/>
      <c r="Q107" s="26">
        <v>1911</v>
      </c>
      <c r="R107" s="44">
        <f t="shared" si="15"/>
        <v>203093.49461383928</v>
      </c>
      <c r="S107" s="44">
        <f t="shared" si="16"/>
        <v>90262.95297991071</v>
      </c>
      <c r="T107" s="44">
        <f t="shared" si="17"/>
        <v>79645.30590736607</v>
      </c>
      <c r="U107" s="44">
        <f t="shared" si="18"/>
        <v>59653.48663727679</v>
      </c>
      <c r="X107" s="44">
        <f t="shared" si="20"/>
        <v>65485.97593191964</v>
      </c>
      <c r="Y107" s="44">
        <f t="shared" si="21"/>
        <v>57588.430148437496</v>
      </c>
      <c r="Z107" s="44">
        <f t="shared" si="22"/>
        <v>86743.47498549108</v>
      </c>
      <c r="AA107" s="44">
        <f t="shared" si="23"/>
        <v>38000.00004910714</v>
      </c>
      <c r="AB107" s="44">
        <f t="shared" si="24"/>
        <v>31320.023414062496</v>
      </c>
    </row>
    <row r="108" spans="1:28" ht="15">
      <c r="A108" s="26">
        <v>1912</v>
      </c>
      <c r="B108">
        <v>5487.8</v>
      </c>
      <c r="C108">
        <v>2439</v>
      </c>
      <c r="D108" t="s">
        <v>305</v>
      </c>
      <c r="E108">
        <v>1588.5</v>
      </c>
      <c r="F108" t="s">
        <v>307</v>
      </c>
      <c r="G108" t="s">
        <v>305</v>
      </c>
      <c r="H108">
        <v>1955.5</v>
      </c>
      <c r="I108">
        <v>1678.1</v>
      </c>
      <c r="J108">
        <v>2432.3</v>
      </c>
      <c r="K108">
        <v>978.1</v>
      </c>
      <c r="L108">
        <v>846.3</v>
      </c>
      <c r="M108"/>
      <c r="O108" s="10">
        <v>32.56875</v>
      </c>
      <c r="P108" s="10"/>
      <c r="Q108" s="26">
        <v>1912</v>
      </c>
      <c r="R108" s="44">
        <f t="shared" si="15"/>
        <v>178730.78625</v>
      </c>
      <c r="S108" s="44">
        <f t="shared" si="16"/>
        <v>79435.18125000001</v>
      </c>
      <c r="U108" s="44">
        <f t="shared" si="18"/>
        <v>51735.459375000006</v>
      </c>
      <c r="X108" s="44">
        <f t="shared" si="20"/>
        <v>63688.190625</v>
      </c>
      <c r="Y108" s="44">
        <f t="shared" si="21"/>
        <v>54653.619375</v>
      </c>
      <c r="Z108" s="44">
        <f t="shared" si="22"/>
        <v>79216.97062500002</v>
      </c>
      <c r="AA108" s="44">
        <f t="shared" si="23"/>
        <v>31855.494375000002</v>
      </c>
      <c r="AB108" s="44">
        <f t="shared" si="24"/>
        <v>27562.933125</v>
      </c>
    </row>
    <row r="109" spans="1:28" ht="15">
      <c r="A109" s="26">
        <v>1913</v>
      </c>
      <c r="B109">
        <v>5487.8</v>
      </c>
      <c r="C109">
        <v>2439</v>
      </c>
      <c r="D109" t="s">
        <v>305</v>
      </c>
      <c r="E109">
        <v>1599</v>
      </c>
      <c r="F109" t="s">
        <v>305</v>
      </c>
      <c r="G109" t="s">
        <v>305</v>
      </c>
      <c r="H109">
        <v>2013.4</v>
      </c>
      <c r="I109">
        <v>1760.4</v>
      </c>
      <c r="J109">
        <v>2522</v>
      </c>
      <c r="K109">
        <v>978.1</v>
      </c>
      <c r="L109">
        <v>846.3</v>
      </c>
      <c r="M109" t="s">
        <v>307</v>
      </c>
      <c r="O109" s="10">
        <v>33.08248325892857</v>
      </c>
      <c r="P109" s="10"/>
      <c r="Q109" s="26">
        <v>1913</v>
      </c>
      <c r="R109" s="44">
        <f t="shared" si="15"/>
        <v>181550.0516283482</v>
      </c>
      <c r="S109" s="44">
        <f t="shared" si="16"/>
        <v>80688.17666852678</v>
      </c>
      <c r="U109" s="44">
        <f t="shared" si="18"/>
        <v>52898.89073102678</v>
      </c>
      <c r="X109" s="44">
        <f t="shared" si="20"/>
        <v>66608.27179352679</v>
      </c>
      <c r="Y109" s="44">
        <f t="shared" si="21"/>
        <v>58238.40352901786</v>
      </c>
      <c r="Z109" s="44">
        <f t="shared" si="22"/>
        <v>83434.02277901785</v>
      </c>
      <c r="AA109" s="44">
        <f t="shared" si="23"/>
        <v>32357.976875558033</v>
      </c>
      <c r="AB109" s="44">
        <f t="shared" si="24"/>
        <v>27997.705582031245</v>
      </c>
    </row>
    <row r="110" spans="1:28" ht="15">
      <c r="A110" s="27">
        <v>1914</v>
      </c>
      <c r="B110">
        <v>5487.8</v>
      </c>
      <c r="C110">
        <v>2439</v>
      </c>
      <c r="D110" t="s">
        <v>305</v>
      </c>
      <c r="E110">
        <v>1620.1</v>
      </c>
      <c r="F110" t="s">
        <v>306</v>
      </c>
      <c r="G110" t="s">
        <v>307</v>
      </c>
      <c r="H110">
        <v>2013.4</v>
      </c>
      <c r="I110">
        <v>1800</v>
      </c>
      <c r="J110">
        <v>2582.9</v>
      </c>
      <c r="K110">
        <v>1100</v>
      </c>
      <c r="L110">
        <v>846.3</v>
      </c>
      <c r="M110" t="s">
        <v>305</v>
      </c>
      <c r="O110" s="10">
        <v>36.0291796875</v>
      </c>
      <c r="P110" s="10"/>
      <c r="Q110" s="27">
        <v>1914</v>
      </c>
      <c r="R110" s="44">
        <f t="shared" si="15"/>
        <v>197720.9322890625</v>
      </c>
      <c r="S110" s="44">
        <f t="shared" si="16"/>
        <v>87875.1692578125</v>
      </c>
      <c r="U110" s="44">
        <f t="shared" si="18"/>
        <v>58370.87401171874</v>
      </c>
      <c r="X110" s="44">
        <f t="shared" si="20"/>
        <v>72541.1503828125</v>
      </c>
      <c r="Y110" s="44">
        <f t="shared" si="21"/>
        <v>64852.52343749999</v>
      </c>
      <c r="Z110" s="44">
        <f t="shared" si="22"/>
        <v>93059.76821484375</v>
      </c>
      <c r="AA110" s="44">
        <f t="shared" si="23"/>
        <v>39632.09765625</v>
      </c>
      <c r="AB110" s="44">
        <f t="shared" si="24"/>
        <v>30491.494769531248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D126" sqref="D126:D129"/>
    </sheetView>
  </sheetViews>
  <sheetFormatPr defaultColWidth="8.8515625" defaultRowHeight="12.75"/>
  <cols>
    <col min="1" max="1" width="15.8515625" style="1" customWidth="1"/>
    <col min="2" max="3" width="13.421875" style="1" bestFit="1" customWidth="1"/>
    <col min="4" max="4" width="10.140625" style="1" customWidth="1"/>
    <col min="5" max="5" width="9.421875" style="1" customWidth="1"/>
    <col min="6" max="16384" width="8.8515625" style="1" customWidth="1"/>
  </cols>
  <sheetData>
    <row r="1" ht="15">
      <c r="A1" s="6" t="s">
        <v>19</v>
      </c>
    </row>
    <row r="2" ht="15">
      <c r="A2" s="6"/>
    </row>
    <row r="3" ht="15">
      <c r="A3" s="6"/>
    </row>
    <row r="4" spans="2:5" ht="15">
      <c r="B4" s="2" t="s">
        <v>20</v>
      </c>
      <c r="C4" s="2" t="s">
        <v>20</v>
      </c>
      <c r="D4" s="2" t="s">
        <v>21</v>
      </c>
      <c r="E4" s="2" t="s">
        <v>21</v>
      </c>
    </row>
    <row r="5" spans="2:5" ht="15">
      <c r="B5" s="2" t="s">
        <v>22</v>
      </c>
      <c r="C5" s="2" t="s">
        <v>23</v>
      </c>
      <c r="D5" s="2" t="s">
        <v>24</v>
      </c>
      <c r="E5" s="2" t="s">
        <v>240</v>
      </c>
    </row>
    <row r="6" spans="1:6" ht="15">
      <c r="A6" s="1">
        <v>1796</v>
      </c>
      <c r="B6" s="2">
        <v>2.92</v>
      </c>
      <c r="C6" s="2">
        <v>0.191</v>
      </c>
      <c r="D6" s="2">
        <v>15.32</v>
      </c>
      <c r="E6" s="2">
        <v>15.65</v>
      </c>
      <c r="F6" s="3" t="s">
        <v>241</v>
      </c>
    </row>
    <row r="7" spans="1:5" ht="15">
      <c r="A7" s="4">
        <v>1797</v>
      </c>
      <c r="B7" s="2">
        <v>2.92</v>
      </c>
      <c r="C7" s="2">
        <v>0.191</v>
      </c>
      <c r="D7" s="2">
        <v>15.32</v>
      </c>
      <c r="E7" s="2">
        <v>15.41</v>
      </c>
    </row>
    <row r="8" spans="1:5" ht="15">
      <c r="A8" s="1">
        <v>1798</v>
      </c>
      <c r="B8" s="2">
        <v>2.92</v>
      </c>
      <c r="C8" s="2">
        <v>0.191</v>
      </c>
      <c r="D8" s="2">
        <v>15.32</v>
      </c>
      <c r="E8" s="2">
        <v>15.59</v>
      </c>
    </row>
    <row r="9" spans="1:5" ht="15">
      <c r="A9" s="4">
        <v>1799</v>
      </c>
      <c r="B9" s="2">
        <v>2.88</v>
      </c>
      <c r="C9" s="2">
        <v>0.179</v>
      </c>
      <c r="D9" s="2">
        <v>16.14</v>
      </c>
      <c r="E9" s="2">
        <v>15.74</v>
      </c>
    </row>
    <row r="10" spans="1:5" ht="15">
      <c r="A10" s="1">
        <v>1800</v>
      </c>
      <c r="B10" s="2">
        <v>2.75</v>
      </c>
      <c r="C10" s="2">
        <v>0.163</v>
      </c>
      <c r="D10" s="2">
        <v>16.87</v>
      </c>
      <c r="E10" s="2">
        <v>15.68</v>
      </c>
    </row>
    <row r="11" spans="1:5" ht="15">
      <c r="A11" s="4">
        <v>1801</v>
      </c>
      <c r="B11" s="2">
        <v>2.55</v>
      </c>
      <c r="C11" s="2">
        <v>0.159</v>
      </c>
      <c r="D11" s="2">
        <v>16</v>
      </c>
      <c r="E11" s="2">
        <v>15.46</v>
      </c>
    </row>
    <row r="12" spans="1:5" ht="15">
      <c r="A12" s="1">
        <v>1802</v>
      </c>
      <c r="B12" s="2">
        <v>2.42</v>
      </c>
      <c r="C12" s="2">
        <v>0.152</v>
      </c>
      <c r="D12" s="2">
        <v>15.94</v>
      </c>
      <c r="E12" s="2">
        <v>15.26</v>
      </c>
    </row>
    <row r="13" spans="1:5" ht="15">
      <c r="A13" s="4">
        <v>1803</v>
      </c>
      <c r="B13" s="2">
        <v>2.31</v>
      </c>
      <c r="C13" s="2">
        <v>0.143</v>
      </c>
      <c r="D13" s="2">
        <v>16.16</v>
      </c>
      <c r="E13" s="2">
        <v>15.41</v>
      </c>
    </row>
    <row r="14" spans="1:5" ht="15">
      <c r="A14" s="1">
        <v>1804</v>
      </c>
      <c r="B14" s="2">
        <v>2.31</v>
      </c>
      <c r="C14" s="2">
        <v>0.141</v>
      </c>
      <c r="D14" s="2">
        <v>16.36</v>
      </c>
      <c r="E14" s="2">
        <v>15.41</v>
      </c>
    </row>
    <row r="15" spans="1:5" ht="15">
      <c r="A15" s="4">
        <v>1805</v>
      </c>
      <c r="B15" s="2">
        <v>2.23</v>
      </c>
      <c r="C15" s="2">
        <v>0.135</v>
      </c>
      <c r="D15" s="2">
        <v>16.49</v>
      </c>
      <c r="E15" s="2">
        <v>15.79</v>
      </c>
    </row>
    <row r="16" spans="1:5" ht="15">
      <c r="A16" s="1">
        <v>1806</v>
      </c>
      <c r="B16" s="2">
        <v>1.85</v>
      </c>
      <c r="C16" s="2">
        <v>0.112</v>
      </c>
      <c r="D16" s="2">
        <v>16.57</v>
      </c>
      <c r="E16" s="2">
        <v>15.52</v>
      </c>
    </row>
    <row r="17" spans="1:5" ht="15">
      <c r="A17" s="4">
        <v>1807</v>
      </c>
      <c r="B17" s="2">
        <v>1.48</v>
      </c>
      <c r="C17" s="2">
        <v>0.091</v>
      </c>
      <c r="D17" s="2">
        <v>16.28</v>
      </c>
      <c r="E17" s="2">
        <v>15.43</v>
      </c>
    </row>
    <row r="18" spans="1:5" ht="15">
      <c r="A18" s="1">
        <v>1808</v>
      </c>
      <c r="B18" s="2">
        <v>1.33</v>
      </c>
      <c r="C18" s="2">
        <v>0.081</v>
      </c>
      <c r="D18" s="2">
        <v>16.44</v>
      </c>
      <c r="E18" s="2">
        <v>16.08</v>
      </c>
    </row>
    <row r="19" spans="1:5" ht="15">
      <c r="A19" s="4">
        <v>1809</v>
      </c>
      <c r="B19" s="2">
        <v>1.07</v>
      </c>
      <c r="C19" s="2">
        <v>0.064</v>
      </c>
      <c r="D19" s="2">
        <v>16.61</v>
      </c>
      <c r="E19" s="2">
        <v>15.96</v>
      </c>
    </row>
    <row r="20" spans="1:5" ht="15">
      <c r="A20" s="1">
        <v>1810</v>
      </c>
      <c r="B20" s="2">
        <v>0.6</v>
      </c>
      <c r="C20" s="2">
        <v>0.038</v>
      </c>
      <c r="D20" s="2">
        <v>15.81</v>
      </c>
      <c r="E20" s="2">
        <v>15.77</v>
      </c>
    </row>
    <row r="21" spans="2:5" ht="15">
      <c r="B21" s="2"/>
      <c r="C21" s="2"/>
      <c r="D21" s="2"/>
      <c r="E21" s="2"/>
    </row>
    <row r="22" spans="1:6" ht="15">
      <c r="A22" s="1">
        <v>1810</v>
      </c>
      <c r="B22" s="2">
        <v>2.75</v>
      </c>
      <c r="C22" s="2">
        <v>0.179</v>
      </c>
      <c r="D22" s="2">
        <v>15.35</v>
      </c>
      <c r="E22" s="2">
        <v>15.77</v>
      </c>
      <c r="F22" s="5" t="s">
        <v>242</v>
      </c>
    </row>
    <row r="23" spans="1:5" ht="15">
      <c r="A23" s="1">
        <v>1811</v>
      </c>
      <c r="B23" s="2">
        <v>2.75</v>
      </c>
      <c r="C23" s="2">
        <v>0.173</v>
      </c>
      <c r="D23" s="2">
        <v>15.94</v>
      </c>
      <c r="E23" s="2">
        <v>15.53</v>
      </c>
    </row>
    <row r="24" spans="1:5" ht="15">
      <c r="A24" s="1">
        <v>1812</v>
      </c>
      <c r="B24" s="2">
        <v>2.75</v>
      </c>
      <c r="C24" s="2">
        <v>0.169</v>
      </c>
      <c r="D24" s="2">
        <v>16.26</v>
      </c>
      <c r="E24" s="2">
        <v>16.11</v>
      </c>
    </row>
    <row r="25" spans="1:5" ht="15">
      <c r="A25" s="1">
        <v>1813</v>
      </c>
      <c r="B25" s="2">
        <v>2.75</v>
      </c>
      <c r="C25" s="2">
        <v>0.166</v>
      </c>
      <c r="D25" s="2">
        <v>16.52</v>
      </c>
      <c r="E25" s="2">
        <v>16.25</v>
      </c>
    </row>
    <row r="26" spans="1:5" ht="15">
      <c r="A26" s="1">
        <v>1814</v>
      </c>
      <c r="B26" s="2">
        <v>2.75</v>
      </c>
      <c r="C26" s="2">
        <v>0.179</v>
      </c>
      <c r="D26" s="2">
        <v>15.38</v>
      </c>
      <c r="E26" s="2">
        <v>15.04</v>
      </c>
    </row>
    <row r="27" spans="1:5" ht="15">
      <c r="A27" s="1">
        <v>1815</v>
      </c>
      <c r="B27" s="2">
        <v>2.75</v>
      </c>
      <c r="C27" s="2">
        <v>0.18</v>
      </c>
      <c r="D27" s="2">
        <v>15.32</v>
      </c>
      <c r="E27" s="2">
        <v>15.26</v>
      </c>
    </row>
    <row r="28" spans="1:5" ht="15">
      <c r="A28" s="1">
        <v>1816</v>
      </c>
      <c r="B28" s="2">
        <v>2.78</v>
      </c>
      <c r="C28" s="2">
        <v>0.18</v>
      </c>
      <c r="D28" s="2">
        <v>15.51</v>
      </c>
      <c r="E28" s="2">
        <v>15.28</v>
      </c>
    </row>
    <row r="29" spans="1:5" ht="15">
      <c r="A29" s="1">
        <v>1817</v>
      </c>
      <c r="B29" s="2">
        <v>2.78</v>
      </c>
      <c r="C29" s="2">
        <v>0.179</v>
      </c>
      <c r="D29" s="2">
        <v>15.54</v>
      </c>
      <c r="E29" s="2">
        <v>15.11</v>
      </c>
    </row>
    <row r="30" spans="1:5" ht="15">
      <c r="A30" s="1">
        <v>1818</v>
      </c>
      <c r="B30" s="2">
        <v>2.78</v>
      </c>
      <c r="C30" s="2">
        <v>0.179</v>
      </c>
      <c r="D30" s="2">
        <v>15.54</v>
      </c>
      <c r="E30" s="2">
        <v>15.35</v>
      </c>
    </row>
    <row r="31" spans="1:5" ht="15">
      <c r="A31" s="1">
        <v>1819</v>
      </c>
      <c r="B31" s="2">
        <v>2.78</v>
      </c>
      <c r="C31" s="2">
        <v>0.183</v>
      </c>
      <c r="D31" s="2">
        <v>15.18</v>
      </c>
      <c r="E31" s="2">
        <v>15.33</v>
      </c>
    </row>
    <row r="32" spans="1:5" ht="15">
      <c r="A32" s="1">
        <v>1820</v>
      </c>
      <c r="B32" s="2">
        <v>2.78</v>
      </c>
      <c r="C32" s="2">
        <v>0.18</v>
      </c>
      <c r="D32" s="2">
        <v>15.48</v>
      </c>
      <c r="E32" s="2">
        <v>15.62</v>
      </c>
    </row>
    <row r="33" spans="1:5" ht="15">
      <c r="A33" s="1">
        <v>1821</v>
      </c>
      <c r="B33" s="2">
        <v>2.78</v>
      </c>
      <c r="C33" s="2">
        <v>0.179</v>
      </c>
      <c r="D33" s="2">
        <v>15.56</v>
      </c>
      <c r="E33" s="2">
        <v>15.95</v>
      </c>
    </row>
    <row r="34" spans="1:5" ht="15">
      <c r="A34" s="1">
        <v>1822</v>
      </c>
      <c r="B34" s="2">
        <v>2.78</v>
      </c>
      <c r="C34" s="2">
        <v>0.178</v>
      </c>
      <c r="D34" s="2">
        <v>15.64</v>
      </c>
      <c r="E34" s="2">
        <v>15.8</v>
      </c>
    </row>
    <row r="35" spans="1:5" ht="15">
      <c r="A35" s="1">
        <v>1823</v>
      </c>
      <c r="B35" s="2">
        <v>2.78</v>
      </c>
      <c r="C35" s="2">
        <v>0.177</v>
      </c>
      <c r="D35" s="2">
        <v>15.69</v>
      </c>
      <c r="E35" s="2">
        <v>15.84</v>
      </c>
    </row>
    <row r="36" spans="1:5" ht="15">
      <c r="A36" s="1">
        <v>1824</v>
      </c>
      <c r="B36" s="2">
        <v>2.78</v>
      </c>
      <c r="C36" s="2">
        <v>0.181</v>
      </c>
      <c r="D36" s="2">
        <v>15.4</v>
      </c>
      <c r="E36" s="2">
        <v>15.82</v>
      </c>
    </row>
    <row r="37" spans="1:5" ht="15">
      <c r="A37" s="1">
        <v>1825</v>
      </c>
      <c r="B37" s="2">
        <v>2.78</v>
      </c>
      <c r="C37" s="2">
        <v>0.177</v>
      </c>
      <c r="D37" s="2">
        <v>15.69</v>
      </c>
      <c r="E37" s="2">
        <v>15.7</v>
      </c>
    </row>
    <row r="38" spans="1:5" ht="15">
      <c r="A38" s="1">
        <v>1826</v>
      </c>
      <c r="B38" s="2">
        <v>2.78</v>
      </c>
      <c r="C38" s="2">
        <v>0.175</v>
      </c>
      <c r="D38" s="2">
        <v>15.91</v>
      </c>
      <c r="E38" s="2">
        <v>15.76</v>
      </c>
    </row>
    <row r="39" spans="1:5" ht="15">
      <c r="A39" s="1">
        <v>1827</v>
      </c>
      <c r="B39" s="2">
        <v>2.78</v>
      </c>
      <c r="C39" s="2">
        <v>0.174</v>
      </c>
      <c r="D39" s="2">
        <v>15.96</v>
      </c>
      <c r="E39" s="2">
        <v>15.74</v>
      </c>
    </row>
    <row r="40" spans="1:5" ht="15">
      <c r="A40" s="1">
        <v>1828</v>
      </c>
      <c r="B40" s="2">
        <v>2.78</v>
      </c>
      <c r="C40" s="2">
        <v>0.173</v>
      </c>
      <c r="D40" s="2">
        <v>16.07</v>
      </c>
      <c r="E40" s="2">
        <v>15.78</v>
      </c>
    </row>
    <row r="41" spans="1:5" ht="15">
      <c r="A41" s="1">
        <v>1829</v>
      </c>
      <c r="B41" s="2">
        <v>2.78</v>
      </c>
      <c r="C41" s="2">
        <v>0.176</v>
      </c>
      <c r="D41" s="2">
        <v>15.85</v>
      </c>
      <c r="E41" s="2">
        <v>15.78</v>
      </c>
    </row>
    <row r="42" spans="1:5" ht="15">
      <c r="A42" s="1">
        <v>1830</v>
      </c>
      <c r="B42" s="2">
        <v>2.78</v>
      </c>
      <c r="C42" s="2">
        <v>0.176</v>
      </c>
      <c r="D42" s="2">
        <v>15.83</v>
      </c>
      <c r="E42" s="2">
        <v>15.82</v>
      </c>
    </row>
    <row r="43" spans="1:5" ht="15">
      <c r="A43" s="1">
        <v>1831</v>
      </c>
      <c r="B43" s="2">
        <v>2.78</v>
      </c>
      <c r="C43" s="2">
        <v>0.175</v>
      </c>
      <c r="D43" s="2">
        <v>15.91</v>
      </c>
      <c r="E43" s="2">
        <v>15.72</v>
      </c>
    </row>
    <row r="44" spans="1:5" ht="15">
      <c r="A44" s="1">
        <v>1832</v>
      </c>
      <c r="B44" s="2">
        <v>2.78</v>
      </c>
      <c r="C44" s="2">
        <v>0.178</v>
      </c>
      <c r="D44" s="2">
        <v>15.64</v>
      </c>
      <c r="E44" s="2">
        <v>15.73</v>
      </c>
    </row>
    <row r="45" spans="1:5" ht="15">
      <c r="A45" s="1">
        <v>1833</v>
      </c>
      <c r="B45" s="2">
        <v>2.78</v>
      </c>
      <c r="C45" s="2">
        <v>0.18</v>
      </c>
      <c r="D45" s="2">
        <v>15.5</v>
      </c>
      <c r="E45" s="2">
        <v>15.93</v>
      </c>
    </row>
    <row r="46" spans="1:5" ht="15">
      <c r="A46" s="1">
        <v>1834</v>
      </c>
      <c r="B46" s="2">
        <v>2.78</v>
      </c>
      <c r="C46" s="2">
        <v>0.181</v>
      </c>
      <c r="D46" s="2">
        <v>15.4</v>
      </c>
      <c r="E46" s="2">
        <v>15.73</v>
      </c>
    </row>
    <row r="47" spans="1:5" ht="15">
      <c r="A47" s="1">
        <v>1835</v>
      </c>
      <c r="B47" s="2">
        <v>2.78</v>
      </c>
      <c r="C47" s="2">
        <v>0.18</v>
      </c>
      <c r="D47" s="2">
        <v>15.5</v>
      </c>
      <c r="E47" s="2">
        <v>15.8</v>
      </c>
    </row>
    <row r="48" spans="1:5" ht="15">
      <c r="A48" s="1">
        <v>1836</v>
      </c>
      <c r="B48" s="2">
        <v>2.78</v>
      </c>
      <c r="C48" s="2">
        <v>0.177</v>
      </c>
      <c r="D48" s="2">
        <v>15.69</v>
      </c>
      <c r="E48" s="2">
        <v>15.72</v>
      </c>
    </row>
    <row r="49" spans="1:5" ht="15">
      <c r="A49" s="1">
        <v>1837</v>
      </c>
      <c r="B49" s="2">
        <v>2.78</v>
      </c>
      <c r="C49" s="2">
        <v>0.177</v>
      </c>
      <c r="D49" s="2">
        <v>15.73</v>
      </c>
      <c r="E49" s="2">
        <v>15.83</v>
      </c>
    </row>
    <row r="50" spans="1:5" ht="15">
      <c r="A50" s="1">
        <v>1838</v>
      </c>
      <c r="B50" s="2">
        <v>2.78</v>
      </c>
      <c r="C50" s="2">
        <v>0.176</v>
      </c>
      <c r="D50" s="2">
        <v>15.8</v>
      </c>
      <c r="E50" s="2">
        <v>15.85</v>
      </c>
    </row>
    <row r="51" spans="1:5" ht="15">
      <c r="A51" s="1">
        <v>1839</v>
      </c>
      <c r="B51" s="2">
        <v>2.78</v>
      </c>
      <c r="C51" s="2">
        <v>0.176</v>
      </c>
      <c r="D51" s="2">
        <v>15.85</v>
      </c>
      <c r="E51" s="2">
        <v>15.62</v>
      </c>
    </row>
    <row r="52" spans="1:5" ht="15">
      <c r="A52" s="1">
        <v>1840</v>
      </c>
      <c r="B52" s="2">
        <v>2.78</v>
      </c>
      <c r="C52" s="2">
        <v>0.176</v>
      </c>
      <c r="D52" s="2">
        <v>15.8</v>
      </c>
      <c r="E52" s="2">
        <v>15.62</v>
      </c>
    </row>
    <row r="53" spans="1:5" ht="15">
      <c r="A53" s="1">
        <v>1841</v>
      </c>
      <c r="B53" s="2">
        <v>2.78</v>
      </c>
      <c r="C53" s="2">
        <v>0.178</v>
      </c>
      <c r="D53" s="2">
        <v>15.64</v>
      </c>
      <c r="E53" s="2">
        <v>15.7</v>
      </c>
    </row>
    <row r="54" spans="1:5" ht="15">
      <c r="A54" s="1">
        <v>1842</v>
      </c>
      <c r="B54" s="2">
        <v>2.78</v>
      </c>
      <c r="C54" s="2">
        <v>0.181</v>
      </c>
      <c r="D54" s="2">
        <v>15.34</v>
      </c>
      <c r="E54" s="2">
        <v>15.87</v>
      </c>
    </row>
    <row r="55" spans="1:5" ht="15">
      <c r="A55" s="1">
        <v>1843</v>
      </c>
      <c r="B55" s="2">
        <v>2.78</v>
      </c>
      <c r="C55" s="2">
        <v>0.18</v>
      </c>
      <c r="D55" s="2">
        <v>15.5</v>
      </c>
      <c r="E55" s="2">
        <v>15.93</v>
      </c>
    </row>
    <row r="56" spans="1:5" ht="15">
      <c r="A56" s="1">
        <v>1844</v>
      </c>
      <c r="B56" s="2">
        <v>2.78</v>
      </c>
      <c r="C56" s="2">
        <v>0.179</v>
      </c>
      <c r="D56" s="2">
        <v>15.56</v>
      </c>
      <c r="E56" s="2">
        <v>15.85</v>
      </c>
    </row>
    <row r="57" spans="1:5" ht="15">
      <c r="A57" s="1">
        <v>1845</v>
      </c>
      <c r="B57" s="2">
        <v>2.78</v>
      </c>
      <c r="C57" s="2">
        <v>0.18</v>
      </c>
      <c r="D57" s="2">
        <v>15.5</v>
      </c>
      <c r="E57" s="2">
        <v>15.92</v>
      </c>
    </row>
    <row r="58" spans="1:5" ht="15">
      <c r="A58" s="1">
        <v>1846</v>
      </c>
      <c r="B58" s="2">
        <v>2.78</v>
      </c>
      <c r="C58" s="2">
        <v>0.176</v>
      </c>
      <c r="D58" s="2">
        <v>15.8</v>
      </c>
      <c r="E58" s="2">
        <v>15.9</v>
      </c>
    </row>
    <row r="59" spans="1:5" ht="15">
      <c r="A59" s="1">
        <v>1847</v>
      </c>
      <c r="B59" s="2">
        <v>2.78</v>
      </c>
      <c r="C59" s="2">
        <v>0.174</v>
      </c>
      <c r="D59" s="2">
        <v>15.96</v>
      </c>
      <c r="E59" s="2">
        <v>15.8</v>
      </c>
    </row>
    <row r="60" spans="1:5" ht="15">
      <c r="A60" s="1">
        <v>1848</v>
      </c>
      <c r="B60" s="2">
        <v>2.78</v>
      </c>
      <c r="C60" s="2">
        <v>0.17</v>
      </c>
      <c r="D60" s="2">
        <v>16.38</v>
      </c>
      <c r="E60" s="2">
        <v>15.85</v>
      </c>
    </row>
    <row r="61" spans="1:5" ht="15">
      <c r="A61" s="1">
        <v>1849</v>
      </c>
      <c r="B61" s="2">
        <v>2.78</v>
      </c>
      <c r="C61" s="2">
        <v>0.169</v>
      </c>
      <c r="D61" s="2">
        <v>16.45</v>
      </c>
      <c r="E61" s="2">
        <v>15.78</v>
      </c>
    </row>
    <row r="62" spans="1:5" ht="15">
      <c r="A62" s="1">
        <v>1850</v>
      </c>
      <c r="B62" s="2">
        <v>2.78</v>
      </c>
      <c r="C62" s="2">
        <v>0.171</v>
      </c>
      <c r="D62" s="2">
        <v>16.26</v>
      </c>
      <c r="E62" s="2">
        <v>15.7</v>
      </c>
    </row>
    <row r="63" spans="1:5" ht="15">
      <c r="A63" s="1">
        <v>1851</v>
      </c>
      <c r="B63" s="2">
        <v>2.78</v>
      </c>
      <c r="C63" s="2">
        <v>0.171</v>
      </c>
      <c r="D63" s="2">
        <v>16.29</v>
      </c>
      <c r="E63" s="2">
        <v>15.46</v>
      </c>
    </row>
    <row r="64" spans="1:5" ht="15">
      <c r="A64" s="1">
        <v>1852</v>
      </c>
      <c r="B64" s="2">
        <v>2.78</v>
      </c>
      <c r="C64" s="2">
        <v>0.173</v>
      </c>
      <c r="D64" s="2">
        <v>16.07</v>
      </c>
      <c r="E64" s="2">
        <v>15.59</v>
      </c>
    </row>
    <row r="65" spans="1:5" ht="15">
      <c r="A65" s="1">
        <v>1853</v>
      </c>
      <c r="B65" s="2">
        <v>2.78</v>
      </c>
      <c r="C65" s="2">
        <v>0.179</v>
      </c>
      <c r="D65" s="2">
        <v>15.58</v>
      </c>
      <c r="E65" s="2">
        <v>15.33</v>
      </c>
    </row>
    <row r="66" spans="1:5" ht="15">
      <c r="A66" s="1">
        <v>1854</v>
      </c>
      <c r="B66" s="2">
        <v>2.78</v>
      </c>
      <c r="C66" s="2">
        <v>0.172</v>
      </c>
      <c r="D66" s="2">
        <v>16.15</v>
      </c>
      <c r="E66" s="2">
        <v>15.33</v>
      </c>
    </row>
    <row r="67" spans="1:5" ht="15">
      <c r="A67" s="1">
        <v>1855</v>
      </c>
      <c r="B67" s="2">
        <v>2.78</v>
      </c>
      <c r="C67" s="2">
        <v>0.167</v>
      </c>
      <c r="D67" s="2">
        <v>16.66</v>
      </c>
      <c r="E67" s="2">
        <v>15.38</v>
      </c>
    </row>
    <row r="68" spans="1:5" ht="15">
      <c r="A68" s="1">
        <v>1856</v>
      </c>
      <c r="B68" s="2">
        <v>2.78</v>
      </c>
      <c r="C68" s="2">
        <v>0.169</v>
      </c>
      <c r="D68" s="2">
        <v>16.45</v>
      </c>
      <c r="E68" s="2">
        <v>15.38</v>
      </c>
    </row>
    <row r="69" spans="1:5" ht="15">
      <c r="A69" s="1">
        <v>1857</v>
      </c>
      <c r="B69" s="2">
        <v>2.78</v>
      </c>
      <c r="C69" s="2"/>
      <c r="D69" s="2"/>
      <c r="E69" s="2">
        <v>15.27</v>
      </c>
    </row>
    <row r="70" spans="1:5" ht="15">
      <c r="A70" s="1">
        <v>1858</v>
      </c>
      <c r="B70" s="2">
        <v>2.78</v>
      </c>
      <c r="C70" s="2"/>
      <c r="D70" s="2"/>
      <c r="E70" s="2">
        <v>15.38</v>
      </c>
    </row>
    <row r="71" spans="2:5" ht="15">
      <c r="B71" s="2"/>
      <c r="C71" s="2"/>
      <c r="D71" s="2"/>
      <c r="E71" s="2"/>
    </row>
    <row r="72" spans="1:6" ht="15">
      <c r="A72" s="1">
        <v>1858</v>
      </c>
      <c r="B72" s="2">
        <v>10.67</v>
      </c>
      <c r="C72" s="2">
        <v>0.72</v>
      </c>
      <c r="D72" s="2">
        <v>14.82</v>
      </c>
      <c r="E72" s="2">
        <v>15.38</v>
      </c>
      <c r="F72" s="5" t="s">
        <v>243</v>
      </c>
    </row>
    <row r="73" spans="1:5" ht="15">
      <c r="A73" s="1">
        <v>1859</v>
      </c>
      <c r="B73" s="2">
        <v>9.1</v>
      </c>
      <c r="C73" s="2">
        <v>0.624</v>
      </c>
      <c r="D73" s="2">
        <v>14.59</v>
      </c>
      <c r="E73" s="2">
        <v>15.19</v>
      </c>
    </row>
    <row r="74" spans="1:5" ht="15">
      <c r="A74" s="1">
        <v>1860</v>
      </c>
      <c r="B74" s="2">
        <v>8.4</v>
      </c>
      <c r="C74" s="2">
        <v>0.561</v>
      </c>
      <c r="D74" s="2">
        <v>14.98</v>
      </c>
      <c r="E74" s="2">
        <v>15.29</v>
      </c>
    </row>
    <row r="75" spans="1:5" ht="15">
      <c r="A75" s="1">
        <v>1861</v>
      </c>
      <c r="B75" s="2">
        <v>7.87</v>
      </c>
      <c r="C75" s="2">
        <v>0.518</v>
      </c>
      <c r="D75" s="2">
        <v>15.17</v>
      </c>
      <c r="E75" s="2">
        <v>15.26</v>
      </c>
    </row>
    <row r="76" spans="1:5" ht="15">
      <c r="A76" s="1">
        <v>1862</v>
      </c>
      <c r="B76" s="2">
        <v>8.68</v>
      </c>
      <c r="C76" s="2">
        <v>0.562</v>
      </c>
      <c r="D76" s="2">
        <v>15.42</v>
      </c>
      <c r="E76" s="2">
        <v>15.35</v>
      </c>
    </row>
    <row r="77" spans="1:5" ht="15">
      <c r="A77" s="1">
        <v>1863</v>
      </c>
      <c r="B77" s="2">
        <v>9.76</v>
      </c>
      <c r="C77" s="2">
        <v>0.641</v>
      </c>
      <c r="D77" s="2">
        <v>15.23</v>
      </c>
      <c r="E77" s="2">
        <v>15.37</v>
      </c>
    </row>
    <row r="78" spans="1:5" ht="15">
      <c r="A78" s="1">
        <v>1864</v>
      </c>
      <c r="B78" s="2">
        <v>9.6</v>
      </c>
      <c r="C78" s="2">
        <v>0.627</v>
      </c>
      <c r="D78" s="2">
        <v>15.31</v>
      </c>
      <c r="E78" s="2">
        <v>15.37</v>
      </c>
    </row>
    <row r="79" spans="1:5" ht="15">
      <c r="A79" s="1">
        <v>1865</v>
      </c>
      <c r="B79" s="2">
        <v>10.26</v>
      </c>
      <c r="C79" s="2">
        <v>0.667</v>
      </c>
      <c r="D79" s="2">
        <v>15.38</v>
      </c>
      <c r="E79" s="2">
        <v>15.44</v>
      </c>
    </row>
    <row r="80" spans="1:5" ht="15">
      <c r="A80" s="1">
        <v>1866</v>
      </c>
      <c r="B80" s="2">
        <v>9.28</v>
      </c>
      <c r="C80" s="2">
        <v>0.618</v>
      </c>
      <c r="D80" s="2">
        <v>15.01</v>
      </c>
      <c r="E80" s="2">
        <v>15.43</v>
      </c>
    </row>
    <row r="81" spans="1:5" ht="15">
      <c r="A81" s="1">
        <v>1867</v>
      </c>
      <c r="B81" s="2">
        <v>8.96</v>
      </c>
      <c r="C81" s="2">
        <v>0.585</v>
      </c>
      <c r="D81" s="2">
        <v>15.31</v>
      </c>
      <c r="E81" s="2">
        <v>15.57</v>
      </c>
    </row>
    <row r="82" spans="1:5" ht="15">
      <c r="A82" s="1">
        <v>1868</v>
      </c>
      <c r="B82" s="2">
        <v>9.71</v>
      </c>
      <c r="C82" s="2">
        <v>0.632</v>
      </c>
      <c r="D82" s="2">
        <v>15.37</v>
      </c>
      <c r="E82" s="2">
        <v>15.59</v>
      </c>
    </row>
    <row r="83" spans="1:5" ht="15">
      <c r="A83" s="1">
        <v>1869</v>
      </c>
      <c r="B83" s="2">
        <v>9.18</v>
      </c>
      <c r="C83" s="2">
        <v>0.598</v>
      </c>
      <c r="D83" s="2">
        <v>15.36</v>
      </c>
      <c r="E83" s="2">
        <v>15.6</v>
      </c>
    </row>
    <row r="84" spans="1:5" ht="15">
      <c r="A84" s="1">
        <v>1870</v>
      </c>
      <c r="B84" s="2">
        <v>9.12</v>
      </c>
      <c r="C84" s="2">
        <v>0.595</v>
      </c>
      <c r="D84" s="2">
        <v>15.35</v>
      </c>
      <c r="E84" s="2">
        <v>15.57</v>
      </c>
    </row>
    <row r="85" spans="1:5" ht="15">
      <c r="A85" s="1">
        <v>1871</v>
      </c>
      <c r="B85" s="2">
        <v>9.24</v>
      </c>
      <c r="C85" s="2">
        <v>0.6</v>
      </c>
      <c r="D85" s="2">
        <v>15.41</v>
      </c>
      <c r="E85" s="2">
        <v>15.57</v>
      </c>
    </row>
    <row r="86" spans="1:5" ht="15">
      <c r="A86" s="1">
        <v>1872</v>
      </c>
      <c r="B86" s="2">
        <v>10.25</v>
      </c>
      <c r="C86" s="2">
        <v>0.654</v>
      </c>
      <c r="D86" s="2">
        <v>15.66</v>
      </c>
      <c r="E86" s="2">
        <v>15.65</v>
      </c>
    </row>
    <row r="87" spans="1:5" ht="15">
      <c r="A87" s="1">
        <v>1873</v>
      </c>
      <c r="B87" s="2">
        <v>10.33</v>
      </c>
      <c r="C87" s="2">
        <v>0.659</v>
      </c>
      <c r="D87" s="2">
        <v>15.66</v>
      </c>
      <c r="E87" s="2">
        <v>15.92</v>
      </c>
    </row>
    <row r="88" spans="1:5" ht="15">
      <c r="A88" s="1">
        <v>1874</v>
      </c>
      <c r="B88" s="2">
        <v>10.62</v>
      </c>
      <c r="C88" s="2">
        <v>0.659</v>
      </c>
      <c r="D88" s="2">
        <v>16.1</v>
      </c>
      <c r="E88" s="2">
        <v>16.17</v>
      </c>
    </row>
    <row r="89" spans="1:5" ht="15">
      <c r="A89" s="1">
        <v>1875</v>
      </c>
      <c r="B89" s="2">
        <v>10.81</v>
      </c>
      <c r="C89" s="2">
        <v>0.659</v>
      </c>
      <c r="D89" s="2">
        <v>16.39</v>
      </c>
      <c r="E89" s="2">
        <v>16.62</v>
      </c>
    </row>
    <row r="90" spans="1:7" ht="15">
      <c r="A90" s="1">
        <v>1876</v>
      </c>
      <c r="B90" s="2">
        <v>10.68</v>
      </c>
      <c r="C90" s="2">
        <v>0.611</v>
      </c>
      <c r="D90" s="2">
        <v>17.46</v>
      </c>
      <c r="E90" s="2">
        <v>17.77</v>
      </c>
      <c r="G90" s="1" t="s">
        <v>182</v>
      </c>
    </row>
    <row r="91" spans="1:7" ht="15">
      <c r="A91" s="1">
        <v>1877</v>
      </c>
      <c r="B91" s="2">
        <v>10.26</v>
      </c>
      <c r="C91" s="2">
        <v>0.6</v>
      </c>
      <c r="D91" s="2">
        <v>17.1</v>
      </c>
      <c r="E91" s="2">
        <v>17.22</v>
      </c>
      <c r="G91" s="1" t="s">
        <v>183</v>
      </c>
    </row>
    <row r="92" spans="1:7" ht="15">
      <c r="A92" s="1">
        <v>1878</v>
      </c>
      <c r="B92" s="2">
        <v>10.85</v>
      </c>
      <c r="C92" s="2">
        <v>0.625</v>
      </c>
      <c r="D92" s="13">
        <v>17.37</v>
      </c>
      <c r="E92" s="2">
        <v>17.92</v>
      </c>
      <c r="G92" s="1" t="s">
        <v>184</v>
      </c>
    </row>
    <row r="93" spans="1:7" ht="15">
      <c r="A93" s="1">
        <v>1879</v>
      </c>
      <c r="B93" s="2">
        <v>11.6</v>
      </c>
      <c r="C93" s="2">
        <v>0.63</v>
      </c>
      <c r="D93" s="14">
        <v>17.835267857142856</v>
      </c>
      <c r="E93" s="2">
        <v>18.4</v>
      </c>
      <c r="G93" s="1" t="s">
        <v>185</v>
      </c>
    </row>
    <row r="94" spans="1:5" ht="15">
      <c r="A94" s="1">
        <v>1880</v>
      </c>
      <c r="B94" s="2">
        <v>11.26</v>
      </c>
      <c r="C94" s="2">
        <v>0.624</v>
      </c>
      <c r="D94" s="14">
        <v>17.496010044642855</v>
      </c>
      <c r="E94" s="2">
        <v>18.05</v>
      </c>
    </row>
    <row r="95" spans="1:5" ht="15">
      <c r="A95" s="1">
        <v>1881</v>
      </c>
      <c r="B95" s="2">
        <v>11.35</v>
      </c>
      <c r="C95" s="2">
        <v>0.625</v>
      </c>
      <c r="D95" s="14">
        <v>17.60263392857143</v>
      </c>
      <c r="E95" s="2">
        <v>18.16</v>
      </c>
    </row>
    <row r="96" spans="1:5" ht="15">
      <c r="A96" s="1">
        <v>1882</v>
      </c>
      <c r="B96" s="2">
        <v>11.2</v>
      </c>
      <c r="C96" s="2">
        <v>0.616</v>
      </c>
      <c r="D96" s="14">
        <v>17.631713169642858</v>
      </c>
      <c r="E96" s="2">
        <v>18.19</v>
      </c>
    </row>
    <row r="97" spans="1:5" ht="15">
      <c r="A97" s="1">
        <v>1883</v>
      </c>
      <c r="B97" s="2">
        <v>11.42</v>
      </c>
      <c r="C97" s="2">
        <v>0.613</v>
      </c>
      <c r="D97" s="14">
        <v>18.067901785714287</v>
      </c>
      <c r="E97" s="2">
        <v>18.64</v>
      </c>
    </row>
    <row r="98" spans="1:5" ht="15">
      <c r="A98" s="1">
        <v>1884</v>
      </c>
      <c r="B98" s="2">
        <v>11.21</v>
      </c>
      <c r="C98" s="2">
        <v>0.604</v>
      </c>
      <c r="D98" s="14">
        <v>18.000050223214284</v>
      </c>
      <c r="E98" s="2">
        <v>18.57</v>
      </c>
    </row>
    <row r="99" spans="1:5" ht="15">
      <c r="A99" s="1">
        <v>1885</v>
      </c>
      <c r="B99" s="2">
        <v>11.44</v>
      </c>
      <c r="C99" s="2">
        <v>0.589</v>
      </c>
      <c r="D99" s="14">
        <v>18.814268973214283</v>
      </c>
      <c r="E99" s="2">
        <v>19.41</v>
      </c>
    </row>
    <row r="100" spans="1:5" ht="15">
      <c r="A100" s="1">
        <v>1886</v>
      </c>
      <c r="B100" s="2">
        <v>12.1</v>
      </c>
      <c r="C100" s="2">
        <v>0.582</v>
      </c>
      <c r="D100" s="14">
        <v>20.14222098214286</v>
      </c>
      <c r="E100" s="2">
        <v>20.78</v>
      </c>
    </row>
    <row r="101" spans="1:5" ht="15">
      <c r="A101" s="1">
        <v>1887</v>
      </c>
      <c r="B101" s="2">
        <v>12.29</v>
      </c>
      <c r="C101" s="2">
        <v>0.581</v>
      </c>
      <c r="D101" s="14">
        <v>20.481478794642854</v>
      </c>
      <c r="E101" s="2">
        <v>21.13</v>
      </c>
    </row>
    <row r="102" spans="1:5" ht="15">
      <c r="A102" s="1">
        <v>1888</v>
      </c>
      <c r="B102" s="2">
        <v>12.96</v>
      </c>
      <c r="C102" s="2">
        <v>0.589</v>
      </c>
      <c r="D102" s="14">
        <v>21.31508370535714</v>
      </c>
      <c r="E102" s="2">
        <v>21.99</v>
      </c>
    </row>
    <row r="103" spans="1:5" ht="15">
      <c r="A103" s="1">
        <v>1889</v>
      </c>
      <c r="B103" s="2">
        <v>13.51</v>
      </c>
      <c r="C103" s="2">
        <v>0.611</v>
      </c>
      <c r="D103" s="14">
        <v>21.41201450892857</v>
      </c>
      <c r="E103" s="2">
        <v>22.09</v>
      </c>
    </row>
    <row r="104" spans="1:5" ht="15">
      <c r="A104" s="1">
        <v>1890</v>
      </c>
      <c r="B104" s="2">
        <v>12.44</v>
      </c>
      <c r="C104" s="2">
        <v>0.629</v>
      </c>
      <c r="D104" s="14">
        <v>19.153526785714288</v>
      </c>
      <c r="E104" s="2">
        <v>19.76</v>
      </c>
    </row>
    <row r="105" spans="1:5" ht="15">
      <c r="A105" s="1">
        <v>1891</v>
      </c>
      <c r="B105" s="2">
        <v>13.14</v>
      </c>
      <c r="C105" s="2">
        <v>0.628</v>
      </c>
      <c r="D105" s="14">
        <v>20.27792410714286</v>
      </c>
      <c r="E105" s="2">
        <v>20.92</v>
      </c>
    </row>
    <row r="106" spans="1:5" ht="15">
      <c r="A106" s="1">
        <v>1892</v>
      </c>
      <c r="B106" s="2">
        <v>14.56</v>
      </c>
      <c r="C106" s="2">
        <v>0.614</v>
      </c>
      <c r="D106" s="14">
        <v>22.991986607142852</v>
      </c>
      <c r="E106" s="2">
        <v>23.72</v>
      </c>
    </row>
    <row r="107" spans="1:5" ht="15">
      <c r="A107" s="1">
        <v>1893</v>
      </c>
      <c r="B107" s="2">
        <v>15.8</v>
      </c>
      <c r="C107" s="2">
        <v>0.597</v>
      </c>
      <c r="D107" s="14">
        <v>25.676969866071428</v>
      </c>
      <c r="E107" s="2">
        <v>26.49</v>
      </c>
    </row>
    <row r="108" spans="1:5" ht="15">
      <c r="A108" s="1">
        <v>1894</v>
      </c>
      <c r="B108" s="2">
        <v>19.13</v>
      </c>
      <c r="C108" s="2">
        <v>0.587</v>
      </c>
      <c r="D108" s="14">
        <v>31.560669642857142</v>
      </c>
      <c r="E108" s="2">
        <v>32.56</v>
      </c>
    </row>
    <row r="109" spans="1:5" ht="15">
      <c r="A109" s="1">
        <v>1895</v>
      </c>
      <c r="B109" s="2">
        <v>19.05</v>
      </c>
      <c r="C109" s="2">
        <v>0.603</v>
      </c>
      <c r="D109" s="14">
        <v>30.63013392857143</v>
      </c>
      <c r="E109" s="2">
        <v>31.6</v>
      </c>
    </row>
    <row r="110" spans="1:5" ht="15">
      <c r="A110" s="1">
        <v>1896</v>
      </c>
      <c r="B110" s="2">
        <v>18.71</v>
      </c>
      <c r="C110" s="2">
        <v>0.61</v>
      </c>
      <c r="D110" s="14">
        <v>29.718984375</v>
      </c>
      <c r="E110" s="2">
        <v>30.66</v>
      </c>
    </row>
    <row r="111" spans="1:5" ht="15">
      <c r="A111" s="1">
        <v>1897</v>
      </c>
      <c r="B111" s="2">
        <v>20.92</v>
      </c>
      <c r="C111" s="2">
        <v>0.61</v>
      </c>
      <c r="D111" s="14">
        <v>33.227879464285714</v>
      </c>
      <c r="E111" s="2">
        <v>34.28</v>
      </c>
    </row>
    <row r="112" spans="1:5" ht="15">
      <c r="A112" s="1">
        <v>1898</v>
      </c>
      <c r="B112" s="2">
        <v>21.32</v>
      </c>
      <c r="C112" s="2">
        <v>0.613</v>
      </c>
      <c r="D112" s="14">
        <v>33.73191964285714</v>
      </c>
      <c r="E112" s="2">
        <v>34.8</v>
      </c>
    </row>
    <row r="113" spans="1:5" ht="15">
      <c r="A113" s="1">
        <v>1899</v>
      </c>
      <c r="B113" s="2">
        <v>20.88</v>
      </c>
      <c r="C113" s="2">
        <v>0.609</v>
      </c>
      <c r="D113" s="14">
        <v>33.218186383928575</v>
      </c>
      <c r="E113" s="2">
        <v>34.27</v>
      </c>
    </row>
    <row r="114" spans="2:5" ht="15">
      <c r="B114" s="2"/>
      <c r="C114" s="2"/>
      <c r="D114" s="14"/>
      <c r="E114" s="2"/>
    </row>
    <row r="115" spans="1:6" ht="15">
      <c r="A115" s="1">
        <v>1900</v>
      </c>
      <c r="B115" s="2">
        <v>10.2</v>
      </c>
      <c r="C115" s="2">
        <v>0.305</v>
      </c>
      <c r="D115" s="14">
        <v>32.41366071428571</v>
      </c>
      <c r="E115" s="2">
        <v>33.44</v>
      </c>
      <c r="F115" s="1" t="s">
        <v>244</v>
      </c>
    </row>
    <row r="116" spans="1:5" ht="15">
      <c r="A116" s="1">
        <v>1901</v>
      </c>
      <c r="B116" s="2">
        <v>10.55</v>
      </c>
      <c r="C116" s="2">
        <v>0.305</v>
      </c>
      <c r="D116" s="14">
        <v>33.538058035714286</v>
      </c>
      <c r="E116" s="2">
        <v>34.6</v>
      </c>
    </row>
    <row r="117" spans="1:5" ht="15">
      <c r="A117" s="1">
        <v>1902</v>
      </c>
      <c r="B117" s="2">
        <v>11.94</v>
      </c>
      <c r="C117" s="2">
        <v>0.305</v>
      </c>
      <c r="D117" s="14">
        <v>37.94840959821428</v>
      </c>
      <c r="E117" s="2">
        <v>39.15</v>
      </c>
    </row>
    <row r="118" spans="1:5" ht="15">
      <c r="A118" s="1">
        <v>1903</v>
      </c>
      <c r="B118" s="2">
        <v>11.74</v>
      </c>
      <c r="C118" s="2">
        <v>0.305</v>
      </c>
      <c r="D118" s="14">
        <v>37.318359375</v>
      </c>
      <c r="E118" s="2">
        <v>38.5</v>
      </c>
    </row>
    <row r="119" spans="1:5" ht="15">
      <c r="A119" s="1">
        <v>1904</v>
      </c>
      <c r="B119" s="2">
        <v>12.16</v>
      </c>
      <c r="C119" s="2">
        <v>0.305</v>
      </c>
      <c r="D119" s="14">
        <v>38.66569754464285</v>
      </c>
      <c r="E119" s="2">
        <v>39.89</v>
      </c>
    </row>
    <row r="120" spans="1:5" ht="15">
      <c r="A120" s="1">
        <v>1905</v>
      </c>
      <c r="B120" s="2">
        <v>10.3</v>
      </c>
      <c r="C120" s="2">
        <v>0.305</v>
      </c>
      <c r="D120" s="14">
        <v>32.76261160714285</v>
      </c>
      <c r="E120" s="2">
        <v>33.8</v>
      </c>
    </row>
    <row r="121" spans="1:5" ht="15">
      <c r="A121" s="1">
        <v>1906</v>
      </c>
      <c r="B121" s="2">
        <v>9.3</v>
      </c>
      <c r="C121" s="2">
        <v>0.305</v>
      </c>
      <c r="D121" s="14">
        <v>29.573588169642857</v>
      </c>
      <c r="E121" s="2">
        <v>30.51</v>
      </c>
    </row>
    <row r="122" spans="1:5" ht="15">
      <c r="A122" s="1">
        <v>1907</v>
      </c>
      <c r="B122" s="2">
        <v>9.51</v>
      </c>
      <c r="C122" s="2">
        <v>0.305</v>
      </c>
      <c r="D122" s="14">
        <v>30.242410714285715</v>
      </c>
      <c r="E122" s="2">
        <v>31.2</v>
      </c>
    </row>
    <row r="123" spans="1:5" ht="15">
      <c r="A123" s="1">
        <v>1908</v>
      </c>
      <c r="B123" s="2">
        <v>11.52</v>
      </c>
      <c r="C123" s="2">
        <v>0.305</v>
      </c>
      <c r="D123" s="14">
        <v>36.63984375</v>
      </c>
      <c r="E123" s="2">
        <v>37.8</v>
      </c>
    </row>
    <row r="124" spans="1:5" ht="15">
      <c r="A124" s="1">
        <v>1909</v>
      </c>
      <c r="B124" s="2">
        <v>12.12</v>
      </c>
      <c r="C124" s="2">
        <v>0.305</v>
      </c>
      <c r="D124" s="14">
        <v>38.520301339285716</v>
      </c>
      <c r="E124" s="2">
        <v>39.74</v>
      </c>
    </row>
    <row r="125" spans="1:5" ht="15">
      <c r="A125" s="1">
        <v>1910</v>
      </c>
      <c r="B125" s="2">
        <v>11.65</v>
      </c>
      <c r="C125" s="2">
        <v>0.305</v>
      </c>
      <c r="D125" s="14">
        <v>37.046953125</v>
      </c>
      <c r="E125" s="2">
        <v>38.22</v>
      </c>
    </row>
    <row r="126" spans="1:5" ht="15">
      <c r="A126" s="1">
        <v>1911</v>
      </c>
      <c r="B126" s="2">
        <v>11.64</v>
      </c>
      <c r="C126" s="2">
        <v>0.305</v>
      </c>
      <c r="D126" s="14">
        <v>37.00818080357143</v>
      </c>
      <c r="E126" s="2">
        <v>38.18</v>
      </c>
    </row>
    <row r="127" spans="1:5" ht="15">
      <c r="A127" s="1">
        <v>1912</v>
      </c>
      <c r="B127" s="2">
        <v>10.24</v>
      </c>
      <c r="C127" s="2">
        <v>0.305</v>
      </c>
      <c r="D127" s="14">
        <v>32.56875</v>
      </c>
      <c r="E127" s="2">
        <v>33.6</v>
      </c>
    </row>
    <row r="128" spans="1:5" ht="15">
      <c r="A128" s="1">
        <v>1913</v>
      </c>
      <c r="B128" s="2">
        <v>10.41</v>
      </c>
      <c r="C128" s="2">
        <v>0.305</v>
      </c>
      <c r="D128" s="14">
        <v>33.08248325892857</v>
      </c>
      <c r="E128" s="2">
        <v>34.13</v>
      </c>
    </row>
    <row r="129" spans="1:5" ht="15">
      <c r="A129" s="1">
        <v>1914</v>
      </c>
      <c r="B129" s="2">
        <v>11.33</v>
      </c>
      <c r="C129" s="2">
        <v>0.305</v>
      </c>
      <c r="D129" s="14">
        <v>36.0291796875</v>
      </c>
      <c r="E129" s="2">
        <v>37.17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E1">
      <selection activeCell="T14" sqref="T14"/>
    </sheetView>
  </sheetViews>
  <sheetFormatPr defaultColWidth="8.8515625" defaultRowHeight="12.75"/>
  <cols>
    <col min="1" max="1" width="6.8515625" style="1" customWidth="1"/>
    <col min="2" max="8" width="8.8515625" style="1" customWidth="1"/>
    <col min="9" max="9" width="15.00390625" style="1" customWidth="1"/>
    <col min="10" max="10" width="10.140625" style="1" bestFit="1" customWidth="1"/>
    <col min="11" max="11" width="5.28125" style="1" customWidth="1"/>
    <col min="12" max="12" width="8.8515625" style="71" customWidth="1"/>
    <col min="13" max="13" width="4.7109375" style="1" customWidth="1"/>
    <col min="14" max="20" width="8.8515625" style="1" customWidth="1"/>
    <col min="21" max="21" width="13.00390625" style="1" customWidth="1"/>
    <col min="22" max="22" width="10.28125" style="1" customWidth="1"/>
    <col min="23" max="16384" width="8.8515625" style="1" customWidth="1"/>
  </cols>
  <sheetData>
    <row r="1" ht="15">
      <c r="A1" s="6" t="s">
        <v>180</v>
      </c>
    </row>
    <row r="2" ht="15">
      <c r="A2" s="1" t="s">
        <v>2</v>
      </c>
    </row>
    <row r="4" spans="2:22" ht="15">
      <c r="B4" s="29" t="s">
        <v>189</v>
      </c>
      <c r="C4" s="29"/>
      <c r="D4" s="29"/>
      <c r="E4" s="29"/>
      <c r="F4" s="29"/>
      <c r="G4" s="29"/>
      <c r="H4" s="29"/>
      <c r="I4" s="29"/>
      <c r="J4" s="29"/>
      <c r="N4" s="22" t="s">
        <v>186</v>
      </c>
      <c r="O4" s="23"/>
      <c r="P4" s="23"/>
      <c r="Q4" s="23"/>
      <c r="R4" s="23"/>
      <c r="S4" s="23"/>
      <c r="T4" s="23"/>
      <c r="U4" s="23"/>
      <c r="V4" s="23"/>
    </row>
    <row r="5" spans="2:22" ht="15">
      <c r="B5" s="10" t="s">
        <v>190</v>
      </c>
      <c r="C5" s="10" t="s">
        <v>192</v>
      </c>
      <c r="D5" s="10" t="s">
        <v>193</v>
      </c>
      <c r="E5" s="10" t="s">
        <v>194</v>
      </c>
      <c r="F5" s="10" t="s">
        <v>195</v>
      </c>
      <c r="G5" s="10" t="s">
        <v>197</v>
      </c>
      <c r="H5" s="10" t="s">
        <v>196</v>
      </c>
      <c r="I5" s="11" t="s">
        <v>104</v>
      </c>
      <c r="J5" s="11" t="s">
        <v>199</v>
      </c>
      <c r="L5" s="71" t="s">
        <v>21</v>
      </c>
      <c r="N5" s="12" t="s">
        <v>190</v>
      </c>
      <c r="O5" s="12" t="s">
        <v>192</v>
      </c>
      <c r="P5" s="12" t="s">
        <v>193</v>
      </c>
      <c r="Q5" s="12" t="s">
        <v>194</v>
      </c>
      <c r="R5" s="12" t="s">
        <v>195</v>
      </c>
      <c r="S5" s="12" t="s">
        <v>197</v>
      </c>
      <c r="T5" s="12" t="s">
        <v>196</v>
      </c>
      <c r="U5" s="73" t="s">
        <v>104</v>
      </c>
      <c r="V5" s="73" t="s">
        <v>199</v>
      </c>
    </row>
    <row r="6" spans="2:22" ht="15">
      <c r="B6" s="12" t="s">
        <v>179</v>
      </c>
      <c r="C6" s="10" t="s">
        <v>191</v>
      </c>
      <c r="D6" s="10" t="s">
        <v>191</v>
      </c>
      <c r="E6" s="10" t="s">
        <v>191</v>
      </c>
      <c r="F6" s="10" t="s">
        <v>191</v>
      </c>
      <c r="G6" s="10" t="s">
        <v>191</v>
      </c>
      <c r="H6" s="10" t="s">
        <v>191</v>
      </c>
      <c r="I6" s="11" t="s">
        <v>198</v>
      </c>
      <c r="J6" s="11" t="s">
        <v>198</v>
      </c>
      <c r="L6" s="71" t="s">
        <v>24</v>
      </c>
      <c r="N6" s="12" t="s">
        <v>205</v>
      </c>
      <c r="O6" s="12" t="s">
        <v>205</v>
      </c>
      <c r="P6" s="12" t="s">
        <v>205</v>
      </c>
      <c r="Q6" s="12" t="s">
        <v>205</v>
      </c>
      <c r="R6" s="12" t="s">
        <v>205</v>
      </c>
      <c r="S6" s="12" t="s">
        <v>205</v>
      </c>
      <c r="T6" s="12" t="s">
        <v>205</v>
      </c>
      <c r="U6" s="73" t="s">
        <v>198</v>
      </c>
      <c r="V6" s="73" t="s">
        <v>198</v>
      </c>
    </row>
    <row r="7" spans="1:21" ht="15">
      <c r="A7" s="1">
        <v>1796</v>
      </c>
      <c r="B7" s="10">
        <v>2.65</v>
      </c>
      <c r="C7" s="10">
        <v>1.68</v>
      </c>
      <c r="D7" s="10">
        <v>1.4</v>
      </c>
      <c r="E7" s="10">
        <v>1.05</v>
      </c>
      <c r="F7" s="10">
        <v>2.1</v>
      </c>
      <c r="G7" s="10"/>
      <c r="H7" s="10"/>
      <c r="I7" s="8"/>
      <c r="J7" s="8"/>
      <c r="L7" s="71">
        <v>15.32</v>
      </c>
      <c r="N7" s="15">
        <f>B7*$L7/100</f>
        <v>0.40598</v>
      </c>
      <c r="O7" s="15">
        <f>C7*$L7/100</f>
        <v>0.257376</v>
      </c>
      <c r="P7" s="15">
        <f>D7*$L7/100</f>
        <v>0.21448</v>
      </c>
      <c r="Q7" s="15">
        <f>E7*$L7/100</f>
        <v>0.16086000000000003</v>
      </c>
      <c r="R7" s="15">
        <f>F7*$L7/100</f>
        <v>0.32172000000000006</v>
      </c>
      <c r="S7" s="15"/>
      <c r="T7" s="15"/>
      <c r="U7" s="15"/>
    </row>
    <row r="8" spans="1:20" ht="15">
      <c r="A8" s="1">
        <v>1797</v>
      </c>
      <c r="B8" s="10">
        <v>2.15</v>
      </c>
      <c r="C8" s="10">
        <v>1.81</v>
      </c>
      <c r="D8" s="10">
        <v>1.27</v>
      </c>
      <c r="E8" s="10">
        <v>0.96</v>
      </c>
      <c r="F8" s="10">
        <v>1.83</v>
      </c>
      <c r="G8" s="10"/>
      <c r="H8" s="10"/>
      <c r="I8" s="8"/>
      <c r="J8" s="8"/>
      <c r="L8" s="71">
        <v>15.32</v>
      </c>
      <c r="N8" s="15">
        <f aca="true" t="shared" si="0" ref="N8:N71">B8*$L8/100</f>
        <v>0.32938</v>
      </c>
      <c r="O8" s="15">
        <f aca="true" t="shared" si="1" ref="O8:O71">C8*$L8/100</f>
        <v>0.27729200000000004</v>
      </c>
      <c r="P8" s="15">
        <f aca="true" t="shared" si="2" ref="P8:P71">D8*$L8/100</f>
        <v>0.19456400000000001</v>
      </c>
      <c r="Q8" s="15">
        <f aca="true" t="shared" si="3" ref="Q8:Q71">E8*$L8/100</f>
        <v>0.147072</v>
      </c>
      <c r="R8" s="15">
        <f aca="true" t="shared" si="4" ref="R8:R71">F8*$L8/100</f>
        <v>0.28035600000000005</v>
      </c>
      <c r="S8" s="15"/>
      <c r="T8" s="15"/>
    </row>
    <row r="9" spans="1:20" ht="15">
      <c r="A9" s="1">
        <v>1798</v>
      </c>
      <c r="B9" s="10">
        <v>2.58</v>
      </c>
      <c r="C9" s="10">
        <v>2.02</v>
      </c>
      <c r="D9" s="10">
        <v>1.59</v>
      </c>
      <c r="E9" s="10">
        <v>1.11</v>
      </c>
      <c r="F9" s="10">
        <v>2.18</v>
      </c>
      <c r="G9" s="10"/>
      <c r="H9" s="10"/>
      <c r="I9" s="8"/>
      <c r="J9" s="8"/>
      <c r="L9" s="71">
        <v>15.32</v>
      </c>
      <c r="N9" s="15">
        <f t="shared" si="0"/>
        <v>0.39525600000000005</v>
      </c>
      <c r="O9" s="15">
        <f t="shared" si="1"/>
        <v>0.309464</v>
      </c>
      <c r="P9" s="15">
        <f t="shared" si="2"/>
        <v>0.24358800000000003</v>
      </c>
      <c r="Q9" s="15">
        <f t="shared" si="3"/>
        <v>0.170052</v>
      </c>
      <c r="R9" s="15">
        <f t="shared" si="4"/>
        <v>0.33397600000000005</v>
      </c>
      <c r="S9" s="15"/>
      <c r="T9" s="15"/>
    </row>
    <row r="10" spans="1:20" ht="15">
      <c r="A10" s="1">
        <v>1799</v>
      </c>
      <c r="B10" s="10">
        <v>2.51</v>
      </c>
      <c r="C10" s="10">
        <v>1.94</v>
      </c>
      <c r="D10" s="10">
        <v>1.4</v>
      </c>
      <c r="E10" s="10">
        <v>1.07</v>
      </c>
      <c r="F10" s="10">
        <v>1.79</v>
      </c>
      <c r="G10" s="10"/>
      <c r="H10" s="10"/>
      <c r="I10" s="8"/>
      <c r="J10" s="8"/>
      <c r="L10" s="71">
        <v>16.14</v>
      </c>
      <c r="N10" s="15">
        <f t="shared" si="0"/>
        <v>0.405114</v>
      </c>
      <c r="O10" s="15">
        <f t="shared" si="1"/>
        <v>0.313116</v>
      </c>
      <c r="P10" s="15">
        <f t="shared" si="2"/>
        <v>0.22596</v>
      </c>
      <c r="Q10" s="15">
        <f t="shared" si="3"/>
        <v>0.172698</v>
      </c>
      <c r="R10" s="15">
        <f t="shared" si="4"/>
        <v>0.28890600000000005</v>
      </c>
      <c r="S10" s="15"/>
      <c r="T10" s="15"/>
    </row>
    <row r="11" spans="1:20" ht="15">
      <c r="A11" s="1">
        <v>1800</v>
      </c>
      <c r="B11" s="10">
        <v>3.32</v>
      </c>
      <c r="C11" s="10">
        <v>2.48</v>
      </c>
      <c r="D11" s="10">
        <v>1.58</v>
      </c>
      <c r="E11" s="10">
        <v>1.05</v>
      </c>
      <c r="F11" s="10">
        <v>2.38</v>
      </c>
      <c r="G11" s="10"/>
      <c r="H11" s="10"/>
      <c r="I11" s="8"/>
      <c r="J11" s="8"/>
      <c r="L11" s="71">
        <v>16.87</v>
      </c>
      <c r="N11" s="15">
        <f t="shared" si="0"/>
        <v>0.560084</v>
      </c>
      <c r="O11" s="15">
        <f t="shared" si="1"/>
        <v>0.418376</v>
      </c>
      <c r="P11" s="15">
        <f t="shared" si="2"/>
        <v>0.266546</v>
      </c>
      <c r="Q11" s="15">
        <f t="shared" si="3"/>
        <v>0.17713500000000004</v>
      </c>
      <c r="R11" s="15">
        <f t="shared" si="4"/>
        <v>0.401506</v>
      </c>
      <c r="S11" s="15"/>
      <c r="T11" s="15"/>
    </row>
    <row r="12" spans="1:20" ht="15">
      <c r="A12" s="1">
        <v>1801</v>
      </c>
      <c r="B12" s="10">
        <v>4.22</v>
      </c>
      <c r="C12" s="10">
        <v>3.08</v>
      </c>
      <c r="D12" s="10">
        <v>2.5</v>
      </c>
      <c r="E12" s="10">
        <v>1.34</v>
      </c>
      <c r="F12" s="10">
        <v>3.12</v>
      </c>
      <c r="G12" s="10"/>
      <c r="H12" s="10"/>
      <c r="I12" s="8"/>
      <c r="J12" s="8"/>
      <c r="L12" s="71">
        <v>16</v>
      </c>
      <c r="N12" s="15">
        <f t="shared" si="0"/>
        <v>0.6751999999999999</v>
      </c>
      <c r="O12" s="15">
        <f t="shared" si="1"/>
        <v>0.4928</v>
      </c>
      <c r="P12" s="15">
        <f t="shared" si="2"/>
        <v>0.4</v>
      </c>
      <c r="Q12" s="15">
        <f t="shared" si="3"/>
        <v>0.2144</v>
      </c>
      <c r="R12" s="15">
        <f t="shared" si="4"/>
        <v>0.49920000000000003</v>
      </c>
      <c r="S12" s="15"/>
      <c r="T12" s="15"/>
    </row>
    <row r="13" spans="1:20" ht="15">
      <c r="A13" s="1">
        <v>1802</v>
      </c>
      <c r="B13" s="10">
        <v>3.63</v>
      </c>
      <c r="C13" s="10">
        <v>2.71</v>
      </c>
      <c r="D13" s="10">
        <v>2.12</v>
      </c>
      <c r="E13" s="10">
        <v>1.59</v>
      </c>
      <c r="F13" s="10">
        <v>2.74</v>
      </c>
      <c r="G13" s="10"/>
      <c r="H13" s="10"/>
      <c r="I13" s="8"/>
      <c r="J13" s="8"/>
      <c r="L13" s="71">
        <v>15.94</v>
      </c>
      <c r="N13" s="15">
        <f t="shared" si="0"/>
        <v>0.578622</v>
      </c>
      <c r="O13" s="15">
        <f t="shared" si="1"/>
        <v>0.43197399999999997</v>
      </c>
      <c r="P13" s="15">
        <f t="shared" si="2"/>
        <v>0.337928</v>
      </c>
      <c r="Q13" s="15">
        <f t="shared" si="3"/>
        <v>0.253446</v>
      </c>
      <c r="R13" s="15">
        <f t="shared" si="4"/>
        <v>0.43675600000000003</v>
      </c>
      <c r="S13" s="15"/>
      <c r="T13" s="15"/>
    </row>
    <row r="14" spans="1:20" ht="15">
      <c r="A14" s="1">
        <v>1803</v>
      </c>
      <c r="B14" s="10">
        <v>3.26</v>
      </c>
      <c r="C14" s="10">
        <v>2.58</v>
      </c>
      <c r="D14" s="10">
        <v>1.93</v>
      </c>
      <c r="E14" s="10">
        <v>1.38</v>
      </c>
      <c r="F14" s="10">
        <v>2.4</v>
      </c>
      <c r="G14" s="10"/>
      <c r="H14" s="10"/>
      <c r="I14" s="8"/>
      <c r="J14" s="8"/>
      <c r="L14" s="71">
        <v>16.16</v>
      </c>
      <c r="N14" s="15">
        <f t="shared" si="0"/>
        <v>0.526816</v>
      </c>
      <c r="O14" s="15">
        <f t="shared" si="1"/>
        <v>0.41692799999999997</v>
      </c>
      <c r="P14" s="15">
        <f t="shared" si="2"/>
        <v>0.311888</v>
      </c>
      <c r="Q14" s="15">
        <f t="shared" si="3"/>
        <v>0.22300799999999998</v>
      </c>
      <c r="R14" s="15">
        <f t="shared" si="4"/>
        <v>0.38783999999999996</v>
      </c>
      <c r="S14" s="15"/>
      <c r="T14" s="15"/>
    </row>
    <row r="15" spans="1:20" ht="15">
      <c r="A15" s="1">
        <v>1804</v>
      </c>
      <c r="B15" s="10">
        <v>3.09</v>
      </c>
      <c r="C15" s="10">
        <v>2.64</v>
      </c>
      <c r="D15" s="10">
        <v>1.77</v>
      </c>
      <c r="E15" s="10">
        <v>1.26</v>
      </c>
      <c r="F15" s="10">
        <v>2.12</v>
      </c>
      <c r="G15" s="10"/>
      <c r="H15" s="10"/>
      <c r="I15" s="8"/>
      <c r="J15" s="8"/>
      <c r="L15" s="71">
        <v>16.36</v>
      </c>
      <c r="N15" s="15">
        <f t="shared" si="0"/>
        <v>0.505524</v>
      </c>
      <c r="O15" s="15">
        <f t="shared" si="1"/>
        <v>0.43190400000000007</v>
      </c>
      <c r="P15" s="15">
        <f t="shared" si="2"/>
        <v>0.289572</v>
      </c>
      <c r="Q15" s="15">
        <f t="shared" si="3"/>
        <v>0.20613599999999999</v>
      </c>
      <c r="R15" s="15">
        <f t="shared" si="4"/>
        <v>0.346832</v>
      </c>
      <c r="S15" s="15"/>
      <c r="T15" s="15"/>
    </row>
    <row r="16" spans="1:20" ht="15">
      <c r="A16" s="1">
        <v>1805</v>
      </c>
      <c r="B16" s="10">
        <v>6.39</v>
      </c>
      <c r="C16" s="10">
        <v>5.51</v>
      </c>
      <c r="D16" s="10">
        <v>3.99</v>
      </c>
      <c r="E16" s="10">
        <v>2.45</v>
      </c>
      <c r="F16" s="10">
        <v>4.93</v>
      </c>
      <c r="G16" s="10"/>
      <c r="H16" s="10"/>
      <c r="I16" s="8"/>
      <c r="J16" s="8"/>
      <c r="L16" s="71">
        <v>16.49</v>
      </c>
      <c r="N16" s="15">
        <f t="shared" si="0"/>
        <v>1.0537109999999998</v>
      </c>
      <c r="O16" s="15">
        <f t="shared" si="1"/>
        <v>0.9085989999999998</v>
      </c>
      <c r="P16" s="15">
        <f t="shared" si="2"/>
        <v>0.657951</v>
      </c>
      <c r="Q16" s="15">
        <f t="shared" si="3"/>
        <v>0.404005</v>
      </c>
      <c r="R16" s="15">
        <f t="shared" si="4"/>
        <v>0.8129569999999998</v>
      </c>
      <c r="S16" s="15"/>
      <c r="T16" s="15"/>
    </row>
    <row r="17" spans="1:20" ht="15">
      <c r="A17" s="1">
        <v>1806</v>
      </c>
      <c r="B17" s="10">
        <v>3.88</v>
      </c>
      <c r="C17" s="10">
        <v>3.49</v>
      </c>
      <c r="D17" s="10">
        <v>2.51</v>
      </c>
      <c r="E17" s="10">
        <v>1.95</v>
      </c>
      <c r="F17" s="10">
        <v>3.16</v>
      </c>
      <c r="G17" s="10"/>
      <c r="H17" s="10"/>
      <c r="I17" s="8"/>
      <c r="J17" s="8"/>
      <c r="L17" s="71">
        <v>16.57</v>
      </c>
      <c r="N17" s="15">
        <f t="shared" si="0"/>
        <v>0.642916</v>
      </c>
      <c r="O17" s="15">
        <f t="shared" si="1"/>
        <v>0.5782930000000001</v>
      </c>
      <c r="P17" s="15">
        <f t="shared" si="2"/>
        <v>0.41590699999999997</v>
      </c>
      <c r="Q17" s="15">
        <f t="shared" si="3"/>
        <v>0.32311500000000004</v>
      </c>
      <c r="R17" s="15">
        <f t="shared" si="4"/>
        <v>0.5236120000000001</v>
      </c>
      <c r="S17" s="15"/>
      <c r="T17" s="15"/>
    </row>
    <row r="18" spans="1:20" ht="15">
      <c r="A18" s="1">
        <v>1807</v>
      </c>
      <c r="B18" s="10">
        <v>3.63</v>
      </c>
      <c r="C18" s="10">
        <v>2.88</v>
      </c>
      <c r="D18" s="10">
        <v>1.95</v>
      </c>
      <c r="E18" s="10">
        <v>1.37</v>
      </c>
      <c r="F18" s="10">
        <v>3.04</v>
      </c>
      <c r="G18" s="10"/>
      <c r="H18" s="10"/>
      <c r="I18" s="8"/>
      <c r="J18" s="8"/>
      <c r="L18" s="71">
        <v>16.28</v>
      </c>
      <c r="N18" s="15">
        <f t="shared" si="0"/>
        <v>0.590964</v>
      </c>
      <c r="O18" s="15">
        <f t="shared" si="1"/>
        <v>0.468864</v>
      </c>
      <c r="P18" s="15">
        <f t="shared" si="2"/>
        <v>0.31746</v>
      </c>
      <c r="Q18" s="15">
        <f t="shared" si="3"/>
        <v>0.22303600000000004</v>
      </c>
      <c r="R18" s="15">
        <f t="shared" si="4"/>
        <v>0.4949120000000001</v>
      </c>
      <c r="S18" s="15"/>
      <c r="T18" s="15"/>
    </row>
    <row r="19" spans="1:20" ht="15">
      <c r="A19" s="1">
        <v>1808</v>
      </c>
      <c r="B19" s="10">
        <v>4.11</v>
      </c>
      <c r="C19" s="10">
        <v>3.55</v>
      </c>
      <c r="D19" s="10">
        <v>2.8</v>
      </c>
      <c r="E19" s="10">
        <v>1.78</v>
      </c>
      <c r="F19" s="10">
        <v>3.79</v>
      </c>
      <c r="G19" s="10"/>
      <c r="H19" s="10"/>
      <c r="I19" s="8"/>
      <c r="J19" s="8"/>
      <c r="L19" s="71">
        <v>16.44</v>
      </c>
      <c r="N19" s="15">
        <f t="shared" si="0"/>
        <v>0.6756840000000001</v>
      </c>
      <c r="O19" s="15">
        <f t="shared" si="1"/>
        <v>0.58362</v>
      </c>
      <c r="P19" s="15">
        <f t="shared" si="2"/>
        <v>0.46032000000000006</v>
      </c>
      <c r="Q19" s="15">
        <f t="shared" si="3"/>
        <v>0.292632</v>
      </c>
      <c r="R19" s="15">
        <f t="shared" si="4"/>
        <v>0.6230760000000001</v>
      </c>
      <c r="S19" s="15"/>
      <c r="T19" s="15"/>
    </row>
    <row r="20" spans="1:20" ht="15">
      <c r="A20" s="1">
        <v>1809</v>
      </c>
      <c r="B20" s="10">
        <v>2.64</v>
      </c>
      <c r="C20" s="10">
        <v>2.21</v>
      </c>
      <c r="D20" s="10">
        <v>1.72</v>
      </c>
      <c r="E20" s="10">
        <v>1.48</v>
      </c>
      <c r="F20" s="10">
        <v>1.96</v>
      </c>
      <c r="G20" s="10"/>
      <c r="H20" s="10"/>
      <c r="I20" s="8"/>
      <c r="J20" s="8"/>
      <c r="L20" s="71">
        <v>16.61</v>
      </c>
      <c r="N20" s="15">
        <f t="shared" si="0"/>
        <v>0.438504</v>
      </c>
      <c r="O20" s="15">
        <f t="shared" si="1"/>
        <v>0.36708099999999994</v>
      </c>
      <c r="P20" s="15">
        <f t="shared" si="2"/>
        <v>0.285692</v>
      </c>
      <c r="Q20" s="15">
        <f t="shared" si="3"/>
        <v>0.245828</v>
      </c>
      <c r="R20" s="15">
        <f t="shared" si="4"/>
        <v>0.32555599999999996</v>
      </c>
      <c r="S20" s="15"/>
      <c r="T20" s="15"/>
    </row>
    <row r="21" spans="1:20" ht="15">
      <c r="A21" s="1">
        <v>1810</v>
      </c>
      <c r="B21" s="10">
        <v>2.38</v>
      </c>
      <c r="C21" s="10">
        <v>1.86</v>
      </c>
      <c r="D21" s="10">
        <v>1.51</v>
      </c>
      <c r="E21" s="10">
        <v>1.19</v>
      </c>
      <c r="F21" s="10">
        <v>2.07</v>
      </c>
      <c r="G21" s="10">
        <v>0.51</v>
      </c>
      <c r="H21" s="10"/>
      <c r="I21" s="8"/>
      <c r="J21" s="8"/>
      <c r="L21" s="72">
        <v>15.81</v>
      </c>
      <c r="N21" s="15">
        <f t="shared" si="0"/>
        <v>0.376278</v>
      </c>
      <c r="O21" s="15">
        <f t="shared" si="1"/>
        <v>0.294066</v>
      </c>
      <c r="P21" s="15">
        <f t="shared" si="2"/>
        <v>0.238731</v>
      </c>
      <c r="Q21" s="15">
        <f t="shared" si="3"/>
        <v>0.188139</v>
      </c>
      <c r="R21" s="15">
        <f t="shared" si="4"/>
        <v>0.32726700000000003</v>
      </c>
      <c r="S21" s="15">
        <f aca="true" t="shared" si="5" ref="S21:S71">G21*$L21/100</f>
        <v>0.08063100000000001</v>
      </c>
      <c r="T21" s="15"/>
    </row>
    <row r="22" spans="1:22" ht="15">
      <c r="A22" s="1">
        <v>1811</v>
      </c>
      <c r="B22" s="10">
        <v>1.87</v>
      </c>
      <c r="C22" s="10">
        <v>1.56</v>
      </c>
      <c r="D22" s="10">
        <v>1.34</v>
      </c>
      <c r="E22" s="10">
        <v>0.76</v>
      </c>
      <c r="F22" s="10">
        <v>1.52</v>
      </c>
      <c r="G22" s="10">
        <v>0.52</v>
      </c>
      <c r="H22" s="10"/>
      <c r="I22" s="8">
        <v>0.051</v>
      </c>
      <c r="J22" s="8">
        <v>0.04</v>
      </c>
      <c r="L22" s="71">
        <v>15.94</v>
      </c>
      <c r="N22" s="15">
        <f t="shared" si="0"/>
        <v>0.298078</v>
      </c>
      <c r="O22" s="15">
        <f t="shared" si="1"/>
        <v>0.248664</v>
      </c>
      <c r="P22" s="15">
        <f t="shared" si="2"/>
        <v>0.213596</v>
      </c>
      <c r="Q22" s="15">
        <f t="shared" si="3"/>
        <v>0.121144</v>
      </c>
      <c r="R22" s="15">
        <f t="shared" si="4"/>
        <v>0.242288</v>
      </c>
      <c r="S22" s="15">
        <f t="shared" si="5"/>
        <v>0.082888</v>
      </c>
      <c r="T22" s="15"/>
      <c r="U22" s="15">
        <f>I22*$L22</f>
        <v>0.8129399999999999</v>
      </c>
      <c r="V22" s="15">
        <f>J22*$L22</f>
        <v>0.6376</v>
      </c>
    </row>
    <row r="23" spans="1:22" ht="15">
      <c r="A23" s="1">
        <v>1812</v>
      </c>
      <c r="B23" s="10">
        <v>3.17</v>
      </c>
      <c r="C23" s="10">
        <v>2.68</v>
      </c>
      <c r="D23" s="10">
        <v>2.38</v>
      </c>
      <c r="E23" s="10">
        <v>1.36</v>
      </c>
      <c r="F23" s="10">
        <v>3.83</v>
      </c>
      <c r="G23" s="10">
        <v>0.96</v>
      </c>
      <c r="H23" s="10"/>
      <c r="I23" s="8">
        <v>0.057</v>
      </c>
      <c r="J23" s="8">
        <v>0.048</v>
      </c>
      <c r="L23" s="71">
        <v>16.26</v>
      </c>
      <c r="N23" s="15">
        <f t="shared" si="0"/>
        <v>0.5154420000000001</v>
      </c>
      <c r="O23" s="15">
        <f t="shared" si="1"/>
        <v>0.43576800000000004</v>
      </c>
      <c r="P23" s="15">
        <f t="shared" si="2"/>
        <v>0.386988</v>
      </c>
      <c r="Q23" s="15">
        <f t="shared" si="3"/>
        <v>0.22113600000000005</v>
      </c>
      <c r="R23" s="15">
        <f t="shared" si="4"/>
        <v>0.622758</v>
      </c>
      <c r="S23" s="15">
        <f t="shared" si="5"/>
        <v>0.156096</v>
      </c>
      <c r="T23" s="15"/>
      <c r="U23" s="15">
        <f aca="true" t="shared" si="6" ref="U23:U67">I23*$L23</f>
        <v>0.9268200000000001</v>
      </c>
      <c r="V23" s="15">
        <f aca="true" t="shared" si="7" ref="V23:V71">J23*$L23</f>
        <v>0.7804800000000001</v>
      </c>
    </row>
    <row r="24" spans="1:22" ht="15">
      <c r="A24" s="1">
        <v>1813</v>
      </c>
      <c r="B24" s="10">
        <v>1.91</v>
      </c>
      <c r="C24" s="10">
        <v>1.41</v>
      </c>
      <c r="D24" s="10">
        <v>1.18</v>
      </c>
      <c r="E24" s="10">
        <v>0.81</v>
      </c>
      <c r="F24" s="10">
        <v>2.33</v>
      </c>
      <c r="G24" s="10">
        <v>0.42</v>
      </c>
      <c r="H24" s="10"/>
      <c r="I24" s="8">
        <v>0.044</v>
      </c>
      <c r="J24" s="8">
        <v>0.033</v>
      </c>
      <c r="L24" s="71">
        <v>16.52</v>
      </c>
      <c r="N24" s="15">
        <f t="shared" si="0"/>
        <v>0.315532</v>
      </c>
      <c r="O24" s="15">
        <f t="shared" si="1"/>
        <v>0.232932</v>
      </c>
      <c r="P24" s="15">
        <f t="shared" si="2"/>
        <v>0.19493599999999997</v>
      </c>
      <c r="Q24" s="15">
        <f t="shared" si="3"/>
        <v>0.133812</v>
      </c>
      <c r="R24" s="15">
        <f t="shared" si="4"/>
        <v>0.384916</v>
      </c>
      <c r="S24" s="15">
        <f t="shared" si="5"/>
        <v>0.069384</v>
      </c>
      <c r="T24" s="15"/>
      <c r="U24" s="15">
        <f t="shared" si="6"/>
        <v>0.72688</v>
      </c>
      <c r="V24" s="15">
        <f t="shared" si="7"/>
        <v>0.54516</v>
      </c>
    </row>
    <row r="25" spans="1:22" ht="15">
      <c r="A25" s="1">
        <v>1814</v>
      </c>
      <c r="B25" s="10">
        <v>3.62</v>
      </c>
      <c r="C25" s="10">
        <v>2.83</v>
      </c>
      <c r="D25" s="10">
        <v>2.05</v>
      </c>
      <c r="E25" s="10">
        <v>1.11</v>
      </c>
      <c r="F25" s="10">
        <v>3.19</v>
      </c>
      <c r="G25" s="10">
        <v>0.61</v>
      </c>
      <c r="H25" s="10"/>
      <c r="I25" s="8">
        <v>0.067</v>
      </c>
      <c r="J25" s="8">
        <v>0.049</v>
      </c>
      <c r="L25" s="71">
        <v>15.38</v>
      </c>
      <c r="N25" s="15">
        <f t="shared" si="0"/>
        <v>0.556756</v>
      </c>
      <c r="O25" s="15">
        <f t="shared" si="1"/>
        <v>0.43525400000000003</v>
      </c>
      <c r="P25" s="15">
        <f t="shared" si="2"/>
        <v>0.31529</v>
      </c>
      <c r="Q25" s="15">
        <f t="shared" si="3"/>
        <v>0.17071800000000004</v>
      </c>
      <c r="R25" s="15">
        <f t="shared" si="4"/>
        <v>0.49062200000000006</v>
      </c>
      <c r="S25" s="15">
        <f t="shared" si="5"/>
        <v>0.093818</v>
      </c>
      <c r="T25" s="15"/>
      <c r="U25" s="15">
        <f t="shared" si="6"/>
        <v>1.0304600000000002</v>
      </c>
      <c r="V25" s="15">
        <f t="shared" si="7"/>
        <v>0.7536200000000001</v>
      </c>
    </row>
    <row r="26" spans="1:22" ht="15">
      <c r="A26" s="1">
        <v>1815</v>
      </c>
      <c r="B26" s="10">
        <v>3.98</v>
      </c>
      <c r="C26" s="10">
        <v>3.46</v>
      </c>
      <c r="D26" s="10">
        <v>2.5</v>
      </c>
      <c r="E26" s="10">
        <v>1.3</v>
      </c>
      <c r="F26" s="10">
        <v>3.14</v>
      </c>
      <c r="G26" s="10">
        <v>0.75</v>
      </c>
      <c r="H26" s="10"/>
      <c r="I26" s="8">
        <v>0.077</v>
      </c>
      <c r="J26" s="8">
        <v>0.063</v>
      </c>
      <c r="L26" s="71">
        <v>15.32</v>
      </c>
      <c r="N26" s="15">
        <f t="shared" si="0"/>
        <v>0.609736</v>
      </c>
      <c r="O26" s="15">
        <f t="shared" si="1"/>
        <v>0.530072</v>
      </c>
      <c r="P26" s="15">
        <f t="shared" si="2"/>
        <v>0.38299999999999995</v>
      </c>
      <c r="Q26" s="15">
        <f t="shared" si="3"/>
        <v>0.19916</v>
      </c>
      <c r="R26" s="15">
        <f t="shared" si="4"/>
        <v>0.48104800000000003</v>
      </c>
      <c r="S26" s="15">
        <f t="shared" si="5"/>
        <v>0.1149</v>
      </c>
      <c r="T26" s="15"/>
      <c r="U26" s="15">
        <f t="shared" si="6"/>
        <v>1.17964</v>
      </c>
      <c r="V26" s="15">
        <f t="shared" si="7"/>
        <v>0.96516</v>
      </c>
    </row>
    <row r="27" spans="1:22" ht="15">
      <c r="A27" s="1">
        <v>1816</v>
      </c>
      <c r="B27" s="10">
        <v>4.26</v>
      </c>
      <c r="C27" s="10">
        <v>3.52</v>
      </c>
      <c r="D27" s="10">
        <v>2.6</v>
      </c>
      <c r="E27" s="10">
        <v>1.56</v>
      </c>
      <c r="F27" s="10">
        <v>3.27</v>
      </c>
      <c r="G27" s="10">
        <v>0.57</v>
      </c>
      <c r="H27" s="10"/>
      <c r="I27" s="8">
        <v>0.066</v>
      </c>
      <c r="J27" s="8">
        <v>0.056</v>
      </c>
      <c r="L27" s="71">
        <v>15.51</v>
      </c>
      <c r="N27" s="15">
        <f t="shared" si="0"/>
        <v>0.6607259999999999</v>
      </c>
      <c r="O27" s="15">
        <f t="shared" si="1"/>
        <v>0.545952</v>
      </c>
      <c r="P27" s="15">
        <f t="shared" si="2"/>
        <v>0.40326</v>
      </c>
      <c r="Q27" s="15">
        <f t="shared" si="3"/>
        <v>0.24195599999999998</v>
      </c>
      <c r="R27" s="15">
        <f t="shared" si="4"/>
        <v>0.507177</v>
      </c>
      <c r="S27" s="15">
        <f t="shared" si="5"/>
        <v>0.088407</v>
      </c>
      <c r="T27" s="15"/>
      <c r="U27" s="15">
        <f t="shared" si="6"/>
        <v>1.02366</v>
      </c>
      <c r="V27" s="15">
        <f t="shared" si="7"/>
        <v>0.86856</v>
      </c>
    </row>
    <row r="28" spans="1:22" ht="15">
      <c r="A28" s="1">
        <v>1817</v>
      </c>
      <c r="B28" s="10">
        <v>5.38</v>
      </c>
      <c r="C28" s="10">
        <v>4.28</v>
      </c>
      <c r="D28" s="10">
        <v>3.43</v>
      </c>
      <c r="E28" s="10">
        <v>1.71</v>
      </c>
      <c r="F28" s="10">
        <v>3.98</v>
      </c>
      <c r="G28" s="10">
        <v>0.77</v>
      </c>
      <c r="H28" s="10"/>
      <c r="I28" s="8">
        <v>0.083</v>
      </c>
      <c r="J28" s="8">
        <v>0.072</v>
      </c>
      <c r="L28" s="71">
        <v>15.54</v>
      </c>
      <c r="N28" s="15">
        <f t="shared" si="0"/>
        <v>0.836052</v>
      </c>
      <c r="O28" s="15">
        <f t="shared" si="1"/>
        <v>0.665112</v>
      </c>
      <c r="P28" s="15">
        <f t="shared" si="2"/>
        <v>0.533022</v>
      </c>
      <c r="Q28" s="15">
        <f t="shared" si="3"/>
        <v>0.26573399999999997</v>
      </c>
      <c r="R28" s="15">
        <f t="shared" si="4"/>
        <v>0.6184919999999999</v>
      </c>
      <c r="S28" s="15">
        <f t="shared" si="5"/>
        <v>0.119658</v>
      </c>
      <c r="T28" s="15"/>
      <c r="U28" s="15">
        <f t="shared" si="6"/>
        <v>1.28982</v>
      </c>
      <c r="V28" s="15">
        <f t="shared" si="7"/>
        <v>1.1188799999999999</v>
      </c>
    </row>
    <row r="29" spans="1:22" ht="15">
      <c r="A29" s="1">
        <v>1818</v>
      </c>
      <c r="B29" s="10">
        <v>3.49</v>
      </c>
      <c r="C29" s="10">
        <v>2.29</v>
      </c>
      <c r="D29" s="10">
        <v>1.97</v>
      </c>
      <c r="E29" s="10">
        <v>1.28</v>
      </c>
      <c r="F29" s="10">
        <v>2.48</v>
      </c>
      <c r="G29" s="10">
        <v>0.42</v>
      </c>
      <c r="H29" s="10"/>
      <c r="I29" s="8">
        <v>0.061</v>
      </c>
      <c r="J29" s="8">
        <v>0.045</v>
      </c>
      <c r="L29" s="71">
        <v>15.54</v>
      </c>
      <c r="N29" s="15">
        <f t="shared" si="0"/>
        <v>0.542346</v>
      </c>
      <c r="O29" s="15">
        <f t="shared" si="1"/>
        <v>0.35586599999999996</v>
      </c>
      <c r="P29" s="15">
        <f t="shared" si="2"/>
        <v>0.30613799999999997</v>
      </c>
      <c r="Q29" s="15">
        <f t="shared" si="3"/>
        <v>0.19891199999999998</v>
      </c>
      <c r="R29" s="15">
        <f t="shared" si="4"/>
        <v>0.385392</v>
      </c>
      <c r="S29" s="15">
        <f t="shared" si="5"/>
        <v>0.06526799999999999</v>
      </c>
      <c r="T29" s="15"/>
      <c r="U29" s="15">
        <f t="shared" si="6"/>
        <v>0.9479399999999999</v>
      </c>
      <c r="V29" s="15">
        <f t="shared" si="7"/>
        <v>0.6992999999999999</v>
      </c>
    </row>
    <row r="30" spans="1:22" ht="15">
      <c r="A30" s="1">
        <v>1819</v>
      </c>
      <c r="B30" s="10">
        <v>2.71</v>
      </c>
      <c r="C30" s="10">
        <v>1.51</v>
      </c>
      <c r="D30" s="10">
        <v>1.15</v>
      </c>
      <c r="E30" s="10">
        <v>0.73</v>
      </c>
      <c r="F30" s="10">
        <v>1.36</v>
      </c>
      <c r="G30" s="10">
        <v>0.35</v>
      </c>
      <c r="H30" s="10"/>
      <c r="I30" s="8">
        <v>0.054</v>
      </c>
      <c r="J30" s="8">
        <v>0.031</v>
      </c>
      <c r="L30" s="71">
        <v>15.18</v>
      </c>
      <c r="N30" s="15">
        <f t="shared" si="0"/>
        <v>0.41137799999999997</v>
      </c>
      <c r="O30" s="15">
        <f t="shared" si="1"/>
        <v>0.229218</v>
      </c>
      <c r="P30" s="15">
        <f t="shared" si="2"/>
        <v>0.17456999999999998</v>
      </c>
      <c r="Q30" s="15">
        <f t="shared" si="3"/>
        <v>0.11081400000000001</v>
      </c>
      <c r="R30" s="15">
        <f t="shared" si="4"/>
        <v>0.206448</v>
      </c>
      <c r="S30" s="15">
        <f t="shared" si="5"/>
        <v>0.05313</v>
      </c>
      <c r="T30" s="15"/>
      <c r="U30" s="15">
        <f t="shared" si="6"/>
        <v>0.81972</v>
      </c>
      <c r="V30" s="15">
        <f t="shared" si="7"/>
        <v>0.47058</v>
      </c>
    </row>
    <row r="31" spans="1:22" ht="15">
      <c r="A31" s="1">
        <v>1820</v>
      </c>
      <c r="B31" s="10">
        <v>2.16</v>
      </c>
      <c r="C31" s="10">
        <v>1.38</v>
      </c>
      <c r="D31" s="10">
        <v>0.95</v>
      </c>
      <c r="E31" s="10">
        <v>0.73</v>
      </c>
      <c r="F31" s="10">
        <v>0.99</v>
      </c>
      <c r="G31" s="10">
        <v>0.3</v>
      </c>
      <c r="H31" s="10"/>
      <c r="I31" s="8">
        <v>0.051</v>
      </c>
      <c r="J31" s="8">
        <v>0.031</v>
      </c>
      <c r="L31" s="71">
        <v>15.48</v>
      </c>
      <c r="N31" s="15">
        <f t="shared" si="0"/>
        <v>0.33436800000000005</v>
      </c>
      <c r="O31" s="15">
        <f t="shared" si="1"/>
        <v>0.21362399999999998</v>
      </c>
      <c r="P31" s="15">
        <f t="shared" si="2"/>
        <v>0.14706</v>
      </c>
      <c r="Q31" s="15">
        <f t="shared" si="3"/>
        <v>0.113004</v>
      </c>
      <c r="R31" s="15">
        <f t="shared" si="4"/>
        <v>0.153252</v>
      </c>
      <c r="S31" s="15">
        <f t="shared" si="5"/>
        <v>0.04644</v>
      </c>
      <c r="T31" s="15"/>
      <c r="U31" s="15">
        <f t="shared" si="6"/>
        <v>0.78948</v>
      </c>
      <c r="V31" s="15">
        <f t="shared" si="7"/>
        <v>0.47988000000000003</v>
      </c>
    </row>
    <row r="32" spans="1:22" ht="15">
      <c r="A32" s="1">
        <v>1821</v>
      </c>
      <c r="B32" s="10">
        <v>2.64</v>
      </c>
      <c r="C32" s="10">
        <v>2.05</v>
      </c>
      <c r="D32" s="10">
        <v>1.3</v>
      </c>
      <c r="E32" s="10">
        <v>0.8</v>
      </c>
      <c r="F32" s="10">
        <v>1.69</v>
      </c>
      <c r="G32" s="10">
        <v>0.39</v>
      </c>
      <c r="H32" s="10"/>
      <c r="I32" s="8">
        <v>0.059</v>
      </c>
      <c r="J32" s="8">
        <v>0.04</v>
      </c>
      <c r="L32" s="71">
        <v>15.56</v>
      </c>
      <c r="N32" s="15">
        <f t="shared" si="0"/>
        <v>0.41078400000000004</v>
      </c>
      <c r="O32" s="15">
        <f t="shared" si="1"/>
        <v>0.31898</v>
      </c>
      <c r="P32" s="15">
        <f t="shared" si="2"/>
        <v>0.20228000000000002</v>
      </c>
      <c r="Q32" s="15">
        <f t="shared" si="3"/>
        <v>0.12448000000000001</v>
      </c>
      <c r="R32" s="15">
        <f t="shared" si="4"/>
        <v>0.262964</v>
      </c>
      <c r="S32" s="15">
        <f t="shared" si="5"/>
        <v>0.060684</v>
      </c>
      <c r="T32" s="15"/>
      <c r="U32" s="15">
        <f t="shared" si="6"/>
        <v>0.91804</v>
      </c>
      <c r="V32" s="15">
        <f t="shared" si="7"/>
        <v>0.6224000000000001</v>
      </c>
    </row>
    <row r="33" spans="1:22" ht="15">
      <c r="A33" s="1">
        <v>1822</v>
      </c>
      <c r="B33" s="10">
        <v>2.68</v>
      </c>
      <c r="C33" s="10">
        <v>2.31</v>
      </c>
      <c r="D33" s="10">
        <v>1.62</v>
      </c>
      <c r="E33" s="10">
        <v>0.87</v>
      </c>
      <c r="F33" s="10">
        <v>2.28</v>
      </c>
      <c r="G33" s="10">
        <v>0.36</v>
      </c>
      <c r="H33" s="10"/>
      <c r="I33" s="8">
        <v>0.056</v>
      </c>
      <c r="J33" s="8">
        <v>0.045</v>
      </c>
      <c r="L33" s="71">
        <v>15.64</v>
      </c>
      <c r="N33" s="15">
        <f t="shared" si="0"/>
        <v>0.4191520000000001</v>
      </c>
      <c r="O33" s="15">
        <f t="shared" si="1"/>
        <v>0.361284</v>
      </c>
      <c r="P33" s="15">
        <f t="shared" si="2"/>
        <v>0.25336800000000004</v>
      </c>
      <c r="Q33" s="15">
        <f t="shared" si="3"/>
        <v>0.136068</v>
      </c>
      <c r="R33" s="15">
        <f t="shared" si="4"/>
        <v>0.35659199999999996</v>
      </c>
      <c r="S33" s="15">
        <f t="shared" si="5"/>
        <v>0.056304</v>
      </c>
      <c r="T33" s="15"/>
      <c r="U33" s="15">
        <f t="shared" si="6"/>
        <v>0.8758400000000001</v>
      </c>
      <c r="V33" s="15">
        <f t="shared" si="7"/>
        <v>0.7038</v>
      </c>
    </row>
    <row r="34" spans="1:22" ht="15">
      <c r="A34" s="1">
        <v>1823</v>
      </c>
      <c r="B34" s="10">
        <v>2.11</v>
      </c>
      <c r="C34" s="10">
        <v>1.74</v>
      </c>
      <c r="D34" s="10">
        <v>1.3</v>
      </c>
      <c r="E34" s="10">
        <v>0.89</v>
      </c>
      <c r="F34" s="10">
        <v>1.87</v>
      </c>
      <c r="G34" s="10">
        <v>0.45</v>
      </c>
      <c r="H34" s="10"/>
      <c r="I34" s="8">
        <v>0.052</v>
      </c>
      <c r="J34" s="8">
        <v>0.037</v>
      </c>
      <c r="L34" s="71">
        <v>15.69</v>
      </c>
      <c r="N34" s="15">
        <f t="shared" si="0"/>
        <v>0.331059</v>
      </c>
      <c r="O34" s="15">
        <f t="shared" si="1"/>
        <v>0.27300599999999997</v>
      </c>
      <c r="P34" s="15">
        <f t="shared" si="2"/>
        <v>0.20396999999999998</v>
      </c>
      <c r="Q34" s="15">
        <f t="shared" si="3"/>
        <v>0.13964100000000002</v>
      </c>
      <c r="R34" s="15">
        <f t="shared" si="4"/>
        <v>0.29340299999999997</v>
      </c>
      <c r="S34" s="15">
        <f t="shared" si="5"/>
        <v>0.070605</v>
      </c>
      <c r="T34" s="15"/>
      <c r="U34" s="15">
        <f t="shared" si="6"/>
        <v>0.8158799999999999</v>
      </c>
      <c r="V34" s="15">
        <f t="shared" si="7"/>
        <v>0.58053</v>
      </c>
    </row>
    <row r="35" spans="1:22" ht="15">
      <c r="A35" s="1">
        <v>1824</v>
      </c>
      <c r="B35" s="10">
        <v>1.56</v>
      </c>
      <c r="C35" s="10">
        <v>0.93</v>
      </c>
      <c r="D35" s="10">
        <v>0.69</v>
      </c>
      <c r="E35" s="10">
        <v>0.53</v>
      </c>
      <c r="F35" s="10">
        <v>0.97</v>
      </c>
      <c r="G35" s="10">
        <v>0.27</v>
      </c>
      <c r="H35" s="10"/>
      <c r="I35" s="8">
        <v>0.045</v>
      </c>
      <c r="J35" s="8">
        <v>0.027</v>
      </c>
      <c r="L35" s="71">
        <v>15.4</v>
      </c>
      <c r="N35" s="15">
        <f t="shared" si="0"/>
        <v>0.24024</v>
      </c>
      <c r="O35" s="15">
        <f t="shared" si="1"/>
        <v>0.14322000000000001</v>
      </c>
      <c r="P35" s="15">
        <f t="shared" si="2"/>
        <v>0.10626</v>
      </c>
      <c r="Q35" s="15">
        <f t="shared" si="3"/>
        <v>0.08162000000000001</v>
      </c>
      <c r="R35" s="15">
        <f t="shared" si="4"/>
        <v>0.14938</v>
      </c>
      <c r="S35" s="15">
        <f t="shared" si="5"/>
        <v>0.041580000000000006</v>
      </c>
      <c r="T35" s="15"/>
      <c r="U35" s="15">
        <f t="shared" si="6"/>
        <v>0.693</v>
      </c>
      <c r="V35" s="15">
        <f t="shared" si="7"/>
        <v>0.4158</v>
      </c>
    </row>
    <row r="36" spans="1:22" ht="15">
      <c r="A36" s="1">
        <v>1825</v>
      </c>
      <c r="B36" s="10">
        <v>1.49</v>
      </c>
      <c r="C36" s="10">
        <v>0.88</v>
      </c>
      <c r="D36" s="10">
        <v>0.68</v>
      </c>
      <c r="E36" s="10">
        <v>0.57</v>
      </c>
      <c r="F36" s="10">
        <v>0.79</v>
      </c>
      <c r="G36" s="10">
        <v>0.25</v>
      </c>
      <c r="H36" s="10"/>
      <c r="I36" s="8">
        <v>0.044</v>
      </c>
      <c r="J36" s="8">
        <v>0.025</v>
      </c>
      <c r="L36" s="71">
        <v>15.69</v>
      </c>
      <c r="N36" s="15">
        <f t="shared" si="0"/>
        <v>0.233781</v>
      </c>
      <c r="O36" s="15">
        <f t="shared" si="1"/>
        <v>0.138072</v>
      </c>
      <c r="P36" s="15">
        <f t="shared" si="2"/>
        <v>0.106692</v>
      </c>
      <c r="Q36" s="15">
        <f t="shared" si="3"/>
        <v>0.08943299999999998</v>
      </c>
      <c r="R36" s="15">
        <f t="shared" si="4"/>
        <v>0.12395099999999999</v>
      </c>
      <c r="S36" s="15">
        <f t="shared" si="5"/>
        <v>0.039224999999999996</v>
      </c>
      <c r="T36" s="15"/>
      <c r="U36" s="15">
        <f t="shared" si="6"/>
        <v>0.69036</v>
      </c>
      <c r="V36" s="15">
        <f t="shared" si="7"/>
        <v>0.39225</v>
      </c>
    </row>
    <row r="37" spans="1:22" ht="15">
      <c r="A37" s="1">
        <v>1826</v>
      </c>
      <c r="B37" s="10">
        <v>1.59</v>
      </c>
      <c r="C37" s="10">
        <v>1.19</v>
      </c>
      <c r="D37" s="10">
        <v>0.97</v>
      </c>
      <c r="E37" s="10">
        <v>0.82</v>
      </c>
      <c r="F37" s="10">
        <v>1.1</v>
      </c>
      <c r="G37" s="10">
        <v>0.24</v>
      </c>
      <c r="H37" s="10"/>
      <c r="I37" s="8">
        <v>0.045</v>
      </c>
      <c r="J37" s="8">
        <v>0.029</v>
      </c>
      <c r="L37" s="71">
        <v>15.91</v>
      </c>
      <c r="N37" s="15">
        <f t="shared" si="0"/>
        <v>0.252969</v>
      </c>
      <c r="O37" s="15">
        <f t="shared" si="1"/>
        <v>0.189329</v>
      </c>
      <c r="P37" s="15">
        <f t="shared" si="2"/>
        <v>0.154327</v>
      </c>
      <c r="Q37" s="15">
        <f t="shared" si="3"/>
        <v>0.130462</v>
      </c>
      <c r="R37" s="15">
        <f t="shared" si="4"/>
        <v>0.17501</v>
      </c>
      <c r="S37" s="15">
        <f t="shared" si="5"/>
        <v>0.038184</v>
      </c>
      <c r="T37" s="15"/>
      <c r="U37" s="15">
        <f t="shared" si="6"/>
        <v>0.71595</v>
      </c>
      <c r="V37" s="15">
        <f t="shared" si="7"/>
        <v>0.46139</v>
      </c>
    </row>
    <row r="38" spans="1:22" ht="15">
      <c r="A38" s="1">
        <v>1827</v>
      </c>
      <c r="B38" s="10">
        <v>1.73</v>
      </c>
      <c r="C38" s="10">
        <v>1.46</v>
      </c>
      <c r="D38" s="10">
        <v>1.25</v>
      </c>
      <c r="E38" s="10">
        <v>0.92</v>
      </c>
      <c r="F38" s="10">
        <v>1.94</v>
      </c>
      <c r="G38" s="10">
        <v>0.43</v>
      </c>
      <c r="H38" s="10"/>
      <c r="I38" s="8">
        <v>0.046</v>
      </c>
      <c r="J38" s="8">
        <v>0.033</v>
      </c>
      <c r="L38" s="71">
        <v>15.96</v>
      </c>
      <c r="N38" s="15">
        <f t="shared" si="0"/>
        <v>0.276108</v>
      </c>
      <c r="O38" s="15">
        <f t="shared" si="1"/>
        <v>0.233016</v>
      </c>
      <c r="P38" s="15">
        <f t="shared" si="2"/>
        <v>0.19950000000000004</v>
      </c>
      <c r="Q38" s="15">
        <f t="shared" si="3"/>
        <v>0.14683200000000002</v>
      </c>
      <c r="R38" s="15">
        <f t="shared" si="4"/>
        <v>0.309624</v>
      </c>
      <c r="S38" s="15">
        <f t="shared" si="5"/>
        <v>0.068628</v>
      </c>
      <c r="T38" s="15"/>
      <c r="U38" s="15">
        <f t="shared" si="6"/>
        <v>0.73416</v>
      </c>
      <c r="V38" s="15">
        <f t="shared" si="7"/>
        <v>0.52668</v>
      </c>
    </row>
    <row r="39" spans="1:22" ht="15">
      <c r="A39" s="1">
        <v>1828</v>
      </c>
      <c r="B39" s="10">
        <v>2.48</v>
      </c>
      <c r="C39" s="10">
        <v>1.8</v>
      </c>
      <c r="D39" s="10">
        <v>1.51</v>
      </c>
      <c r="E39" s="10">
        <v>0.9</v>
      </c>
      <c r="F39" s="10">
        <v>2.31</v>
      </c>
      <c r="G39" s="10">
        <v>0.4</v>
      </c>
      <c r="H39" s="10"/>
      <c r="I39" s="8">
        <v>0.055</v>
      </c>
      <c r="J39" s="8">
        <v>0.038</v>
      </c>
      <c r="L39" s="71">
        <v>16.07</v>
      </c>
      <c r="N39" s="15">
        <f t="shared" si="0"/>
        <v>0.398536</v>
      </c>
      <c r="O39" s="15">
        <f t="shared" si="1"/>
        <v>0.28926</v>
      </c>
      <c r="P39" s="15">
        <f t="shared" si="2"/>
        <v>0.24265699999999998</v>
      </c>
      <c r="Q39" s="15">
        <f t="shared" si="3"/>
        <v>0.14463</v>
      </c>
      <c r="R39" s="15">
        <f t="shared" si="4"/>
        <v>0.371217</v>
      </c>
      <c r="S39" s="15">
        <f t="shared" si="5"/>
        <v>0.06428</v>
      </c>
      <c r="T39" s="15"/>
      <c r="U39" s="15">
        <f t="shared" si="6"/>
        <v>0.88385</v>
      </c>
      <c r="V39" s="15">
        <f t="shared" si="7"/>
        <v>0.61066</v>
      </c>
    </row>
    <row r="40" spans="1:22" ht="15">
      <c r="A40" s="1">
        <v>1829</v>
      </c>
      <c r="B40" s="10">
        <v>2.72</v>
      </c>
      <c r="C40" s="10">
        <v>1.44</v>
      </c>
      <c r="D40" s="10">
        <v>1.09</v>
      </c>
      <c r="E40" s="10">
        <v>0.75</v>
      </c>
      <c r="F40" s="10">
        <v>1.48</v>
      </c>
      <c r="G40" s="10">
        <v>0.36</v>
      </c>
      <c r="H40" s="10"/>
      <c r="I40" s="8">
        <v>0.068</v>
      </c>
      <c r="J40" s="8">
        <v>0.034</v>
      </c>
      <c r="L40" s="71">
        <v>15.85</v>
      </c>
      <c r="N40" s="15">
        <f t="shared" si="0"/>
        <v>0.43112</v>
      </c>
      <c r="O40" s="15">
        <f t="shared" si="1"/>
        <v>0.22823999999999997</v>
      </c>
      <c r="P40" s="15">
        <f t="shared" si="2"/>
        <v>0.17276500000000003</v>
      </c>
      <c r="Q40" s="15">
        <f t="shared" si="3"/>
        <v>0.118875</v>
      </c>
      <c r="R40" s="15">
        <f t="shared" si="4"/>
        <v>0.23457999999999998</v>
      </c>
      <c r="S40" s="15">
        <f t="shared" si="5"/>
        <v>0.05705999999999999</v>
      </c>
      <c r="T40" s="15"/>
      <c r="U40" s="15">
        <f t="shared" si="6"/>
        <v>1.0778</v>
      </c>
      <c r="V40" s="15">
        <f t="shared" si="7"/>
        <v>0.5389</v>
      </c>
    </row>
    <row r="41" spans="1:22" ht="15">
      <c r="A41" s="1">
        <v>1830</v>
      </c>
      <c r="B41" s="10">
        <v>2.7</v>
      </c>
      <c r="C41" s="10">
        <v>2.23</v>
      </c>
      <c r="D41" s="10">
        <v>1.47</v>
      </c>
      <c r="E41" s="10">
        <v>0.97</v>
      </c>
      <c r="F41" s="10">
        <v>2.06</v>
      </c>
      <c r="G41" s="10">
        <v>0.6</v>
      </c>
      <c r="H41" s="10"/>
      <c r="I41" s="8">
        <v>0.054</v>
      </c>
      <c r="J41" s="8">
        <v>0.04</v>
      </c>
      <c r="L41" s="71">
        <v>15.83</v>
      </c>
      <c r="N41" s="15">
        <f t="shared" si="0"/>
        <v>0.42741</v>
      </c>
      <c r="O41" s="15">
        <f t="shared" si="1"/>
        <v>0.35300899999999996</v>
      </c>
      <c r="P41" s="15">
        <f t="shared" si="2"/>
        <v>0.232701</v>
      </c>
      <c r="Q41" s="15">
        <f t="shared" si="3"/>
        <v>0.153551</v>
      </c>
      <c r="R41" s="15">
        <f t="shared" si="4"/>
        <v>0.326098</v>
      </c>
      <c r="S41" s="15">
        <f t="shared" si="5"/>
        <v>0.09498</v>
      </c>
      <c r="T41" s="15"/>
      <c r="U41" s="15">
        <f t="shared" si="6"/>
        <v>0.85482</v>
      </c>
      <c r="V41" s="15">
        <f t="shared" si="7"/>
        <v>0.6332</v>
      </c>
    </row>
    <row r="42" spans="1:22" ht="15">
      <c r="A42" s="1">
        <v>1831</v>
      </c>
      <c r="B42" s="10">
        <v>4.14</v>
      </c>
      <c r="C42" s="10">
        <v>3.75</v>
      </c>
      <c r="D42" s="10">
        <v>2.97</v>
      </c>
      <c r="E42" s="10">
        <v>1.71</v>
      </c>
      <c r="F42" s="10">
        <v>3.61</v>
      </c>
      <c r="G42" s="10">
        <v>0.9</v>
      </c>
      <c r="H42" s="10"/>
      <c r="I42" s="8">
        <v>0.071</v>
      </c>
      <c r="J42" s="8">
        <v>0.063</v>
      </c>
      <c r="L42" s="71">
        <v>15.91</v>
      </c>
      <c r="N42" s="15">
        <f t="shared" si="0"/>
        <v>0.6586739999999999</v>
      </c>
      <c r="O42" s="15">
        <f t="shared" si="1"/>
        <v>0.596625</v>
      </c>
      <c r="P42" s="15">
        <f t="shared" si="2"/>
        <v>0.47252700000000003</v>
      </c>
      <c r="Q42" s="15">
        <f t="shared" si="3"/>
        <v>0.272061</v>
      </c>
      <c r="R42" s="15">
        <f t="shared" si="4"/>
        <v>0.574351</v>
      </c>
      <c r="S42" s="15">
        <f t="shared" si="5"/>
        <v>0.14319</v>
      </c>
      <c r="T42" s="15"/>
      <c r="U42" s="15">
        <f t="shared" si="6"/>
        <v>1.12961</v>
      </c>
      <c r="V42" s="15">
        <f t="shared" si="7"/>
        <v>1.00233</v>
      </c>
    </row>
    <row r="43" spans="1:22" ht="15">
      <c r="A43" s="1">
        <v>1832</v>
      </c>
      <c r="B43" s="10">
        <v>2.52</v>
      </c>
      <c r="C43" s="10">
        <v>1.8</v>
      </c>
      <c r="D43" s="10">
        <v>1.51</v>
      </c>
      <c r="E43" s="10">
        <v>1.08</v>
      </c>
      <c r="F43" s="10">
        <v>1.63</v>
      </c>
      <c r="G43" s="10">
        <v>0.29</v>
      </c>
      <c r="H43" s="10"/>
      <c r="I43" s="8">
        <v>0.056</v>
      </c>
      <c r="J43" s="8">
        <v>0.038</v>
      </c>
      <c r="L43" s="71">
        <v>15.64</v>
      </c>
      <c r="N43" s="15">
        <f t="shared" si="0"/>
        <v>0.39412800000000003</v>
      </c>
      <c r="O43" s="15">
        <f t="shared" si="1"/>
        <v>0.28152</v>
      </c>
      <c r="P43" s="15">
        <f t="shared" si="2"/>
        <v>0.236164</v>
      </c>
      <c r="Q43" s="15">
        <f t="shared" si="3"/>
        <v>0.168912</v>
      </c>
      <c r="R43" s="15">
        <f t="shared" si="4"/>
        <v>0.254932</v>
      </c>
      <c r="S43" s="15">
        <f t="shared" si="5"/>
        <v>0.045355999999999994</v>
      </c>
      <c r="T43" s="15"/>
      <c r="U43" s="15">
        <f t="shared" si="6"/>
        <v>0.8758400000000001</v>
      </c>
      <c r="V43" s="15">
        <f t="shared" si="7"/>
        <v>0.59432</v>
      </c>
    </row>
    <row r="44" spans="1:22" ht="15">
      <c r="A44" s="1">
        <v>1833</v>
      </c>
      <c r="B44" s="10">
        <v>2.32</v>
      </c>
      <c r="C44" s="10">
        <v>1.47</v>
      </c>
      <c r="D44" s="10">
        <v>1.17</v>
      </c>
      <c r="E44" s="10">
        <v>0.89</v>
      </c>
      <c r="F44" s="10">
        <v>1.44</v>
      </c>
      <c r="G44" s="10">
        <v>0.31</v>
      </c>
      <c r="H44" s="10"/>
      <c r="I44" s="8">
        <v>0.054</v>
      </c>
      <c r="J44" s="8">
        <v>0.032</v>
      </c>
      <c r="L44" s="71">
        <v>15.5</v>
      </c>
      <c r="N44" s="15">
        <f t="shared" si="0"/>
        <v>0.35960000000000003</v>
      </c>
      <c r="O44" s="15">
        <f t="shared" si="1"/>
        <v>0.22785</v>
      </c>
      <c r="P44" s="15">
        <f t="shared" si="2"/>
        <v>0.18134999999999998</v>
      </c>
      <c r="Q44" s="15">
        <f t="shared" si="3"/>
        <v>0.13795</v>
      </c>
      <c r="R44" s="15">
        <f t="shared" si="4"/>
        <v>0.2232</v>
      </c>
      <c r="S44" s="15">
        <f t="shared" si="5"/>
        <v>0.048049999999999995</v>
      </c>
      <c r="T44" s="15"/>
      <c r="U44" s="15">
        <f t="shared" si="6"/>
        <v>0.837</v>
      </c>
      <c r="V44" s="15">
        <f t="shared" si="7"/>
        <v>0.496</v>
      </c>
    </row>
    <row r="45" spans="1:22" ht="15">
      <c r="A45" s="1">
        <v>1834</v>
      </c>
      <c r="B45" s="10">
        <v>2.57</v>
      </c>
      <c r="C45" s="10">
        <v>2.02</v>
      </c>
      <c r="D45" s="10">
        <v>1.83</v>
      </c>
      <c r="E45" s="10">
        <v>1.47</v>
      </c>
      <c r="F45" s="10">
        <v>2.82</v>
      </c>
      <c r="G45" s="10">
        <v>0.96</v>
      </c>
      <c r="H45" s="10"/>
      <c r="I45" s="8">
        <v>0.058</v>
      </c>
      <c r="J45" s="8">
        <v>0.039</v>
      </c>
      <c r="L45" s="71">
        <v>15.4</v>
      </c>
      <c r="N45" s="15">
        <f t="shared" si="0"/>
        <v>0.39577999999999997</v>
      </c>
      <c r="O45" s="15">
        <f t="shared" si="1"/>
        <v>0.31108</v>
      </c>
      <c r="P45" s="15">
        <f t="shared" si="2"/>
        <v>0.28182</v>
      </c>
      <c r="Q45" s="15">
        <f t="shared" si="3"/>
        <v>0.22638000000000003</v>
      </c>
      <c r="R45" s="15">
        <f t="shared" si="4"/>
        <v>0.43428</v>
      </c>
      <c r="S45" s="15">
        <f t="shared" si="5"/>
        <v>0.14784</v>
      </c>
      <c r="T45" s="15"/>
      <c r="U45" s="15">
        <f t="shared" si="6"/>
        <v>0.8932000000000001</v>
      </c>
      <c r="V45" s="15">
        <f t="shared" si="7"/>
        <v>0.6006</v>
      </c>
    </row>
    <row r="46" spans="1:22" ht="15">
      <c r="A46" s="1">
        <v>1835</v>
      </c>
      <c r="B46" s="10">
        <v>2.63</v>
      </c>
      <c r="C46" s="10">
        <v>2.05</v>
      </c>
      <c r="D46" s="10">
        <v>1.89</v>
      </c>
      <c r="E46" s="10">
        <v>1.24</v>
      </c>
      <c r="F46" s="10">
        <v>3.21</v>
      </c>
      <c r="G46" s="10">
        <v>0.73</v>
      </c>
      <c r="H46" s="10"/>
      <c r="I46" s="8">
        <v>0.06</v>
      </c>
      <c r="J46" s="8">
        <v>0.041</v>
      </c>
      <c r="L46" s="71">
        <v>15.5</v>
      </c>
      <c r="N46" s="15">
        <f t="shared" si="0"/>
        <v>0.40765</v>
      </c>
      <c r="O46" s="15">
        <f t="shared" si="1"/>
        <v>0.31775</v>
      </c>
      <c r="P46" s="15">
        <f t="shared" si="2"/>
        <v>0.29295</v>
      </c>
      <c r="Q46" s="15">
        <f t="shared" si="3"/>
        <v>0.19219999999999998</v>
      </c>
      <c r="R46" s="15">
        <f t="shared" si="4"/>
        <v>0.49755000000000005</v>
      </c>
      <c r="S46" s="15">
        <f t="shared" si="5"/>
        <v>0.11315</v>
      </c>
      <c r="T46" s="15"/>
      <c r="U46" s="15">
        <f t="shared" si="6"/>
        <v>0.9299999999999999</v>
      </c>
      <c r="V46" s="15">
        <f t="shared" si="7"/>
        <v>0.6355000000000001</v>
      </c>
    </row>
    <row r="47" spans="1:22" ht="15">
      <c r="A47" s="1">
        <v>1836</v>
      </c>
      <c r="B47" s="10">
        <v>1.63</v>
      </c>
      <c r="C47" s="10">
        <v>0.87</v>
      </c>
      <c r="D47" s="10">
        <v>0.8</v>
      </c>
      <c r="E47" s="10">
        <v>0.58</v>
      </c>
      <c r="F47" s="10">
        <v>1.23</v>
      </c>
      <c r="G47" s="10">
        <v>0.23</v>
      </c>
      <c r="H47" s="10"/>
      <c r="I47" s="8">
        <v>0.052</v>
      </c>
      <c r="J47" s="8">
        <v>0.024</v>
      </c>
      <c r="L47" s="71">
        <v>15.69</v>
      </c>
      <c r="N47" s="15">
        <f t="shared" si="0"/>
        <v>0.25574699999999995</v>
      </c>
      <c r="O47" s="15">
        <f t="shared" si="1"/>
        <v>0.13650299999999999</v>
      </c>
      <c r="P47" s="15">
        <f t="shared" si="2"/>
        <v>0.12552</v>
      </c>
      <c r="Q47" s="15">
        <f t="shared" si="3"/>
        <v>0.09100199999999999</v>
      </c>
      <c r="R47" s="15">
        <f t="shared" si="4"/>
        <v>0.192987</v>
      </c>
      <c r="S47" s="15">
        <f t="shared" si="5"/>
        <v>0.036087</v>
      </c>
      <c r="T47" s="15"/>
      <c r="U47" s="15">
        <f t="shared" si="6"/>
        <v>0.8158799999999999</v>
      </c>
      <c r="V47" s="15">
        <f t="shared" si="7"/>
        <v>0.37656</v>
      </c>
    </row>
    <row r="48" spans="1:22" ht="15">
      <c r="A48" s="1">
        <v>1837</v>
      </c>
      <c r="B48" s="10">
        <v>1.92</v>
      </c>
      <c r="C48" s="10">
        <v>1.15</v>
      </c>
      <c r="D48" s="10">
        <v>0.92</v>
      </c>
      <c r="E48" s="10">
        <v>0.7</v>
      </c>
      <c r="F48" s="10">
        <v>1.27</v>
      </c>
      <c r="G48" s="10">
        <v>0.48</v>
      </c>
      <c r="H48" s="10"/>
      <c r="I48" s="8">
        <v>0.051</v>
      </c>
      <c r="J48" s="8">
        <v>0.024</v>
      </c>
      <c r="L48" s="71">
        <v>15.73</v>
      </c>
      <c r="N48" s="15">
        <f t="shared" si="0"/>
        <v>0.302016</v>
      </c>
      <c r="O48" s="15">
        <f t="shared" si="1"/>
        <v>0.18089499999999997</v>
      </c>
      <c r="P48" s="15">
        <f t="shared" si="2"/>
        <v>0.144716</v>
      </c>
      <c r="Q48" s="15">
        <f t="shared" si="3"/>
        <v>0.11010999999999999</v>
      </c>
      <c r="R48" s="15">
        <f t="shared" si="4"/>
        <v>0.199771</v>
      </c>
      <c r="S48" s="15">
        <f t="shared" si="5"/>
        <v>0.075504</v>
      </c>
      <c r="T48" s="15"/>
      <c r="U48" s="15">
        <f t="shared" si="6"/>
        <v>0.80223</v>
      </c>
      <c r="V48" s="15">
        <f t="shared" si="7"/>
        <v>0.37752</v>
      </c>
    </row>
    <row r="49" spans="1:22" ht="15">
      <c r="A49" s="1">
        <v>1838</v>
      </c>
      <c r="B49" s="10">
        <v>2.93</v>
      </c>
      <c r="C49" s="10">
        <v>1.96</v>
      </c>
      <c r="D49" s="10">
        <v>1.44</v>
      </c>
      <c r="E49" s="10">
        <v>0.91</v>
      </c>
      <c r="F49" s="10">
        <v>1.84</v>
      </c>
      <c r="G49" s="10">
        <v>0.58</v>
      </c>
      <c r="H49" s="10"/>
      <c r="I49" s="8">
        <v>0.053</v>
      </c>
      <c r="J49" s="8">
        <v>0.035</v>
      </c>
      <c r="L49" s="71">
        <v>15.8</v>
      </c>
      <c r="N49" s="15">
        <f t="shared" si="0"/>
        <v>0.46294</v>
      </c>
      <c r="O49" s="15">
        <f t="shared" si="1"/>
        <v>0.30968</v>
      </c>
      <c r="P49" s="15">
        <f t="shared" si="2"/>
        <v>0.22752</v>
      </c>
      <c r="Q49" s="15">
        <f t="shared" si="3"/>
        <v>0.14378000000000002</v>
      </c>
      <c r="R49" s="15">
        <f t="shared" si="4"/>
        <v>0.29072000000000003</v>
      </c>
      <c r="S49" s="15">
        <f t="shared" si="5"/>
        <v>0.09164</v>
      </c>
      <c r="T49" s="15"/>
      <c r="U49" s="15">
        <f t="shared" si="6"/>
        <v>0.8374</v>
      </c>
      <c r="V49" s="15">
        <f t="shared" si="7"/>
        <v>0.553</v>
      </c>
    </row>
    <row r="50" spans="1:22" ht="15">
      <c r="A50" s="1">
        <v>1839</v>
      </c>
      <c r="B50" s="10">
        <v>2.97</v>
      </c>
      <c r="C50" s="10">
        <v>1.58</v>
      </c>
      <c r="D50" s="10">
        <v>1.16</v>
      </c>
      <c r="E50" s="10">
        <v>0.81</v>
      </c>
      <c r="F50" s="10">
        <v>1.24</v>
      </c>
      <c r="G50" s="10">
        <v>0.39</v>
      </c>
      <c r="H50" s="10"/>
      <c r="I50" s="8">
        <v>0.052</v>
      </c>
      <c r="J50" s="8">
        <v>0.03</v>
      </c>
      <c r="L50" s="71">
        <v>15.85</v>
      </c>
      <c r="N50" s="15">
        <f t="shared" si="0"/>
        <v>0.470745</v>
      </c>
      <c r="O50" s="15">
        <f t="shared" si="1"/>
        <v>0.25043</v>
      </c>
      <c r="P50" s="15">
        <f t="shared" si="2"/>
        <v>0.18386</v>
      </c>
      <c r="Q50" s="15">
        <f t="shared" si="3"/>
        <v>0.128385</v>
      </c>
      <c r="R50" s="15">
        <f t="shared" si="4"/>
        <v>0.19654</v>
      </c>
      <c r="S50" s="15">
        <f t="shared" si="5"/>
        <v>0.061814999999999995</v>
      </c>
      <c r="T50" s="15"/>
      <c r="U50" s="15">
        <f t="shared" si="6"/>
        <v>0.8241999999999999</v>
      </c>
      <c r="V50" s="15">
        <f t="shared" si="7"/>
        <v>0.4755</v>
      </c>
    </row>
    <row r="51" spans="1:22" ht="15">
      <c r="A51" s="1">
        <v>1840</v>
      </c>
      <c r="B51" s="10">
        <v>3.53</v>
      </c>
      <c r="C51" s="10">
        <v>2.23</v>
      </c>
      <c r="D51" s="10">
        <v>1.85</v>
      </c>
      <c r="E51" s="10">
        <v>1.45</v>
      </c>
      <c r="F51" s="10">
        <v>2.27</v>
      </c>
      <c r="G51" s="10">
        <v>0.66</v>
      </c>
      <c r="H51" s="10"/>
      <c r="I51" s="8">
        <v>0.053</v>
      </c>
      <c r="J51" s="8">
        <v>0.038</v>
      </c>
      <c r="L51" s="71">
        <v>15.8</v>
      </c>
      <c r="N51" s="15">
        <f t="shared" si="0"/>
        <v>0.55774</v>
      </c>
      <c r="O51" s="15">
        <f t="shared" si="1"/>
        <v>0.35234000000000004</v>
      </c>
      <c r="P51" s="15">
        <f t="shared" si="2"/>
        <v>0.29230000000000006</v>
      </c>
      <c r="Q51" s="15">
        <f t="shared" si="3"/>
        <v>0.2291</v>
      </c>
      <c r="R51" s="15">
        <f t="shared" si="4"/>
        <v>0.35866</v>
      </c>
      <c r="S51" s="15">
        <f t="shared" si="5"/>
        <v>0.10428000000000001</v>
      </c>
      <c r="T51" s="15"/>
      <c r="U51" s="15">
        <f t="shared" si="6"/>
        <v>0.8374</v>
      </c>
      <c r="V51" s="15">
        <f t="shared" si="7"/>
        <v>0.6004</v>
      </c>
    </row>
    <row r="52" spans="1:22" ht="15">
      <c r="A52" s="1">
        <v>1841</v>
      </c>
      <c r="B52" s="10">
        <v>3.05</v>
      </c>
      <c r="C52" s="10">
        <v>2.41</v>
      </c>
      <c r="D52" s="10">
        <v>1.98</v>
      </c>
      <c r="E52" s="10">
        <v>1.36</v>
      </c>
      <c r="F52" s="10">
        <v>2.29</v>
      </c>
      <c r="G52" s="10">
        <v>0.47</v>
      </c>
      <c r="H52" s="10"/>
      <c r="I52" s="8">
        <v>0.058</v>
      </c>
      <c r="J52" s="8">
        <v>0.041</v>
      </c>
      <c r="L52" s="71">
        <v>15.64</v>
      </c>
      <c r="N52" s="15">
        <f t="shared" si="0"/>
        <v>0.47702</v>
      </c>
      <c r="O52" s="15">
        <f t="shared" si="1"/>
        <v>0.37692400000000004</v>
      </c>
      <c r="P52" s="15">
        <f t="shared" si="2"/>
        <v>0.309672</v>
      </c>
      <c r="Q52" s="15">
        <f t="shared" si="3"/>
        <v>0.21270400000000003</v>
      </c>
      <c r="R52" s="15">
        <f t="shared" si="4"/>
        <v>0.35815600000000003</v>
      </c>
      <c r="S52" s="15">
        <f t="shared" si="5"/>
        <v>0.07350799999999999</v>
      </c>
      <c r="T52" s="15"/>
      <c r="U52" s="15">
        <f t="shared" si="6"/>
        <v>0.90712</v>
      </c>
      <c r="V52" s="15">
        <f t="shared" si="7"/>
        <v>0.64124</v>
      </c>
    </row>
    <row r="53" spans="1:22" ht="15">
      <c r="A53" s="1">
        <v>1842</v>
      </c>
      <c r="B53" s="10">
        <v>3.67</v>
      </c>
      <c r="C53" s="10">
        <v>2.52</v>
      </c>
      <c r="D53" s="10">
        <v>1.99</v>
      </c>
      <c r="E53" s="10">
        <v>1.26</v>
      </c>
      <c r="F53" s="10">
        <v>2.37</v>
      </c>
      <c r="G53" s="10">
        <v>0.56</v>
      </c>
      <c r="H53" s="10"/>
      <c r="I53" s="8">
        <v>0.063</v>
      </c>
      <c r="J53" s="8">
        <v>0.044</v>
      </c>
      <c r="L53" s="71">
        <v>15.34</v>
      </c>
      <c r="N53" s="15">
        <f t="shared" si="0"/>
        <v>0.562978</v>
      </c>
      <c r="O53" s="15">
        <f t="shared" si="1"/>
        <v>0.38656799999999997</v>
      </c>
      <c r="P53" s="15">
        <f t="shared" si="2"/>
        <v>0.305266</v>
      </c>
      <c r="Q53" s="15">
        <f t="shared" si="3"/>
        <v>0.19328399999999998</v>
      </c>
      <c r="R53" s="15">
        <f t="shared" si="4"/>
        <v>0.36355800000000005</v>
      </c>
      <c r="S53" s="15">
        <f t="shared" si="5"/>
        <v>0.08590400000000001</v>
      </c>
      <c r="T53" s="15"/>
      <c r="U53" s="15">
        <f t="shared" si="6"/>
        <v>0.96642</v>
      </c>
      <c r="V53" s="15">
        <f t="shared" si="7"/>
        <v>0.67496</v>
      </c>
    </row>
    <row r="54" spans="1:22" ht="15">
      <c r="A54" s="1">
        <v>1843</v>
      </c>
      <c r="B54" s="10">
        <v>2.27</v>
      </c>
      <c r="C54" s="10">
        <v>1.57</v>
      </c>
      <c r="D54" s="10">
        <v>1.24</v>
      </c>
      <c r="E54" s="10">
        <v>0.95</v>
      </c>
      <c r="F54" s="10">
        <v>1.61</v>
      </c>
      <c r="G54" s="10">
        <v>0.42</v>
      </c>
      <c r="H54" s="10"/>
      <c r="I54" s="8">
        <v>0.044</v>
      </c>
      <c r="J54" s="8">
        <v>0.03</v>
      </c>
      <c r="L54" s="71">
        <v>15.5</v>
      </c>
      <c r="N54" s="15">
        <f t="shared" si="0"/>
        <v>0.35185</v>
      </c>
      <c r="O54" s="15">
        <f t="shared" si="1"/>
        <v>0.24335</v>
      </c>
      <c r="P54" s="15">
        <f t="shared" si="2"/>
        <v>0.19219999999999998</v>
      </c>
      <c r="Q54" s="15">
        <f t="shared" si="3"/>
        <v>0.14725</v>
      </c>
      <c r="R54" s="15">
        <f t="shared" si="4"/>
        <v>0.24955000000000002</v>
      </c>
      <c r="S54" s="15">
        <f t="shared" si="5"/>
        <v>0.06509999999999999</v>
      </c>
      <c r="T54" s="15"/>
      <c r="U54" s="15">
        <f t="shared" si="6"/>
        <v>0.6819999999999999</v>
      </c>
      <c r="V54" s="15">
        <f t="shared" si="7"/>
        <v>0.46499999999999997</v>
      </c>
    </row>
    <row r="55" spans="1:22" ht="15">
      <c r="A55" s="1">
        <v>1844</v>
      </c>
      <c r="B55" s="10">
        <v>2.7</v>
      </c>
      <c r="C55" s="10">
        <v>1.88</v>
      </c>
      <c r="D55" s="10">
        <v>1.45</v>
      </c>
      <c r="E55" s="10">
        <v>0.93</v>
      </c>
      <c r="F55" s="10">
        <v>1.83</v>
      </c>
      <c r="G55" s="10">
        <v>0.51</v>
      </c>
      <c r="H55" s="10"/>
      <c r="I55" s="8">
        <v>0.049</v>
      </c>
      <c r="J55" s="8">
        <v>0.033</v>
      </c>
      <c r="L55" s="71">
        <v>15.56</v>
      </c>
      <c r="N55" s="15">
        <f t="shared" si="0"/>
        <v>0.42012000000000005</v>
      </c>
      <c r="O55" s="15">
        <f t="shared" si="1"/>
        <v>0.292528</v>
      </c>
      <c r="P55" s="15">
        <f t="shared" si="2"/>
        <v>0.22562000000000001</v>
      </c>
      <c r="Q55" s="15">
        <f t="shared" si="3"/>
        <v>0.144708</v>
      </c>
      <c r="R55" s="15">
        <f t="shared" si="4"/>
        <v>0.284748</v>
      </c>
      <c r="S55" s="15">
        <f t="shared" si="5"/>
        <v>0.079356</v>
      </c>
      <c r="T55" s="15"/>
      <c r="U55" s="15">
        <f t="shared" si="6"/>
        <v>0.76244</v>
      </c>
      <c r="V55" s="15">
        <f t="shared" si="7"/>
        <v>0.51348</v>
      </c>
    </row>
    <row r="56" spans="1:22" ht="15">
      <c r="A56" s="1">
        <v>1845</v>
      </c>
      <c r="B56" s="10">
        <v>4.4</v>
      </c>
      <c r="C56" s="10">
        <v>3.7</v>
      </c>
      <c r="D56" s="10">
        <v>3.01</v>
      </c>
      <c r="E56" s="10">
        <v>1.75</v>
      </c>
      <c r="F56" s="10">
        <v>3.88</v>
      </c>
      <c r="G56" s="10">
        <v>0.99</v>
      </c>
      <c r="H56" s="10"/>
      <c r="I56" s="8">
        <v>0.077</v>
      </c>
      <c r="J56" s="8">
        <v>0.054</v>
      </c>
      <c r="L56" s="71">
        <v>15.5</v>
      </c>
      <c r="N56" s="15">
        <f t="shared" si="0"/>
        <v>0.682</v>
      </c>
      <c r="O56" s="15">
        <f t="shared" si="1"/>
        <v>0.5735</v>
      </c>
      <c r="P56" s="15">
        <f t="shared" si="2"/>
        <v>0.46654999999999996</v>
      </c>
      <c r="Q56" s="15">
        <f t="shared" si="3"/>
        <v>0.27125</v>
      </c>
      <c r="R56" s="15">
        <f t="shared" si="4"/>
        <v>0.6014</v>
      </c>
      <c r="S56" s="15">
        <f t="shared" si="5"/>
        <v>0.15345</v>
      </c>
      <c r="T56" s="15"/>
      <c r="U56" s="15">
        <f t="shared" si="6"/>
        <v>1.1935</v>
      </c>
      <c r="V56" s="15">
        <f t="shared" si="7"/>
        <v>0.837</v>
      </c>
    </row>
    <row r="57" spans="1:22" ht="15">
      <c r="A57" s="1">
        <v>1846</v>
      </c>
      <c r="B57" s="10">
        <v>4.92</v>
      </c>
      <c r="C57" s="10">
        <v>4.51</v>
      </c>
      <c r="D57" s="10">
        <v>3.36</v>
      </c>
      <c r="E57" s="10">
        <v>2</v>
      </c>
      <c r="F57" s="10">
        <v>4.58</v>
      </c>
      <c r="G57" s="10">
        <v>1.26</v>
      </c>
      <c r="H57" s="10"/>
      <c r="I57" s="8">
        <v>0.105</v>
      </c>
      <c r="J57" s="8">
        <v>0.069</v>
      </c>
      <c r="L57" s="71">
        <v>15.8</v>
      </c>
      <c r="N57" s="15">
        <f t="shared" si="0"/>
        <v>0.77736</v>
      </c>
      <c r="O57" s="15">
        <f t="shared" si="1"/>
        <v>0.71258</v>
      </c>
      <c r="P57" s="15">
        <f t="shared" si="2"/>
        <v>0.53088</v>
      </c>
      <c r="Q57" s="15">
        <f t="shared" si="3"/>
        <v>0.316</v>
      </c>
      <c r="R57" s="15">
        <f t="shared" si="4"/>
        <v>0.7236400000000001</v>
      </c>
      <c r="S57" s="15">
        <f t="shared" si="5"/>
        <v>0.19908</v>
      </c>
      <c r="T57" s="15"/>
      <c r="U57" s="15">
        <f t="shared" si="6"/>
        <v>1.659</v>
      </c>
      <c r="V57" s="15">
        <f t="shared" si="7"/>
        <v>1.0902</v>
      </c>
    </row>
    <row r="58" spans="1:22" ht="15">
      <c r="A58" s="1">
        <v>1847</v>
      </c>
      <c r="B58" s="10">
        <v>6.24</v>
      </c>
      <c r="C58" s="10">
        <v>5.58</v>
      </c>
      <c r="D58" s="10">
        <v>4.57</v>
      </c>
      <c r="E58" s="10">
        <v>2.47</v>
      </c>
      <c r="F58" s="10">
        <v>6.81</v>
      </c>
      <c r="G58" s="10">
        <v>2.16</v>
      </c>
      <c r="H58" s="10"/>
      <c r="I58" s="8">
        <v>0.096</v>
      </c>
      <c r="J58" s="8">
        <v>0.081</v>
      </c>
      <c r="L58" s="71">
        <v>15.96</v>
      </c>
      <c r="N58" s="15">
        <f t="shared" si="0"/>
        <v>0.995904</v>
      </c>
      <c r="O58" s="15">
        <f t="shared" si="1"/>
        <v>0.8905680000000001</v>
      </c>
      <c r="P58" s="15">
        <f t="shared" si="2"/>
        <v>0.729372</v>
      </c>
      <c r="Q58" s="15">
        <f t="shared" si="3"/>
        <v>0.39421200000000006</v>
      </c>
      <c r="R58" s="15">
        <f t="shared" si="4"/>
        <v>1.086876</v>
      </c>
      <c r="S58" s="15">
        <f t="shared" si="5"/>
        <v>0.34473600000000004</v>
      </c>
      <c r="T58" s="15"/>
      <c r="U58" s="15">
        <f t="shared" si="6"/>
        <v>1.5321600000000002</v>
      </c>
      <c r="V58" s="15">
        <f t="shared" si="7"/>
        <v>1.2927600000000001</v>
      </c>
    </row>
    <row r="59" spans="1:22" ht="15">
      <c r="A59" s="1">
        <v>1848</v>
      </c>
      <c r="B59" s="10">
        <v>3.53</v>
      </c>
      <c r="C59" s="10">
        <v>2.91</v>
      </c>
      <c r="D59" s="10">
        <v>2.19</v>
      </c>
      <c r="E59" s="10">
        <v>1.35</v>
      </c>
      <c r="F59" s="10">
        <v>3.53</v>
      </c>
      <c r="G59" s="10">
        <v>1.6</v>
      </c>
      <c r="H59" s="10">
        <v>3.77</v>
      </c>
      <c r="I59" s="8">
        <v>0.071</v>
      </c>
      <c r="J59" s="8">
        <v>0.05</v>
      </c>
      <c r="L59" s="71">
        <v>16.38</v>
      </c>
      <c r="N59" s="15">
        <f t="shared" si="0"/>
        <v>0.5782139999999999</v>
      </c>
      <c r="O59" s="15">
        <f t="shared" si="1"/>
        <v>0.47665799999999997</v>
      </c>
      <c r="P59" s="15">
        <f t="shared" si="2"/>
        <v>0.358722</v>
      </c>
      <c r="Q59" s="15">
        <f t="shared" si="3"/>
        <v>0.22113</v>
      </c>
      <c r="R59" s="15">
        <f t="shared" si="4"/>
        <v>0.5782139999999999</v>
      </c>
      <c r="S59" s="15">
        <f t="shared" si="5"/>
        <v>0.26208</v>
      </c>
      <c r="T59" s="15">
        <f aca="true" t="shared" si="8" ref="T59:T67">H59*$L59/100</f>
        <v>0.6175259999999999</v>
      </c>
      <c r="U59" s="15">
        <f t="shared" si="6"/>
        <v>1.16298</v>
      </c>
      <c r="V59" s="15">
        <f t="shared" si="7"/>
        <v>0.819</v>
      </c>
    </row>
    <row r="60" spans="1:22" ht="15">
      <c r="A60" s="1">
        <v>1849</v>
      </c>
      <c r="B60" s="10">
        <v>3.23</v>
      </c>
      <c r="C60" s="10">
        <v>2.37</v>
      </c>
      <c r="D60" s="10">
        <v>2.02</v>
      </c>
      <c r="E60" s="10">
        <v>1.45</v>
      </c>
      <c r="F60" s="10">
        <v>3.04</v>
      </c>
      <c r="G60" s="10">
        <v>1.27</v>
      </c>
      <c r="H60" s="10">
        <v>4.5</v>
      </c>
      <c r="I60" s="8">
        <v>0.057</v>
      </c>
      <c r="J60" s="8">
        <v>0.04</v>
      </c>
      <c r="L60" s="71">
        <v>16.45</v>
      </c>
      <c r="N60" s="15">
        <f t="shared" si="0"/>
        <v>0.531335</v>
      </c>
      <c r="O60" s="15">
        <f t="shared" si="1"/>
        <v>0.389865</v>
      </c>
      <c r="P60" s="15">
        <f t="shared" si="2"/>
        <v>0.33229</v>
      </c>
      <c r="Q60" s="15">
        <f t="shared" si="3"/>
        <v>0.238525</v>
      </c>
      <c r="R60" s="15">
        <f t="shared" si="4"/>
        <v>0.50008</v>
      </c>
      <c r="S60" s="15">
        <f t="shared" si="5"/>
        <v>0.20891500000000002</v>
      </c>
      <c r="T60" s="15">
        <f t="shared" si="8"/>
        <v>0.74025</v>
      </c>
      <c r="U60" s="15">
        <f t="shared" si="6"/>
        <v>0.93765</v>
      </c>
      <c r="V60" s="15">
        <f t="shared" si="7"/>
        <v>0.658</v>
      </c>
    </row>
    <row r="61" spans="1:22" ht="15">
      <c r="A61" s="1">
        <v>1850</v>
      </c>
      <c r="B61" s="10">
        <v>3.03</v>
      </c>
      <c r="C61" s="10">
        <v>2.32</v>
      </c>
      <c r="D61" s="10">
        <v>1.92</v>
      </c>
      <c r="E61" s="10">
        <v>1.35</v>
      </c>
      <c r="F61" s="10">
        <v>3.02</v>
      </c>
      <c r="G61" s="10">
        <v>1.13</v>
      </c>
      <c r="H61" s="10">
        <v>3.78</v>
      </c>
      <c r="I61" s="8">
        <v>0.053</v>
      </c>
      <c r="J61" s="8">
        <v>0.037</v>
      </c>
      <c r="L61" s="71">
        <v>16.26</v>
      </c>
      <c r="N61" s="15">
        <f t="shared" si="0"/>
        <v>0.492678</v>
      </c>
      <c r="O61" s="15">
        <f t="shared" si="1"/>
        <v>0.377232</v>
      </c>
      <c r="P61" s="15">
        <f t="shared" si="2"/>
        <v>0.312192</v>
      </c>
      <c r="Q61" s="15">
        <f t="shared" si="3"/>
        <v>0.21951000000000004</v>
      </c>
      <c r="R61" s="15">
        <f t="shared" si="4"/>
        <v>0.49105200000000004</v>
      </c>
      <c r="S61" s="15">
        <f t="shared" si="5"/>
        <v>0.18373799999999998</v>
      </c>
      <c r="T61" s="15">
        <f t="shared" si="8"/>
        <v>0.6146280000000001</v>
      </c>
      <c r="U61" s="15">
        <f t="shared" si="6"/>
        <v>0.8617800000000001</v>
      </c>
      <c r="V61" s="15">
        <f t="shared" si="7"/>
        <v>0.60162</v>
      </c>
    </row>
    <row r="62" spans="1:22" ht="15">
      <c r="A62" s="1">
        <v>1851</v>
      </c>
      <c r="B62" s="10">
        <v>3.82</v>
      </c>
      <c r="C62" s="10">
        <v>2.97</v>
      </c>
      <c r="D62" s="10">
        <v>2.31</v>
      </c>
      <c r="E62" s="10">
        <v>1.47</v>
      </c>
      <c r="F62" s="10">
        <v>3.86</v>
      </c>
      <c r="G62" s="10">
        <v>1.28</v>
      </c>
      <c r="H62" s="10">
        <v>4.01</v>
      </c>
      <c r="I62" s="8">
        <v>0.063</v>
      </c>
      <c r="J62" s="8">
        <v>0.044</v>
      </c>
      <c r="L62" s="71">
        <v>16.29</v>
      </c>
      <c r="N62" s="15">
        <f t="shared" si="0"/>
        <v>0.622278</v>
      </c>
      <c r="O62" s="15">
        <f t="shared" si="1"/>
        <v>0.48381300000000005</v>
      </c>
      <c r="P62" s="15">
        <f t="shared" si="2"/>
        <v>0.376299</v>
      </c>
      <c r="Q62" s="15">
        <f t="shared" si="3"/>
        <v>0.23946299999999998</v>
      </c>
      <c r="R62" s="15">
        <f t="shared" si="4"/>
        <v>0.628794</v>
      </c>
      <c r="S62" s="15">
        <f t="shared" si="5"/>
        <v>0.20851199999999998</v>
      </c>
      <c r="T62" s="15">
        <f t="shared" si="8"/>
        <v>0.653229</v>
      </c>
      <c r="U62" s="15">
        <f t="shared" si="6"/>
        <v>1.02627</v>
      </c>
      <c r="V62" s="15">
        <f t="shared" si="7"/>
        <v>0.71676</v>
      </c>
    </row>
    <row r="63" spans="1:22" ht="15">
      <c r="A63" s="1">
        <v>1852</v>
      </c>
      <c r="B63" s="10">
        <v>4.48</v>
      </c>
      <c r="C63" s="10">
        <v>3.51</v>
      </c>
      <c r="D63" s="10">
        <v>3.09</v>
      </c>
      <c r="E63" s="10">
        <v>1.66</v>
      </c>
      <c r="F63" s="10">
        <v>4.36</v>
      </c>
      <c r="G63" s="10">
        <v>1.6</v>
      </c>
      <c r="H63" s="10">
        <v>4.69</v>
      </c>
      <c r="I63" s="8">
        <v>0.086</v>
      </c>
      <c r="J63" s="8">
        <v>0.06</v>
      </c>
      <c r="L63" s="71">
        <v>16.07</v>
      </c>
      <c r="N63" s="15">
        <f t="shared" si="0"/>
        <v>0.7199360000000001</v>
      </c>
      <c r="O63" s="15">
        <f t="shared" si="1"/>
        <v>0.5640569999999999</v>
      </c>
      <c r="P63" s="15">
        <f t="shared" si="2"/>
        <v>0.49656300000000003</v>
      </c>
      <c r="Q63" s="15">
        <f t="shared" si="3"/>
        <v>0.266762</v>
      </c>
      <c r="R63" s="15">
        <f t="shared" si="4"/>
        <v>0.700652</v>
      </c>
      <c r="S63" s="15">
        <f t="shared" si="5"/>
        <v>0.25712</v>
      </c>
      <c r="T63" s="15">
        <f t="shared" si="8"/>
        <v>0.7536830000000001</v>
      </c>
      <c r="U63" s="15">
        <f t="shared" si="6"/>
        <v>1.3820199999999998</v>
      </c>
      <c r="V63" s="15">
        <f t="shared" si="7"/>
        <v>0.9642</v>
      </c>
    </row>
    <row r="64" spans="1:22" ht="15">
      <c r="A64" s="1">
        <v>1853</v>
      </c>
      <c r="B64" s="10">
        <v>5.05</v>
      </c>
      <c r="C64" s="10">
        <v>4.12</v>
      </c>
      <c r="D64" s="10">
        <v>3.48</v>
      </c>
      <c r="E64" s="10">
        <v>2.1</v>
      </c>
      <c r="F64" s="10">
        <v>5.09</v>
      </c>
      <c r="G64" s="10">
        <v>1.86</v>
      </c>
      <c r="H64" s="10">
        <v>5.68</v>
      </c>
      <c r="I64" s="8">
        <v>0.09</v>
      </c>
      <c r="J64" s="8">
        <v>0.063</v>
      </c>
      <c r="L64" s="71">
        <v>15.58</v>
      </c>
      <c r="N64" s="15">
        <f t="shared" si="0"/>
        <v>0.78679</v>
      </c>
      <c r="O64" s="15">
        <f t="shared" si="1"/>
        <v>0.641896</v>
      </c>
      <c r="P64" s="15">
        <f t="shared" si="2"/>
        <v>0.542184</v>
      </c>
      <c r="Q64" s="15">
        <f t="shared" si="3"/>
        <v>0.32718</v>
      </c>
      <c r="R64" s="15">
        <f t="shared" si="4"/>
        <v>0.793022</v>
      </c>
      <c r="S64" s="15">
        <f t="shared" si="5"/>
        <v>0.28978800000000005</v>
      </c>
      <c r="T64" s="15">
        <f t="shared" si="8"/>
        <v>0.884944</v>
      </c>
      <c r="U64" s="15">
        <f t="shared" si="6"/>
        <v>1.4022</v>
      </c>
      <c r="V64" s="15">
        <f t="shared" si="7"/>
        <v>0.98154</v>
      </c>
    </row>
    <row r="65" spans="1:22" ht="15">
      <c r="A65" s="1">
        <v>1854</v>
      </c>
      <c r="B65" s="10">
        <v>6.82</v>
      </c>
      <c r="C65" s="10">
        <v>5.96</v>
      </c>
      <c r="D65" s="10">
        <v>4.69</v>
      </c>
      <c r="E65" s="10">
        <v>2.77</v>
      </c>
      <c r="F65" s="10">
        <v>6.87</v>
      </c>
      <c r="G65" s="10">
        <v>2.42</v>
      </c>
      <c r="H65" s="10">
        <v>8.1</v>
      </c>
      <c r="I65" s="8">
        <v>0.12</v>
      </c>
      <c r="J65" s="8">
        <v>0.085</v>
      </c>
      <c r="L65" s="71">
        <v>16.15</v>
      </c>
      <c r="N65" s="15">
        <f t="shared" si="0"/>
        <v>1.10143</v>
      </c>
      <c r="O65" s="15">
        <f t="shared" si="1"/>
        <v>0.96254</v>
      </c>
      <c r="P65" s="15">
        <f t="shared" si="2"/>
        <v>0.757435</v>
      </c>
      <c r="Q65" s="15">
        <f t="shared" si="3"/>
        <v>0.44735499999999995</v>
      </c>
      <c r="R65" s="15">
        <f t="shared" si="4"/>
        <v>1.109505</v>
      </c>
      <c r="S65" s="15">
        <f t="shared" si="5"/>
        <v>0.39083</v>
      </c>
      <c r="T65" s="15">
        <f t="shared" si="8"/>
        <v>1.3081499999999997</v>
      </c>
      <c r="U65" s="15">
        <f t="shared" si="6"/>
        <v>1.9379999999999997</v>
      </c>
      <c r="V65" s="15">
        <f t="shared" si="7"/>
        <v>1.37275</v>
      </c>
    </row>
    <row r="66" spans="1:22" ht="15">
      <c r="A66" s="1">
        <v>1855</v>
      </c>
      <c r="B66" s="10">
        <v>8.16</v>
      </c>
      <c r="C66" s="10">
        <v>6.28</v>
      </c>
      <c r="D66" s="10">
        <v>4.97</v>
      </c>
      <c r="E66" s="10">
        <v>2.91</v>
      </c>
      <c r="F66" s="10">
        <v>7.73</v>
      </c>
      <c r="G66" s="10">
        <v>3.01</v>
      </c>
      <c r="H66" s="10">
        <v>7.93</v>
      </c>
      <c r="I66" s="8">
        <v>0.127</v>
      </c>
      <c r="J66" s="8">
        <v>0.086</v>
      </c>
      <c r="L66" s="71">
        <v>16.66</v>
      </c>
      <c r="N66" s="15">
        <f t="shared" si="0"/>
        <v>1.3594560000000002</v>
      </c>
      <c r="O66" s="15">
        <f t="shared" si="1"/>
        <v>1.046248</v>
      </c>
      <c r="P66" s="15">
        <f t="shared" si="2"/>
        <v>0.8280019999999999</v>
      </c>
      <c r="Q66" s="15">
        <f t="shared" si="3"/>
        <v>0.484806</v>
      </c>
      <c r="R66" s="15">
        <f t="shared" si="4"/>
        <v>1.2878180000000001</v>
      </c>
      <c r="S66" s="15">
        <f t="shared" si="5"/>
        <v>0.501466</v>
      </c>
      <c r="T66" s="15">
        <f t="shared" si="8"/>
        <v>1.321138</v>
      </c>
      <c r="U66" s="15">
        <f t="shared" si="6"/>
        <v>2.1158200000000003</v>
      </c>
      <c r="V66" s="15">
        <f t="shared" si="7"/>
        <v>1.4327599999999998</v>
      </c>
    </row>
    <row r="67" spans="1:22" ht="15">
      <c r="A67" s="1">
        <v>1856</v>
      </c>
      <c r="B67" s="10">
        <v>7.31</v>
      </c>
      <c r="C67" s="10">
        <v>5.29</v>
      </c>
      <c r="D67" s="10">
        <v>4.02</v>
      </c>
      <c r="E67" s="10">
        <v>2.5</v>
      </c>
      <c r="F67" s="10">
        <v>5.54</v>
      </c>
      <c r="G67" s="10">
        <v>2.35</v>
      </c>
      <c r="H67" s="10">
        <v>5.96</v>
      </c>
      <c r="I67" s="8">
        <v>0.102</v>
      </c>
      <c r="J67" s="8">
        <v>0.084</v>
      </c>
      <c r="L67" s="71">
        <v>16.45</v>
      </c>
      <c r="N67" s="15">
        <f t="shared" si="0"/>
        <v>1.2024949999999999</v>
      </c>
      <c r="O67" s="15">
        <f t="shared" si="1"/>
        <v>0.870205</v>
      </c>
      <c r="P67" s="15">
        <f t="shared" si="2"/>
        <v>0.6612899999999999</v>
      </c>
      <c r="Q67" s="15">
        <f t="shared" si="3"/>
        <v>0.41125</v>
      </c>
      <c r="R67" s="15">
        <f t="shared" si="4"/>
        <v>0.91133</v>
      </c>
      <c r="S67" s="15">
        <f t="shared" si="5"/>
        <v>0.386575</v>
      </c>
      <c r="T67" s="15">
        <f t="shared" si="8"/>
        <v>0.9804200000000001</v>
      </c>
      <c r="U67" s="15">
        <f t="shared" si="6"/>
        <v>1.6778999999999997</v>
      </c>
      <c r="V67" s="15">
        <f t="shared" si="7"/>
        <v>1.3818</v>
      </c>
    </row>
    <row r="68" spans="1:24" ht="15">
      <c r="A68" s="1">
        <v>1857</v>
      </c>
      <c r="B68" s="10">
        <v>4.91</v>
      </c>
      <c r="C68" s="10">
        <v>2.69</v>
      </c>
      <c r="D68" s="10">
        <v>2.38</v>
      </c>
      <c r="E68" s="10">
        <v>1.74</v>
      </c>
      <c r="F68" s="10">
        <v>2.69</v>
      </c>
      <c r="G68" s="10">
        <v>1.21</v>
      </c>
      <c r="H68" s="10">
        <v>4.16</v>
      </c>
      <c r="I68" s="8">
        <v>0.069</v>
      </c>
      <c r="J68" s="8">
        <v>0.048</v>
      </c>
      <c r="L68" s="71" t="s">
        <v>181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2" ht="15">
      <c r="A69" s="1">
        <v>1858</v>
      </c>
      <c r="B69" s="10">
        <v>4.32</v>
      </c>
      <c r="C69" s="10">
        <v>2.45</v>
      </c>
      <c r="D69" s="10">
        <v>2.19</v>
      </c>
      <c r="E69" s="10">
        <v>1.67</v>
      </c>
      <c r="F69" s="10">
        <v>3.38</v>
      </c>
      <c r="G69" s="10">
        <v>1.37</v>
      </c>
      <c r="H69" s="10">
        <v>4.27</v>
      </c>
      <c r="I69" s="8">
        <v>0.063</v>
      </c>
      <c r="J69" s="8">
        <v>0.043</v>
      </c>
      <c r="L69" s="71">
        <v>14.82</v>
      </c>
      <c r="N69" s="15">
        <f t="shared" si="0"/>
        <v>0.640224</v>
      </c>
      <c r="O69" s="15">
        <f t="shared" si="1"/>
        <v>0.36309</v>
      </c>
      <c r="P69" s="15">
        <f t="shared" si="2"/>
        <v>0.32455799999999996</v>
      </c>
      <c r="Q69" s="15">
        <f t="shared" si="3"/>
        <v>0.247494</v>
      </c>
      <c r="R69" s="15">
        <f t="shared" si="4"/>
        <v>0.500916</v>
      </c>
      <c r="S69" s="15">
        <f t="shared" si="5"/>
        <v>0.20303400000000005</v>
      </c>
      <c r="T69" s="15">
        <f>H69*$L69/100</f>
        <v>0.632814</v>
      </c>
      <c r="U69" s="15">
        <f>I69*$L69</f>
        <v>0.93366</v>
      </c>
      <c r="V69" s="15">
        <f t="shared" si="7"/>
        <v>0.6372599999999999</v>
      </c>
    </row>
    <row r="70" spans="1:22" ht="15">
      <c r="A70" s="1">
        <v>1859</v>
      </c>
      <c r="B70" s="10">
        <v>3.86</v>
      </c>
      <c r="C70" s="10">
        <v>2.54</v>
      </c>
      <c r="D70" s="10">
        <v>2.16</v>
      </c>
      <c r="E70" s="10">
        <v>1.64</v>
      </c>
      <c r="F70" s="10">
        <v>3.85</v>
      </c>
      <c r="G70" s="10">
        <v>1.19</v>
      </c>
      <c r="H70" s="10">
        <v>3.91</v>
      </c>
      <c r="I70" s="8"/>
      <c r="J70" s="8"/>
      <c r="L70" s="71">
        <v>14.59</v>
      </c>
      <c r="N70" s="15">
        <f t="shared" si="0"/>
        <v>0.563174</v>
      </c>
      <c r="O70" s="15">
        <f t="shared" si="1"/>
        <v>0.37058599999999997</v>
      </c>
      <c r="P70" s="15">
        <f t="shared" si="2"/>
        <v>0.31514400000000004</v>
      </c>
      <c r="Q70" s="15">
        <f t="shared" si="3"/>
        <v>0.239276</v>
      </c>
      <c r="R70" s="15">
        <f t="shared" si="4"/>
        <v>0.561715</v>
      </c>
      <c r="S70" s="15">
        <f t="shared" si="5"/>
        <v>0.17362099999999997</v>
      </c>
      <c r="T70" s="15">
        <f>H70*$L70/100</f>
        <v>0.570469</v>
      </c>
      <c r="U70" s="15"/>
      <c r="V70" s="15"/>
    </row>
    <row r="71" spans="1:22" ht="15">
      <c r="A71" s="1">
        <v>1860</v>
      </c>
      <c r="B71" s="10">
        <v>4.9</v>
      </c>
      <c r="C71" s="10">
        <v>3.27</v>
      </c>
      <c r="D71" s="10">
        <v>2.74</v>
      </c>
      <c r="E71" s="10">
        <v>1.51</v>
      </c>
      <c r="F71" s="10">
        <v>3.6</v>
      </c>
      <c r="G71" s="10">
        <v>1.39</v>
      </c>
      <c r="H71" s="10">
        <v>3.92</v>
      </c>
      <c r="I71" s="8">
        <v>0.067</v>
      </c>
      <c r="J71" s="8">
        <v>0.046</v>
      </c>
      <c r="L71" s="71">
        <v>14.98</v>
      </c>
      <c r="N71" s="15">
        <f t="shared" si="0"/>
        <v>0.73402</v>
      </c>
      <c r="O71" s="15">
        <f t="shared" si="1"/>
        <v>0.489846</v>
      </c>
      <c r="P71" s="15">
        <f t="shared" si="2"/>
        <v>0.41045200000000004</v>
      </c>
      <c r="Q71" s="15">
        <f t="shared" si="3"/>
        <v>0.226198</v>
      </c>
      <c r="R71" s="15">
        <f t="shared" si="4"/>
        <v>0.5392800000000001</v>
      </c>
      <c r="S71" s="15">
        <f t="shared" si="5"/>
        <v>0.208222</v>
      </c>
      <c r="T71" s="15">
        <f>H71*$L71/100</f>
        <v>0.5872160000000001</v>
      </c>
      <c r="U71" s="15">
        <f>I71*$L71</f>
        <v>1.00366</v>
      </c>
      <c r="V71" s="15">
        <f t="shared" si="7"/>
        <v>0.68908</v>
      </c>
    </row>
    <row r="72" spans="1:22" ht="15">
      <c r="A72" s="1">
        <v>1861</v>
      </c>
      <c r="B72" s="10">
        <v>5.01</v>
      </c>
      <c r="C72" s="10">
        <v>3.54</v>
      </c>
      <c r="D72" s="10">
        <v>2.92</v>
      </c>
      <c r="E72" s="10">
        <v>1.52</v>
      </c>
      <c r="F72" s="10">
        <v>4.57</v>
      </c>
      <c r="G72" s="10">
        <v>1.74</v>
      </c>
      <c r="H72" s="10">
        <v>4.32</v>
      </c>
      <c r="I72" s="8"/>
      <c r="J72" s="8"/>
      <c r="L72" s="71">
        <v>15.17</v>
      </c>
      <c r="N72" s="15">
        <f aca="true" t="shared" si="9" ref="N72:N125">B72*$L72/100</f>
        <v>0.7600169999999999</v>
      </c>
      <c r="O72" s="15">
        <f aca="true" t="shared" si="10" ref="O72:O125">C72*$L72/100</f>
        <v>0.537018</v>
      </c>
      <c r="P72" s="15">
        <f aca="true" t="shared" si="11" ref="P72:P125">D72*$L72/100</f>
        <v>0.44296399999999997</v>
      </c>
      <c r="Q72" s="15">
        <f aca="true" t="shared" si="12" ref="Q72:Q125">E72*$L72/100</f>
        <v>0.23058399999999998</v>
      </c>
      <c r="R72" s="15">
        <f aca="true" t="shared" si="13" ref="R72:R125">F72*$L72/100</f>
        <v>0.6932690000000001</v>
      </c>
      <c r="S72" s="15">
        <f aca="true" t="shared" si="14" ref="S72:S125">G72*$L72/100</f>
        <v>0.263958</v>
      </c>
      <c r="T72" s="15">
        <f aca="true" t="shared" si="15" ref="T72:T125">H72*$L72/100</f>
        <v>0.655344</v>
      </c>
      <c r="U72" s="15"/>
      <c r="V72" s="15"/>
    </row>
    <row r="73" spans="1:22" ht="15">
      <c r="A73" s="1">
        <v>1862</v>
      </c>
      <c r="B73" s="10">
        <v>4.72</v>
      </c>
      <c r="C73" s="10">
        <v>2.95</v>
      </c>
      <c r="D73" s="10">
        <v>2.24</v>
      </c>
      <c r="E73" s="10">
        <v>1.37</v>
      </c>
      <c r="F73" s="10">
        <v>3.4</v>
      </c>
      <c r="G73" s="10">
        <v>1.2</v>
      </c>
      <c r="H73" s="10">
        <v>3.75</v>
      </c>
      <c r="I73" s="8"/>
      <c r="J73" s="8"/>
      <c r="L73" s="71">
        <v>15.42</v>
      </c>
      <c r="N73" s="15">
        <f t="shared" si="9"/>
        <v>0.7278239999999999</v>
      </c>
      <c r="O73" s="15">
        <f t="shared" si="10"/>
        <v>0.45489</v>
      </c>
      <c r="P73" s="15">
        <f t="shared" si="11"/>
        <v>0.34540800000000005</v>
      </c>
      <c r="Q73" s="15">
        <f t="shared" si="12"/>
        <v>0.21125400000000003</v>
      </c>
      <c r="R73" s="15">
        <f t="shared" si="13"/>
        <v>0.52428</v>
      </c>
      <c r="S73" s="15">
        <f t="shared" si="14"/>
        <v>0.18503999999999998</v>
      </c>
      <c r="T73" s="15">
        <f t="shared" si="15"/>
        <v>0.57825</v>
      </c>
      <c r="U73" s="15"/>
      <c r="V73" s="15"/>
    </row>
    <row r="74" spans="1:22" ht="15">
      <c r="A74" s="1">
        <v>1863</v>
      </c>
      <c r="B74" s="10">
        <v>4.18</v>
      </c>
      <c r="C74" s="10">
        <v>2.61</v>
      </c>
      <c r="D74" s="10">
        <v>2.24</v>
      </c>
      <c r="E74" s="10">
        <v>1.74</v>
      </c>
      <c r="F74" s="10">
        <v>2.99</v>
      </c>
      <c r="G74" s="10">
        <v>1.06</v>
      </c>
      <c r="H74" s="10">
        <v>3.5</v>
      </c>
      <c r="I74" s="8"/>
      <c r="J74" s="8"/>
      <c r="L74" s="71">
        <v>15.23</v>
      </c>
      <c r="N74" s="15">
        <f t="shared" si="9"/>
        <v>0.636614</v>
      </c>
      <c r="O74" s="15">
        <f t="shared" si="10"/>
        <v>0.39750299999999994</v>
      </c>
      <c r="P74" s="15">
        <f t="shared" si="11"/>
        <v>0.341152</v>
      </c>
      <c r="Q74" s="15">
        <f t="shared" si="12"/>
        <v>0.265002</v>
      </c>
      <c r="R74" s="15">
        <f t="shared" si="13"/>
        <v>0.4553770000000001</v>
      </c>
      <c r="S74" s="15">
        <f t="shared" si="14"/>
        <v>0.16143800000000003</v>
      </c>
      <c r="T74" s="15">
        <f t="shared" si="15"/>
        <v>0.53305</v>
      </c>
      <c r="U74" s="15"/>
      <c r="V74" s="15"/>
    </row>
    <row r="75" spans="1:22" ht="15">
      <c r="A75" s="1">
        <v>1864</v>
      </c>
      <c r="B75" s="10">
        <v>3.64</v>
      </c>
      <c r="C75" s="10">
        <v>2.39</v>
      </c>
      <c r="D75" s="10">
        <v>2.3</v>
      </c>
      <c r="E75" s="10">
        <v>1.72</v>
      </c>
      <c r="F75" s="10">
        <v>3.1</v>
      </c>
      <c r="G75" s="10">
        <v>1.26</v>
      </c>
      <c r="H75" s="10">
        <v>3.82</v>
      </c>
      <c r="I75" s="8"/>
      <c r="J75" s="8"/>
      <c r="L75" s="71">
        <v>15.31</v>
      </c>
      <c r="N75" s="15">
        <f t="shared" si="9"/>
        <v>0.557284</v>
      </c>
      <c r="O75" s="15">
        <f t="shared" si="10"/>
        <v>0.36590900000000004</v>
      </c>
      <c r="P75" s="15">
        <f t="shared" si="11"/>
        <v>0.35213</v>
      </c>
      <c r="Q75" s="15">
        <f t="shared" si="12"/>
        <v>0.263332</v>
      </c>
      <c r="R75" s="15">
        <f t="shared" si="13"/>
        <v>0.47461000000000003</v>
      </c>
      <c r="S75" s="15">
        <f t="shared" si="14"/>
        <v>0.19290600000000002</v>
      </c>
      <c r="T75" s="15">
        <f t="shared" si="15"/>
        <v>0.584842</v>
      </c>
      <c r="U75" s="15"/>
      <c r="V75" s="15"/>
    </row>
    <row r="76" spans="1:22" ht="15">
      <c r="A76" s="1">
        <v>1865</v>
      </c>
      <c r="B76" s="10">
        <v>3.77</v>
      </c>
      <c r="C76" s="10">
        <v>2.71</v>
      </c>
      <c r="D76" s="10">
        <v>2.3</v>
      </c>
      <c r="E76" s="10">
        <v>1.57</v>
      </c>
      <c r="F76" s="10">
        <v>3.85</v>
      </c>
      <c r="G76" s="10">
        <v>1.34</v>
      </c>
      <c r="H76" s="10">
        <v>4.62</v>
      </c>
      <c r="I76" s="8"/>
      <c r="J76" s="8"/>
      <c r="L76" s="71">
        <v>15.38</v>
      </c>
      <c r="N76" s="15">
        <f t="shared" si="9"/>
        <v>0.5798260000000001</v>
      </c>
      <c r="O76" s="15">
        <f t="shared" si="10"/>
        <v>0.416798</v>
      </c>
      <c r="P76" s="15">
        <f t="shared" si="11"/>
        <v>0.35374</v>
      </c>
      <c r="Q76" s="15">
        <f t="shared" si="12"/>
        <v>0.24146600000000004</v>
      </c>
      <c r="R76" s="15">
        <f t="shared" si="13"/>
        <v>0.59213</v>
      </c>
      <c r="S76" s="15">
        <f t="shared" si="14"/>
        <v>0.20609200000000003</v>
      </c>
      <c r="T76" s="15">
        <f t="shared" si="15"/>
        <v>0.710556</v>
      </c>
      <c r="U76" s="15"/>
      <c r="V76" s="15"/>
    </row>
    <row r="77" spans="1:22" ht="15">
      <c r="A77" s="1">
        <v>1866</v>
      </c>
      <c r="B77" s="10">
        <v>4.21</v>
      </c>
      <c r="C77" s="10">
        <v>3.28</v>
      </c>
      <c r="D77" s="10">
        <v>2.44</v>
      </c>
      <c r="E77" s="10">
        <v>1.54</v>
      </c>
      <c r="F77" s="10">
        <v>4.2</v>
      </c>
      <c r="G77" s="10">
        <v>1.22</v>
      </c>
      <c r="H77" s="10">
        <v>5.37</v>
      </c>
      <c r="I77" s="8"/>
      <c r="J77" s="8"/>
      <c r="L77" s="71">
        <v>15.01</v>
      </c>
      <c r="N77" s="15">
        <f t="shared" si="9"/>
        <v>0.631921</v>
      </c>
      <c r="O77" s="15">
        <f t="shared" si="10"/>
        <v>0.492328</v>
      </c>
      <c r="P77" s="15">
        <f t="shared" si="11"/>
        <v>0.366244</v>
      </c>
      <c r="Q77" s="15">
        <f t="shared" si="12"/>
        <v>0.231154</v>
      </c>
      <c r="R77" s="15">
        <f t="shared" si="13"/>
        <v>0.63042</v>
      </c>
      <c r="S77" s="15">
        <f t="shared" si="14"/>
        <v>0.183122</v>
      </c>
      <c r="T77" s="15">
        <f t="shared" si="15"/>
        <v>0.806037</v>
      </c>
      <c r="U77" s="15"/>
      <c r="V77" s="15"/>
    </row>
    <row r="78" spans="1:22" ht="15">
      <c r="A78" s="1">
        <v>1867</v>
      </c>
      <c r="B78" s="10">
        <v>5.88</v>
      </c>
      <c r="C78" s="10">
        <v>4.13</v>
      </c>
      <c r="D78" s="10">
        <v>3.16</v>
      </c>
      <c r="E78" s="10">
        <v>1.85</v>
      </c>
      <c r="F78" s="10">
        <v>4.66</v>
      </c>
      <c r="G78" s="10">
        <v>1.42</v>
      </c>
      <c r="H78" s="10">
        <v>5.89</v>
      </c>
      <c r="I78" s="8"/>
      <c r="J78" s="8"/>
      <c r="L78" s="71">
        <v>15.31</v>
      </c>
      <c r="N78" s="15">
        <f t="shared" si="9"/>
        <v>0.900228</v>
      </c>
      <c r="O78" s="15">
        <f t="shared" si="10"/>
        <v>0.632303</v>
      </c>
      <c r="P78" s="15">
        <f t="shared" si="11"/>
        <v>0.48379600000000006</v>
      </c>
      <c r="Q78" s="15">
        <f t="shared" si="12"/>
        <v>0.283235</v>
      </c>
      <c r="R78" s="15">
        <f t="shared" si="13"/>
        <v>0.713446</v>
      </c>
      <c r="S78" s="15">
        <f t="shared" si="14"/>
        <v>0.21740199999999998</v>
      </c>
      <c r="T78" s="15">
        <f t="shared" si="15"/>
        <v>0.901759</v>
      </c>
      <c r="U78" s="15"/>
      <c r="V78" s="15"/>
    </row>
    <row r="79" spans="1:22" ht="15">
      <c r="A79" s="1">
        <v>1868</v>
      </c>
      <c r="B79" s="10">
        <v>5.8</v>
      </c>
      <c r="C79" s="10">
        <v>4.14</v>
      </c>
      <c r="D79" s="10">
        <v>3.2</v>
      </c>
      <c r="E79" s="10">
        <v>2.05</v>
      </c>
      <c r="F79" s="10">
        <v>4.15</v>
      </c>
      <c r="G79" s="10">
        <v>1.2</v>
      </c>
      <c r="H79" s="10">
        <v>5.62</v>
      </c>
      <c r="I79" s="8"/>
      <c r="J79" s="8"/>
      <c r="L79" s="71">
        <v>15.37</v>
      </c>
      <c r="N79" s="15">
        <f t="shared" si="9"/>
        <v>0.8914599999999999</v>
      </c>
      <c r="O79" s="15">
        <f t="shared" si="10"/>
        <v>0.6363179999999999</v>
      </c>
      <c r="P79" s="15">
        <f t="shared" si="11"/>
        <v>0.49184</v>
      </c>
      <c r="Q79" s="15">
        <f t="shared" si="12"/>
        <v>0.31508499999999995</v>
      </c>
      <c r="R79" s="15">
        <f t="shared" si="13"/>
        <v>0.637855</v>
      </c>
      <c r="S79" s="15">
        <f t="shared" si="14"/>
        <v>0.18444</v>
      </c>
      <c r="T79" s="15">
        <f t="shared" si="15"/>
        <v>0.8637940000000001</v>
      </c>
      <c r="U79" s="15"/>
      <c r="V79" s="15"/>
    </row>
    <row r="80" spans="1:22" ht="15">
      <c r="A80" s="1">
        <v>1869</v>
      </c>
      <c r="B80" s="10">
        <v>4.54</v>
      </c>
      <c r="C80" s="10">
        <v>3.27</v>
      </c>
      <c r="D80" s="10">
        <v>2.68</v>
      </c>
      <c r="E80" s="10">
        <v>1.97</v>
      </c>
      <c r="F80" s="10">
        <v>3.47</v>
      </c>
      <c r="G80" s="10">
        <v>0.88</v>
      </c>
      <c r="H80" s="10">
        <v>3.77</v>
      </c>
      <c r="I80" s="8"/>
      <c r="J80" s="8"/>
      <c r="L80" s="71">
        <v>15.36</v>
      </c>
      <c r="N80" s="15">
        <f t="shared" si="9"/>
        <v>0.697344</v>
      </c>
      <c r="O80" s="15">
        <f t="shared" si="10"/>
        <v>0.5022719999999999</v>
      </c>
      <c r="P80" s="15">
        <f t="shared" si="11"/>
        <v>0.411648</v>
      </c>
      <c r="Q80" s="15">
        <f t="shared" si="12"/>
        <v>0.30259199999999997</v>
      </c>
      <c r="R80" s="15">
        <f t="shared" si="13"/>
        <v>0.532992</v>
      </c>
      <c r="S80" s="15">
        <f t="shared" si="14"/>
        <v>0.135168</v>
      </c>
      <c r="T80" s="15">
        <f t="shared" si="15"/>
        <v>0.5790719999999999</v>
      </c>
      <c r="U80" s="15"/>
      <c r="V80" s="15"/>
    </row>
    <row r="81" spans="1:22" ht="15">
      <c r="A81" s="1">
        <v>1870</v>
      </c>
      <c r="B81" s="10">
        <v>4.9</v>
      </c>
      <c r="C81" s="10">
        <v>3.09</v>
      </c>
      <c r="D81" s="10">
        <v>2.71</v>
      </c>
      <c r="E81" s="10">
        <v>1.98</v>
      </c>
      <c r="F81" s="10">
        <v>3.46</v>
      </c>
      <c r="G81" s="10">
        <v>1.41</v>
      </c>
      <c r="H81" s="10">
        <v>3.98</v>
      </c>
      <c r="I81" s="8"/>
      <c r="J81" s="8"/>
      <c r="L81" s="71">
        <v>15.35</v>
      </c>
      <c r="N81" s="15">
        <f t="shared" si="9"/>
        <v>0.75215</v>
      </c>
      <c r="O81" s="15">
        <f t="shared" si="10"/>
        <v>0.474315</v>
      </c>
      <c r="P81" s="15">
        <f t="shared" si="11"/>
        <v>0.415985</v>
      </c>
      <c r="Q81" s="15">
        <f t="shared" si="12"/>
        <v>0.30393000000000003</v>
      </c>
      <c r="R81" s="15">
        <f t="shared" si="13"/>
        <v>0.53111</v>
      </c>
      <c r="S81" s="15">
        <f t="shared" si="14"/>
        <v>0.216435</v>
      </c>
      <c r="T81" s="15">
        <f t="shared" si="15"/>
        <v>0.61093</v>
      </c>
      <c r="U81" s="15"/>
      <c r="V81" s="15"/>
    </row>
    <row r="82" spans="1:22" ht="15">
      <c r="A82" s="1">
        <v>1871</v>
      </c>
      <c r="B82" s="10">
        <v>5.47</v>
      </c>
      <c r="C82" s="10">
        <v>3.91</v>
      </c>
      <c r="D82" s="10">
        <v>3.01</v>
      </c>
      <c r="E82" s="10">
        <v>1.95</v>
      </c>
      <c r="F82" s="10">
        <v>4.45</v>
      </c>
      <c r="G82" s="10">
        <v>1.65</v>
      </c>
      <c r="H82" s="10">
        <v>5.28</v>
      </c>
      <c r="I82" s="8"/>
      <c r="J82" s="8"/>
      <c r="L82" s="71">
        <v>15.41</v>
      </c>
      <c r="N82" s="15">
        <f t="shared" si="9"/>
        <v>0.842927</v>
      </c>
      <c r="O82" s="15">
        <f t="shared" si="10"/>
        <v>0.602531</v>
      </c>
      <c r="P82" s="15">
        <f t="shared" si="11"/>
        <v>0.46384099999999995</v>
      </c>
      <c r="Q82" s="15">
        <f t="shared" si="12"/>
        <v>0.30049499999999996</v>
      </c>
      <c r="R82" s="15">
        <f t="shared" si="13"/>
        <v>0.685745</v>
      </c>
      <c r="S82" s="15">
        <f t="shared" si="14"/>
        <v>0.25426499999999996</v>
      </c>
      <c r="T82" s="15">
        <f t="shared" si="15"/>
        <v>0.813648</v>
      </c>
      <c r="U82" s="15"/>
      <c r="V82" s="15"/>
    </row>
    <row r="83" spans="1:22" ht="15">
      <c r="A83" s="1">
        <v>1872</v>
      </c>
      <c r="B83" s="10">
        <v>6.29</v>
      </c>
      <c r="C83" s="10">
        <v>5.02</v>
      </c>
      <c r="D83" s="10">
        <v>3.74</v>
      </c>
      <c r="E83" s="10">
        <v>2.11</v>
      </c>
      <c r="F83" s="10">
        <v>5.39</v>
      </c>
      <c r="G83" s="10">
        <v>1.98</v>
      </c>
      <c r="H83" s="10">
        <v>5.97</v>
      </c>
      <c r="I83" s="8"/>
      <c r="J83" s="8"/>
      <c r="L83" s="71">
        <v>15.66</v>
      </c>
      <c r="N83" s="15">
        <f t="shared" si="9"/>
        <v>0.9850140000000001</v>
      </c>
      <c r="O83" s="15">
        <f t="shared" si="10"/>
        <v>0.7861319999999999</v>
      </c>
      <c r="P83" s="15">
        <f t="shared" si="11"/>
        <v>0.5856840000000001</v>
      </c>
      <c r="Q83" s="15">
        <f t="shared" si="12"/>
        <v>0.330426</v>
      </c>
      <c r="R83" s="15">
        <f t="shared" si="13"/>
        <v>0.844074</v>
      </c>
      <c r="S83" s="15">
        <f t="shared" si="14"/>
        <v>0.310068</v>
      </c>
      <c r="T83" s="15">
        <f t="shared" si="15"/>
        <v>0.934902</v>
      </c>
      <c r="U83" s="15"/>
      <c r="V83" s="15"/>
    </row>
    <row r="84" spans="1:22" ht="15">
      <c r="A84" s="1">
        <v>1873</v>
      </c>
      <c r="B84" s="10">
        <v>6.99</v>
      </c>
      <c r="C84" s="10">
        <v>5.31</v>
      </c>
      <c r="D84" s="10">
        <v>4.04</v>
      </c>
      <c r="E84" s="10">
        <v>2.34</v>
      </c>
      <c r="F84" s="10">
        <v>5.2</v>
      </c>
      <c r="G84" s="10">
        <v>2.37</v>
      </c>
      <c r="H84" s="10">
        <v>5.34</v>
      </c>
      <c r="I84" s="8"/>
      <c r="J84" s="8"/>
      <c r="L84" s="71">
        <v>15.66</v>
      </c>
      <c r="N84" s="15">
        <f t="shared" si="9"/>
        <v>1.094634</v>
      </c>
      <c r="O84" s="15">
        <f t="shared" si="10"/>
        <v>0.8315459999999999</v>
      </c>
      <c r="P84" s="15">
        <f t="shared" si="11"/>
        <v>0.632664</v>
      </c>
      <c r="Q84" s="15">
        <f t="shared" si="12"/>
        <v>0.366444</v>
      </c>
      <c r="R84" s="15">
        <f t="shared" si="13"/>
        <v>0.81432</v>
      </c>
      <c r="S84" s="15">
        <f t="shared" si="14"/>
        <v>0.371142</v>
      </c>
      <c r="T84" s="15">
        <f t="shared" si="15"/>
        <v>0.836244</v>
      </c>
      <c r="U84" s="15"/>
      <c r="V84" s="15"/>
    </row>
    <row r="85" spans="1:22" ht="15">
      <c r="A85" s="1">
        <v>1874</v>
      </c>
      <c r="B85" s="10">
        <v>6.23</v>
      </c>
      <c r="C85" s="10">
        <v>4.69</v>
      </c>
      <c r="D85" s="10">
        <v>3.9</v>
      </c>
      <c r="E85" s="10">
        <v>2.64</v>
      </c>
      <c r="F85" s="10">
        <v>5.2</v>
      </c>
      <c r="G85" s="10">
        <v>2.2</v>
      </c>
      <c r="H85" s="10">
        <v>5.83</v>
      </c>
      <c r="I85" s="8"/>
      <c r="J85" s="8"/>
      <c r="L85" s="71">
        <v>16.1</v>
      </c>
      <c r="N85" s="15">
        <f t="shared" si="9"/>
        <v>1.00303</v>
      </c>
      <c r="O85" s="15">
        <f t="shared" si="10"/>
        <v>0.7550900000000001</v>
      </c>
      <c r="P85" s="15">
        <f t="shared" si="11"/>
        <v>0.6279</v>
      </c>
      <c r="Q85" s="15">
        <f t="shared" si="12"/>
        <v>0.42504000000000003</v>
      </c>
      <c r="R85" s="15">
        <f t="shared" si="13"/>
        <v>0.8372000000000002</v>
      </c>
      <c r="S85" s="15">
        <f t="shared" si="14"/>
        <v>0.35420000000000007</v>
      </c>
      <c r="T85" s="15">
        <f t="shared" si="15"/>
        <v>0.9386300000000002</v>
      </c>
      <c r="U85" s="15"/>
      <c r="V85" s="15"/>
    </row>
    <row r="86" spans="1:22" ht="15">
      <c r="A86" s="1">
        <v>1875</v>
      </c>
      <c r="B86" s="10">
        <v>4.93</v>
      </c>
      <c r="C86" s="10">
        <v>3.88</v>
      </c>
      <c r="D86" s="10">
        <v>3.06</v>
      </c>
      <c r="E86" s="10">
        <v>2.45</v>
      </c>
      <c r="F86" s="10">
        <v>4.9</v>
      </c>
      <c r="G86" s="10">
        <v>1.47</v>
      </c>
      <c r="H86" s="10">
        <v>5.59</v>
      </c>
      <c r="I86" s="8"/>
      <c r="J86" s="8"/>
      <c r="L86" s="71">
        <v>16.39</v>
      </c>
      <c r="N86" s="15">
        <f t="shared" si="9"/>
        <v>0.808027</v>
      </c>
      <c r="O86" s="15">
        <f t="shared" si="10"/>
        <v>0.635932</v>
      </c>
      <c r="P86" s="15">
        <f t="shared" si="11"/>
        <v>0.501534</v>
      </c>
      <c r="Q86" s="15">
        <f t="shared" si="12"/>
        <v>0.40155500000000005</v>
      </c>
      <c r="R86" s="15">
        <f t="shared" si="13"/>
        <v>0.8031100000000001</v>
      </c>
      <c r="S86" s="15">
        <f t="shared" si="14"/>
        <v>0.24093299999999998</v>
      </c>
      <c r="T86" s="15">
        <f t="shared" si="15"/>
        <v>0.916201</v>
      </c>
      <c r="U86" s="15"/>
      <c r="V86" s="15"/>
    </row>
    <row r="87" spans="1:22" ht="15">
      <c r="A87" s="1">
        <v>1876</v>
      </c>
      <c r="B87" s="10">
        <v>5.07</v>
      </c>
      <c r="C87" s="10">
        <v>4.19</v>
      </c>
      <c r="D87" s="10">
        <v>3.3</v>
      </c>
      <c r="E87" s="10">
        <v>2.59</v>
      </c>
      <c r="F87" s="10">
        <v>5.4</v>
      </c>
      <c r="G87" s="10">
        <v>1.6</v>
      </c>
      <c r="H87" s="10">
        <v>5.21</v>
      </c>
      <c r="I87" s="8"/>
      <c r="J87" s="8"/>
      <c r="L87" s="71">
        <v>17.46</v>
      </c>
      <c r="N87" s="15">
        <f t="shared" si="9"/>
        <v>0.8852220000000002</v>
      </c>
      <c r="O87" s="15">
        <f t="shared" si="10"/>
        <v>0.7315740000000001</v>
      </c>
      <c r="P87" s="15">
        <f t="shared" si="11"/>
        <v>0.57618</v>
      </c>
      <c r="Q87" s="15">
        <f t="shared" si="12"/>
        <v>0.452214</v>
      </c>
      <c r="R87" s="15">
        <f t="shared" si="13"/>
        <v>0.94284</v>
      </c>
      <c r="S87" s="15">
        <f t="shared" si="14"/>
        <v>0.27936000000000005</v>
      </c>
      <c r="T87" s="15">
        <f t="shared" si="15"/>
        <v>0.909666</v>
      </c>
      <c r="U87" s="15"/>
      <c r="V87" s="15"/>
    </row>
    <row r="88" spans="1:22" ht="15">
      <c r="A88" s="1">
        <v>1877</v>
      </c>
      <c r="B88" s="10">
        <v>5.64</v>
      </c>
      <c r="C88" s="10">
        <v>3.95</v>
      </c>
      <c r="D88" s="10">
        <v>3.1</v>
      </c>
      <c r="E88" s="10">
        <v>2.08</v>
      </c>
      <c r="F88" s="10">
        <v>4.49</v>
      </c>
      <c r="G88" s="10">
        <v>1.67</v>
      </c>
      <c r="H88" s="10">
        <v>5.32</v>
      </c>
      <c r="I88" s="8"/>
      <c r="J88" s="8"/>
      <c r="L88" s="71">
        <v>17.1</v>
      </c>
      <c r="N88" s="15">
        <f t="shared" si="9"/>
        <v>0.9644400000000001</v>
      </c>
      <c r="O88" s="15">
        <f t="shared" si="10"/>
        <v>0.67545</v>
      </c>
      <c r="P88" s="15">
        <f t="shared" si="11"/>
        <v>0.5301</v>
      </c>
      <c r="Q88" s="15">
        <f t="shared" si="12"/>
        <v>0.35568000000000005</v>
      </c>
      <c r="R88" s="15">
        <f t="shared" si="13"/>
        <v>0.7677900000000001</v>
      </c>
      <c r="S88" s="15">
        <f t="shared" si="14"/>
        <v>0.28557000000000005</v>
      </c>
      <c r="T88" s="15">
        <f t="shared" si="15"/>
        <v>0.9097200000000001</v>
      </c>
      <c r="U88" s="15"/>
      <c r="V88" s="15"/>
    </row>
    <row r="89" spans="1:22" ht="15">
      <c r="A89" s="1">
        <v>1878</v>
      </c>
      <c r="B89" s="10">
        <v>4.85</v>
      </c>
      <c r="C89" s="10">
        <v>3.23</v>
      </c>
      <c r="D89" s="10">
        <v>2.74</v>
      </c>
      <c r="E89" s="10">
        <v>1.87</v>
      </c>
      <c r="F89" s="10">
        <v>4.4</v>
      </c>
      <c r="G89" s="10">
        <v>1.33</v>
      </c>
      <c r="H89" s="10">
        <v>5.26</v>
      </c>
      <c r="I89" s="8"/>
      <c r="J89" s="8"/>
      <c r="L89" s="72">
        <v>17.37</v>
      </c>
      <c r="N89" s="15">
        <f t="shared" si="9"/>
        <v>0.842445</v>
      </c>
      <c r="O89" s="15">
        <f t="shared" si="10"/>
        <v>0.561051</v>
      </c>
      <c r="P89" s="15">
        <f t="shared" si="11"/>
        <v>0.4759380000000001</v>
      </c>
      <c r="Q89" s="15">
        <f t="shared" si="12"/>
        <v>0.324819</v>
      </c>
      <c r="R89" s="15">
        <f t="shared" si="13"/>
        <v>0.7642800000000001</v>
      </c>
      <c r="S89" s="15">
        <f t="shared" si="14"/>
        <v>0.23102100000000003</v>
      </c>
      <c r="T89" s="15">
        <f t="shared" si="15"/>
        <v>0.9136620000000001</v>
      </c>
      <c r="U89" s="15"/>
      <c r="V89" s="15"/>
    </row>
    <row r="90" spans="1:22" ht="15">
      <c r="A90" s="1">
        <v>1879</v>
      </c>
      <c r="B90" s="10">
        <v>4.91</v>
      </c>
      <c r="C90" s="10">
        <v>3.16</v>
      </c>
      <c r="D90" s="10">
        <v>2.7</v>
      </c>
      <c r="E90" s="10">
        <v>1.79</v>
      </c>
      <c r="F90" s="10">
        <v>4.01</v>
      </c>
      <c r="G90" s="10">
        <v>1.35</v>
      </c>
      <c r="H90" s="10">
        <v>4.81</v>
      </c>
      <c r="I90" s="8"/>
      <c r="J90" s="8"/>
      <c r="L90" s="71">
        <v>17.835267857142856</v>
      </c>
      <c r="N90" s="15">
        <f t="shared" si="9"/>
        <v>0.8757116517857142</v>
      </c>
      <c r="O90" s="15">
        <f t="shared" si="10"/>
        <v>0.5635944642857144</v>
      </c>
      <c r="P90" s="15">
        <f t="shared" si="11"/>
        <v>0.48155223214285714</v>
      </c>
      <c r="Q90" s="15">
        <f t="shared" si="12"/>
        <v>0.3192512946428571</v>
      </c>
      <c r="R90" s="15">
        <f t="shared" si="13"/>
        <v>0.7151942410714285</v>
      </c>
      <c r="S90" s="15">
        <f t="shared" si="14"/>
        <v>0.24077611607142857</v>
      </c>
      <c r="T90" s="15">
        <f t="shared" si="15"/>
        <v>0.8578763839285714</v>
      </c>
      <c r="U90" s="15"/>
      <c r="V90" s="15"/>
    </row>
    <row r="91" spans="1:22" ht="15">
      <c r="A91" s="1">
        <v>1880</v>
      </c>
      <c r="B91" s="10">
        <v>5.55</v>
      </c>
      <c r="C91" s="10">
        <v>4.56</v>
      </c>
      <c r="D91" s="10">
        <v>3.36</v>
      </c>
      <c r="E91" s="10">
        <v>2.22</v>
      </c>
      <c r="F91" s="10">
        <v>4.99</v>
      </c>
      <c r="G91" s="10">
        <v>1.96</v>
      </c>
      <c r="H91" s="10">
        <v>5.98</v>
      </c>
      <c r="I91" s="8">
        <v>0.153</v>
      </c>
      <c r="J91" s="8"/>
      <c r="L91" s="71">
        <v>17.496010044642855</v>
      </c>
      <c r="N91" s="15">
        <f t="shared" si="9"/>
        <v>0.9710285574776785</v>
      </c>
      <c r="O91" s="15">
        <f t="shared" si="10"/>
        <v>0.7978180580357142</v>
      </c>
      <c r="P91" s="15">
        <f t="shared" si="11"/>
        <v>0.5878659374999998</v>
      </c>
      <c r="Q91" s="15">
        <f t="shared" si="12"/>
        <v>0.3884114229910714</v>
      </c>
      <c r="R91" s="15">
        <f t="shared" si="13"/>
        <v>0.8730509012276785</v>
      </c>
      <c r="S91" s="15">
        <f t="shared" si="14"/>
        <v>0.34292179687499996</v>
      </c>
      <c r="T91" s="15">
        <f t="shared" si="15"/>
        <v>1.046261400669643</v>
      </c>
      <c r="U91" s="15">
        <f aca="true" t="shared" si="16" ref="U91:U99">I91*$L91</f>
        <v>2.6768895368303567</v>
      </c>
      <c r="V91" s="15"/>
    </row>
    <row r="92" spans="1:22" ht="15">
      <c r="A92" s="1">
        <v>1881</v>
      </c>
      <c r="B92" s="10">
        <v>5.53</v>
      </c>
      <c r="C92" s="10">
        <v>4.47</v>
      </c>
      <c r="D92" s="10">
        <v>3.15</v>
      </c>
      <c r="E92" s="10">
        <v>2.08</v>
      </c>
      <c r="F92" s="10">
        <v>4.62</v>
      </c>
      <c r="G92" s="10">
        <v>1.51</v>
      </c>
      <c r="H92" s="10">
        <v>5.71</v>
      </c>
      <c r="I92" s="8">
        <v>0.154</v>
      </c>
      <c r="J92" s="8">
        <v>0.125</v>
      </c>
      <c r="L92" s="71">
        <v>17.60263392857143</v>
      </c>
      <c r="N92" s="15">
        <f t="shared" si="9"/>
        <v>0.9734256562500001</v>
      </c>
      <c r="O92" s="15">
        <f t="shared" si="10"/>
        <v>0.7868377366071428</v>
      </c>
      <c r="P92" s="15">
        <f t="shared" si="11"/>
        <v>0.5544829687499999</v>
      </c>
      <c r="Q92" s="15">
        <f t="shared" si="12"/>
        <v>0.3661347857142857</v>
      </c>
      <c r="R92" s="15">
        <f t="shared" si="13"/>
        <v>0.8132416875</v>
      </c>
      <c r="S92" s="15">
        <f t="shared" si="14"/>
        <v>0.2657997723214286</v>
      </c>
      <c r="T92" s="15">
        <f t="shared" si="15"/>
        <v>1.0051103973214286</v>
      </c>
      <c r="U92" s="15">
        <f t="shared" si="16"/>
        <v>2.710805625</v>
      </c>
      <c r="V92" s="15">
        <f aca="true" t="shared" si="17" ref="V92:V125">J92*$L92</f>
        <v>2.2003292410714286</v>
      </c>
    </row>
    <row r="93" spans="1:22" ht="15">
      <c r="A93" s="1">
        <v>1882</v>
      </c>
      <c r="B93" s="10">
        <v>4.87</v>
      </c>
      <c r="C93" s="10">
        <v>3.29</v>
      </c>
      <c r="D93" s="10">
        <v>2.6</v>
      </c>
      <c r="E93" s="10">
        <v>1.94</v>
      </c>
      <c r="F93" s="10">
        <v>4.56</v>
      </c>
      <c r="G93" s="10">
        <v>1.13</v>
      </c>
      <c r="H93" s="10">
        <v>5.4</v>
      </c>
      <c r="I93" s="8">
        <v>0.154</v>
      </c>
      <c r="J93" s="8">
        <v>0.12</v>
      </c>
      <c r="L93" s="71">
        <v>17.631713169642858</v>
      </c>
      <c r="N93" s="15">
        <f t="shared" si="9"/>
        <v>0.8586644313616071</v>
      </c>
      <c r="O93" s="15">
        <f t="shared" si="10"/>
        <v>0.5800833632812501</v>
      </c>
      <c r="P93" s="15">
        <f t="shared" si="11"/>
        <v>0.4584245424107143</v>
      </c>
      <c r="Q93" s="15">
        <f t="shared" si="12"/>
        <v>0.3420552354910714</v>
      </c>
      <c r="R93" s="15">
        <f t="shared" si="13"/>
        <v>0.8040061205357142</v>
      </c>
      <c r="S93" s="15">
        <f t="shared" si="14"/>
        <v>0.19923835881696428</v>
      </c>
      <c r="T93" s="15">
        <f t="shared" si="15"/>
        <v>0.9521125111607144</v>
      </c>
      <c r="U93" s="15">
        <f t="shared" si="16"/>
        <v>2.715283828125</v>
      </c>
      <c r="V93" s="15">
        <f t="shared" si="17"/>
        <v>2.1158055803571427</v>
      </c>
    </row>
    <row r="94" spans="1:22" ht="15">
      <c r="A94" s="1">
        <v>1883</v>
      </c>
      <c r="B94" s="10">
        <v>4.5</v>
      </c>
      <c r="C94" s="10">
        <v>3.39</v>
      </c>
      <c r="D94" s="10">
        <v>2.87</v>
      </c>
      <c r="E94" s="10">
        <v>2.09</v>
      </c>
      <c r="F94" s="10">
        <v>4.87</v>
      </c>
      <c r="G94" s="10">
        <v>1.7</v>
      </c>
      <c r="H94" s="10">
        <v>5.92</v>
      </c>
      <c r="I94" s="8">
        <v>0.151</v>
      </c>
      <c r="J94" s="8">
        <v>0.121</v>
      </c>
      <c r="L94" s="71">
        <v>18.067901785714287</v>
      </c>
      <c r="N94" s="15">
        <f t="shared" si="9"/>
        <v>0.813055580357143</v>
      </c>
      <c r="O94" s="15">
        <f t="shared" si="10"/>
        <v>0.6125018705357144</v>
      </c>
      <c r="P94" s="15">
        <f t="shared" si="11"/>
        <v>0.51854878125</v>
      </c>
      <c r="Q94" s="15">
        <f t="shared" si="12"/>
        <v>0.37761914732142854</v>
      </c>
      <c r="R94" s="15">
        <f t="shared" si="13"/>
        <v>0.8799068169642859</v>
      </c>
      <c r="S94" s="15">
        <f t="shared" si="14"/>
        <v>0.3071543303571429</v>
      </c>
      <c r="T94" s="15">
        <f t="shared" si="15"/>
        <v>1.0696197857142857</v>
      </c>
      <c r="U94" s="15">
        <f t="shared" si="16"/>
        <v>2.728253169642857</v>
      </c>
      <c r="V94" s="15">
        <f t="shared" si="17"/>
        <v>2.186216116071429</v>
      </c>
    </row>
    <row r="95" spans="1:22" ht="15">
      <c r="A95" s="1">
        <v>1884</v>
      </c>
      <c r="B95" s="10">
        <v>4.37</v>
      </c>
      <c r="C95" s="10">
        <v>3.48</v>
      </c>
      <c r="D95" s="10">
        <v>3.06</v>
      </c>
      <c r="E95" s="10">
        <v>2.16</v>
      </c>
      <c r="F95" s="10">
        <v>5.29</v>
      </c>
      <c r="G95" s="10">
        <v>1.56</v>
      </c>
      <c r="H95" s="10">
        <v>5.73</v>
      </c>
      <c r="I95" s="8">
        <v>0.143</v>
      </c>
      <c r="J95" s="8">
        <v>0.118</v>
      </c>
      <c r="L95" s="71">
        <v>18.000050223214284</v>
      </c>
      <c r="N95" s="15">
        <f t="shared" si="9"/>
        <v>0.7866021947544642</v>
      </c>
      <c r="O95" s="15">
        <f t="shared" si="10"/>
        <v>0.6264017477678571</v>
      </c>
      <c r="P95" s="15">
        <f t="shared" si="11"/>
        <v>0.5508015368303572</v>
      </c>
      <c r="Q95" s="15">
        <f t="shared" si="12"/>
        <v>0.3888010848214286</v>
      </c>
      <c r="R95" s="15">
        <f t="shared" si="13"/>
        <v>0.9522026568080356</v>
      </c>
      <c r="S95" s="15">
        <f t="shared" si="14"/>
        <v>0.2808007834821429</v>
      </c>
      <c r="T95" s="15">
        <f t="shared" si="15"/>
        <v>1.0314028777901785</v>
      </c>
      <c r="U95" s="15">
        <f t="shared" si="16"/>
        <v>2.5740071819196424</v>
      </c>
      <c r="V95" s="15">
        <f t="shared" si="17"/>
        <v>2.1240059263392856</v>
      </c>
    </row>
    <row r="96" spans="1:22" ht="15">
      <c r="A96" s="1">
        <v>1885</v>
      </c>
      <c r="B96" s="10">
        <v>3.73</v>
      </c>
      <c r="C96" s="10">
        <v>2.91</v>
      </c>
      <c r="D96" s="10">
        <v>2.57</v>
      </c>
      <c r="E96" s="10">
        <v>1.9</v>
      </c>
      <c r="F96" s="10">
        <v>4.4</v>
      </c>
      <c r="G96" s="10">
        <v>1.25</v>
      </c>
      <c r="H96" s="10">
        <v>5.19</v>
      </c>
      <c r="I96" s="8">
        <v>0.13</v>
      </c>
      <c r="J96" s="8">
        <v>0.105</v>
      </c>
      <c r="L96" s="71">
        <v>18.814268973214283</v>
      </c>
      <c r="N96" s="15">
        <f t="shared" si="9"/>
        <v>0.7017722327008927</v>
      </c>
      <c r="O96" s="15">
        <f t="shared" si="10"/>
        <v>0.5474952271205357</v>
      </c>
      <c r="P96" s="15">
        <f t="shared" si="11"/>
        <v>0.483526712611607</v>
      </c>
      <c r="Q96" s="15">
        <f t="shared" si="12"/>
        <v>0.35747111049107133</v>
      </c>
      <c r="R96" s="15">
        <f t="shared" si="13"/>
        <v>0.8278278348214285</v>
      </c>
      <c r="S96" s="15">
        <f t="shared" si="14"/>
        <v>0.23517836216517854</v>
      </c>
      <c r="T96" s="15">
        <f t="shared" si="15"/>
        <v>0.9764605597098214</v>
      </c>
      <c r="U96" s="15">
        <f t="shared" si="16"/>
        <v>2.445854966517857</v>
      </c>
      <c r="V96" s="15">
        <f t="shared" si="17"/>
        <v>1.9754982421874996</v>
      </c>
    </row>
    <row r="97" spans="1:22" ht="15">
      <c r="A97" s="1">
        <v>1886</v>
      </c>
      <c r="B97" s="10">
        <v>3.81</v>
      </c>
      <c r="C97" s="10">
        <v>2.78</v>
      </c>
      <c r="D97" s="10">
        <v>2.38</v>
      </c>
      <c r="E97" s="10">
        <v>1.76</v>
      </c>
      <c r="F97" s="10">
        <v>4.43</v>
      </c>
      <c r="G97" s="10">
        <v>1.11</v>
      </c>
      <c r="H97" s="10">
        <v>4.87</v>
      </c>
      <c r="I97" s="8">
        <v>0.123</v>
      </c>
      <c r="J97" s="8">
        <v>0.094</v>
      </c>
      <c r="L97" s="71">
        <v>20.14222098214286</v>
      </c>
      <c r="N97" s="15">
        <f t="shared" si="9"/>
        <v>0.7674186194196431</v>
      </c>
      <c r="O97" s="15">
        <f t="shared" si="10"/>
        <v>0.5599537433035714</v>
      </c>
      <c r="P97" s="15">
        <f t="shared" si="11"/>
        <v>0.479384859375</v>
      </c>
      <c r="Q97" s="15">
        <f t="shared" si="12"/>
        <v>0.35450308928571433</v>
      </c>
      <c r="R97" s="15">
        <f t="shared" si="13"/>
        <v>0.8923003895089286</v>
      </c>
      <c r="S97" s="15">
        <f t="shared" si="14"/>
        <v>0.22357865290178577</v>
      </c>
      <c r="T97" s="15">
        <f t="shared" si="15"/>
        <v>0.9809261618303573</v>
      </c>
      <c r="U97" s="15">
        <f t="shared" si="16"/>
        <v>2.4774931808035716</v>
      </c>
      <c r="V97" s="15">
        <f t="shared" si="17"/>
        <v>1.8933687723214288</v>
      </c>
    </row>
    <row r="98" spans="1:22" ht="15">
      <c r="A98" s="1">
        <v>1887</v>
      </c>
      <c r="B98" s="10">
        <v>3.8</v>
      </c>
      <c r="C98" s="10">
        <v>2.6</v>
      </c>
      <c r="D98" s="10">
        <v>2.15</v>
      </c>
      <c r="E98" s="10">
        <v>1.39</v>
      </c>
      <c r="F98" s="10">
        <v>4.48</v>
      </c>
      <c r="G98" s="10">
        <v>0.99</v>
      </c>
      <c r="H98" s="10">
        <v>3.97</v>
      </c>
      <c r="I98" s="8">
        <v>0.129</v>
      </c>
      <c r="J98" s="8">
        <v>0.092</v>
      </c>
      <c r="L98" s="71">
        <v>20.481478794642854</v>
      </c>
      <c r="N98" s="15">
        <f t="shared" si="9"/>
        <v>0.7782961941964284</v>
      </c>
      <c r="O98" s="15">
        <f t="shared" si="10"/>
        <v>0.5325184486607142</v>
      </c>
      <c r="P98" s="15">
        <f t="shared" si="11"/>
        <v>0.4403517940848214</v>
      </c>
      <c r="Q98" s="15">
        <f t="shared" si="12"/>
        <v>0.28469255524553566</v>
      </c>
      <c r="R98" s="15">
        <f t="shared" si="13"/>
        <v>0.91757025</v>
      </c>
      <c r="S98" s="15">
        <f t="shared" si="14"/>
        <v>0.20276664006696424</v>
      </c>
      <c r="T98" s="15">
        <f t="shared" si="15"/>
        <v>0.8131147081473213</v>
      </c>
      <c r="U98" s="15">
        <f t="shared" si="16"/>
        <v>2.6421107645089283</v>
      </c>
      <c r="V98" s="15">
        <f t="shared" si="17"/>
        <v>1.8842960491071425</v>
      </c>
    </row>
    <row r="99" spans="1:22" ht="15">
      <c r="A99" s="1">
        <v>1888</v>
      </c>
      <c r="B99" s="10">
        <v>3.42</v>
      </c>
      <c r="C99" s="10">
        <v>2.42</v>
      </c>
      <c r="D99" s="10">
        <v>2.16</v>
      </c>
      <c r="E99" s="10">
        <v>1.44</v>
      </c>
      <c r="F99" s="10">
        <v>4.07</v>
      </c>
      <c r="G99" s="10">
        <v>0.92</v>
      </c>
      <c r="H99" s="10">
        <v>4.13</v>
      </c>
      <c r="I99" s="8">
        <v>0.131</v>
      </c>
      <c r="J99" s="8">
        <v>0.087</v>
      </c>
      <c r="L99" s="71">
        <v>21.31508370535714</v>
      </c>
      <c r="N99" s="15">
        <f t="shared" si="9"/>
        <v>0.7289758627232142</v>
      </c>
      <c r="O99" s="15">
        <f t="shared" si="10"/>
        <v>0.5158250256696427</v>
      </c>
      <c r="P99" s="15">
        <f t="shared" si="11"/>
        <v>0.46040580803571424</v>
      </c>
      <c r="Q99" s="15">
        <f t="shared" si="12"/>
        <v>0.3069372053571428</v>
      </c>
      <c r="R99" s="15">
        <f t="shared" si="13"/>
        <v>0.8675239068080356</v>
      </c>
      <c r="S99" s="15">
        <f t="shared" si="14"/>
        <v>0.1960987700892857</v>
      </c>
      <c r="T99" s="15">
        <f t="shared" si="15"/>
        <v>0.8803129570312498</v>
      </c>
      <c r="U99" s="15">
        <f t="shared" si="16"/>
        <v>2.7922759654017852</v>
      </c>
      <c r="V99" s="15">
        <f t="shared" si="17"/>
        <v>1.854412282366071</v>
      </c>
    </row>
    <row r="100" spans="1:22" ht="15">
      <c r="A100" s="1">
        <v>1889</v>
      </c>
      <c r="B100" s="10">
        <v>3.83</v>
      </c>
      <c r="C100" s="10">
        <v>3.17</v>
      </c>
      <c r="D100" s="10">
        <v>2.76</v>
      </c>
      <c r="E100" s="10">
        <v>1.97</v>
      </c>
      <c r="F100" s="10">
        <v>4.72</v>
      </c>
      <c r="G100" s="10">
        <v>1.41</v>
      </c>
      <c r="H100" s="10">
        <v>5.33</v>
      </c>
      <c r="I100" s="8"/>
      <c r="J100" s="8"/>
      <c r="L100" s="71">
        <v>21.41201450892857</v>
      </c>
      <c r="N100" s="15">
        <f t="shared" si="9"/>
        <v>0.8200801556919644</v>
      </c>
      <c r="O100" s="15">
        <f t="shared" si="10"/>
        <v>0.6787608599330358</v>
      </c>
      <c r="P100" s="15">
        <f t="shared" si="11"/>
        <v>0.5909716004464286</v>
      </c>
      <c r="Q100" s="15">
        <f t="shared" si="12"/>
        <v>0.4218166858258928</v>
      </c>
      <c r="R100" s="15">
        <f t="shared" si="13"/>
        <v>1.0106470848214284</v>
      </c>
      <c r="S100" s="15">
        <f t="shared" si="14"/>
        <v>0.3019094045758928</v>
      </c>
      <c r="T100" s="15">
        <f t="shared" si="15"/>
        <v>1.1412603733258928</v>
      </c>
      <c r="U100" s="15"/>
      <c r="V100" s="15"/>
    </row>
    <row r="101" spans="1:22" ht="15">
      <c r="A101" s="1">
        <v>1890</v>
      </c>
      <c r="B101" s="10">
        <v>4.25</v>
      </c>
      <c r="C101" s="10">
        <v>3.42</v>
      </c>
      <c r="D101" s="10">
        <v>2.91</v>
      </c>
      <c r="E101" s="10">
        <v>2.17</v>
      </c>
      <c r="F101" s="10">
        <v>5.67</v>
      </c>
      <c r="G101" s="10">
        <v>1.11</v>
      </c>
      <c r="H101" s="10">
        <v>5.27</v>
      </c>
      <c r="I101" s="8"/>
      <c r="J101" s="8"/>
      <c r="L101" s="71">
        <v>19.153526785714288</v>
      </c>
      <c r="N101" s="15">
        <f t="shared" si="9"/>
        <v>0.8140248883928572</v>
      </c>
      <c r="O101" s="15">
        <f t="shared" si="10"/>
        <v>0.6550506160714287</v>
      </c>
      <c r="P101" s="15">
        <f t="shared" si="11"/>
        <v>0.5573676294642858</v>
      </c>
      <c r="Q101" s="15">
        <f t="shared" si="12"/>
        <v>0.41563153125</v>
      </c>
      <c r="R101" s="15">
        <f t="shared" si="13"/>
        <v>1.08600496875</v>
      </c>
      <c r="S101" s="15">
        <f t="shared" si="14"/>
        <v>0.21260414732142863</v>
      </c>
      <c r="T101" s="15">
        <f t="shared" si="15"/>
        <v>1.0093908616071428</v>
      </c>
      <c r="U101" s="15"/>
      <c r="V101" s="15"/>
    </row>
    <row r="102" spans="1:22" ht="15">
      <c r="A102" s="1">
        <v>1891</v>
      </c>
      <c r="B102" s="10">
        <v>5.04</v>
      </c>
      <c r="C102" s="10">
        <v>4.04</v>
      </c>
      <c r="D102" s="10">
        <v>2.88</v>
      </c>
      <c r="E102" s="10">
        <v>2.03</v>
      </c>
      <c r="F102" s="10">
        <v>5.52</v>
      </c>
      <c r="G102" s="10">
        <v>1.62</v>
      </c>
      <c r="H102" s="10">
        <v>5.4</v>
      </c>
      <c r="I102" s="8"/>
      <c r="J102" s="8"/>
      <c r="L102" s="71">
        <v>20.27792410714286</v>
      </c>
      <c r="N102" s="15">
        <f t="shared" si="9"/>
        <v>1.022007375</v>
      </c>
      <c r="O102" s="15">
        <f t="shared" si="10"/>
        <v>0.8192281339285715</v>
      </c>
      <c r="P102" s="15">
        <f t="shared" si="11"/>
        <v>0.5840042142857144</v>
      </c>
      <c r="Q102" s="15">
        <f t="shared" si="12"/>
        <v>0.41164185937500003</v>
      </c>
      <c r="R102" s="15">
        <f t="shared" si="13"/>
        <v>1.1193414107142856</v>
      </c>
      <c r="S102" s="15">
        <f t="shared" si="14"/>
        <v>0.32850237053571435</v>
      </c>
      <c r="T102" s="15">
        <f t="shared" si="15"/>
        <v>1.0950079017857144</v>
      </c>
      <c r="U102" s="15"/>
      <c r="V102" s="15"/>
    </row>
    <row r="103" spans="1:22" ht="15">
      <c r="A103" s="1">
        <v>1892</v>
      </c>
      <c r="B103" s="10">
        <v>4.62</v>
      </c>
      <c r="C103" s="10">
        <v>3.78</v>
      </c>
      <c r="D103" s="10">
        <v>2.69</v>
      </c>
      <c r="E103" s="10">
        <v>1.9</v>
      </c>
      <c r="F103" s="10">
        <v>5.53</v>
      </c>
      <c r="G103" s="10">
        <v>1.6</v>
      </c>
      <c r="H103" s="10">
        <v>5.12</v>
      </c>
      <c r="I103" s="8"/>
      <c r="J103" s="8"/>
      <c r="L103" s="71">
        <v>22.991986607142852</v>
      </c>
      <c r="N103" s="15">
        <f t="shared" si="9"/>
        <v>1.06222978125</v>
      </c>
      <c r="O103" s="15">
        <f t="shared" si="10"/>
        <v>0.8690970937499998</v>
      </c>
      <c r="P103" s="15">
        <f t="shared" si="11"/>
        <v>0.6184844397321427</v>
      </c>
      <c r="Q103" s="15">
        <f t="shared" si="12"/>
        <v>0.43684774553571415</v>
      </c>
      <c r="R103" s="15">
        <f t="shared" si="13"/>
        <v>1.2714568593749997</v>
      </c>
      <c r="S103" s="15">
        <f t="shared" si="14"/>
        <v>0.36787178571428564</v>
      </c>
      <c r="T103" s="15">
        <f t="shared" si="15"/>
        <v>1.1771897142857142</v>
      </c>
      <c r="U103" s="15"/>
      <c r="V103" s="15"/>
    </row>
    <row r="104" spans="1:22" ht="15">
      <c r="A104" s="1">
        <v>1893</v>
      </c>
      <c r="B104" s="10">
        <v>3.97</v>
      </c>
      <c r="C104" s="10">
        <v>3.06</v>
      </c>
      <c r="D104" s="10">
        <v>2.27</v>
      </c>
      <c r="E104" s="10">
        <v>1.91</v>
      </c>
      <c r="F104" s="10">
        <v>5.38</v>
      </c>
      <c r="G104" s="10">
        <v>1.26</v>
      </c>
      <c r="H104" s="10">
        <v>4.66</v>
      </c>
      <c r="I104" s="8"/>
      <c r="J104" s="8"/>
      <c r="L104" s="71">
        <v>25.676969866071428</v>
      </c>
      <c r="N104" s="15">
        <f t="shared" si="9"/>
        <v>1.0193757036830358</v>
      </c>
      <c r="O104" s="15">
        <f t="shared" si="10"/>
        <v>0.7857152779017856</v>
      </c>
      <c r="P104" s="15">
        <f t="shared" si="11"/>
        <v>0.5828672159598214</v>
      </c>
      <c r="Q104" s="15">
        <f t="shared" si="12"/>
        <v>0.49043012444196427</v>
      </c>
      <c r="R104" s="15">
        <f t="shared" si="13"/>
        <v>1.3814209787946428</v>
      </c>
      <c r="S104" s="15">
        <f t="shared" si="14"/>
        <v>0.3235298203125</v>
      </c>
      <c r="T104" s="15">
        <f t="shared" si="15"/>
        <v>1.1965467957589286</v>
      </c>
      <c r="U104" s="15"/>
      <c r="V104" s="15"/>
    </row>
    <row r="105" spans="1:22" ht="15">
      <c r="A105" s="1">
        <v>1894</v>
      </c>
      <c r="B105" s="10">
        <v>3.31</v>
      </c>
      <c r="C105" s="10">
        <v>2.69</v>
      </c>
      <c r="D105" s="10">
        <v>2.12</v>
      </c>
      <c r="E105" s="10">
        <v>1.8</v>
      </c>
      <c r="F105" s="10">
        <v>4.95</v>
      </c>
      <c r="G105" s="10">
        <v>1.13</v>
      </c>
      <c r="H105" s="10">
        <v>4.84</v>
      </c>
      <c r="I105" s="8"/>
      <c r="J105" s="8"/>
      <c r="L105" s="71">
        <v>31.560669642857142</v>
      </c>
      <c r="N105" s="15">
        <f t="shared" si="9"/>
        <v>1.0446581651785716</v>
      </c>
      <c r="O105" s="15">
        <f t="shared" si="10"/>
        <v>0.8489820133928571</v>
      </c>
      <c r="P105" s="15">
        <f t="shared" si="11"/>
        <v>0.6690861964285715</v>
      </c>
      <c r="Q105" s="15">
        <f t="shared" si="12"/>
        <v>0.5680920535714286</v>
      </c>
      <c r="R105" s="15">
        <f t="shared" si="13"/>
        <v>1.5622531473214287</v>
      </c>
      <c r="S105" s="15">
        <f t="shared" si="14"/>
        <v>0.35663556696428567</v>
      </c>
      <c r="T105" s="15">
        <f t="shared" si="15"/>
        <v>1.5275364107142857</v>
      </c>
      <c r="U105" s="15"/>
      <c r="V105" s="15"/>
    </row>
    <row r="106" spans="1:22" ht="15">
      <c r="A106" s="1">
        <v>1895</v>
      </c>
      <c r="B106" s="10">
        <v>3.53</v>
      </c>
      <c r="C106" s="10">
        <v>2.87</v>
      </c>
      <c r="D106" s="10">
        <v>2.32</v>
      </c>
      <c r="E106" s="10">
        <v>1.8</v>
      </c>
      <c r="F106" s="10">
        <v>4.54</v>
      </c>
      <c r="G106" s="10">
        <v>1.13</v>
      </c>
      <c r="H106" s="10">
        <v>5.06</v>
      </c>
      <c r="I106" s="8"/>
      <c r="J106" s="8"/>
      <c r="L106" s="71">
        <v>30.63013392857143</v>
      </c>
      <c r="N106" s="15">
        <f t="shared" si="9"/>
        <v>1.0812437276785714</v>
      </c>
      <c r="O106" s="15">
        <f t="shared" si="10"/>
        <v>0.87908484375</v>
      </c>
      <c r="P106" s="15">
        <f t="shared" si="11"/>
        <v>0.7106191071428571</v>
      </c>
      <c r="Q106" s="15">
        <f t="shared" si="12"/>
        <v>0.5513424107142857</v>
      </c>
      <c r="R106" s="15">
        <f t="shared" si="13"/>
        <v>1.3906080803571428</v>
      </c>
      <c r="S106" s="15">
        <f t="shared" si="14"/>
        <v>0.34612051339285715</v>
      </c>
      <c r="T106" s="15">
        <f t="shared" si="15"/>
        <v>1.5498847767857142</v>
      </c>
      <c r="U106" s="15"/>
      <c r="V106" s="15"/>
    </row>
    <row r="107" spans="1:22" ht="15">
      <c r="A107" s="1">
        <v>1896</v>
      </c>
      <c r="B107" s="10">
        <v>3.42</v>
      </c>
      <c r="C107" s="10">
        <v>2.91</v>
      </c>
      <c r="D107" s="10">
        <v>2.26</v>
      </c>
      <c r="E107" s="10">
        <v>1.72</v>
      </c>
      <c r="F107" s="10">
        <v>4.5</v>
      </c>
      <c r="G107" s="10">
        <v>1.06</v>
      </c>
      <c r="H107" s="10">
        <v>4.77</v>
      </c>
      <c r="I107" s="8"/>
      <c r="J107" s="8"/>
      <c r="L107" s="71">
        <v>29.718984375</v>
      </c>
      <c r="N107" s="15">
        <f t="shared" si="9"/>
        <v>1.016389265625</v>
      </c>
      <c r="O107" s="15">
        <f t="shared" si="10"/>
        <v>0.8648224453125001</v>
      </c>
      <c r="P107" s="15">
        <f t="shared" si="11"/>
        <v>0.6716490468749999</v>
      </c>
      <c r="Q107" s="15">
        <f t="shared" si="12"/>
        <v>0.51116653125</v>
      </c>
      <c r="R107" s="15">
        <f t="shared" si="13"/>
        <v>1.337354296875</v>
      </c>
      <c r="S107" s="15">
        <f t="shared" si="14"/>
        <v>0.315021234375</v>
      </c>
      <c r="T107" s="15">
        <f t="shared" si="15"/>
        <v>1.4175955546874999</v>
      </c>
      <c r="U107" s="15"/>
      <c r="V107" s="15"/>
    </row>
    <row r="108" spans="1:22" ht="15">
      <c r="A108" s="1">
        <v>1897</v>
      </c>
      <c r="B108" s="10">
        <v>4.48</v>
      </c>
      <c r="C108" s="10">
        <v>3.31</v>
      </c>
      <c r="D108" s="10">
        <v>2.57</v>
      </c>
      <c r="E108" s="10">
        <v>2.02</v>
      </c>
      <c r="F108" s="10">
        <v>4.5</v>
      </c>
      <c r="G108" s="10">
        <v>1.33</v>
      </c>
      <c r="H108" s="10">
        <v>4.74</v>
      </c>
      <c r="I108" s="8"/>
      <c r="J108" s="8"/>
      <c r="L108" s="71">
        <v>33.227879464285714</v>
      </c>
      <c r="N108" s="15">
        <f t="shared" si="9"/>
        <v>1.488609</v>
      </c>
      <c r="O108" s="15">
        <f t="shared" si="10"/>
        <v>1.099842810267857</v>
      </c>
      <c r="P108" s="15">
        <f t="shared" si="11"/>
        <v>0.8539565022321427</v>
      </c>
      <c r="Q108" s="15">
        <f t="shared" si="12"/>
        <v>0.6712031651785715</v>
      </c>
      <c r="R108" s="15">
        <f t="shared" si="13"/>
        <v>1.495254575892857</v>
      </c>
      <c r="S108" s="15">
        <f t="shared" si="14"/>
        <v>0.44193079687500003</v>
      </c>
      <c r="T108" s="15">
        <f t="shared" si="15"/>
        <v>1.5750014866071431</v>
      </c>
      <c r="U108" s="15"/>
      <c r="V108" s="15"/>
    </row>
    <row r="109" spans="1:22" ht="15">
      <c r="A109" s="1">
        <v>1898</v>
      </c>
      <c r="B109" s="10">
        <v>5.05</v>
      </c>
      <c r="C109" s="10">
        <v>3.92</v>
      </c>
      <c r="D109" s="10">
        <v>2.85</v>
      </c>
      <c r="E109" s="10">
        <v>2.29</v>
      </c>
      <c r="F109" s="10">
        <v>4.84</v>
      </c>
      <c r="G109" s="10">
        <v>1.3</v>
      </c>
      <c r="H109" s="10">
        <v>5.02</v>
      </c>
      <c r="I109" s="8"/>
      <c r="J109" s="8"/>
      <c r="L109" s="71">
        <v>33.73191964285714</v>
      </c>
      <c r="N109" s="15">
        <f t="shared" si="9"/>
        <v>1.7034619419642858</v>
      </c>
      <c r="O109" s="15">
        <f t="shared" si="10"/>
        <v>1.3222912500000001</v>
      </c>
      <c r="P109" s="15">
        <f t="shared" si="11"/>
        <v>0.9613597098214286</v>
      </c>
      <c r="Q109" s="15">
        <f t="shared" si="12"/>
        <v>0.7724609598214286</v>
      </c>
      <c r="R109" s="15">
        <f t="shared" si="13"/>
        <v>1.6326249107142856</v>
      </c>
      <c r="S109" s="15">
        <f t="shared" si="14"/>
        <v>0.43851495535714285</v>
      </c>
      <c r="T109" s="15">
        <f t="shared" si="15"/>
        <v>1.6933423660714286</v>
      </c>
      <c r="U109" s="15"/>
      <c r="V109" s="15"/>
    </row>
    <row r="110" spans="1:22" ht="15">
      <c r="A110" s="1">
        <v>1899</v>
      </c>
      <c r="B110" s="10">
        <v>4.07</v>
      </c>
      <c r="C110" s="10">
        <v>3.19</v>
      </c>
      <c r="D110" s="10">
        <v>2.4</v>
      </c>
      <c r="E110" s="10">
        <v>1.83</v>
      </c>
      <c r="F110" s="10">
        <v>4.5</v>
      </c>
      <c r="G110" s="10">
        <v>1.07</v>
      </c>
      <c r="H110" s="10">
        <v>4.51</v>
      </c>
      <c r="I110" s="8"/>
      <c r="J110" s="8"/>
      <c r="L110" s="72">
        <v>33.218186383928575</v>
      </c>
      <c r="N110" s="15">
        <f t="shared" si="9"/>
        <v>1.351980185825893</v>
      </c>
      <c r="O110" s="15">
        <f t="shared" si="10"/>
        <v>1.0596601456473216</v>
      </c>
      <c r="P110" s="15">
        <f t="shared" si="11"/>
        <v>0.7972364732142857</v>
      </c>
      <c r="Q110" s="15">
        <f t="shared" si="12"/>
        <v>0.607892810825893</v>
      </c>
      <c r="R110" s="15">
        <f t="shared" si="13"/>
        <v>1.494818387276786</v>
      </c>
      <c r="S110" s="15">
        <f t="shared" si="14"/>
        <v>0.3554345943080358</v>
      </c>
      <c r="T110" s="15">
        <f t="shared" si="15"/>
        <v>1.4981402059151787</v>
      </c>
      <c r="U110" s="15"/>
      <c r="V110" s="15"/>
    </row>
    <row r="111" spans="1:22" ht="15">
      <c r="A111" s="1">
        <v>1900</v>
      </c>
      <c r="B111" s="10">
        <v>3.72</v>
      </c>
      <c r="C111" s="10">
        <v>3</v>
      </c>
      <c r="D111" s="10">
        <v>2.47</v>
      </c>
      <c r="E111" s="10">
        <v>1.84</v>
      </c>
      <c r="F111" s="10">
        <v>4.5</v>
      </c>
      <c r="G111" s="10">
        <v>1.26</v>
      </c>
      <c r="H111" s="10">
        <v>4.52</v>
      </c>
      <c r="I111" s="8"/>
      <c r="J111" s="8"/>
      <c r="L111" s="71">
        <v>32.41366071428571</v>
      </c>
      <c r="N111" s="15">
        <f t="shared" si="9"/>
        <v>1.2057881785714286</v>
      </c>
      <c r="O111" s="15">
        <f t="shared" si="10"/>
        <v>0.9724098214285714</v>
      </c>
      <c r="P111" s="15">
        <f t="shared" si="11"/>
        <v>0.8006174196428572</v>
      </c>
      <c r="Q111" s="15">
        <f t="shared" si="12"/>
        <v>0.5964113571428571</v>
      </c>
      <c r="R111" s="15">
        <f t="shared" si="13"/>
        <v>1.4586147321428569</v>
      </c>
      <c r="S111" s="15">
        <f t="shared" si="14"/>
        <v>0.40841212499999996</v>
      </c>
      <c r="T111" s="15">
        <f t="shared" si="15"/>
        <v>1.465097464285714</v>
      </c>
      <c r="U111" s="15"/>
      <c r="V111" s="15"/>
    </row>
    <row r="112" spans="1:22" ht="15">
      <c r="A112" s="1">
        <v>1901</v>
      </c>
      <c r="B112" s="10">
        <v>3.9</v>
      </c>
      <c r="C112" s="10">
        <v>3.2</v>
      </c>
      <c r="D112" s="10">
        <v>2.48</v>
      </c>
      <c r="E112" s="10">
        <v>2.03</v>
      </c>
      <c r="F112" s="10">
        <v>4.5</v>
      </c>
      <c r="G112" s="10">
        <v>0.84</v>
      </c>
      <c r="H112" s="10">
        <v>4.73</v>
      </c>
      <c r="I112" s="8"/>
      <c r="J112" s="8"/>
      <c r="L112" s="71">
        <v>33.538058035714286</v>
      </c>
      <c r="N112" s="15">
        <f t="shared" si="9"/>
        <v>1.3079842633928573</v>
      </c>
      <c r="O112" s="15">
        <f t="shared" si="10"/>
        <v>1.0732178571428572</v>
      </c>
      <c r="P112" s="15">
        <f t="shared" si="11"/>
        <v>0.8317438392857143</v>
      </c>
      <c r="Q112" s="15">
        <f t="shared" si="12"/>
        <v>0.6808225781249999</v>
      </c>
      <c r="R112" s="15">
        <f t="shared" si="13"/>
        <v>1.509212611607143</v>
      </c>
      <c r="S112" s="15">
        <f t="shared" si="14"/>
        <v>0.2817196875</v>
      </c>
      <c r="T112" s="15">
        <f t="shared" si="15"/>
        <v>1.5863501450892858</v>
      </c>
      <c r="U112" s="15"/>
      <c r="V112" s="15"/>
    </row>
    <row r="113" spans="1:22" ht="15">
      <c r="A113" s="1">
        <v>1902</v>
      </c>
      <c r="B113" s="10">
        <v>4.2</v>
      </c>
      <c r="C113" s="10">
        <v>3.32</v>
      </c>
      <c r="D113" s="10">
        <v>2.63</v>
      </c>
      <c r="E113" s="10">
        <v>2.14</v>
      </c>
      <c r="F113" s="10">
        <v>5.3</v>
      </c>
      <c r="G113" s="10">
        <v>1.08</v>
      </c>
      <c r="H113" s="10">
        <v>4</v>
      </c>
      <c r="I113" s="8"/>
      <c r="J113" s="8"/>
      <c r="L113" s="71">
        <v>37.94840959821428</v>
      </c>
      <c r="N113" s="15">
        <f t="shared" si="9"/>
        <v>1.593833203125</v>
      </c>
      <c r="O113" s="15">
        <f t="shared" si="10"/>
        <v>1.2598871986607143</v>
      </c>
      <c r="P113" s="15">
        <f t="shared" si="11"/>
        <v>0.9980431724330355</v>
      </c>
      <c r="Q113" s="15">
        <f t="shared" si="12"/>
        <v>0.8120959654017856</v>
      </c>
      <c r="R113" s="15">
        <f t="shared" si="13"/>
        <v>2.011265708705357</v>
      </c>
      <c r="S113" s="15">
        <f t="shared" si="14"/>
        <v>0.4098428236607143</v>
      </c>
      <c r="T113" s="15">
        <f t="shared" si="15"/>
        <v>1.5179363839285713</v>
      </c>
      <c r="U113" s="15"/>
      <c r="V113" s="15"/>
    </row>
    <row r="114" spans="1:22" ht="15">
      <c r="A114" s="1">
        <v>1903</v>
      </c>
      <c r="B114" s="10">
        <v>3.92</v>
      </c>
      <c r="C114" s="10">
        <v>3.08</v>
      </c>
      <c r="D114" s="10">
        <v>2.35</v>
      </c>
      <c r="E114" s="10">
        <v>1.86</v>
      </c>
      <c r="F114" s="10">
        <v>5.27</v>
      </c>
      <c r="G114" s="10">
        <v>1.2</v>
      </c>
      <c r="H114" s="10">
        <v>5.39</v>
      </c>
      <c r="I114" s="8"/>
      <c r="J114" s="8"/>
      <c r="L114" s="71">
        <v>37.318359375</v>
      </c>
      <c r="N114" s="15">
        <f t="shared" si="9"/>
        <v>1.4628796875</v>
      </c>
      <c r="O114" s="15">
        <f t="shared" si="10"/>
        <v>1.1494054687500002</v>
      </c>
      <c r="P114" s="15">
        <f t="shared" si="11"/>
        <v>0.8769814453125001</v>
      </c>
      <c r="Q114" s="15">
        <f t="shared" si="12"/>
        <v>0.6941214843750001</v>
      </c>
      <c r="R114" s="15">
        <f t="shared" si="13"/>
        <v>1.9666775390624998</v>
      </c>
      <c r="S114" s="15">
        <f t="shared" si="14"/>
        <v>0.4478203125</v>
      </c>
      <c r="T114" s="15">
        <f t="shared" si="15"/>
        <v>2.0114595703125</v>
      </c>
      <c r="U114" s="15"/>
      <c r="V114" s="15"/>
    </row>
    <row r="115" spans="1:22" ht="15">
      <c r="A115" s="1">
        <v>1904</v>
      </c>
      <c r="B115" s="10">
        <v>4.45</v>
      </c>
      <c r="C115" s="10">
        <v>3.29</v>
      </c>
      <c r="D115" s="10">
        <v>2.65</v>
      </c>
      <c r="E115" s="10">
        <v>2.01</v>
      </c>
      <c r="F115" s="10">
        <v>5.24</v>
      </c>
      <c r="G115" s="10">
        <v>1.38</v>
      </c>
      <c r="H115" s="10">
        <v>6.28</v>
      </c>
      <c r="I115" s="8">
        <v>0.094</v>
      </c>
      <c r="J115" s="8">
        <v>0.076</v>
      </c>
      <c r="L115" s="71">
        <v>38.66569754464285</v>
      </c>
      <c r="N115" s="15">
        <f t="shared" si="9"/>
        <v>1.720623540736607</v>
      </c>
      <c r="O115" s="15">
        <f t="shared" si="10"/>
        <v>1.27210144921875</v>
      </c>
      <c r="P115" s="15">
        <f t="shared" si="11"/>
        <v>1.0246409849330356</v>
      </c>
      <c r="Q115" s="15">
        <f t="shared" si="12"/>
        <v>0.7771805206473212</v>
      </c>
      <c r="R115" s="15">
        <f t="shared" si="13"/>
        <v>2.0260825513392855</v>
      </c>
      <c r="S115" s="15">
        <f t="shared" si="14"/>
        <v>0.5335866261160713</v>
      </c>
      <c r="T115" s="15">
        <f t="shared" si="15"/>
        <v>2.428205805803571</v>
      </c>
      <c r="U115" s="15">
        <f aca="true" t="shared" si="18" ref="U115:U125">I115*$L115</f>
        <v>3.634575569196428</v>
      </c>
      <c r="V115" s="15">
        <f t="shared" si="17"/>
        <v>2.9385930133928566</v>
      </c>
    </row>
    <row r="116" spans="1:22" ht="15">
      <c r="A116" s="1">
        <v>1905</v>
      </c>
      <c r="B116" s="10">
        <v>4.22</v>
      </c>
      <c r="C116" s="10">
        <v>3.15</v>
      </c>
      <c r="D116" s="10">
        <v>2.7</v>
      </c>
      <c r="E116" s="10">
        <v>2.04</v>
      </c>
      <c r="F116" s="10">
        <v>5.16</v>
      </c>
      <c r="G116" s="10">
        <v>1.39</v>
      </c>
      <c r="H116" s="10">
        <v>8.23</v>
      </c>
      <c r="I116" s="8">
        <v>0.098</v>
      </c>
      <c r="J116" s="8">
        <v>0.076</v>
      </c>
      <c r="L116" s="71">
        <v>32.76261160714285</v>
      </c>
      <c r="N116" s="15">
        <f t="shared" si="9"/>
        <v>1.3825822098214282</v>
      </c>
      <c r="O116" s="15">
        <f t="shared" si="10"/>
        <v>1.0320222656249998</v>
      </c>
      <c r="P116" s="15">
        <f t="shared" si="11"/>
        <v>0.8845905133928571</v>
      </c>
      <c r="Q116" s="15">
        <f t="shared" si="12"/>
        <v>0.6683572767857142</v>
      </c>
      <c r="R116" s="15">
        <f t="shared" si="13"/>
        <v>1.690550758928571</v>
      </c>
      <c r="S116" s="15">
        <f t="shared" si="14"/>
        <v>0.4554003013392856</v>
      </c>
      <c r="T116" s="15">
        <f t="shared" si="15"/>
        <v>2.6963629352678566</v>
      </c>
      <c r="U116" s="15">
        <f t="shared" si="18"/>
        <v>3.2107359374999995</v>
      </c>
      <c r="V116" s="15">
        <f t="shared" si="17"/>
        <v>2.4899584821428564</v>
      </c>
    </row>
    <row r="117" spans="1:22" ht="15">
      <c r="A117" s="1">
        <v>1906</v>
      </c>
      <c r="B117" s="10">
        <v>4.01</v>
      </c>
      <c r="C117" s="10">
        <v>2.91</v>
      </c>
      <c r="D117" s="10">
        <v>2.7</v>
      </c>
      <c r="E117" s="10">
        <v>2.22</v>
      </c>
      <c r="F117" s="10">
        <v>5.34</v>
      </c>
      <c r="G117" s="10">
        <v>0.93</v>
      </c>
      <c r="H117" s="10">
        <v>8.16</v>
      </c>
      <c r="I117" s="8">
        <v>0.088</v>
      </c>
      <c r="J117" s="8">
        <v>0.076</v>
      </c>
      <c r="L117" s="71">
        <v>29.573588169642857</v>
      </c>
      <c r="N117" s="15">
        <f t="shared" si="9"/>
        <v>1.1859008856026785</v>
      </c>
      <c r="O117" s="15">
        <f t="shared" si="10"/>
        <v>0.8605914157366072</v>
      </c>
      <c r="P117" s="15">
        <f t="shared" si="11"/>
        <v>0.7984868805803572</v>
      </c>
      <c r="Q117" s="15">
        <f t="shared" si="12"/>
        <v>0.6565336573660714</v>
      </c>
      <c r="R117" s="15">
        <f t="shared" si="13"/>
        <v>1.5792296082589286</v>
      </c>
      <c r="S117" s="15">
        <f t="shared" si="14"/>
        <v>0.2750343699776786</v>
      </c>
      <c r="T117" s="15">
        <f t="shared" si="15"/>
        <v>2.413204794642857</v>
      </c>
      <c r="U117" s="15">
        <f t="shared" si="18"/>
        <v>2.602475758928571</v>
      </c>
      <c r="V117" s="15">
        <f t="shared" si="17"/>
        <v>2.247592700892857</v>
      </c>
    </row>
    <row r="118" spans="1:22" ht="15">
      <c r="A118" s="1">
        <v>1907</v>
      </c>
      <c r="B118" s="10">
        <v>4.87</v>
      </c>
      <c r="C118" s="10">
        <v>4.01</v>
      </c>
      <c r="D118" s="10">
        <v>3.06</v>
      </c>
      <c r="E118" s="10">
        <v>2.46</v>
      </c>
      <c r="F118" s="10">
        <v>6.18</v>
      </c>
      <c r="G118" s="10">
        <v>1.3</v>
      </c>
      <c r="H118" s="10">
        <v>6.17</v>
      </c>
      <c r="I118" s="8">
        <v>0.101</v>
      </c>
      <c r="J118" s="8">
        <v>0.091</v>
      </c>
      <c r="L118" s="71">
        <v>30.242410714285715</v>
      </c>
      <c r="N118" s="15">
        <f t="shared" si="9"/>
        <v>1.4728054017857144</v>
      </c>
      <c r="O118" s="15">
        <f t="shared" si="10"/>
        <v>1.2127206696428572</v>
      </c>
      <c r="P118" s="15">
        <f t="shared" si="11"/>
        <v>0.9254177678571429</v>
      </c>
      <c r="Q118" s="15">
        <f t="shared" si="12"/>
        <v>0.7439633035714286</v>
      </c>
      <c r="R118" s="15">
        <f t="shared" si="13"/>
        <v>1.8689809821428571</v>
      </c>
      <c r="S118" s="15">
        <f t="shared" si="14"/>
        <v>0.3931513392857143</v>
      </c>
      <c r="T118" s="15">
        <f t="shared" si="15"/>
        <v>1.8659567410714286</v>
      </c>
      <c r="U118" s="15">
        <f t="shared" si="18"/>
        <v>3.0544834821428575</v>
      </c>
      <c r="V118" s="15">
        <f t="shared" si="17"/>
        <v>2.752059375</v>
      </c>
    </row>
    <row r="119" spans="1:22" ht="15">
      <c r="A119" s="1">
        <v>1908</v>
      </c>
      <c r="B119" s="10">
        <v>5.51</v>
      </c>
      <c r="C119" s="10">
        <v>4.49</v>
      </c>
      <c r="D119" s="10">
        <v>3.05</v>
      </c>
      <c r="E119" s="10">
        <v>2.24</v>
      </c>
      <c r="F119" s="10">
        <v>6.36</v>
      </c>
      <c r="G119" s="10">
        <v>1.14</v>
      </c>
      <c r="H119" s="10">
        <v>5.73</v>
      </c>
      <c r="I119" s="8">
        <v>0.125</v>
      </c>
      <c r="J119" s="8">
        <v>0.113</v>
      </c>
      <c r="L119" s="71">
        <v>36.63984375</v>
      </c>
      <c r="N119" s="15">
        <f t="shared" si="9"/>
        <v>2.0188553906249997</v>
      </c>
      <c r="O119" s="15">
        <f t="shared" si="10"/>
        <v>1.6451289843749999</v>
      </c>
      <c r="P119" s="15">
        <f t="shared" si="11"/>
        <v>1.1175152343749999</v>
      </c>
      <c r="Q119" s="15">
        <f t="shared" si="12"/>
        <v>0.8207325</v>
      </c>
      <c r="R119" s="15">
        <f t="shared" si="13"/>
        <v>2.3302940625</v>
      </c>
      <c r="S119" s="15">
        <f t="shared" si="14"/>
        <v>0.4176942187499999</v>
      </c>
      <c r="T119" s="15">
        <f t="shared" si="15"/>
        <v>2.099463046875</v>
      </c>
      <c r="U119" s="15">
        <f t="shared" si="18"/>
        <v>4.57998046875</v>
      </c>
      <c r="V119" s="15">
        <f t="shared" si="17"/>
        <v>4.14030234375</v>
      </c>
    </row>
    <row r="120" spans="1:22" ht="15">
      <c r="A120" s="1">
        <v>1909</v>
      </c>
      <c r="B120" s="10">
        <v>6.14</v>
      </c>
      <c r="C120" s="10">
        <v>4.55</v>
      </c>
      <c r="D120" s="10">
        <v>3.23</v>
      </c>
      <c r="E120" s="10">
        <v>2.6</v>
      </c>
      <c r="F120" s="10">
        <v>6.83</v>
      </c>
      <c r="G120" s="10">
        <v>1.4</v>
      </c>
      <c r="H120" s="10">
        <v>7.02</v>
      </c>
      <c r="I120" s="8">
        <v>0.131</v>
      </c>
      <c r="J120" s="8">
        <v>0.113</v>
      </c>
      <c r="L120" s="71">
        <v>38.520301339285716</v>
      </c>
      <c r="N120" s="15">
        <f t="shared" si="9"/>
        <v>2.3651465022321427</v>
      </c>
      <c r="O120" s="15">
        <f t="shared" si="10"/>
        <v>1.7526737109375</v>
      </c>
      <c r="P120" s="15">
        <f t="shared" si="11"/>
        <v>1.2442057332589287</v>
      </c>
      <c r="Q120" s="15">
        <f t="shared" si="12"/>
        <v>1.0015278348214287</v>
      </c>
      <c r="R120" s="15">
        <f t="shared" si="13"/>
        <v>2.630936581473214</v>
      </c>
      <c r="S120" s="15">
        <f t="shared" si="14"/>
        <v>0.53928421875</v>
      </c>
      <c r="T120" s="15">
        <f t="shared" si="15"/>
        <v>2.704125154017857</v>
      </c>
      <c r="U120" s="15">
        <f t="shared" si="18"/>
        <v>5.046159475446429</v>
      </c>
      <c r="V120" s="15">
        <f t="shared" si="17"/>
        <v>4.352794051339286</v>
      </c>
    </row>
    <row r="121" spans="1:22" ht="15">
      <c r="A121" s="1">
        <v>1910</v>
      </c>
      <c r="B121" s="10">
        <v>5.42</v>
      </c>
      <c r="C121" s="10">
        <v>3.73</v>
      </c>
      <c r="D121" s="10">
        <v>2.91</v>
      </c>
      <c r="E121" s="10">
        <v>2.28</v>
      </c>
      <c r="F121" s="10">
        <v>6.34</v>
      </c>
      <c r="G121" s="10">
        <v>1.29</v>
      </c>
      <c r="H121" s="10">
        <v>8.47</v>
      </c>
      <c r="I121" s="8">
        <v>0.122</v>
      </c>
      <c r="J121" s="8">
        <v>0.104</v>
      </c>
      <c r="L121" s="71">
        <v>37.046953125</v>
      </c>
      <c r="N121" s="15">
        <f t="shared" si="9"/>
        <v>2.0079448593750002</v>
      </c>
      <c r="O121" s="15">
        <f t="shared" si="10"/>
        <v>1.3818513515625</v>
      </c>
      <c r="P121" s="15">
        <f t="shared" si="11"/>
        <v>1.0780663359375</v>
      </c>
      <c r="Q121" s="15">
        <f t="shared" si="12"/>
        <v>0.8446705312499999</v>
      </c>
      <c r="R121" s="15">
        <f t="shared" si="13"/>
        <v>2.348776828125</v>
      </c>
      <c r="S121" s="15">
        <f t="shared" si="14"/>
        <v>0.4779056953125</v>
      </c>
      <c r="T121" s="15">
        <f t="shared" si="15"/>
        <v>3.1378769296875</v>
      </c>
      <c r="U121" s="15">
        <f t="shared" si="18"/>
        <v>4.51972828125</v>
      </c>
      <c r="V121" s="15">
        <f t="shared" si="17"/>
        <v>3.852883125</v>
      </c>
    </row>
    <row r="122" spans="1:22" ht="15">
      <c r="A122" s="1">
        <v>1911</v>
      </c>
      <c r="B122" s="10">
        <v>5.53</v>
      </c>
      <c r="C122" s="10">
        <v>4.01</v>
      </c>
      <c r="D122" s="10">
        <v>3.32</v>
      </c>
      <c r="E122" s="10">
        <v>2.6</v>
      </c>
      <c r="F122" s="10">
        <v>6.47</v>
      </c>
      <c r="G122" s="10">
        <v>1.57</v>
      </c>
      <c r="H122" s="10">
        <v>8.76</v>
      </c>
      <c r="I122" s="8">
        <v>0.122</v>
      </c>
      <c r="J122" s="8">
        <v>0.104</v>
      </c>
      <c r="L122" s="71">
        <v>37.00818080357143</v>
      </c>
      <c r="N122" s="15">
        <f t="shared" si="9"/>
        <v>2.0465523984375</v>
      </c>
      <c r="O122" s="15">
        <f t="shared" si="10"/>
        <v>1.4840280502232142</v>
      </c>
      <c r="P122" s="15">
        <f t="shared" si="11"/>
        <v>1.2286716026785713</v>
      </c>
      <c r="Q122" s="15">
        <f t="shared" si="12"/>
        <v>0.9622127008928572</v>
      </c>
      <c r="R122" s="15">
        <f t="shared" si="13"/>
        <v>2.3944292979910715</v>
      </c>
      <c r="S122" s="15">
        <f t="shared" si="14"/>
        <v>0.5810284386160715</v>
      </c>
      <c r="T122" s="15">
        <f t="shared" si="15"/>
        <v>3.241916638392857</v>
      </c>
      <c r="U122" s="15">
        <f t="shared" si="18"/>
        <v>4.514998058035714</v>
      </c>
      <c r="V122" s="15">
        <f t="shared" si="17"/>
        <v>3.848850803571428</v>
      </c>
    </row>
    <row r="123" spans="1:22" ht="15">
      <c r="A123" s="1">
        <v>1912</v>
      </c>
      <c r="B123" s="10">
        <v>5.31</v>
      </c>
      <c r="C123" s="10">
        <v>4.44</v>
      </c>
      <c r="D123" s="10">
        <v>3.7</v>
      </c>
      <c r="E123" s="10">
        <v>2.85</v>
      </c>
      <c r="F123" s="10">
        <v>6.84</v>
      </c>
      <c r="G123" s="10">
        <v>2.08</v>
      </c>
      <c r="H123" s="10">
        <v>8.99</v>
      </c>
      <c r="I123" s="8">
        <v>0.119</v>
      </c>
      <c r="J123" s="8">
        <v>0.11</v>
      </c>
      <c r="L123" s="71">
        <v>32.56875</v>
      </c>
      <c r="N123" s="15">
        <f t="shared" si="9"/>
        <v>1.7294006249999998</v>
      </c>
      <c r="O123" s="15">
        <f t="shared" si="10"/>
        <v>1.4460525000000002</v>
      </c>
      <c r="P123" s="15">
        <f t="shared" si="11"/>
        <v>1.2050437500000002</v>
      </c>
      <c r="Q123" s="15">
        <f t="shared" si="12"/>
        <v>0.9282093750000001</v>
      </c>
      <c r="R123" s="15">
        <f t="shared" si="13"/>
        <v>2.2277025</v>
      </c>
      <c r="S123" s="15">
        <f t="shared" si="14"/>
        <v>0.6774300000000001</v>
      </c>
      <c r="T123" s="15">
        <f t="shared" si="15"/>
        <v>2.927930625</v>
      </c>
      <c r="U123" s="15">
        <f t="shared" si="18"/>
        <v>3.87568125</v>
      </c>
      <c r="V123" s="15">
        <f t="shared" si="17"/>
        <v>3.5825625000000003</v>
      </c>
    </row>
    <row r="124" spans="1:22" ht="15">
      <c r="A124" s="1">
        <v>1913</v>
      </c>
      <c r="B124" s="10">
        <v>5.05</v>
      </c>
      <c r="C124" s="10">
        <v>4.08</v>
      </c>
      <c r="D124" s="10">
        <v>3.25</v>
      </c>
      <c r="E124" s="10">
        <v>2.61</v>
      </c>
      <c r="F124" s="10">
        <v>7.38</v>
      </c>
      <c r="G124" s="10">
        <v>1.76</v>
      </c>
      <c r="H124" s="10">
        <v>9.36</v>
      </c>
      <c r="I124" s="8">
        <v>0.119</v>
      </c>
      <c r="J124" s="8">
        <v>0.113</v>
      </c>
      <c r="L124" s="71">
        <v>33.08248325892857</v>
      </c>
      <c r="N124" s="15">
        <f t="shared" si="9"/>
        <v>1.6706654045758926</v>
      </c>
      <c r="O124" s="15">
        <f t="shared" si="10"/>
        <v>1.3497653169642856</v>
      </c>
      <c r="P124" s="15">
        <f t="shared" si="11"/>
        <v>1.0751807059151786</v>
      </c>
      <c r="Q124" s="15">
        <f t="shared" si="12"/>
        <v>0.8634528130580357</v>
      </c>
      <c r="R124" s="15">
        <f t="shared" si="13"/>
        <v>2.4414872645089285</v>
      </c>
      <c r="S124" s="15">
        <f t="shared" si="14"/>
        <v>0.5822517053571429</v>
      </c>
      <c r="T124" s="15">
        <f t="shared" si="15"/>
        <v>3.0965204330357134</v>
      </c>
      <c r="U124" s="15">
        <f t="shared" si="18"/>
        <v>3.9368155078124993</v>
      </c>
      <c r="V124" s="15">
        <f t="shared" si="17"/>
        <v>3.7383206082589284</v>
      </c>
    </row>
    <row r="125" spans="1:22" ht="15">
      <c r="A125" s="1">
        <v>1914</v>
      </c>
      <c r="B125" s="10">
        <v>6.7</v>
      </c>
      <c r="C125" s="10">
        <v>5.54</v>
      </c>
      <c r="D125" s="10">
        <v>3.68</v>
      </c>
      <c r="E125" s="10">
        <v>2.82</v>
      </c>
      <c r="F125" s="10">
        <v>11.91</v>
      </c>
      <c r="G125" s="10">
        <v>1.9</v>
      </c>
      <c r="H125" s="10">
        <v>12.99</v>
      </c>
      <c r="I125" s="8">
        <v>0.143</v>
      </c>
      <c r="J125" s="8">
        <v>0.134</v>
      </c>
      <c r="L125" s="71">
        <v>36.0291796875</v>
      </c>
      <c r="N125" s="15">
        <f t="shared" si="9"/>
        <v>2.4139550390625</v>
      </c>
      <c r="O125" s="15">
        <f t="shared" si="10"/>
        <v>1.9960165546874997</v>
      </c>
      <c r="P125" s="15">
        <f t="shared" si="11"/>
        <v>1.3258738125</v>
      </c>
      <c r="Q125" s="15">
        <f t="shared" si="12"/>
        <v>1.0160228671875</v>
      </c>
      <c r="R125" s="15">
        <f t="shared" si="13"/>
        <v>4.29107530078125</v>
      </c>
      <c r="S125" s="15">
        <f t="shared" si="14"/>
        <v>0.6845544140624998</v>
      </c>
      <c r="T125" s="15">
        <f t="shared" si="15"/>
        <v>4.68019044140625</v>
      </c>
      <c r="U125" s="15">
        <f t="shared" si="18"/>
        <v>5.152172695312499</v>
      </c>
      <c r="V125" s="15">
        <f t="shared" si="17"/>
        <v>4.827910078125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pane ySplit="5660" topLeftCell="BM120" activePane="topLeft" state="split"/>
      <selection pane="topLeft" activeCell="M7" sqref="M7:M121"/>
      <selection pane="bottomLeft" activeCell="T130" sqref="T130"/>
    </sheetView>
  </sheetViews>
  <sheetFormatPr defaultColWidth="8.8515625" defaultRowHeight="12.75"/>
  <cols>
    <col min="1" max="1" width="5.8515625" style="1" customWidth="1"/>
    <col min="2" max="10" width="8.8515625" style="1" customWidth="1"/>
    <col min="11" max="11" width="10.00390625" style="1" customWidth="1"/>
    <col min="12" max="12" width="8.8515625" style="1" customWidth="1"/>
    <col min="13" max="13" width="8.8515625" style="28" customWidth="1"/>
    <col min="14" max="23" width="8.8515625" style="1" customWidth="1"/>
    <col min="24" max="24" width="9.421875" style="1" customWidth="1"/>
    <col min="25" max="16384" width="8.8515625" style="1" customWidth="1"/>
  </cols>
  <sheetData>
    <row r="1" ht="15">
      <c r="A1" s="1" t="s">
        <v>106</v>
      </c>
    </row>
    <row r="2" ht="15">
      <c r="A2" s="1" t="s">
        <v>2</v>
      </c>
    </row>
    <row r="4" spans="2:24" ht="15">
      <c r="B4" s="29" t="s">
        <v>189</v>
      </c>
      <c r="C4" s="29"/>
      <c r="D4" s="29"/>
      <c r="E4" s="29"/>
      <c r="F4" s="29"/>
      <c r="G4" s="29"/>
      <c r="H4" s="29"/>
      <c r="I4" s="29"/>
      <c r="J4" s="29"/>
      <c r="K4" s="29"/>
      <c r="O4" s="22" t="s">
        <v>276</v>
      </c>
      <c r="P4" s="22"/>
      <c r="Q4" s="23"/>
      <c r="R4" s="23"/>
      <c r="S4" s="23"/>
      <c r="T4" s="23"/>
      <c r="U4" s="23"/>
      <c r="V4" s="23"/>
      <c r="W4" s="23"/>
      <c r="X4" s="23"/>
    </row>
    <row r="5" spans="2:24" ht="15">
      <c r="B5" s="1" t="s">
        <v>270</v>
      </c>
      <c r="C5" s="1" t="s">
        <v>206</v>
      </c>
      <c r="E5" s="66" t="s">
        <v>273</v>
      </c>
      <c r="K5" s="1" t="s">
        <v>267</v>
      </c>
      <c r="O5" s="2" t="s">
        <v>270</v>
      </c>
      <c r="P5" s="2" t="s">
        <v>206</v>
      </c>
      <c r="R5" s="66" t="s">
        <v>273</v>
      </c>
      <c r="T5" s="2" t="s">
        <v>270</v>
      </c>
      <c r="X5" s="1" t="s">
        <v>267</v>
      </c>
    </row>
    <row r="6" spans="2:24" ht="15">
      <c r="B6" s="8" t="s">
        <v>271</v>
      </c>
      <c r="C6" s="8" t="s">
        <v>272</v>
      </c>
      <c r="D6" s="8" t="s">
        <v>207</v>
      </c>
      <c r="E6" s="8" t="s">
        <v>274</v>
      </c>
      <c r="F6" s="8" t="s">
        <v>226</v>
      </c>
      <c r="G6" s="8" t="s">
        <v>208</v>
      </c>
      <c r="H6" s="8" t="s">
        <v>209</v>
      </c>
      <c r="I6" s="8" t="s">
        <v>223</v>
      </c>
      <c r="J6" s="4" t="s">
        <v>224</v>
      </c>
      <c r="K6" s="4" t="s">
        <v>268</v>
      </c>
      <c r="O6" s="8" t="s">
        <v>271</v>
      </c>
      <c r="P6" s="8" t="s">
        <v>272</v>
      </c>
      <c r="Q6" s="8" t="s">
        <v>207</v>
      </c>
      <c r="R6" s="8" t="s">
        <v>274</v>
      </c>
      <c r="S6" s="8" t="s">
        <v>226</v>
      </c>
      <c r="T6" s="8" t="s">
        <v>275</v>
      </c>
      <c r="U6" s="8" t="s">
        <v>209</v>
      </c>
      <c r="V6" s="8" t="s">
        <v>223</v>
      </c>
      <c r="W6" s="4" t="s">
        <v>224</v>
      </c>
      <c r="X6" s="4" t="s">
        <v>268</v>
      </c>
    </row>
    <row r="7" spans="2:24" s="18" customFormat="1" ht="15">
      <c r="B7" s="19" t="s">
        <v>198</v>
      </c>
      <c r="C7" s="19" t="s">
        <v>198</v>
      </c>
      <c r="D7" s="19" t="s">
        <v>198</v>
      </c>
      <c r="E7" s="19" t="s">
        <v>198</v>
      </c>
      <c r="F7" s="19" t="s">
        <v>198</v>
      </c>
      <c r="G7" s="19" t="s">
        <v>198</v>
      </c>
      <c r="H7" s="19" t="s">
        <v>198</v>
      </c>
      <c r="I7" s="19" t="s">
        <v>198</v>
      </c>
      <c r="J7" s="7" t="s">
        <v>225</v>
      </c>
      <c r="K7" s="7" t="s">
        <v>269</v>
      </c>
      <c r="M7" s="70" t="s">
        <v>21</v>
      </c>
      <c r="O7" s="19" t="s">
        <v>198</v>
      </c>
      <c r="P7" s="19" t="s">
        <v>198</v>
      </c>
      <c r="Q7" s="19" t="s">
        <v>198</v>
      </c>
      <c r="R7" s="19" t="s">
        <v>198</v>
      </c>
      <c r="S7" s="19" t="s">
        <v>198</v>
      </c>
      <c r="T7" s="19" t="s">
        <v>198</v>
      </c>
      <c r="U7" s="19" t="s">
        <v>198</v>
      </c>
      <c r="V7" s="19" t="s">
        <v>198</v>
      </c>
      <c r="W7" s="7" t="s">
        <v>225</v>
      </c>
      <c r="X7" s="7" t="s">
        <v>269</v>
      </c>
    </row>
    <row r="8" spans="1:22" ht="15">
      <c r="A8" s="67">
        <v>1801</v>
      </c>
      <c r="B8" s="8"/>
      <c r="C8" s="8"/>
      <c r="D8" s="8"/>
      <c r="E8" s="8"/>
      <c r="F8" s="8"/>
      <c r="G8" s="8"/>
      <c r="H8" s="8"/>
      <c r="I8" s="8">
        <v>0.577</v>
      </c>
      <c r="M8" s="71">
        <v>16</v>
      </c>
      <c r="N8" s="67">
        <v>1801</v>
      </c>
      <c r="V8" s="16">
        <f aca="true" t="shared" si="0" ref="V8:V13">I8*$M8</f>
        <v>9.232</v>
      </c>
    </row>
    <row r="9" spans="1:22" ht="15">
      <c r="A9" s="68">
        <v>1802</v>
      </c>
      <c r="B9" s="8"/>
      <c r="C9" s="8"/>
      <c r="D9" s="8"/>
      <c r="E9" s="8"/>
      <c r="F9" s="8"/>
      <c r="G9" s="8"/>
      <c r="H9" s="8">
        <v>0.45</v>
      </c>
      <c r="I9" s="8">
        <v>0.45</v>
      </c>
      <c r="M9" s="71">
        <v>15.94</v>
      </c>
      <c r="N9" s="68">
        <v>1802</v>
      </c>
      <c r="U9" s="16">
        <f>H9*$M9</f>
        <v>7.173</v>
      </c>
      <c r="V9" s="16">
        <f t="shared" si="0"/>
        <v>7.173</v>
      </c>
    </row>
    <row r="10" spans="1:22" ht="15">
      <c r="A10" s="68">
        <v>1803</v>
      </c>
      <c r="B10" s="8"/>
      <c r="C10" s="8"/>
      <c r="D10" s="8"/>
      <c r="E10" s="8"/>
      <c r="F10" s="8"/>
      <c r="G10" s="8"/>
      <c r="H10" s="8">
        <v>0.423</v>
      </c>
      <c r="I10" s="8">
        <v>0.481</v>
      </c>
      <c r="M10" s="71">
        <v>16.16</v>
      </c>
      <c r="N10" s="68">
        <v>1803</v>
      </c>
      <c r="U10" s="16">
        <f>H10*$M10</f>
        <v>6.83568</v>
      </c>
      <c r="V10" s="16">
        <f t="shared" si="0"/>
        <v>7.772959999999999</v>
      </c>
    </row>
    <row r="11" spans="1:22" ht="15">
      <c r="A11" s="68">
        <v>1804</v>
      </c>
      <c r="B11" s="8"/>
      <c r="C11" s="8"/>
      <c r="D11" s="8"/>
      <c r="E11" s="8"/>
      <c r="F11" s="8"/>
      <c r="G11" s="8"/>
      <c r="H11" s="8">
        <v>0.417</v>
      </c>
      <c r="I11" s="8">
        <v>0.464</v>
      </c>
      <c r="M11" s="71">
        <v>16.36</v>
      </c>
      <c r="N11" s="68">
        <v>1804</v>
      </c>
      <c r="U11" s="16">
        <f>H11*$M11</f>
        <v>6.822119999999999</v>
      </c>
      <c r="V11" s="16">
        <f t="shared" si="0"/>
        <v>7.5910400000000005</v>
      </c>
    </row>
    <row r="12" spans="1:22" ht="15">
      <c r="A12" s="68">
        <v>1805</v>
      </c>
      <c r="B12" s="8"/>
      <c r="C12" s="8"/>
      <c r="D12" s="8"/>
      <c r="E12" s="8"/>
      <c r="F12" s="8"/>
      <c r="G12" s="8"/>
      <c r="H12" s="8">
        <v>0.431</v>
      </c>
      <c r="I12" s="8">
        <v>0.634</v>
      </c>
      <c r="M12" s="71">
        <v>16.49</v>
      </c>
      <c r="N12" s="68">
        <v>1805</v>
      </c>
      <c r="U12" s="16">
        <f>H12*$M12</f>
        <v>7.107189999999999</v>
      </c>
      <c r="V12" s="16">
        <f t="shared" si="0"/>
        <v>10.454659999999999</v>
      </c>
    </row>
    <row r="13" spans="1:22" ht="15">
      <c r="A13" s="68">
        <v>1806</v>
      </c>
      <c r="B13" s="8">
        <v>0.11</v>
      </c>
      <c r="C13" s="8"/>
      <c r="D13" s="8">
        <v>0.165</v>
      </c>
      <c r="E13" s="8">
        <v>0.129</v>
      </c>
      <c r="F13" s="8">
        <v>0.129</v>
      </c>
      <c r="G13" s="8">
        <v>0.184</v>
      </c>
      <c r="H13" s="8">
        <v>0.683</v>
      </c>
      <c r="I13" s="8">
        <v>0.744</v>
      </c>
      <c r="M13" s="71">
        <v>16.57</v>
      </c>
      <c r="N13" s="68">
        <v>1806</v>
      </c>
      <c r="O13" s="16">
        <f aca="true" t="shared" si="1" ref="O13:O18">B13*$M13</f>
        <v>1.8227</v>
      </c>
      <c r="P13" s="16"/>
      <c r="Q13" s="16">
        <f aca="true" t="shared" si="2" ref="Q13:Q18">D13*$M13</f>
        <v>2.7340500000000003</v>
      </c>
      <c r="R13" s="16">
        <v>2.13753</v>
      </c>
      <c r="S13" s="16">
        <f aca="true" t="shared" si="3" ref="S13:T16">F13*$M13</f>
        <v>2.13753</v>
      </c>
      <c r="T13" s="16">
        <f t="shared" si="3"/>
        <v>3.04888</v>
      </c>
      <c r="U13" s="16">
        <f>H13*$M13</f>
        <v>11.31731</v>
      </c>
      <c r="V13" s="16">
        <f t="shared" si="0"/>
        <v>12.32808</v>
      </c>
    </row>
    <row r="14" spans="1:21" ht="15">
      <c r="A14" s="68">
        <v>1807</v>
      </c>
      <c r="B14" s="8">
        <v>0.134</v>
      </c>
      <c r="C14" s="8"/>
      <c r="D14" s="8">
        <v>0.132</v>
      </c>
      <c r="E14" s="8">
        <v>0.134</v>
      </c>
      <c r="F14" s="8">
        <v>0.134</v>
      </c>
      <c r="G14" s="8">
        <v>0.144</v>
      </c>
      <c r="H14" s="8"/>
      <c r="I14" s="8"/>
      <c r="M14" s="71">
        <v>16.28</v>
      </c>
      <c r="N14" s="68">
        <v>1807</v>
      </c>
      <c r="O14" s="16">
        <f t="shared" si="1"/>
        <v>2.1815200000000003</v>
      </c>
      <c r="P14" s="16"/>
      <c r="Q14" s="16">
        <f t="shared" si="2"/>
        <v>2.14896</v>
      </c>
      <c r="R14" s="16">
        <v>2.1815200000000003</v>
      </c>
      <c r="S14" s="16">
        <f t="shared" si="3"/>
        <v>2.1815200000000003</v>
      </c>
      <c r="T14" s="16">
        <f t="shared" si="3"/>
        <v>2.34432</v>
      </c>
      <c r="U14" s="16"/>
    </row>
    <row r="15" spans="1:24" ht="15">
      <c r="A15" s="68">
        <v>1808</v>
      </c>
      <c r="B15" s="8">
        <v>0.113</v>
      </c>
      <c r="C15" s="8"/>
      <c r="D15" s="8">
        <v>0.133</v>
      </c>
      <c r="E15" s="8">
        <v>0.107</v>
      </c>
      <c r="F15" s="8">
        <v>0.107</v>
      </c>
      <c r="G15" s="8">
        <v>0.133</v>
      </c>
      <c r="H15" s="8"/>
      <c r="I15" s="8"/>
      <c r="K15" s="12">
        <v>3.86</v>
      </c>
      <c r="M15" s="71">
        <v>16.44</v>
      </c>
      <c r="N15" s="68">
        <v>1808</v>
      </c>
      <c r="O15" s="16">
        <f t="shared" si="1"/>
        <v>1.8577200000000003</v>
      </c>
      <c r="P15" s="16"/>
      <c r="Q15" s="16">
        <f t="shared" si="2"/>
        <v>2.1865200000000002</v>
      </c>
      <c r="R15" s="16">
        <v>1.7590800000000002</v>
      </c>
      <c r="S15" s="16">
        <f t="shared" si="3"/>
        <v>1.7590800000000002</v>
      </c>
      <c r="T15" s="16">
        <f t="shared" si="3"/>
        <v>2.1865200000000002</v>
      </c>
      <c r="X15" s="16">
        <f>K15*$M15</f>
        <v>63.458400000000005</v>
      </c>
    </row>
    <row r="16" spans="1:24" ht="15">
      <c r="A16" s="68">
        <v>1809</v>
      </c>
      <c r="B16" s="8">
        <v>0.095</v>
      </c>
      <c r="C16" s="8"/>
      <c r="D16" s="8">
        <v>0.106</v>
      </c>
      <c r="E16" s="8">
        <v>0.085</v>
      </c>
      <c r="F16" s="8">
        <v>0.085</v>
      </c>
      <c r="G16" s="8">
        <v>0.106</v>
      </c>
      <c r="H16" s="8"/>
      <c r="I16" s="8"/>
      <c r="K16" s="12">
        <v>3.91</v>
      </c>
      <c r="M16" s="71">
        <v>16.61</v>
      </c>
      <c r="N16" s="68">
        <v>1809</v>
      </c>
      <c r="O16" s="16">
        <f t="shared" si="1"/>
        <v>1.57795</v>
      </c>
      <c r="P16" s="16"/>
      <c r="Q16" s="16">
        <f t="shared" si="2"/>
        <v>1.76066</v>
      </c>
      <c r="R16" s="16">
        <v>1.41185</v>
      </c>
      <c r="S16" s="16">
        <f t="shared" si="3"/>
        <v>1.41185</v>
      </c>
      <c r="T16" s="16">
        <f t="shared" si="3"/>
        <v>1.76066</v>
      </c>
      <c r="X16" s="16">
        <f aca="true" t="shared" si="4" ref="X16:X72">K16*$M16</f>
        <v>64.9451</v>
      </c>
    </row>
    <row r="17" spans="1:24" ht="15">
      <c r="A17" s="68">
        <v>1810</v>
      </c>
      <c r="B17" s="8">
        <v>0.147</v>
      </c>
      <c r="C17" s="8"/>
      <c r="D17" s="8">
        <v>0.264</v>
      </c>
      <c r="E17" s="8" t="s">
        <v>305</v>
      </c>
      <c r="F17" s="8"/>
      <c r="G17" s="8">
        <v>0.264</v>
      </c>
      <c r="H17" s="8">
        <v>0.44</v>
      </c>
      <c r="I17" s="8">
        <v>0.494</v>
      </c>
      <c r="J17" s="8">
        <v>0.56</v>
      </c>
      <c r="K17" s="12">
        <v>4.53</v>
      </c>
      <c r="M17" s="72">
        <v>15.81</v>
      </c>
      <c r="N17" s="68">
        <v>1810</v>
      </c>
      <c r="O17" s="16">
        <f t="shared" si="1"/>
        <v>2.32407</v>
      </c>
      <c r="P17" s="16"/>
      <c r="Q17" s="16">
        <f t="shared" si="2"/>
        <v>4.17384</v>
      </c>
      <c r="R17" s="16"/>
      <c r="S17" s="16"/>
      <c r="T17" s="16">
        <f aca="true" t="shared" si="5" ref="T17:W18">G17*$M17</f>
        <v>4.17384</v>
      </c>
      <c r="U17" s="16">
        <f t="shared" si="5"/>
        <v>6.9564</v>
      </c>
      <c r="V17" s="16">
        <f t="shared" si="5"/>
        <v>7.8101400000000005</v>
      </c>
      <c r="W17" s="16">
        <f t="shared" si="5"/>
        <v>8.853600000000002</v>
      </c>
      <c r="X17" s="16">
        <f t="shared" si="4"/>
        <v>71.61930000000001</v>
      </c>
    </row>
    <row r="18" spans="1:24" ht="15">
      <c r="A18" s="68">
        <v>1811</v>
      </c>
      <c r="B18" s="8">
        <v>0.118</v>
      </c>
      <c r="C18" s="8"/>
      <c r="D18" s="8">
        <v>0.164</v>
      </c>
      <c r="E18" s="8">
        <v>0.085</v>
      </c>
      <c r="F18" s="8">
        <v>0.085</v>
      </c>
      <c r="G18" s="8">
        <v>0.18</v>
      </c>
      <c r="H18" s="8">
        <v>0.354</v>
      </c>
      <c r="I18" s="8">
        <v>0.402</v>
      </c>
      <c r="J18" s="8">
        <v>0.42</v>
      </c>
      <c r="K18" s="12">
        <v>3.55</v>
      </c>
      <c r="M18" s="71">
        <v>15.94</v>
      </c>
      <c r="N18" s="68">
        <v>1811</v>
      </c>
      <c r="O18" s="16">
        <f t="shared" si="1"/>
        <v>1.88092</v>
      </c>
      <c r="P18" s="16"/>
      <c r="Q18" s="16">
        <f t="shared" si="2"/>
        <v>2.61416</v>
      </c>
      <c r="R18" s="16">
        <v>1.3549</v>
      </c>
      <c r="S18" s="16">
        <f>F18*$M18</f>
        <v>1.3549</v>
      </c>
      <c r="T18" s="16">
        <f t="shared" si="5"/>
        <v>2.8691999999999998</v>
      </c>
      <c r="U18" s="16">
        <f t="shared" si="5"/>
        <v>5.642759999999999</v>
      </c>
      <c r="V18" s="16">
        <f t="shared" si="5"/>
        <v>6.4078800000000005</v>
      </c>
      <c r="W18" s="16">
        <f t="shared" si="5"/>
        <v>6.6948</v>
      </c>
      <c r="X18" s="16">
        <f t="shared" si="4"/>
        <v>56.586999999999996</v>
      </c>
    </row>
    <row r="19" spans="1:24" ht="15">
      <c r="A19" s="68">
        <v>1812</v>
      </c>
      <c r="B19" s="8">
        <v>0.105</v>
      </c>
      <c r="C19" s="8"/>
      <c r="D19" s="8">
        <v>0.1</v>
      </c>
      <c r="E19" s="8"/>
      <c r="F19" s="8"/>
      <c r="G19" s="8">
        <v>0.124</v>
      </c>
      <c r="H19" s="8">
        <v>0.248</v>
      </c>
      <c r="I19" s="8">
        <v>0.481</v>
      </c>
      <c r="J19" s="8">
        <v>0.46</v>
      </c>
      <c r="K19" s="12">
        <v>2.72</v>
      </c>
      <c r="M19" s="71">
        <v>16.26</v>
      </c>
      <c r="N19" s="68">
        <v>1812</v>
      </c>
      <c r="O19" s="16">
        <f aca="true" t="shared" si="6" ref="O19:P79">B19*$M19</f>
        <v>1.7073</v>
      </c>
      <c r="P19" s="16"/>
      <c r="Q19" s="16">
        <f aca="true" t="shared" si="7" ref="Q19:Q79">D19*$M19</f>
        <v>1.6260000000000003</v>
      </c>
      <c r="R19" s="16"/>
      <c r="S19" s="16"/>
      <c r="T19" s="16">
        <f aca="true" t="shared" si="8" ref="T19:T79">G19*$M19</f>
        <v>2.0162400000000003</v>
      </c>
      <c r="U19" s="16">
        <f aca="true" t="shared" si="9" ref="U19:U79">H19*$M19</f>
        <v>4.0324800000000005</v>
      </c>
      <c r="V19" s="16">
        <f aca="true" t="shared" si="10" ref="V19:V82">I19*$M19</f>
        <v>7.82106</v>
      </c>
      <c r="W19" s="16">
        <f aca="true" t="shared" si="11" ref="W19:W82">J19*$M19</f>
        <v>7.479600000000001</v>
      </c>
      <c r="X19" s="16">
        <f t="shared" si="4"/>
        <v>44.22720000000001</v>
      </c>
    </row>
    <row r="20" spans="1:24" ht="15">
      <c r="A20" s="68">
        <v>1813</v>
      </c>
      <c r="B20" s="8">
        <v>0.123</v>
      </c>
      <c r="C20" s="8"/>
      <c r="D20" s="8">
        <v>0.105</v>
      </c>
      <c r="E20" s="8" t="s">
        <v>305</v>
      </c>
      <c r="F20" s="8"/>
      <c r="G20" s="8">
        <v>0.161</v>
      </c>
      <c r="H20" s="8">
        <v>0.322</v>
      </c>
      <c r="I20" s="8">
        <v>0.406</v>
      </c>
      <c r="J20" s="8">
        <v>0.48</v>
      </c>
      <c r="K20" s="12">
        <v>2.59</v>
      </c>
      <c r="M20" s="71">
        <v>16.52</v>
      </c>
      <c r="N20" s="68">
        <v>1813</v>
      </c>
      <c r="O20" s="16">
        <f t="shared" si="6"/>
        <v>2.0319599999999998</v>
      </c>
      <c r="P20" s="16"/>
      <c r="Q20" s="16">
        <f t="shared" si="7"/>
        <v>1.7346</v>
      </c>
      <c r="R20" s="16"/>
      <c r="S20" s="16"/>
      <c r="T20" s="16">
        <f t="shared" si="8"/>
        <v>2.65972</v>
      </c>
      <c r="U20" s="16">
        <f t="shared" si="9"/>
        <v>5.31944</v>
      </c>
      <c r="V20" s="16">
        <f t="shared" si="10"/>
        <v>6.707120000000001</v>
      </c>
      <c r="W20" s="16">
        <f t="shared" si="11"/>
        <v>7.9296</v>
      </c>
      <c r="X20" s="16">
        <f t="shared" si="4"/>
        <v>42.7868</v>
      </c>
    </row>
    <row r="21" spans="1:24" ht="15">
      <c r="A21" s="68">
        <v>1814</v>
      </c>
      <c r="B21" s="8">
        <v>0.137</v>
      </c>
      <c r="C21" s="8"/>
      <c r="D21" s="8">
        <v>0.125</v>
      </c>
      <c r="E21" s="8">
        <v>0.103</v>
      </c>
      <c r="F21" s="8">
        <v>0.103</v>
      </c>
      <c r="G21" s="8">
        <v>0.176</v>
      </c>
      <c r="H21" s="8">
        <v>0.369</v>
      </c>
      <c r="I21" s="8">
        <v>0.463</v>
      </c>
      <c r="J21" s="8">
        <v>0.47</v>
      </c>
      <c r="K21" s="12">
        <v>2.81</v>
      </c>
      <c r="M21" s="71">
        <v>15.38</v>
      </c>
      <c r="N21" s="68">
        <v>1814</v>
      </c>
      <c r="O21" s="16">
        <f t="shared" si="6"/>
        <v>2.10706</v>
      </c>
      <c r="P21" s="16"/>
      <c r="Q21" s="16">
        <f t="shared" si="7"/>
        <v>1.9225</v>
      </c>
      <c r="R21" s="16">
        <v>1.58414</v>
      </c>
      <c r="S21" s="16">
        <f aca="true" t="shared" si="12" ref="S21:S79">F21*$M21</f>
        <v>1.58414</v>
      </c>
      <c r="T21" s="16">
        <f t="shared" si="8"/>
        <v>2.70688</v>
      </c>
      <c r="U21" s="16">
        <f t="shared" si="9"/>
        <v>5.67522</v>
      </c>
      <c r="V21" s="16">
        <f t="shared" si="10"/>
        <v>7.120940000000001</v>
      </c>
      <c r="W21" s="16">
        <f t="shared" si="11"/>
        <v>7.2286</v>
      </c>
      <c r="X21" s="16">
        <f t="shared" si="4"/>
        <v>43.217800000000004</v>
      </c>
    </row>
    <row r="22" spans="1:24" ht="15">
      <c r="A22" s="68">
        <v>1815</v>
      </c>
      <c r="B22" s="8">
        <v>0.145</v>
      </c>
      <c r="C22" s="8"/>
      <c r="D22" s="8">
        <v>0.143</v>
      </c>
      <c r="E22" s="8" t="s">
        <v>307</v>
      </c>
      <c r="F22" s="8"/>
      <c r="G22" s="8">
        <v>0.224</v>
      </c>
      <c r="H22" s="8">
        <v>0.463</v>
      </c>
      <c r="I22" s="8">
        <v>0.406</v>
      </c>
      <c r="J22" s="8">
        <v>0.51</v>
      </c>
      <c r="K22" s="12">
        <v>3.57</v>
      </c>
      <c r="M22" s="71">
        <v>15.32</v>
      </c>
      <c r="N22" s="68">
        <v>1815</v>
      </c>
      <c r="O22" s="16">
        <f t="shared" si="6"/>
        <v>2.2214</v>
      </c>
      <c r="P22" s="16"/>
      <c r="Q22" s="16">
        <f t="shared" si="7"/>
        <v>2.19076</v>
      </c>
      <c r="R22" s="16"/>
      <c r="S22" s="16"/>
      <c r="T22" s="16">
        <f t="shared" si="8"/>
        <v>3.43168</v>
      </c>
      <c r="U22" s="16">
        <f t="shared" si="9"/>
        <v>7.09316</v>
      </c>
      <c r="V22" s="16">
        <f t="shared" si="10"/>
        <v>6.21992</v>
      </c>
      <c r="W22" s="16">
        <f t="shared" si="11"/>
        <v>7.8132</v>
      </c>
      <c r="X22" s="16">
        <f t="shared" si="4"/>
        <v>54.6924</v>
      </c>
    </row>
    <row r="23" spans="1:24" ht="15">
      <c r="A23" s="68">
        <v>1816</v>
      </c>
      <c r="B23" s="8">
        <v>0.156</v>
      </c>
      <c r="C23" s="8"/>
      <c r="D23" s="8">
        <v>0.15</v>
      </c>
      <c r="E23" s="8" t="s">
        <v>305</v>
      </c>
      <c r="F23" s="8"/>
      <c r="G23" s="8">
        <v>0.206</v>
      </c>
      <c r="H23" s="8">
        <v>0.424</v>
      </c>
      <c r="I23" s="8">
        <v>0.438</v>
      </c>
      <c r="J23" s="8">
        <v>0.5</v>
      </c>
      <c r="K23" s="12">
        <v>5.65</v>
      </c>
      <c r="M23" s="71">
        <v>15.51</v>
      </c>
      <c r="N23" s="68">
        <v>1816</v>
      </c>
      <c r="O23" s="16">
        <f t="shared" si="6"/>
        <v>2.41956</v>
      </c>
      <c r="P23" s="16"/>
      <c r="Q23" s="16">
        <f t="shared" si="7"/>
        <v>2.3265</v>
      </c>
      <c r="R23" s="16"/>
      <c r="S23" s="16"/>
      <c r="T23" s="16">
        <f t="shared" si="8"/>
        <v>3.19506</v>
      </c>
      <c r="U23" s="16">
        <f t="shared" si="9"/>
        <v>6.576239999999999</v>
      </c>
      <c r="V23" s="16">
        <f t="shared" si="10"/>
        <v>6.79338</v>
      </c>
      <c r="W23" s="16">
        <f t="shared" si="11"/>
        <v>7.755</v>
      </c>
      <c r="X23" s="16">
        <f t="shared" si="4"/>
        <v>87.6315</v>
      </c>
    </row>
    <row r="24" spans="1:24" ht="15">
      <c r="A24" s="68">
        <v>1817</v>
      </c>
      <c r="B24" s="8">
        <v>0.144</v>
      </c>
      <c r="C24" s="8">
        <v>0.194</v>
      </c>
      <c r="D24" s="8">
        <v>0.12</v>
      </c>
      <c r="E24" s="8" t="s">
        <v>305</v>
      </c>
      <c r="F24" s="8"/>
      <c r="G24" s="8">
        <v>0.188</v>
      </c>
      <c r="H24" s="8">
        <v>0.421</v>
      </c>
      <c r="I24" s="8">
        <v>0.45</v>
      </c>
      <c r="J24" s="8">
        <v>0.48</v>
      </c>
      <c r="K24" s="12">
        <v>6.52</v>
      </c>
      <c r="M24" s="71">
        <v>15.54</v>
      </c>
      <c r="N24" s="68">
        <v>1817</v>
      </c>
      <c r="O24" s="16">
        <f t="shared" si="6"/>
        <v>2.2377599999999997</v>
      </c>
      <c r="P24" s="16">
        <f t="shared" si="6"/>
        <v>3.01476</v>
      </c>
      <c r="Q24" s="16">
        <f t="shared" si="7"/>
        <v>1.8647999999999998</v>
      </c>
      <c r="R24" s="16"/>
      <c r="S24" s="16"/>
      <c r="T24" s="16">
        <f t="shared" si="8"/>
        <v>2.9215199999999997</v>
      </c>
      <c r="U24" s="16">
        <f t="shared" si="9"/>
        <v>6.542339999999999</v>
      </c>
      <c r="V24" s="16">
        <f t="shared" si="10"/>
        <v>6.992999999999999</v>
      </c>
      <c r="W24" s="16">
        <f t="shared" si="11"/>
        <v>7.459199999999999</v>
      </c>
      <c r="X24" s="16">
        <f t="shared" si="4"/>
        <v>101.32079999999999</v>
      </c>
    </row>
    <row r="25" spans="1:24" ht="15">
      <c r="A25" s="68">
        <v>1818</v>
      </c>
      <c r="B25" s="8">
        <v>0.128</v>
      </c>
      <c r="C25" s="8">
        <v>0.173</v>
      </c>
      <c r="D25" s="8">
        <v>0.096</v>
      </c>
      <c r="E25" s="8">
        <v>0.094</v>
      </c>
      <c r="F25" s="8">
        <v>0.094</v>
      </c>
      <c r="G25" s="8">
        <v>0.156</v>
      </c>
      <c r="H25" s="8">
        <v>0.424</v>
      </c>
      <c r="I25" s="8">
        <v>0.405</v>
      </c>
      <c r="J25" s="8">
        <v>0.46</v>
      </c>
      <c r="K25" s="12">
        <v>5.95</v>
      </c>
      <c r="M25" s="71">
        <v>15.54</v>
      </c>
      <c r="N25" s="68">
        <v>1818</v>
      </c>
      <c r="O25" s="16">
        <f t="shared" si="6"/>
        <v>1.98912</v>
      </c>
      <c r="P25" s="16">
        <f t="shared" si="6"/>
        <v>2.68842</v>
      </c>
      <c r="Q25" s="16">
        <f t="shared" si="7"/>
        <v>1.49184</v>
      </c>
      <c r="R25" s="16">
        <v>1.4607599999999998</v>
      </c>
      <c r="S25" s="16">
        <f t="shared" si="12"/>
        <v>1.4607599999999998</v>
      </c>
      <c r="T25" s="16">
        <f t="shared" si="8"/>
        <v>2.4242399999999997</v>
      </c>
      <c r="U25" s="16">
        <f t="shared" si="9"/>
        <v>6.588959999999999</v>
      </c>
      <c r="V25" s="16">
        <f t="shared" si="10"/>
        <v>6.2937</v>
      </c>
      <c r="W25" s="16">
        <f t="shared" si="11"/>
        <v>7.1484</v>
      </c>
      <c r="X25" s="16">
        <f t="shared" si="4"/>
        <v>92.463</v>
      </c>
    </row>
    <row r="26" spans="1:24" ht="15">
      <c r="A26" s="68">
        <v>1819</v>
      </c>
      <c r="B26" s="8">
        <v>0.123</v>
      </c>
      <c r="C26" s="8">
        <v>0.172</v>
      </c>
      <c r="D26" s="8">
        <v>0.079</v>
      </c>
      <c r="E26" s="8">
        <v>0.089</v>
      </c>
      <c r="F26" s="8">
        <v>0.089</v>
      </c>
      <c r="G26" s="8">
        <v>0.182</v>
      </c>
      <c r="H26" s="8">
        <v>0.263</v>
      </c>
      <c r="I26" s="8">
        <v>0.355</v>
      </c>
      <c r="J26" s="8">
        <v>0.38</v>
      </c>
      <c r="K26" s="12">
        <v>5.99</v>
      </c>
      <c r="M26" s="71">
        <v>15.18</v>
      </c>
      <c r="N26" s="68">
        <v>1819</v>
      </c>
      <c r="O26" s="16">
        <f t="shared" si="6"/>
        <v>1.86714</v>
      </c>
      <c r="P26" s="16">
        <f t="shared" si="6"/>
        <v>2.61096</v>
      </c>
      <c r="Q26" s="16">
        <f t="shared" si="7"/>
        <v>1.19922</v>
      </c>
      <c r="R26" s="16">
        <v>1.3510199999999999</v>
      </c>
      <c r="S26" s="16">
        <f t="shared" si="12"/>
        <v>1.3510199999999999</v>
      </c>
      <c r="T26" s="16">
        <f t="shared" si="8"/>
        <v>2.7627599999999997</v>
      </c>
      <c r="U26" s="16">
        <f t="shared" si="9"/>
        <v>3.99234</v>
      </c>
      <c r="V26" s="16">
        <f t="shared" si="10"/>
        <v>5.3889</v>
      </c>
      <c r="W26" s="16">
        <f t="shared" si="11"/>
        <v>5.7684</v>
      </c>
      <c r="X26" s="16">
        <f t="shared" si="4"/>
        <v>90.9282</v>
      </c>
    </row>
    <row r="27" spans="1:24" ht="15">
      <c r="A27" s="68">
        <v>1820</v>
      </c>
      <c r="B27" s="8">
        <v>0.11</v>
      </c>
      <c r="C27" s="8">
        <v>0.163</v>
      </c>
      <c r="D27" s="8">
        <v>0.079</v>
      </c>
      <c r="E27" s="8">
        <v>0.093</v>
      </c>
      <c r="F27" s="8">
        <v>0.093</v>
      </c>
      <c r="G27" s="8">
        <v>0.136</v>
      </c>
      <c r="H27" s="8">
        <v>0.218</v>
      </c>
      <c r="I27" s="8">
        <v>0.387</v>
      </c>
      <c r="J27" s="8">
        <v>0.32</v>
      </c>
      <c r="K27" s="12">
        <v>5.34</v>
      </c>
      <c r="M27" s="71">
        <v>15.48</v>
      </c>
      <c r="N27" s="68">
        <v>1820</v>
      </c>
      <c r="O27" s="16">
        <f t="shared" si="6"/>
        <v>1.7028</v>
      </c>
      <c r="P27" s="16">
        <f t="shared" si="6"/>
        <v>2.5232400000000004</v>
      </c>
      <c r="Q27" s="16">
        <f t="shared" si="7"/>
        <v>1.22292</v>
      </c>
      <c r="R27" s="16">
        <v>1.43964</v>
      </c>
      <c r="S27" s="16">
        <f t="shared" si="12"/>
        <v>1.43964</v>
      </c>
      <c r="T27" s="16">
        <f t="shared" si="8"/>
        <v>2.10528</v>
      </c>
      <c r="U27" s="16">
        <f t="shared" si="9"/>
        <v>3.37464</v>
      </c>
      <c r="V27" s="16">
        <f t="shared" si="10"/>
        <v>5.990760000000001</v>
      </c>
      <c r="W27" s="16">
        <f t="shared" si="11"/>
        <v>4.953600000000001</v>
      </c>
      <c r="X27" s="16">
        <f t="shared" si="4"/>
        <v>82.6632</v>
      </c>
    </row>
    <row r="28" spans="1:24" ht="15">
      <c r="A28" s="68">
        <v>1821</v>
      </c>
      <c r="B28" s="8">
        <v>0.102</v>
      </c>
      <c r="C28" s="8">
        <v>0.133</v>
      </c>
      <c r="D28" s="8">
        <v>0.093</v>
      </c>
      <c r="E28" s="8">
        <v>0.081</v>
      </c>
      <c r="F28" s="8">
        <v>0.081</v>
      </c>
      <c r="G28" s="8">
        <v>0.113</v>
      </c>
      <c r="H28" s="8">
        <v>0.213</v>
      </c>
      <c r="I28" s="8">
        <v>0.417</v>
      </c>
      <c r="K28" s="12">
        <v>5.47</v>
      </c>
      <c r="M28" s="71">
        <v>15.56</v>
      </c>
      <c r="N28" s="68">
        <v>1821</v>
      </c>
      <c r="O28" s="16">
        <f t="shared" si="6"/>
        <v>1.5871199999999999</v>
      </c>
      <c r="P28" s="16">
        <f t="shared" si="6"/>
        <v>2.06948</v>
      </c>
      <c r="Q28" s="16">
        <f t="shared" si="7"/>
        <v>1.4470800000000001</v>
      </c>
      <c r="R28" s="16">
        <v>1.2603600000000001</v>
      </c>
      <c r="S28" s="16">
        <f t="shared" si="12"/>
        <v>1.2603600000000001</v>
      </c>
      <c r="T28" s="16">
        <f t="shared" si="8"/>
        <v>1.75828</v>
      </c>
      <c r="U28" s="16">
        <f t="shared" si="9"/>
        <v>3.31428</v>
      </c>
      <c r="V28" s="16">
        <f t="shared" si="10"/>
        <v>6.48852</v>
      </c>
      <c r="W28" s="16"/>
      <c r="X28" s="16">
        <f t="shared" si="4"/>
        <v>85.11319999999999</v>
      </c>
    </row>
    <row r="29" spans="1:24" ht="15">
      <c r="A29" s="68">
        <v>1822</v>
      </c>
      <c r="B29" s="8">
        <v>0.087</v>
      </c>
      <c r="C29" s="8">
        <v>0.117</v>
      </c>
      <c r="D29" s="8">
        <v>0.093</v>
      </c>
      <c r="E29" s="8">
        <v>0.058</v>
      </c>
      <c r="F29" s="8">
        <v>0.058</v>
      </c>
      <c r="G29" s="8">
        <v>0.112</v>
      </c>
      <c r="H29" s="8">
        <v>0.217</v>
      </c>
      <c r="I29" s="8">
        <v>0.331</v>
      </c>
      <c r="K29" s="12">
        <v>4.3</v>
      </c>
      <c r="M29" s="71">
        <v>15.64</v>
      </c>
      <c r="N29" s="68">
        <v>1822</v>
      </c>
      <c r="O29" s="16">
        <f t="shared" si="6"/>
        <v>1.36068</v>
      </c>
      <c r="P29" s="16">
        <f t="shared" si="6"/>
        <v>1.8298800000000002</v>
      </c>
      <c r="Q29" s="16">
        <f t="shared" si="7"/>
        <v>1.45452</v>
      </c>
      <c r="R29" s="16">
        <v>0.90712</v>
      </c>
      <c r="S29" s="16">
        <f t="shared" si="12"/>
        <v>0.90712</v>
      </c>
      <c r="T29" s="16">
        <f t="shared" si="8"/>
        <v>1.7516800000000001</v>
      </c>
      <c r="U29" s="16">
        <f t="shared" si="9"/>
        <v>3.3938800000000002</v>
      </c>
      <c r="V29" s="16">
        <f t="shared" si="10"/>
        <v>5.17684</v>
      </c>
      <c r="W29" s="16"/>
      <c r="X29" s="16">
        <f t="shared" si="4"/>
        <v>67.252</v>
      </c>
    </row>
    <row r="30" spans="1:24" ht="15">
      <c r="A30" s="68">
        <v>1823</v>
      </c>
      <c r="B30" s="8">
        <v>0.084</v>
      </c>
      <c r="C30" s="8">
        <v>0.113</v>
      </c>
      <c r="D30" s="8">
        <v>0.071</v>
      </c>
      <c r="E30" s="8">
        <v>0.073</v>
      </c>
      <c r="F30" s="8">
        <v>0.073</v>
      </c>
      <c r="G30" s="8">
        <v>0.115</v>
      </c>
      <c r="H30" s="8">
        <v>0.214</v>
      </c>
      <c r="I30" s="8">
        <v>0.394</v>
      </c>
      <c r="K30" s="12">
        <v>2.76</v>
      </c>
      <c r="M30" s="71">
        <v>15.69</v>
      </c>
      <c r="N30" s="68">
        <v>1823</v>
      </c>
      <c r="O30" s="16">
        <f t="shared" si="6"/>
        <v>1.31796</v>
      </c>
      <c r="P30" s="16">
        <f t="shared" si="6"/>
        <v>1.77297</v>
      </c>
      <c r="Q30" s="16">
        <f t="shared" si="7"/>
        <v>1.1139899999999998</v>
      </c>
      <c r="R30" s="16">
        <v>1.14537</v>
      </c>
      <c r="S30" s="16">
        <f t="shared" si="12"/>
        <v>1.14537</v>
      </c>
      <c r="T30" s="16">
        <f t="shared" si="8"/>
        <v>1.8043500000000001</v>
      </c>
      <c r="U30" s="16">
        <f t="shared" si="9"/>
        <v>3.3576599999999996</v>
      </c>
      <c r="V30" s="16">
        <f t="shared" si="10"/>
        <v>6.18186</v>
      </c>
      <c r="W30" s="16"/>
      <c r="X30" s="16">
        <f t="shared" si="4"/>
        <v>43.304399999999994</v>
      </c>
    </row>
    <row r="31" spans="1:24" ht="15">
      <c r="A31" s="68">
        <v>1824</v>
      </c>
      <c r="B31" s="8">
        <v>0.085</v>
      </c>
      <c r="C31" s="8">
        <v>0.105</v>
      </c>
      <c r="D31" s="8">
        <v>0.061</v>
      </c>
      <c r="E31" s="8">
        <v>0.061</v>
      </c>
      <c r="F31" s="8">
        <v>0.061</v>
      </c>
      <c r="G31" s="8">
        <v>0.104</v>
      </c>
      <c r="H31" s="8">
        <v>0.19</v>
      </c>
      <c r="I31" s="8">
        <v>0.37</v>
      </c>
      <c r="J31" s="8">
        <v>0.52</v>
      </c>
      <c r="K31" s="12">
        <v>3.66</v>
      </c>
      <c r="M31" s="71">
        <v>15.4</v>
      </c>
      <c r="N31" s="68">
        <v>1824</v>
      </c>
      <c r="O31" s="16">
        <f t="shared" si="6"/>
        <v>1.3090000000000002</v>
      </c>
      <c r="P31" s="16">
        <f t="shared" si="6"/>
        <v>1.617</v>
      </c>
      <c r="Q31" s="16">
        <f t="shared" si="7"/>
        <v>0.9394</v>
      </c>
      <c r="R31" s="16">
        <v>0.9394</v>
      </c>
      <c r="S31" s="16">
        <f t="shared" si="12"/>
        <v>0.9394</v>
      </c>
      <c r="T31" s="16">
        <f t="shared" si="8"/>
        <v>1.6016</v>
      </c>
      <c r="U31" s="16">
        <f t="shared" si="9"/>
        <v>2.926</v>
      </c>
      <c r="V31" s="16">
        <f t="shared" si="10"/>
        <v>5.698</v>
      </c>
      <c r="W31" s="16">
        <f t="shared" si="11"/>
        <v>8.008000000000001</v>
      </c>
      <c r="X31" s="16">
        <f t="shared" si="4"/>
        <v>56.364000000000004</v>
      </c>
    </row>
    <row r="32" spans="1:24" ht="15">
      <c r="A32" s="68">
        <v>1825</v>
      </c>
      <c r="B32" s="8">
        <v>0.073</v>
      </c>
      <c r="C32" s="8">
        <v>0.099</v>
      </c>
      <c r="D32" s="8">
        <v>0.067</v>
      </c>
      <c r="E32" s="8">
        <v>0.059</v>
      </c>
      <c r="F32" s="8">
        <v>0.059</v>
      </c>
      <c r="G32" s="8">
        <v>0.095</v>
      </c>
      <c r="H32" s="8">
        <v>0.178</v>
      </c>
      <c r="I32" s="8">
        <v>0.363</v>
      </c>
      <c r="J32" s="8">
        <v>0.33</v>
      </c>
      <c r="K32" s="12">
        <v>4.37</v>
      </c>
      <c r="M32" s="71">
        <v>15.69</v>
      </c>
      <c r="N32" s="68">
        <v>1825</v>
      </c>
      <c r="O32" s="16">
        <f t="shared" si="6"/>
        <v>1.14537</v>
      </c>
      <c r="P32" s="16">
        <f t="shared" si="6"/>
        <v>1.55331</v>
      </c>
      <c r="Q32" s="16">
        <f t="shared" si="7"/>
        <v>1.05123</v>
      </c>
      <c r="R32" s="16">
        <v>0.9257099999999999</v>
      </c>
      <c r="S32" s="16">
        <f t="shared" si="12"/>
        <v>0.9257099999999999</v>
      </c>
      <c r="T32" s="16">
        <f t="shared" si="8"/>
        <v>1.49055</v>
      </c>
      <c r="U32" s="16">
        <f t="shared" si="9"/>
        <v>2.79282</v>
      </c>
      <c r="V32" s="16">
        <f t="shared" si="10"/>
        <v>5.695469999999999</v>
      </c>
      <c r="W32" s="16">
        <f t="shared" si="11"/>
        <v>5.1777</v>
      </c>
      <c r="X32" s="16">
        <f t="shared" si="4"/>
        <v>68.5653</v>
      </c>
    </row>
    <row r="33" spans="1:24" ht="15">
      <c r="A33" s="68">
        <v>1826</v>
      </c>
      <c r="B33" s="8">
        <v>0.072</v>
      </c>
      <c r="C33" s="8">
        <v>0.088</v>
      </c>
      <c r="D33" s="8">
        <v>0.064</v>
      </c>
      <c r="E33" s="8">
        <v>0.06</v>
      </c>
      <c r="F33" s="8">
        <v>0.06</v>
      </c>
      <c r="G33" s="8">
        <v>0.088</v>
      </c>
      <c r="H33" s="8">
        <v>0.155</v>
      </c>
      <c r="I33" s="8">
        <v>0.339</v>
      </c>
      <c r="J33" s="8">
        <v>0.33</v>
      </c>
      <c r="K33" s="12">
        <v>4.43</v>
      </c>
      <c r="M33" s="71">
        <v>15.91</v>
      </c>
      <c r="N33" s="68">
        <v>1826</v>
      </c>
      <c r="O33" s="16">
        <f t="shared" si="6"/>
        <v>1.1455199999999999</v>
      </c>
      <c r="P33" s="16">
        <f t="shared" si="6"/>
        <v>1.40008</v>
      </c>
      <c r="Q33" s="16">
        <f t="shared" si="7"/>
        <v>1.01824</v>
      </c>
      <c r="R33" s="16">
        <v>0.9546</v>
      </c>
      <c r="S33" s="16">
        <f t="shared" si="12"/>
        <v>0.9546</v>
      </c>
      <c r="T33" s="16">
        <f t="shared" si="8"/>
        <v>1.40008</v>
      </c>
      <c r="U33" s="16">
        <f t="shared" si="9"/>
        <v>2.46605</v>
      </c>
      <c r="V33" s="16">
        <f t="shared" si="10"/>
        <v>5.393490000000001</v>
      </c>
      <c r="W33" s="16">
        <f t="shared" si="11"/>
        <v>5.2503</v>
      </c>
      <c r="X33" s="16">
        <f t="shared" si="4"/>
        <v>70.48129999999999</v>
      </c>
    </row>
    <row r="34" spans="1:24" ht="15">
      <c r="A34" s="68">
        <v>1827</v>
      </c>
      <c r="B34" s="8">
        <v>0.071</v>
      </c>
      <c r="C34" s="8">
        <v>0.088</v>
      </c>
      <c r="D34" s="8">
        <v>0.066</v>
      </c>
      <c r="E34" s="8">
        <v>0.056</v>
      </c>
      <c r="F34" s="8">
        <v>0.056</v>
      </c>
      <c r="G34" s="8">
        <v>0.091</v>
      </c>
      <c r="H34" s="8">
        <v>0.164</v>
      </c>
      <c r="I34" s="8">
        <v>0.433</v>
      </c>
      <c r="J34" s="8">
        <v>0.42</v>
      </c>
      <c r="K34" s="12">
        <v>4.56</v>
      </c>
      <c r="M34" s="71">
        <v>15.96</v>
      </c>
      <c r="N34" s="68">
        <v>1827</v>
      </c>
      <c r="O34" s="16">
        <f t="shared" si="6"/>
        <v>1.13316</v>
      </c>
      <c r="P34" s="16">
        <f t="shared" si="6"/>
        <v>1.40448</v>
      </c>
      <c r="Q34" s="16">
        <f t="shared" si="7"/>
        <v>1.05336</v>
      </c>
      <c r="R34" s="16">
        <v>0.8937600000000001</v>
      </c>
      <c r="S34" s="16">
        <f t="shared" si="12"/>
        <v>0.8937600000000001</v>
      </c>
      <c r="T34" s="16">
        <f t="shared" si="8"/>
        <v>1.45236</v>
      </c>
      <c r="U34" s="16">
        <f t="shared" si="9"/>
        <v>2.61744</v>
      </c>
      <c r="V34" s="16">
        <f t="shared" si="10"/>
        <v>6.91068</v>
      </c>
      <c r="W34" s="16">
        <f t="shared" si="11"/>
        <v>6.7032</v>
      </c>
      <c r="X34" s="16">
        <f t="shared" si="4"/>
        <v>72.77759999999999</v>
      </c>
    </row>
    <row r="35" spans="1:24" ht="15">
      <c r="A35" s="68">
        <v>1828</v>
      </c>
      <c r="B35" s="8">
        <v>0.073</v>
      </c>
      <c r="C35" s="8">
        <v>0.093</v>
      </c>
      <c r="D35" s="8">
        <v>0.067</v>
      </c>
      <c r="E35" s="8">
        <v>0.057</v>
      </c>
      <c r="F35" s="8">
        <v>0.057</v>
      </c>
      <c r="G35" s="8">
        <v>0.101</v>
      </c>
      <c r="H35" s="8">
        <v>0.167</v>
      </c>
      <c r="I35" s="8">
        <v>0.354</v>
      </c>
      <c r="J35" s="8">
        <v>0.38</v>
      </c>
      <c r="K35" s="12">
        <v>3.41</v>
      </c>
      <c r="M35" s="71">
        <v>16.07</v>
      </c>
      <c r="N35" s="68">
        <v>1828</v>
      </c>
      <c r="O35" s="16">
        <f t="shared" si="6"/>
        <v>1.1731099999999999</v>
      </c>
      <c r="P35" s="16">
        <f t="shared" si="6"/>
        <v>1.49451</v>
      </c>
      <c r="Q35" s="16">
        <f t="shared" si="7"/>
        <v>1.0766900000000001</v>
      </c>
      <c r="R35" s="16">
        <v>0.9159900000000001</v>
      </c>
      <c r="S35" s="16">
        <f t="shared" si="12"/>
        <v>0.9159900000000001</v>
      </c>
      <c r="T35" s="16">
        <f t="shared" si="8"/>
        <v>1.6230700000000002</v>
      </c>
      <c r="U35" s="16">
        <f t="shared" si="9"/>
        <v>2.6836900000000004</v>
      </c>
      <c r="V35" s="16">
        <f t="shared" si="10"/>
        <v>5.6887799999999995</v>
      </c>
      <c r="W35" s="16">
        <f t="shared" si="11"/>
        <v>6.1066</v>
      </c>
      <c r="X35" s="16">
        <f t="shared" si="4"/>
        <v>54.798700000000004</v>
      </c>
    </row>
    <row r="36" spans="1:24" ht="15">
      <c r="A36" s="68">
        <v>1829</v>
      </c>
      <c r="B36" s="8">
        <v>0.083</v>
      </c>
      <c r="C36" s="8">
        <v>0.101</v>
      </c>
      <c r="D36" s="8">
        <v>0.074</v>
      </c>
      <c r="E36" s="8">
        <v>0.068</v>
      </c>
      <c r="F36" s="8">
        <v>0.068</v>
      </c>
      <c r="G36" s="8">
        <v>0.125</v>
      </c>
      <c r="H36" s="8">
        <v>0.216</v>
      </c>
      <c r="I36" s="8">
        <v>0.31</v>
      </c>
      <c r="J36" s="8">
        <v>0.29</v>
      </c>
      <c r="K36" s="12">
        <v>2.62</v>
      </c>
      <c r="M36" s="71">
        <v>15.85</v>
      </c>
      <c r="N36" s="68">
        <v>1829</v>
      </c>
      <c r="O36" s="16">
        <f t="shared" si="6"/>
        <v>1.31555</v>
      </c>
      <c r="P36" s="16">
        <f t="shared" si="6"/>
        <v>1.60085</v>
      </c>
      <c r="Q36" s="16">
        <f t="shared" si="7"/>
        <v>1.1728999999999998</v>
      </c>
      <c r="R36" s="16">
        <v>1.0778</v>
      </c>
      <c r="S36" s="16">
        <f t="shared" si="12"/>
        <v>1.0778</v>
      </c>
      <c r="T36" s="16">
        <f t="shared" si="8"/>
        <v>1.98125</v>
      </c>
      <c r="U36" s="16">
        <f t="shared" si="9"/>
        <v>3.4236</v>
      </c>
      <c r="V36" s="16">
        <f t="shared" si="10"/>
        <v>4.9135</v>
      </c>
      <c r="W36" s="16">
        <f t="shared" si="11"/>
        <v>4.5965</v>
      </c>
      <c r="X36" s="16">
        <f t="shared" si="4"/>
        <v>41.527</v>
      </c>
    </row>
    <row r="37" spans="1:24" ht="15">
      <c r="A37" s="68">
        <v>1830</v>
      </c>
      <c r="B37" s="8">
        <v>0.087</v>
      </c>
      <c r="C37" s="8">
        <v>0.102</v>
      </c>
      <c r="D37" s="8">
        <v>0.092</v>
      </c>
      <c r="E37" s="8">
        <v>0.069</v>
      </c>
      <c r="F37" s="8">
        <v>0.069</v>
      </c>
      <c r="G37" s="8">
        <v>0.12</v>
      </c>
      <c r="H37" s="8">
        <v>0.209</v>
      </c>
      <c r="I37" s="8">
        <v>0.333</v>
      </c>
      <c r="J37" s="8">
        <v>0.35</v>
      </c>
      <c r="K37" s="12">
        <v>2.42</v>
      </c>
      <c r="M37" s="71">
        <v>15.83</v>
      </c>
      <c r="N37" s="68">
        <v>1830</v>
      </c>
      <c r="O37" s="16">
        <f t="shared" si="6"/>
        <v>1.3772099999999998</v>
      </c>
      <c r="P37" s="16">
        <f t="shared" si="6"/>
        <v>1.61466</v>
      </c>
      <c r="Q37" s="16">
        <f t="shared" si="7"/>
        <v>1.4563599999999999</v>
      </c>
      <c r="R37" s="16">
        <v>1.09227</v>
      </c>
      <c r="S37" s="16">
        <f t="shared" si="12"/>
        <v>1.09227</v>
      </c>
      <c r="T37" s="16">
        <f t="shared" si="8"/>
        <v>1.8996</v>
      </c>
      <c r="U37" s="16">
        <f t="shared" si="9"/>
        <v>3.30847</v>
      </c>
      <c r="V37" s="16">
        <f t="shared" si="10"/>
        <v>5.27139</v>
      </c>
      <c r="W37" s="16">
        <f t="shared" si="11"/>
        <v>5.5405</v>
      </c>
      <c r="X37" s="16">
        <f t="shared" si="4"/>
        <v>38.3086</v>
      </c>
    </row>
    <row r="38" spans="1:24" ht="15">
      <c r="A38" s="68">
        <v>1831</v>
      </c>
      <c r="B38" s="8">
        <v>0.1</v>
      </c>
      <c r="C38" s="8">
        <v>0.146</v>
      </c>
      <c r="D38" s="8">
        <v>0.111</v>
      </c>
      <c r="E38" s="8">
        <v>0.084</v>
      </c>
      <c r="F38" s="8">
        <v>0.084</v>
      </c>
      <c r="G38" s="8">
        <v>0.128</v>
      </c>
      <c r="H38" s="8">
        <v>0.211</v>
      </c>
      <c r="I38" s="8">
        <v>0.347</v>
      </c>
      <c r="J38" s="8">
        <v>0.4</v>
      </c>
      <c r="K38" s="12">
        <v>4.03</v>
      </c>
      <c r="M38" s="71">
        <v>15.91</v>
      </c>
      <c r="N38" s="68">
        <v>1831</v>
      </c>
      <c r="O38" s="16">
        <f t="shared" si="6"/>
        <v>1.5910000000000002</v>
      </c>
      <c r="P38" s="16">
        <f t="shared" si="6"/>
        <v>2.32286</v>
      </c>
      <c r="Q38" s="16">
        <f t="shared" si="7"/>
        <v>1.76601</v>
      </c>
      <c r="R38" s="16">
        <v>1.33644</v>
      </c>
      <c r="S38" s="16">
        <f t="shared" si="12"/>
        <v>1.33644</v>
      </c>
      <c r="T38" s="16">
        <f t="shared" si="8"/>
        <v>2.03648</v>
      </c>
      <c r="U38" s="16">
        <f t="shared" si="9"/>
        <v>3.35701</v>
      </c>
      <c r="V38" s="16">
        <f t="shared" si="10"/>
        <v>5.52077</v>
      </c>
      <c r="W38" s="16">
        <f t="shared" si="11"/>
        <v>6.364000000000001</v>
      </c>
      <c r="X38" s="16">
        <f t="shared" si="4"/>
        <v>64.1173</v>
      </c>
    </row>
    <row r="39" spans="1:24" ht="15">
      <c r="A39" s="68">
        <v>1832</v>
      </c>
      <c r="B39" s="8">
        <v>0.108</v>
      </c>
      <c r="C39" s="8">
        <v>0.155</v>
      </c>
      <c r="D39" s="8">
        <v>0.114</v>
      </c>
      <c r="E39" s="8">
        <v>0.088</v>
      </c>
      <c r="F39" s="8">
        <v>0.088</v>
      </c>
      <c r="G39" s="8">
        <v>0.125</v>
      </c>
      <c r="H39" s="8">
        <v>0.208</v>
      </c>
      <c r="I39" s="8">
        <v>0.308</v>
      </c>
      <c r="J39" s="8">
        <v>0.47</v>
      </c>
      <c r="K39" s="12">
        <v>4.23</v>
      </c>
      <c r="M39" s="71">
        <v>15.64</v>
      </c>
      <c r="N39" s="68">
        <v>1832</v>
      </c>
      <c r="O39" s="16">
        <f t="shared" si="6"/>
        <v>1.68912</v>
      </c>
      <c r="P39" s="16">
        <f t="shared" si="6"/>
        <v>2.4242</v>
      </c>
      <c r="Q39" s="16">
        <f t="shared" si="7"/>
        <v>1.78296</v>
      </c>
      <c r="R39" s="16">
        <v>1.37632</v>
      </c>
      <c r="S39" s="16">
        <f t="shared" si="12"/>
        <v>1.37632</v>
      </c>
      <c r="T39" s="16">
        <f t="shared" si="8"/>
        <v>1.955</v>
      </c>
      <c r="U39" s="16">
        <f t="shared" si="9"/>
        <v>3.25312</v>
      </c>
      <c r="V39" s="16">
        <f t="shared" si="10"/>
        <v>4.81712</v>
      </c>
      <c r="W39" s="16">
        <f t="shared" si="11"/>
        <v>7.3508</v>
      </c>
      <c r="X39" s="16">
        <f t="shared" si="4"/>
        <v>66.1572</v>
      </c>
    </row>
    <row r="40" spans="1:24" ht="15">
      <c r="A40" s="68">
        <v>1833</v>
      </c>
      <c r="B40" s="8">
        <v>0.116</v>
      </c>
      <c r="C40" s="8">
        <v>0.16</v>
      </c>
      <c r="D40" s="8">
        <v>0.103</v>
      </c>
      <c r="E40" s="8">
        <v>0.092</v>
      </c>
      <c r="F40" s="8">
        <v>0.092</v>
      </c>
      <c r="G40" s="8">
        <v>0.134</v>
      </c>
      <c r="H40" s="8">
        <v>0.207</v>
      </c>
      <c r="I40" s="8">
        <v>0.371</v>
      </c>
      <c r="J40" s="8">
        <v>0.35</v>
      </c>
      <c r="K40" s="12">
        <v>4.45</v>
      </c>
      <c r="M40" s="71">
        <v>15.5</v>
      </c>
      <c r="N40" s="68">
        <v>1833</v>
      </c>
      <c r="O40" s="16">
        <f t="shared" si="6"/>
        <v>1.798</v>
      </c>
      <c r="P40" s="16">
        <f t="shared" si="6"/>
        <v>2.48</v>
      </c>
      <c r="Q40" s="16">
        <f t="shared" si="7"/>
        <v>1.5964999999999998</v>
      </c>
      <c r="R40" s="16">
        <v>1.426</v>
      </c>
      <c r="S40" s="16">
        <f t="shared" si="12"/>
        <v>1.426</v>
      </c>
      <c r="T40" s="16">
        <f t="shared" si="8"/>
        <v>2.077</v>
      </c>
      <c r="U40" s="16">
        <f t="shared" si="9"/>
        <v>3.2085</v>
      </c>
      <c r="V40" s="16">
        <f t="shared" si="10"/>
        <v>5.7505</v>
      </c>
      <c r="W40" s="16">
        <f t="shared" si="11"/>
        <v>5.425</v>
      </c>
      <c r="X40" s="16">
        <f t="shared" si="4"/>
        <v>68.97500000000001</v>
      </c>
    </row>
    <row r="41" spans="1:24" ht="15">
      <c r="A41" s="68">
        <v>1834</v>
      </c>
      <c r="B41" s="8">
        <v>0.122</v>
      </c>
      <c r="C41" s="8">
        <v>0.165</v>
      </c>
      <c r="D41" s="8">
        <v>0.116</v>
      </c>
      <c r="E41" s="8">
        <v>0.089</v>
      </c>
      <c r="F41" s="8">
        <v>0.089</v>
      </c>
      <c r="G41" s="8">
        <v>0.131</v>
      </c>
      <c r="H41" s="8">
        <v>0.19</v>
      </c>
      <c r="I41" s="8">
        <v>0.38</v>
      </c>
      <c r="J41" s="8">
        <v>0.33</v>
      </c>
      <c r="K41" s="12">
        <v>5.01</v>
      </c>
      <c r="M41" s="71">
        <v>15.4</v>
      </c>
      <c r="N41" s="68">
        <v>1834</v>
      </c>
      <c r="O41" s="16">
        <f t="shared" si="6"/>
        <v>1.8788</v>
      </c>
      <c r="P41" s="16">
        <f t="shared" si="6"/>
        <v>2.5410000000000004</v>
      </c>
      <c r="Q41" s="16">
        <f t="shared" si="7"/>
        <v>1.7864000000000002</v>
      </c>
      <c r="R41" s="16">
        <v>1.3706</v>
      </c>
      <c r="S41" s="16">
        <f t="shared" si="12"/>
        <v>1.3706</v>
      </c>
      <c r="T41" s="16">
        <f t="shared" si="8"/>
        <v>2.0174000000000003</v>
      </c>
      <c r="U41" s="16">
        <f t="shared" si="9"/>
        <v>2.926</v>
      </c>
      <c r="V41" s="16">
        <f t="shared" si="10"/>
        <v>5.852</v>
      </c>
      <c r="W41" s="16">
        <f t="shared" si="11"/>
        <v>5.082000000000001</v>
      </c>
      <c r="X41" s="16">
        <f t="shared" si="4"/>
        <v>77.154</v>
      </c>
    </row>
    <row r="42" spans="1:24" ht="15">
      <c r="A42" s="68">
        <v>1835</v>
      </c>
      <c r="B42" s="8">
        <v>0.122</v>
      </c>
      <c r="C42" s="8">
        <v>0.154</v>
      </c>
      <c r="D42" s="8">
        <v>0.125</v>
      </c>
      <c r="E42" s="8">
        <v>0.086</v>
      </c>
      <c r="F42" s="8">
        <v>0.086</v>
      </c>
      <c r="G42" s="8">
        <v>0.144</v>
      </c>
      <c r="H42" s="8">
        <v>0.233</v>
      </c>
      <c r="I42" s="8">
        <v>0.366</v>
      </c>
      <c r="J42" s="8">
        <v>0.43</v>
      </c>
      <c r="K42" s="12">
        <v>4.53</v>
      </c>
      <c r="M42" s="71">
        <v>15.5</v>
      </c>
      <c r="N42" s="68">
        <v>1835</v>
      </c>
      <c r="O42" s="16">
        <f t="shared" si="6"/>
        <v>1.891</v>
      </c>
      <c r="P42" s="16">
        <f t="shared" si="6"/>
        <v>2.387</v>
      </c>
      <c r="Q42" s="16">
        <f t="shared" si="7"/>
        <v>1.9375</v>
      </c>
      <c r="R42" s="16">
        <v>1.333</v>
      </c>
      <c r="S42" s="16">
        <f t="shared" si="12"/>
        <v>1.333</v>
      </c>
      <c r="T42" s="16">
        <f t="shared" si="8"/>
        <v>2.2319999999999998</v>
      </c>
      <c r="U42" s="16">
        <f t="shared" si="9"/>
        <v>3.6115000000000004</v>
      </c>
      <c r="V42" s="16">
        <f t="shared" si="10"/>
        <v>5.673</v>
      </c>
      <c r="W42" s="16">
        <f t="shared" si="11"/>
        <v>6.665</v>
      </c>
      <c r="X42" s="16">
        <f t="shared" si="4"/>
        <v>70.215</v>
      </c>
    </row>
    <row r="43" spans="1:24" ht="15">
      <c r="A43" s="68">
        <v>1836</v>
      </c>
      <c r="B43" s="8">
        <v>0.117</v>
      </c>
      <c r="C43" s="8">
        <v>0.149</v>
      </c>
      <c r="D43" s="8">
        <v>0.109</v>
      </c>
      <c r="E43" s="8">
        <v>0.102</v>
      </c>
      <c r="F43" s="8">
        <v>0.102</v>
      </c>
      <c r="G43" s="8">
        <v>0.115</v>
      </c>
      <c r="H43" s="8">
        <v>0.207</v>
      </c>
      <c r="I43" s="8">
        <v>0.323</v>
      </c>
      <c r="J43" s="8">
        <v>0.32</v>
      </c>
      <c r="K43" s="12">
        <v>4.51</v>
      </c>
      <c r="M43" s="71">
        <v>15.69</v>
      </c>
      <c r="N43" s="68">
        <v>1836</v>
      </c>
      <c r="O43" s="16">
        <f t="shared" si="6"/>
        <v>1.83573</v>
      </c>
      <c r="P43" s="16">
        <f t="shared" si="6"/>
        <v>2.3378099999999997</v>
      </c>
      <c r="Q43" s="16">
        <f t="shared" si="7"/>
        <v>1.71021</v>
      </c>
      <c r="R43" s="16">
        <v>1.60038</v>
      </c>
      <c r="S43" s="16">
        <f t="shared" si="12"/>
        <v>1.60038</v>
      </c>
      <c r="T43" s="16">
        <f t="shared" si="8"/>
        <v>1.8043500000000001</v>
      </c>
      <c r="U43" s="16">
        <f t="shared" si="9"/>
        <v>3.2478299999999996</v>
      </c>
      <c r="V43" s="16">
        <f t="shared" si="10"/>
        <v>5.06787</v>
      </c>
      <c r="W43" s="16">
        <f t="shared" si="11"/>
        <v>5.0208</v>
      </c>
      <c r="X43" s="16">
        <f t="shared" si="4"/>
        <v>70.7619</v>
      </c>
    </row>
    <row r="44" spans="1:24" ht="15">
      <c r="A44" s="68">
        <v>1837</v>
      </c>
      <c r="B44" s="8">
        <v>0.114</v>
      </c>
      <c r="C44" s="8">
        <v>0.16</v>
      </c>
      <c r="D44" s="8">
        <v>0.102</v>
      </c>
      <c r="E44" s="8">
        <v>0.093</v>
      </c>
      <c r="F44" s="8">
        <v>0.093</v>
      </c>
      <c r="G44" s="8">
        <v>0.124</v>
      </c>
      <c r="H44" s="8">
        <v>0.19</v>
      </c>
      <c r="I44" s="8">
        <v>0.33</v>
      </c>
      <c r="J44" s="8">
        <v>0.31</v>
      </c>
      <c r="K44" s="12">
        <v>4.34</v>
      </c>
      <c r="M44" s="71">
        <v>15.73</v>
      </c>
      <c r="N44" s="68">
        <v>1837</v>
      </c>
      <c r="O44" s="16">
        <f t="shared" si="6"/>
        <v>1.79322</v>
      </c>
      <c r="P44" s="16">
        <f t="shared" si="6"/>
        <v>2.5168</v>
      </c>
      <c r="Q44" s="16">
        <f t="shared" si="7"/>
        <v>1.60446</v>
      </c>
      <c r="R44" s="16">
        <v>1.46289</v>
      </c>
      <c r="S44" s="16">
        <f t="shared" si="12"/>
        <v>1.46289</v>
      </c>
      <c r="T44" s="16">
        <f t="shared" si="8"/>
        <v>1.95052</v>
      </c>
      <c r="U44" s="16">
        <f t="shared" si="9"/>
        <v>2.9887</v>
      </c>
      <c r="V44" s="16">
        <f t="shared" si="10"/>
        <v>5.1909</v>
      </c>
      <c r="W44" s="16">
        <f t="shared" si="11"/>
        <v>4.8763000000000005</v>
      </c>
      <c r="X44" s="16">
        <f t="shared" si="4"/>
        <v>68.2682</v>
      </c>
    </row>
    <row r="45" spans="1:24" ht="15">
      <c r="A45" s="68">
        <v>1838</v>
      </c>
      <c r="B45" s="8">
        <v>0.116</v>
      </c>
      <c r="C45" s="8">
        <v>0.148</v>
      </c>
      <c r="D45" s="8">
        <v>0.116</v>
      </c>
      <c r="E45" s="8">
        <v>0.089</v>
      </c>
      <c r="F45" s="8">
        <v>0.089</v>
      </c>
      <c r="G45" s="8">
        <v>0.128</v>
      </c>
      <c r="H45" s="8">
        <v>0.198</v>
      </c>
      <c r="I45" s="8">
        <v>0.327</v>
      </c>
      <c r="J45" s="8">
        <v>0.32</v>
      </c>
      <c r="K45" s="12">
        <v>4.86</v>
      </c>
      <c r="M45" s="71">
        <v>15.8</v>
      </c>
      <c r="N45" s="68">
        <v>1838</v>
      </c>
      <c r="O45" s="16">
        <f t="shared" si="6"/>
        <v>1.8328000000000002</v>
      </c>
      <c r="P45" s="16">
        <f t="shared" si="6"/>
        <v>2.3384</v>
      </c>
      <c r="Q45" s="16">
        <f t="shared" si="7"/>
        <v>1.8328000000000002</v>
      </c>
      <c r="R45" s="16">
        <v>1.4062</v>
      </c>
      <c r="S45" s="16">
        <f t="shared" si="12"/>
        <v>1.4062</v>
      </c>
      <c r="T45" s="16">
        <f t="shared" si="8"/>
        <v>2.0224</v>
      </c>
      <c r="U45" s="16">
        <f t="shared" si="9"/>
        <v>3.1284</v>
      </c>
      <c r="V45" s="16">
        <f t="shared" si="10"/>
        <v>5.166600000000001</v>
      </c>
      <c r="W45" s="16">
        <f t="shared" si="11"/>
        <v>5.056</v>
      </c>
      <c r="X45" s="16">
        <f t="shared" si="4"/>
        <v>76.78800000000001</v>
      </c>
    </row>
    <row r="46" spans="1:24" ht="15">
      <c r="A46" s="68">
        <v>1839</v>
      </c>
      <c r="B46" s="8">
        <v>0.115</v>
      </c>
      <c r="C46" s="8">
        <v>0.145</v>
      </c>
      <c r="D46" s="8">
        <v>0.109</v>
      </c>
      <c r="E46" s="8">
        <v>0.09</v>
      </c>
      <c r="F46" s="8">
        <v>0.09</v>
      </c>
      <c r="G46" s="8">
        <v>0.117</v>
      </c>
      <c r="H46" s="8">
        <v>0.19</v>
      </c>
      <c r="I46" s="8">
        <v>0.344</v>
      </c>
      <c r="J46" s="8">
        <v>0.32</v>
      </c>
      <c r="K46" s="12">
        <v>5.16</v>
      </c>
      <c r="M46" s="71">
        <v>15.85</v>
      </c>
      <c r="N46" s="68">
        <v>1839</v>
      </c>
      <c r="O46" s="16">
        <f t="shared" si="6"/>
        <v>1.82275</v>
      </c>
      <c r="P46" s="16">
        <f t="shared" si="6"/>
        <v>2.29825</v>
      </c>
      <c r="Q46" s="16">
        <f t="shared" si="7"/>
        <v>1.72765</v>
      </c>
      <c r="R46" s="16">
        <v>1.4264999999999999</v>
      </c>
      <c r="S46" s="16">
        <f t="shared" si="12"/>
        <v>1.4264999999999999</v>
      </c>
      <c r="T46" s="16">
        <f t="shared" si="8"/>
        <v>1.8544500000000002</v>
      </c>
      <c r="U46" s="16">
        <f t="shared" si="9"/>
        <v>3.0115</v>
      </c>
      <c r="V46" s="16">
        <f t="shared" si="10"/>
        <v>5.452399999999999</v>
      </c>
      <c r="W46" s="16">
        <f t="shared" si="11"/>
        <v>5.072</v>
      </c>
      <c r="X46" s="16">
        <f t="shared" si="4"/>
        <v>81.786</v>
      </c>
    </row>
    <row r="47" spans="1:24" ht="15">
      <c r="A47" s="68">
        <v>1840</v>
      </c>
      <c r="B47" s="8">
        <v>0.115</v>
      </c>
      <c r="C47" s="8">
        <v>0.162</v>
      </c>
      <c r="D47" s="8">
        <v>0.113</v>
      </c>
      <c r="E47" s="8">
        <v>0.099</v>
      </c>
      <c r="F47" s="8">
        <v>0.099</v>
      </c>
      <c r="G47" s="8">
        <v>0.135</v>
      </c>
      <c r="H47" s="8">
        <v>0.23</v>
      </c>
      <c r="I47" s="8">
        <v>0.395</v>
      </c>
      <c r="J47" s="8">
        <v>0.36</v>
      </c>
      <c r="K47" s="12">
        <v>5.51</v>
      </c>
      <c r="M47" s="71">
        <v>15.8</v>
      </c>
      <c r="N47" s="68">
        <v>1840</v>
      </c>
      <c r="O47" s="16">
        <f t="shared" si="6"/>
        <v>1.8170000000000002</v>
      </c>
      <c r="P47" s="16">
        <f t="shared" si="6"/>
        <v>2.5596</v>
      </c>
      <c r="Q47" s="16">
        <f t="shared" si="7"/>
        <v>1.7854</v>
      </c>
      <c r="R47" s="16">
        <v>1.5642</v>
      </c>
      <c r="S47" s="16">
        <f t="shared" si="12"/>
        <v>1.5642</v>
      </c>
      <c r="T47" s="16">
        <f t="shared" si="8"/>
        <v>2.1330000000000005</v>
      </c>
      <c r="U47" s="16">
        <f t="shared" si="9"/>
        <v>3.6340000000000003</v>
      </c>
      <c r="V47" s="16">
        <f t="shared" si="10"/>
        <v>6.2410000000000005</v>
      </c>
      <c r="W47" s="16">
        <f t="shared" si="11"/>
        <v>5.688</v>
      </c>
      <c r="X47" s="16">
        <f t="shared" si="4"/>
        <v>87.058</v>
      </c>
    </row>
    <row r="48" spans="1:24" ht="15">
      <c r="A48" s="68">
        <v>1841</v>
      </c>
      <c r="B48" s="8">
        <v>0.117</v>
      </c>
      <c r="C48" s="8">
        <v>0.159</v>
      </c>
      <c r="D48" s="8">
        <v>0.118</v>
      </c>
      <c r="E48" s="8">
        <v>0.085</v>
      </c>
      <c r="F48" s="8">
        <v>0.085</v>
      </c>
      <c r="G48" s="8">
        <v>0.138</v>
      </c>
      <c r="H48" s="8">
        <v>0.228</v>
      </c>
      <c r="I48" s="8">
        <v>0.36</v>
      </c>
      <c r="J48" s="8">
        <v>0.36</v>
      </c>
      <c r="K48" s="12">
        <v>5.04</v>
      </c>
      <c r="M48" s="71">
        <v>15.64</v>
      </c>
      <c r="N48" s="68">
        <v>1841</v>
      </c>
      <c r="O48" s="16">
        <f t="shared" si="6"/>
        <v>1.8298800000000002</v>
      </c>
      <c r="P48" s="16">
        <f t="shared" si="6"/>
        <v>2.4867600000000003</v>
      </c>
      <c r="Q48" s="16">
        <f t="shared" si="7"/>
        <v>1.84552</v>
      </c>
      <c r="R48" s="16">
        <v>1.3294000000000001</v>
      </c>
      <c r="S48" s="16">
        <f t="shared" si="12"/>
        <v>1.3294000000000001</v>
      </c>
      <c r="T48" s="16">
        <f t="shared" si="8"/>
        <v>2.1583200000000002</v>
      </c>
      <c r="U48" s="16">
        <f t="shared" si="9"/>
        <v>3.56592</v>
      </c>
      <c r="V48" s="16">
        <f t="shared" si="10"/>
        <v>5.6304</v>
      </c>
      <c r="W48" s="16">
        <f t="shared" si="11"/>
        <v>5.6304</v>
      </c>
      <c r="X48" s="16">
        <f t="shared" si="4"/>
        <v>78.82560000000001</v>
      </c>
    </row>
    <row r="49" spans="1:24" ht="15">
      <c r="A49" s="68">
        <v>1842</v>
      </c>
      <c r="B49" s="8">
        <v>0.123</v>
      </c>
      <c r="C49" s="8">
        <v>0.175</v>
      </c>
      <c r="D49" s="8">
        <v>0.109</v>
      </c>
      <c r="E49" s="8">
        <v>0.082</v>
      </c>
      <c r="F49" s="8">
        <v>0.082</v>
      </c>
      <c r="G49" s="8">
        <v>0.135</v>
      </c>
      <c r="H49" s="8">
        <v>0.213</v>
      </c>
      <c r="I49" s="8">
        <v>0.355</v>
      </c>
      <c r="J49" s="8">
        <v>0.36</v>
      </c>
      <c r="K49" s="12">
        <v>4.57</v>
      </c>
      <c r="M49" s="71">
        <v>15.34</v>
      </c>
      <c r="N49" s="68">
        <v>1842</v>
      </c>
      <c r="O49" s="16">
        <f t="shared" si="6"/>
        <v>1.88682</v>
      </c>
      <c r="P49" s="16">
        <f t="shared" si="6"/>
        <v>2.6845</v>
      </c>
      <c r="Q49" s="16">
        <f t="shared" si="7"/>
        <v>1.6720599999999999</v>
      </c>
      <c r="R49" s="16">
        <v>1.25788</v>
      </c>
      <c r="S49" s="16">
        <f t="shared" si="12"/>
        <v>1.25788</v>
      </c>
      <c r="T49" s="16">
        <f t="shared" si="8"/>
        <v>2.0709</v>
      </c>
      <c r="U49" s="16">
        <f t="shared" si="9"/>
        <v>3.26742</v>
      </c>
      <c r="V49" s="16">
        <f t="shared" si="10"/>
        <v>5.4456999999999995</v>
      </c>
      <c r="W49" s="16">
        <f t="shared" si="11"/>
        <v>5.522399999999999</v>
      </c>
      <c r="X49" s="16">
        <f t="shared" si="4"/>
        <v>70.1038</v>
      </c>
    </row>
    <row r="50" spans="1:24" ht="15">
      <c r="A50" s="68">
        <v>1843</v>
      </c>
      <c r="B50" s="8">
        <v>0.13</v>
      </c>
      <c r="C50" s="8">
        <v>0.176</v>
      </c>
      <c r="D50" s="8">
        <v>0.118</v>
      </c>
      <c r="E50" s="8">
        <v>0.102</v>
      </c>
      <c r="F50" s="8">
        <v>0.102</v>
      </c>
      <c r="G50" s="8">
        <v>0.138</v>
      </c>
      <c r="H50" s="8">
        <v>0.224</v>
      </c>
      <c r="I50" s="8">
        <v>0.352</v>
      </c>
      <c r="J50" s="8">
        <v>0.31</v>
      </c>
      <c r="K50" s="12">
        <v>4.52</v>
      </c>
      <c r="M50" s="71">
        <v>15.5</v>
      </c>
      <c r="N50" s="68">
        <v>1843</v>
      </c>
      <c r="O50" s="16">
        <f t="shared" si="6"/>
        <v>2.015</v>
      </c>
      <c r="P50" s="16">
        <f t="shared" si="6"/>
        <v>2.7279999999999998</v>
      </c>
      <c r="Q50" s="16">
        <f t="shared" si="7"/>
        <v>1.829</v>
      </c>
      <c r="R50" s="16">
        <v>1.581</v>
      </c>
      <c r="S50" s="16">
        <f t="shared" si="12"/>
        <v>1.581</v>
      </c>
      <c r="T50" s="16">
        <f t="shared" si="8"/>
        <v>2.1390000000000002</v>
      </c>
      <c r="U50" s="16">
        <f t="shared" si="9"/>
        <v>3.472</v>
      </c>
      <c r="V50" s="16">
        <f t="shared" si="10"/>
        <v>5.4559999999999995</v>
      </c>
      <c r="W50" s="16">
        <f t="shared" si="11"/>
        <v>4.805</v>
      </c>
      <c r="X50" s="16">
        <f t="shared" si="4"/>
        <v>70.05999999999999</v>
      </c>
    </row>
    <row r="51" spans="1:24" ht="15">
      <c r="A51" s="68">
        <v>1844</v>
      </c>
      <c r="B51" s="8">
        <v>0.132</v>
      </c>
      <c r="C51" s="8">
        <v>0.177</v>
      </c>
      <c r="D51" s="8">
        <v>0.113</v>
      </c>
      <c r="E51" s="8">
        <v>0.084</v>
      </c>
      <c r="F51" s="8">
        <v>0.084</v>
      </c>
      <c r="G51" s="8">
        <v>0.142</v>
      </c>
      <c r="H51" s="8">
        <v>0.23</v>
      </c>
      <c r="I51" s="8">
        <v>0.343</v>
      </c>
      <c r="J51" s="8">
        <v>0.33</v>
      </c>
      <c r="K51" s="12">
        <v>5.34</v>
      </c>
      <c r="M51" s="71">
        <v>15.56</v>
      </c>
      <c r="N51" s="68">
        <v>1844</v>
      </c>
      <c r="O51" s="16">
        <f t="shared" si="6"/>
        <v>2.05392</v>
      </c>
      <c r="P51" s="16">
        <f t="shared" si="6"/>
        <v>2.75412</v>
      </c>
      <c r="Q51" s="16">
        <f t="shared" si="7"/>
        <v>1.75828</v>
      </c>
      <c r="R51" s="16">
        <v>1.3070400000000002</v>
      </c>
      <c r="S51" s="16">
        <f t="shared" si="12"/>
        <v>1.3070400000000002</v>
      </c>
      <c r="T51" s="16">
        <f t="shared" si="8"/>
        <v>2.20952</v>
      </c>
      <c r="U51" s="16">
        <f t="shared" si="9"/>
        <v>3.5788</v>
      </c>
      <c r="V51" s="16">
        <f t="shared" si="10"/>
        <v>5.33708</v>
      </c>
      <c r="W51" s="16">
        <f t="shared" si="11"/>
        <v>5.1348</v>
      </c>
      <c r="X51" s="16">
        <f t="shared" si="4"/>
        <v>83.0904</v>
      </c>
    </row>
    <row r="52" spans="1:24" ht="15">
      <c r="A52" s="68">
        <v>1845</v>
      </c>
      <c r="B52" s="8">
        <v>0.14</v>
      </c>
      <c r="C52" s="8">
        <v>0.181</v>
      </c>
      <c r="D52" s="8">
        <v>0.132</v>
      </c>
      <c r="E52" s="8">
        <v>0.109</v>
      </c>
      <c r="F52" s="8">
        <v>0.109</v>
      </c>
      <c r="G52" s="8">
        <v>0.154</v>
      </c>
      <c r="H52" s="8">
        <v>0.255</v>
      </c>
      <c r="I52" s="8">
        <v>0.364</v>
      </c>
      <c r="J52" s="8">
        <v>0.4</v>
      </c>
      <c r="K52" s="12">
        <v>4.91</v>
      </c>
      <c r="M52" s="71">
        <v>15.5</v>
      </c>
      <c r="N52" s="68">
        <v>1845</v>
      </c>
      <c r="O52" s="16">
        <f t="shared" si="6"/>
        <v>2.1700000000000004</v>
      </c>
      <c r="P52" s="16">
        <f t="shared" si="6"/>
        <v>2.8055</v>
      </c>
      <c r="Q52" s="16">
        <f t="shared" si="7"/>
        <v>2.0460000000000003</v>
      </c>
      <c r="R52" s="16">
        <v>1.6895</v>
      </c>
      <c r="S52" s="16">
        <f t="shared" si="12"/>
        <v>1.6895</v>
      </c>
      <c r="T52" s="16">
        <f t="shared" si="8"/>
        <v>2.387</v>
      </c>
      <c r="U52" s="16">
        <f t="shared" si="9"/>
        <v>3.9525</v>
      </c>
      <c r="V52" s="16">
        <f t="shared" si="10"/>
        <v>5.6419999999999995</v>
      </c>
      <c r="W52" s="16">
        <f t="shared" si="11"/>
        <v>6.2</v>
      </c>
      <c r="X52" s="16">
        <f t="shared" si="4"/>
        <v>76.105</v>
      </c>
    </row>
    <row r="53" spans="1:24" ht="15">
      <c r="A53" s="68">
        <v>1846</v>
      </c>
      <c r="B53" s="8">
        <v>0.142</v>
      </c>
      <c r="C53" s="8">
        <v>0.174</v>
      </c>
      <c r="D53" s="8">
        <v>0.134</v>
      </c>
      <c r="E53" s="8">
        <v>0.112</v>
      </c>
      <c r="F53" s="8">
        <v>0.112</v>
      </c>
      <c r="G53" s="8">
        <v>0.156</v>
      </c>
      <c r="H53" s="8">
        <v>0.333</v>
      </c>
      <c r="I53" s="8">
        <v>0.348</v>
      </c>
      <c r="J53" s="8">
        <v>0.45</v>
      </c>
      <c r="K53" s="12">
        <v>5.07</v>
      </c>
      <c r="M53" s="71">
        <v>15.8</v>
      </c>
      <c r="N53" s="68">
        <v>1846</v>
      </c>
      <c r="O53" s="16">
        <f t="shared" si="6"/>
        <v>2.2436</v>
      </c>
      <c r="P53" s="16">
        <f t="shared" si="6"/>
        <v>2.7492</v>
      </c>
      <c r="Q53" s="16">
        <f t="shared" si="7"/>
        <v>2.1172000000000004</v>
      </c>
      <c r="R53" s="16">
        <v>1.7696</v>
      </c>
      <c r="S53" s="16">
        <f t="shared" si="12"/>
        <v>1.7696</v>
      </c>
      <c r="T53" s="16">
        <f t="shared" si="8"/>
        <v>2.4648000000000003</v>
      </c>
      <c r="U53" s="16">
        <f t="shared" si="9"/>
        <v>5.261400000000001</v>
      </c>
      <c r="V53" s="16">
        <f t="shared" si="10"/>
        <v>5.4984</v>
      </c>
      <c r="W53" s="16">
        <f t="shared" si="11"/>
        <v>7.11</v>
      </c>
      <c r="X53" s="16">
        <f t="shared" si="4"/>
        <v>80.10600000000001</v>
      </c>
    </row>
    <row r="54" spans="1:24" ht="15">
      <c r="A54" s="68">
        <v>1847</v>
      </c>
      <c r="B54" s="8">
        <v>0.149</v>
      </c>
      <c r="C54" s="8">
        <v>0.18</v>
      </c>
      <c r="D54" s="8">
        <v>0.139</v>
      </c>
      <c r="E54" s="8">
        <v>0.123</v>
      </c>
      <c r="F54" s="8">
        <v>0.123</v>
      </c>
      <c r="G54" s="8">
        <v>0.172</v>
      </c>
      <c r="H54" s="8">
        <v>0.366</v>
      </c>
      <c r="I54" s="8">
        <v>0.451</v>
      </c>
      <c r="J54" s="8">
        <v>0.61</v>
      </c>
      <c r="K54" s="12">
        <v>4.58</v>
      </c>
      <c r="M54" s="71">
        <v>15.96</v>
      </c>
      <c r="N54" s="68">
        <v>1847</v>
      </c>
      <c r="O54" s="16">
        <f t="shared" si="6"/>
        <v>2.37804</v>
      </c>
      <c r="P54" s="16">
        <f t="shared" si="6"/>
        <v>2.8728000000000002</v>
      </c>
      <c r="Q54" s="16">
        <f t="shared" si="7"/>
        <v>2.21844</v>
      </c>
      <c r="R54" s="16">
        <v>1.9630800000000002</v>
      </c>
      <c r="S54" s="16">
        <f t="shared" si="12"/>
        <v>1.9630800000000002</v>
      </c>
      <c r="T54" s="16">
        <f t="shared" si="8"/>
        <v>2.74512</v>
      </c>
      <c r="U54" s="16">
        <f t="shared" si="9"/>
        <v>5.84136</v>
      </c>
      <c r="V54" s="16">
        <f t="shared" si="10"/>
        <v>7.19796</v>
      </c>
      <c r="W54" s="16">
        <f t="shared" si="11"/>
        <v>9.7356</v>
      </c>
      <c r="X54" s="16">
        <f t="shared" si="4"/>
        <v>73.0968</v>
      </c>
    </row>
    <row r="55" spans="1:24" ht="15">
      <c r="A55" s="68">
        <v>1848</v>
      </c>
      <c r="B55" s="8">
        <v>0.146</v>
      </c>
      <c r="C55" s="8">
        <v>0.174</v>
      </c>
      <c r="D55" s="8">
        <v>0.146</v>
      </c>
      <c r="E55" s="8">
        <v>0.098</v>
      </c>
      <c r="F55" s="8">
        <v>0.098</v>
      </c>
      <c r="G55" s="8">
        <v>0.175</v>
      </c>
      <c r="H55" s="8">
        <v>0.385</v>
      </c>
      <c r="I55" s="8">
        <v>0.369</v>
      </c>
      <c r="J55" s="8">
        <v>0.48</v>
      </c>
      <c r="K55" s="12">
        <v>4.3</v>
      </c>
      <c r="M55" s="71">
        <v>16.38</v>
      </c>
      <c r="N55" s="68">
        <v>1848</v>
      </c>
      <c r="O55" s="16">
        <f t="shared" si="6"/>
        <v>2.3914799999999996</v>
      </c>
      <c r="P55" s="16">
        <f t="shared" si="6"/>
        <v>2.8501199999999995</v>
      </c>
      <c r="Q55" s="16">
        <f t="shared" si="7"/>
        <v>2.3914799999999996</v>
      </c>
      <c r="R55" s="16">
        <v>1.60524</v>
      </c>
      <c r="S55" s="16">
        <f t="shared" si="12"/>
        <v>1.60524</v>
      </c>
      <c r="T55" s="16">
        <f t="shared" si="8"/>
        <v>2.8665</v>
      </c>
      <c r="U55" s="16">
        <f t="shared" si="9"/>
        <v>6.306299999999999</v>
      </c>
      <c r="V55" s="16">
        <f t="shared" si="10"/>
        <v>6.044219999999999</v>
      </c>
      <c r="W55" s="16">
        <f t="shared" si="11"/>
        <v>7.862399999999999</v>
      </c>
      <c r="X55" s="16">
        <f t="shared" si="4"/>
        <v>70.434</v>
      </c>
    </row>
    <row r="56" spans="1:24" ht="15">
      <c r="A56" s="68">
        <v>1849</v>
      </c>
      <c r="B56" s="8">
        <v>0.145</v>
      </c>
      <c r="C56" s="8">
        <v>0.167</v>
      </c>
      <c r="D56" s="8">
        <v>0.127</v>
      </c>
      <c r="E56" s="8">
        <v>0.126</v>
      </c>
      <c r="F56" s="8">
        <v>0.126</v>
      </c>
      <c r="G56" s="8">
        <v>0.167</v>
      </c>
      <c r="H56" s="8">
        <v>0.381</v>
      </c>
      <c r="I56" s="8">
        <v>0.365</v>
      </c>
      <c r="J56" s="8">
        <v>0.43</v>
      </c>
      <c r="K56" s="12">
        <v>3.97</v>
      </c>
      <c r="M56" s="71">
        <v>16.45</v>
      </c>
      <c r="N56" s="68">
        <v>1849</v>
      </c>
      <c r="O56" s="16">
        <f t="shared" si="6"/>
        <v>2.3852499999999996</v>
      </c>
      <c r="P56" s="16">
        <f t="shared" si="6"/>
        <v>2.74715</v>
      </c>
      <c r="Q56" s="16">
        <f t="shared" si="7"/>
        <v>2.08915</v>
      </c>
      <c r="R56" s="16">
        <v>2.0726999999999998</v>
      </c>
      <c r="S56" s="16">
        <f t="shared" si="12"/>
        <v>2.0726999999999998</v>
      </c>
      <c r="T56" s="16">
        <f t="shared" si="8"/>
        <v>2.74715</v>
      </c>
      <c r="U56" s="16">
        <f t="shared" si="9"/>
        <v>6.26745</v>
      </c>
      <c r="V56" s="16">
        <f t="shared" si="10"/>
        <v>6.00425</v>
      </c>
      <c r="W56" s="16">
        <f t="shared" si="11"/>
        <v>7.073499999999999</v>
      </c>
      <c r="X56" s="16">
        <f t="shared" si="4"/>
        <v>65.3065</v>
      </c>
    </row>
    <row r="57" spans="1:24" ht="15">
      <c r="A57" s="68">
        <v>1850</v>
      </c>
      <c r="B57" s="8">
        <v>0.147</v>
      </c>
      <c r="C57" s="8">
        <v>0.17</v>
      </c>
      <c r="D57" s="8">
        <v>0.13</v>
      </c>
      <c r="E57" s="8">
        <v>0.118</v>
      </c>
      <c r="F57" s="8">
        <v>0.118</v>
      </c>
      <c r="G57" s="8">
        <v>0.164</v>
      </c>
      <c r="H57" s="8">
        <v>0.36</v>
      </c>
      <c r="I57" s="8">
        <v>0.422</v>
      </c>
      <c r="J57" s="8">
        <v>0.42</v>
      </c>
      <c r="K57" s="12">
        <v>4.71</v>
      </c>
      <c r="M57" s="71">
        <v>16.26</v>
      </c>
      <c r="N57" s="68">
        <v>1850</v>
      </c>
      <c r="O57" s="16">
        <f t="shared" si="6"/>
        <v>2.3902200000000002</v>
      </c>
      <c r="P57" s="16">
        <f t="shared" si="6"/>
        <v>2.7642000000000007</v>
      </c>
      <c r="Q57" s="16">
        <f t="shared" si="7"/>
        <v>2.1138000000000003</v>
      </c>
      <c r="R57" s="16">
        <v>1.9186800000000002</v>
      </c>
      <c r="S57" s="16">
        <f t="shared" si="12"/>
        <v>1.9186800000000002</v>
      </c>
      <c r="T57" s="16">
        <f t="shared" si="8"/>
        <v>2.6666400000000006</v>
      </c>
      <c r="U57" s="16">
        <f t="shared" si="9"/>
        <v>5.8536</v>
      </c>
      <c r="V57" s="16">
        <f t="shared" si="10"/>
        <v>6.86172</v>
      </c>
      <c r="W57" s="16">
        <f t="shared" si="11"/>
        <v>6.8292</v>
      </c>
      <c r="X57" s="16">
        <f t="shared" si="4"/>
        <v>76.58460000000001</v>
      </c>
    </row>
    <row r="58" spans="1:24" ht="15">
      <c r="A58" s="68">
        <v>1851</v>
      </c>
      <c r="B58" s="8">
        <v>0.15</v>
      </c>
      <c r="C58" s="8">
        <v>0.17</v>
      </c>
      <c r="D58" s="8">
        <v>0.13</v>
      </c>
      <c r="E58" s="8">
        <v>0.122</v>
      </c>
      <c r="F58" s="8">
        <v>0.122</v>
      </c>
      <c r="G58" s="8">
        <v>0.166</v>
      </c>
      <c r="H58" s="8">
        <v>0.374</v>
      </c>
      <c r="I58" s="8">
        <v>0.38</v>
      </c>
      <c r="J58" s="8">
        <v>0.38</v>
      </c>
      <c r="K58" s="12">
        <v>4.52</v>
      </c>
      <c r="M58" s="71">
        <v>16.29</v>
      </c>
      <c r="N58" s="68">
        <v>1851</v>
      </c>
      <c r="O58" s="16">
        <f t="shared" si="6"/>
        <v>2.4435</v>
      </c>
      <c r="P58" s="16">
        <f t="shared" si="6"/>
        <v>2.7693</v>
      </c>
      <c r="Q58" s="16">
        <f t="shared" si="7"/>
        <v>2.1177</v>
      </c>
      <c r="R58" s="16">
        <v>1.98738</v>
      </c>
      <c r="S58" s="16">
        <f t="shared" si="12"/>
        <v>1.98738</v>
      </c>
      <c r="T58" s="16">
        <f t="shared" si="8"/>
        <v>2.70414</v>
      </c>
      <c r="U58" s="16">
        <f t="shared" si="9"/>
        <v>6.09246</v>
      </c>
      <c r="V58" s="16">
        <f t="shared" si="10"/>
        <v>6.1902</v>
      </c>
      <c r="W58" s="16">
        <f t="shared" si="11"/>
        <v>6.1902</v>
      </c>
      <c r="X58" s="16">
        <f t="shared" si="4"/>
        <v>73.6308</v>
      </c>
    </row>
    <row r="59" spans="1:24" ht="15">
      <c r="A59" s="68">
        <v>1852</v>
      </c>
      <c r="B59" s="8">
        <v>0.148</v>
      </c>
      <c r="C59" s="8">
        <v>0.175</v>
      </c>
      <c r="D59" s="8">
        <v>0.129</v>
      </c>
      <c r="E59" s="8">
        <v>0.093</v>
      </c>
      <c r="F59" s="8">
        <v>0.093</v>
      </c>
      <c r="G59" s="8">
        <v>0.184</v>
      </c>
      <c r="H59" s="8">
        <v>0.386</v>
      </c>
      <c r="I59" s="8">
        <v>0.402</v>
      </c>
      <c r="J59" s="8">
        <v>0.42</v>
      </c>
      <c r="K59" s="12">
        <v>4.52</v>
      </c>
      <c r="M59" s="71">
        <v>16.07</v>
      </c>
      <c r="N59" s="68">
        <v>1852</v>
      </c>
      <c r="O59" s="16">
        <f t="shared" si="6"/>
        <v>2.37836</v>
      </c>
      <c r="P59" s="16">
        <f t="shared" si="6"/>
        <v>2.8122499999999997</v>
      </c>
      <c r="Q59" s="16">
        <f t="shared" si="7"/>
        <v>2.07303</v>
      </c>
      <c r="R59" s="16">
        <v>1.49451</v>
      </c>
      <c r="S59" s="16">
        <f t="shared" si="12"/>
        <v>1.49451</v>
      </c>
      <c r="T59" s="16">
        <f t="shared" si="8"/>
        <v>2.95688</v>
      </c>
      <c r="U59" s="16">
        <f t="shared" si="9"/>
        <v>6.20302</v>
      </c>
      <c r="V59" s="16">
        <f t="shared" si="10"/>
        <v>6.460140000000001</v>
      </c>
      <c r="W59" s="16">
        <f t="shared" si="11"/>
        <v>6.7494</v>
      </c>
      <c r="X59" s="16">
        <f t="shared" si="4"/>
        <v>72.6364</v>
      </c>
    </row>
    <row r="60" spans="1:24" ht="15">
      <c r="A60" s="68">
        <v>1853</v>
      </c>
      <c r="B60" s="8">
        <v>0.152</v>
      </c>
      <c r="C60" s="8">
        <v>0.179</v>
      </c>
      <c r="D60" s="8">
        <v>0.137</v>
      </c>
      <c r="E60" s="8">
        <v>0.143</v>
      </c>
      <c r="F60" s="8">
        <v>0.143</v>
      </c>
      <c r="G60" s="8">
        <v>0.216</v>
      </c>
      <c r="H60" s="8">
        <v>0.457</v>
      </c>
      <c r="I60" s="8">
        <v>0.488</v>
      </c>
      <c r="J60" s="8">
        <v>0.58</v>
      </c>
      <c r="K60" s="12">
        <v>4.94</v>
      </c>
      <c r="M60" s="71">
        <v>15.58</v>
      </c>
      <c r="N60" s="68">
        <v>1853</v>
      </c>
      <c r="O60" s="16">
        <f t="shared" si="6"/>
        <v>2.36816</v>
      </c>
      <c r="P60" s="16">
        <f t="shared" si="6"/>
        <v>2.78882</v>
      </c>
      <c r="Q60" s="16">
        <f t="shared" si="7"/>
        <v>2.1344600000000002</v>
      </c>
      <c r="R60" s="16">
        <v>2.22794</v>
      </c>
      <c r="S60" s="16">
        <f t="shared" si="12"/>
        <v>2.22794</v>
      </c>
      <c r="T60" s="16">
        <f t="shared" si="8"/>
        <v>3.36528</v>
      </c>
      <c r="U60" s="16">
        <f t="shared" si="9"/>
        <v>7.1200600000000005</v>
      </c>
      <c r="V60" s="16">
        <f t="shared" si="10"/>
        <v>7.60304</v>
      </c>
      <c r="W60" s="16">
        <f t="shared" si="11"/>
        <v>9.036399999999999</v>
      </c>
      <c r="X60" s="16">
        <f t="shared" si="4"/>
        <v>76.96520000000001</v>
      </c>
    </row>
    <row r="61" spans="1:24" ht="15">
      <c r="A61" s="68">
        <v>1854</v>
      </c>
      <c r="B61" s="8">
        <v>0.147</v>
      </c>
      <c r="C61" s="8">
        <v>0.17</v>
      </c>
      <c r="D61" s="8">
        <v>0.199</v>
      </c>
      <c r="E61" s="8">
        <v>0.181</v>
      </c>
      <c r="F61" s="8">
        <v>0.181</v>
      </c>
      <c r="G61" s="8">
        <v>0.236</v>
      </c>
      <c r="H61" s="8">
        <v>0.485</v>
      </c>
      <c r="I61" s="8">
        <v>0.518</v>
      </c>
      <c r="J61" s="8">
        <v>0.62</v>
      </c>
      <c r="K61" s="12">
        <v>4.43</v>
      </c>
      <c r="M61" s="71">
        <v>16.15</v>
      </c>
      <c r="N61" s="68">
        <v>1854</v>
      </c>
      <c r="O61" s="16">
        <f t="shared" si="6"/>
        <v>2.3740499999999995</v>
      </c>
      <c r="P61" s="16">
        <f t="shared" si="6"/>
        <v>2.7455</v>
      </c>
      <c r="Q61" s="16">
        <f t="shared" si="7"/>
        <v>3.21385</v>
      </c>
      <c r="R61" s="16">
        <v>2.9231499999999997</v>
      </c>
      <c r="S61" s="16">
        <f t="shared" si="12"/>
        <v>2.9231499999999997</v>
      </c>
      <c r="T61" s="16">
        <f t="shared" si="8"/>
        <v>3.8113999999999995</v>
      </c>
      <c r="U61" s="16">
        <f t="shared" si="9"/>
        <v>7.832749999999999</v>
      </c>
      <c r="V61" s="16">
        <f t="shared" si="10"/>
        <v>8.3657</v>
      </c>
      <c r="W61" s="16">
        <f t="shared" si="11"/>
        <v>10.013</v>
      </c>
      <c r="X61" s="16">
        <f t="shared" si="4"/>
        <v>71.54449999999999</v>
      </c>
    </row>
    <row r="62" spans="1:24" ht="15">
      <c r="A62" s="68">
        <v>1855</v>
      </c>
      <c r="B62" s="8">
        <v>0.2</v>
      </c>
      <c r="C62" s="8">
        <v>0.224</v>
      </c>
      <c r="D62" s="8">
        <v>0.307</v>
      </c>
      <c r="E62" s="8">
        <v>0.275</v>
      </c>
      <c r="F62" s="8">
        <v>0.275</v>
      </c>
      <c r="G62" s="8">
        <v>0.396</v>
      </c>
      <c r="H62" s="8">
        <v>0.637</v>
      </c>
      <c r="I62" s="8">
        <v>0.619</v>
      </c>
      <c r="J62" s="8">
        <v>0.81</v>
      </c>
      <c r="K62" s="12">
        <v>5.33</v>
      </c>
      <c r="M62" s="71">
        <v>16.66</v>
      </c>
      <c r="N62" s="68">
        <v>1855</v>
      </c>
      <c r="O62" s="16">
        <f t="shared" si="6"/>
        <v>3.3320000000000003</v>
      </c>
      <c r="P62" s="16">
        <f t="shared" si="6"/>
        <v>3.73184</v>
      </c>
      <c r="Q62" s="16">
        <f t="shared" si="7"/>
        <v>5.11462</v>
      </c>
      <c r="R62" s="16">
        <v>4.5815</v>
      </c>
      <c r="S62" s="16">
        <f t="shared" si="12"/>
        <v>4.5815</v>
      </c>
      <c r="T62" s="16">
        <f t="shared" si="8"/>
        <v>6.59736</v>
      </c>
      <c r="U62" s="16">
        <f t="shared" si="9"/>
        <v>10.61242</v>
      </c>
      <c r="V62" s="16">
        <f t="shared" si="10"/>
        <v>10.31254</v>
      </c>
      <c r="W62" s="16">
        <f t="shared" si="11"/>
        <v>13.4946</v>
      </c>
      <c r="X62" s="16">
        <f t="shared" si="4"/>
        <v>88.7978</v>
      </c>
    </row>
    <row r="63" spans="1:24" ht="15">
      <c r="A63" s="68">
        <v>1856</v>
      </c>
      <c r="B63" s="8">
        <v>0.22</v>
      </c>
      <c r="C63" s="8">
        <v>0.249</v>
      </c>
      <c r="D63" s="8">
        <v>0.328</v>
      </c>
      <c r="E63" s="8">
        <v>0.284</v>
      </c>
      <c r="F63" s="8">
        <v>0.284</v>
      </c>
      <c r="G63" s="8">
        <v>0.405</v>
      </c>
      <c r="H63" s="8">
        <v>0.621</v>
      </c>
      <c r="I63" s="8">
        <v>0.623</v>
      </c>
      <c r="J63" s="8">
        <v>0.72</v>
      </c>
      <c r="K63" s="12">
        <v>6.99</v>
      </c>
      <c r="M63" s="71">
        <v>16.45</v>
      </c>
      <c r="N63" s="68">
        <v>1856</v>
      </c>
      <c r="O63" s="16">
        <f t="shared" si="6"/>
        <v>3.6189999999999998</v>
      </c>
      <c r="P63" s="16">
        <f t="shared" si="6"/>
        <v>4.09605</v>
      </c>
      <c r="Q63" s="16">
        <f t="shared" si="7"/>
        <v>5.3956</v>
      </c>
      <c r="R63" s="16">
        <v>4.671799999999999</v>
      </c>
      <c r="S63" s="16">
        <f t="shared" si="12"/>
        <v>4.671799999999999</v>
      </c>
      <c r="T63" s="16">
        <f t="shared" si="8"/>
        <v>6.66225</v>
      </c>
      <c r="U63" s="16">
        <f t="shared" si="9"/>
        <v>10.215449999999999</v>
      </c>
      <c r="V63" s="16">
        <f t="shared" si="10"/>
        <v>10.24835</v>
      </c>
      <c r="W63" s="16">
        <f t="shared" si="11"/>
        <v>11.844</v>
      </c>
      <c r="X63" s="16">
        <f t="shared" si="4"/>
        <v>114.9855</v>
      </c>
    </row>
    <row r="64" spans="1:24" ht="15">
      <c r="A64" s="68">
        <v>1857</v>
      </c>
      <c r="B64" s="8">
        <v>0.215</v>
      </c>
      <c r="C64" s="8">
        <v>0.247</v>
      </c>
      <c r="D64" s="8">
        <v>0.264</v>
      </c>
      <c r="E64" s="8">
        <v>0.302</v>
      </c>
      <c r="F64" s="8">
        <v>0.302</v>
      </c>
      <c r="G64" s="8">
        <v>0.318</v>
      </c>
      <c r="H64" s="8">
        <v>0.515</v>
      </c>
      <c r="I64" s="8">
        <v>0.58</v>
      </c>
      <c r="J64" s="8">
        <v>0.62</v>
      </c>
      <c r="K64" s="12">
        <v>8.46</v>
      </c>
      <c r="M64" s="71" t="s">
        <v>181</v>
      </c>
      <c r="N64" s="68">
        <v>1857</v>
      </c>
      <c r="R64" s="16"/>
      <c r="X64" s="16"/>
    </row>
    <row r="65" spans="1:24" ht="15">
      <c r="A65" s="68">
        <v>1858</v>
      </c>
      <c r="B65" s="8">
        <v>0.187</v>
      </c>
      <c r="C65" s="8">
        <v>0.22</v>
      </c>
      <c r="D65" s="8">
        <v>0.321</v>
      </c>
      <c r="E65" s="8"/>
      <c r="F65" s="8"/>
      <c r="G65" s="8">
        <v>0.307</v>
      </c>
      <c r="H65" s="8">
        <v>0.516</v>
      </c>
      <c r="I65" s="8">
        <v>0.702</v>
      </c>
      <c r="J65" s="8">
        <v>0.64</v>
      </c>
      <c r="K65" s="12">
        <v>8.54</v>
      </c>
      <c r="M65" s="71">
        <v>14.82</v>
      </c>
      <c r="N65" s="68">
        <v>1858</v>
      </c>
      <c r="O65" s="16">
        <f t="shared" si="6"/>
        <v>2.77134</v>
      </c>
      <c r="P65" s="16">
        <f t="shared" si="6"/>
        <v>3.2604</v>
      </c>
      <c r="Q65" s="16">
        <f t="shared" si="7"/>
        <v>4.75722</v>
      </c>
      <c r="R65" s="16"/>
      <c r="T65" s="16">
        <f t="shared" si="8"/>
        <v>4.54974</v>
      </c>
      <c r="U65" s="16">
        <f t="shared" si="9"/>
        <v>7.64712</v>
      </c>
      <c r="V65" s="16">
        <f t="shared" si="10"/>
        <v>10.40364</v>
      </c>
      <c r="W65" s="16">
        <f t="shared" si="11"/>
        <v>9.4848</v>
      </c>
      <c r="X65" s="16">
        <f t="shared" si="4"/>
        <v>126.5628</v>
      </c>
    </row>
    <row r="66" spans="1:24" ht="15">
      <c r="A66" s="68">
        <v>1859</v>
      </c>
      <c r="B66" s="8">
        <v>0.166</v>
      </c>
      <c r="C66" s="8">
        <v>0.192</v>
      </c>
      <c r="D66" s="8">
        <v>0.278</v>
      </c>
      <c r="E66" s="8" t="s">
        <v>305</v>
      </c>
      <c r="F66" s="8"/>
      <c r="G66" s="8">
        <v>0.267</v>
      </c>
      <c r="H66" s="8">
        <v>0.456</v>
      </c>
      <c r="I66" s="8">
        <v>0.635</v>
      </c>
      <c r="J66" s="8">
        <v>0.62</v>
      </c>
      <c r="K66" s="12">
        <v>7.3</v>
      </c>
      <c r="M66" s="71">
        <v>14.59</v>
      </c>
      <c r="N66" s="68">
        <v>1859</v>
      </c>
      <c r="O66" s="16">
        <f t="shared" si="6"/>
        <v>2.42194</v>
      </c>
      <c r="P66" s="16">
        <f t="shared" si="6"/>
        <v>2.80128</v>
      </c>
      <c r="Q66" s="16">
        <f t="shared" si="7"/>
        <v>4.05602</v>
      </c>
      <c r="R66" s="16"/>
      <c r="T66" s="16">
        <f t="shared" si="8"/>
        <v>3.8955300000000004</v>
      </c>
      <c r="U66" s="16">
        <f t="shared" si="9"/>
        <v>6.65304</v>
      </c>
      <c r="V66" s="16">
        <f t="shared" si="10"/>
        <v>9.26465</v>
      </c>
      <c r="W66" s="16">
        <f t="shared" si="11"/>
        <v>9.0458</v>
      </c>
      <c r="X66" s="16">
        <f t="shared" si="4"/>
        <v>106.50699999999999</v>
      </c>
    </row>
    <row r="67" spans="1:24" ht="15">
      <c r="A67" s="68">
        <v>1860</v>
      </c>
      <c r="B67" s="8">
        <v>0.168</v>
      </c>
      <c r="C67" s="8">
        <v>0.194</v>
      </c>
      <c r="D67" s="8">
        <v>0.261</v>
      </c>
      <c r="E67" s="8" t="s">
        <v>305</v>
      </c>
      <c r="F67" s="8"/>
      <c r="G67" s="8">
        <v>0.24</v>
      </c>
      <c r="H67" s="8">
        <v>0.412</v>
      </c>
      <c r="I67" s="8">
        <v>0.54</v>
      </c>
      <c r="J67" s="8">
        <v>0.58</v>
      </c>
      <c r="K67" s="12">
        <v>7.53</v>
      </c>
      <c r="M67" s="71">
        <v>14.98</v>
      </c>
      <c r="N67" s="68">
        <v>1860</v>
      </c>
      <c r="O67" s="16">
        <f t="shared" si="6"/>
        <v>2.51664</v>
      </c>
      <c r="P67" s="16">
        <f t="shared" si="6"/>
        <v>2.90612</v>
      </c>
      <c r="Q67" s="16">
        <f t="shared" si="7"/>
        <v>3.9097800000000005</v>
      </c>
      <c r="R67" s="16"/>
      <c r="T67" s="16">
        <f t="shared" si="8"/>
        <v>3.5952</v>
      </c>
      <c r="U67" s="16">
        <f t="shared" si="9"/>
        <v>6.17176</v>
      </c>
      <c r="V67" s="16">
        <f t="shared" si="10"/>
        <v>8.0892</v>
      </c>
      <c r="W67" s="16">
        <f t="shared" si="11"/>
        <v>8.6884</v>
      </c>
      <c r="X67" s="16">
        <f t="shared" si="4"/>
        <v>112.7994</v>
      </c>
    </row>
    <row r="68" spans="1:24" ht="15">
      <c r="A68" s="68">
        <v>1861</v>
      </c>
      <c r="B68" s="8">
        <v>0.164</v>
      </c>
      <c r="C68" s="8">
        <v>0.191</v>
      </c>
      <c r="D68" s="8">
        <v>0.186</v>
      </c>
      <c r="E68" s="8" t="s">
        <v>305</v>
      </c>
      <c r="F68" s="8"/>
      <c r="G68" s="8">
        <v>0.243</v>
      </c>
      <c r="H68" s="8">
        <v>0.426</v>
      </c>
      <c r="I68" s="8">
        <v>0.435</v>
      </c>
      <c r="J68" s="8">
        <v>0.51</v>
      </c>
      <c r="K68" s="12">
        <v>7.57</v>
      </c>
      <c r="M68" s="71">
        <v>15.17</v>
      </c>
      <c r="N68" s="68">
        <v>1861</v>
      </c>
      <c r="O68" s="16">
        <f t="shared" si="6"/>
        <v>2.48788</v>
      </c>
      <c r="P68" s="16">
        <f t="shared" si="6"/>
        <v>2.89747</v>
      </c>
      <c r="Q68" s="16">
        <f t="shared" si="7"/>
        <v>2.82162</v>
      </c>
      <c r="R68" s="16"/>
      <c r="T68" s="16">
        <f t="shared" si="8"/>
        <v>3.6863099999999998</v>
      </c>
      <c r="U68" s="16">
        <f t="shared" si="9"/>
        <v>6.46242</v>
      </c>
      <c r="V68" s="16">
        <f t="shared" si="10"/>
        <v>6.59895</v>
      </c>
      <c r="W68" s="16">
        <f t="shared" si="11"/>
        <v>7.7367</v>
      </c>
      <c r="X68" s="16">
        <f t="shared" si="4"/>
        <v>114.8369</v>
      </c>
    </row>
    <row r="69" spans="1:24" ht="15">
      <c r="A69" s="68">
        <v>1862</v>
      </c>
      <c r="B69" s="8">
        <v>0.184</v>
      </c>
      <c r="C69" s="8" t="s">
        <v>305</v>
      </c>
      <c r="D69" s="8"/>
      <c r="E69" s="8" t="s">
        <v>305</v>
      </c>
      <c r="F69" s="8"/>
      <c r="G69" s="8"/>
      <c r="H69" s="8">
        <v>0.472</v>
      </c>
      <c r="I69" s="8">
        <v>0.447</v>
      </c>
      <c r="J69" s="8">
        <v>0.57</v>
      </c>
      <c r="K69" s="12">
        <v>8.27</v>
      </c>
      <c r="M69" s="71">
        <v>15.42</v>
      </c>
      <c r="N69" s="68">
        <v>1862</v>
      </c>
      <c r="O69" s="16">
        <f t="shared" si="6"/>
        <v>2.83728</v>
      </c>
      <c r="P69" s="16"/>
      <c r="Q69" s="16"/>
      <c r="R69" s="16"/>
      <c r="U69" s="16">
        <f t="shared" si="9"/>
        <v>7.278239999999999</v>
      </c>
      <c r="V69" s="16">
        <f t="shared" si="10"/>
        <v>6.89274</v>
      </c>
      <c r="W69" s="16">
        <f t="shared" si="11"/>
        <v>8.789399999999999</v>
      </c>
      <c r="X69" s="16">
        <f t="shared" si="4"/>
        <v>127.5234</v>
      </c>
    </row>
    <row r="70" spans="1:24" ht="15">
      <c r="A70" s="68">
        <v>1863</v>
      </c>
      <c r="B70" s="8">
        <v>0.207</v>
      </c>
      <c r="C70" s="8" t="s">
        <v>305</v>
      </c>
      <c r="D70" s="8"/>
      <c r="E70" s="8" t="s">
        <v>305</v>
      </c>
      <c r="F70" s="8"/>
      <c r="G70" s="8"/>
      <c r="H70" s="8">
        <v>0.55</v>
      </c>
      <c r="I70" s="8">
        <v>0.529</v>
      </c>
      <c r="J70" s="8">
        <v>0.54</v>
      </c>
      <c r="K70" s="12">
        <v>6.03</v>
      </c>
      <c r="M70" s="71">
        <v>15.23</v>
      </c>
      <c r="N70" s="68">
        <v>1863</v>
      </c>
      <c r="O70" s="16">
        <f t="shared" si="6"/>
        <v>3.15261</v>
      </c>
      <c r="P70" s="16"/>
      <c r="Q70" s="16"/>
      <c r="R70" s="16"/>
      <c r="U70" s="16">
        <f t="shared" si="9"/>
        <v>8.3765</v>
      </c>
      <c r="V70" s="16">
        <f t="shared" si="10"/>
        <v>8.05667</v>
      </c>
      <c r="W70" s="16">
        <f t="shared" si="11"/>
        <v>8.224200000000002</v>
      </c>
      <c r="X70" s="16">
        <f t="shared" si="4"/>
        <v>91.8369</v>
      </c>
    </row>
    <row r="71" spans="1:24" ht="15">
      <c r="A71" s="68">
        <v>1864</v>
      </c>
      <c r="B71" s="8">
        <v>0.197</v>
      </c>
      <c r="C71" s="8" t="s">
        <v>305</v>
      </c>
      <c r="D71" s="8"/>
      <c r="E71" s="8" t="s">
        <v>305</v>
      </c>
      <c r="F71" s="8"/>
      <c r="G71" s="8"/>
      <c r="H71" s="8">
        <v>0.408</v>
      </c>
      <c r="I71" s="8">
        <v>0.536</v>
      </c>
      <c r="J71" s="8">
        <v>0.6</v>
      </c>
      <c r="K71" s="12">
        <v>6.44</v>
      </c>
      <c r="M71" s="71">
        <v>15.31</v>
      </c>
      <c r="N71" s="68">
        <v>1864</v>
      </c>
      <c r="O71" s="16">
        <f t="shared" si="6"/>
        <v>3.01607</v>
      </c>
      <c r="P71" s="16"/>
      <c r="Q71" s="16"/>
      <c r="R71" s="16"/>
      <c r="U71" s="16">
        <f t="shared" si="9"/>
        <v>6.24648</v>
      </c>
      <c r="V71" s="16">
        <f t="shared" si="10"/>
        <v>8.20616</v>
      </c>
      <c r="W71" s="16">
        <f t="shared" si="11"/>
        <v>9.186</v>
      </c>
      <c r="X71" s="16">
        <f t="shared" si="4"/>
        <v>98.5964</v>
      </c>
    </row>
    <row r="72" spans="1:24" ht="15">
      <c r="A72" s="68">
        <v>1865</v>
      </c>
      <c r="B72" s="8">
        <v>0.209</v>
      </c>
      <c r="C72" s="8" t="s">
        <v>306</v>
      </c>
      <c r="D72" s="8"/>
      <c r="E72" s="8" t="s">
        <v>305</v>
      </c>
      <c r="F72" s="8"/>
      <c r="G72" s="8"/>
      <c r="H72" s="8">
        <v>0.432</v>
      </c>
      <c r="I72" s="8">
        <v>0.53</v>
      </c>
      <c r="J72" s="8">
        <v>0.59</v>
      </c>
      <c r="K72" s="12">
        <v>7.6</v>
      </c>
      <c r="M72" s="71">
        <v>15.38</v>
      </c>
      <c r="N72" s="68">
        <v>1865</v>
      </c>
      <c r="O72" s="16">
        <f t="shared" si="6"/>
        <v>3.21442</v>
      </c>
      <c r="P72" s="16"/>
      <c r="Q72" s="16"/>
      <c r="R72" s="16"/>
      <c r="U72" s="16">
        <f t="shared" si="9"/>
        <v>6.64416</v>
      </c>
      <c r="V72" s="16">
        <f t="shared" si="10"/>
        <v>8.1514</v>
      </c>
      <c r="W72" s="16">
        <f t="shared" si="11"/>
        <v>9.0742</v>
      </c>
      <c r="X72" s="16">
        <f t="shared" si="4"/>
        <v>116.888</v>
      </c>
    </row>
    <row r="73" spans="1:23" ht="15">
      <c r="A73" s="68">
        <v>1866</v>
      </c>
      <c r="B73" s="8">
        <v>0.171</v>
      </c>
      <c r="C73" s="8" t="s">
        <v>305</v>
      </c>
      <c r="D73" s="8"/>
      <c r="E73" s="8" t="s">
        <v>305</v>
      </c>
      <c r="F73" s="8"/>
      <c r="G73" s="8"/>
      <c r="H73" s="8">
        <v>0.406</v>
      </c>
      <c r="I73" s="8">
        <v>0.45</v>
      </c>
      <c r="J73" s="8">
        <v>0.54</v>
      </c>
      <c r="K73" s="12" t="s">
        <v>308</v>
      </c>
      <c r="M73" s="71">
        <v>15.01</v>
      </c>
      <c r="N73" s="68">
        <v>1866</v>
      </c>
      <c r="O73" s="16">
        <f t="shared" si="6"/>
        <v>2.56671</v>
      </c>
      <c r="P73" s="16"/>
      <c r="Q73" s="16"/>
      <c r="R73" s="16"/>
      <c r="U73" s="16">
        <f t="shared" si="9"/>
        <v>6.094060000000001</v>
      </c>
      <c r="V73" s="16">
        <f t="shared" si="10"/>
        <v>6.7545</v>
      </c>
      <c r="W73" s="16">
        <f t="shared" si="11"/>
        <v>8.105400000000001</v>
      </c>
    </row>
    <row r="74" spans="1:23" ht="15">
      <c r="A74" s="68">
        <v>1867</v>
      </c>
      <c r="B74" s="8">
        <v>0.203</v>
      </c>
      <c r="C74" s="8" t="s">
        <v>307</v>
      </c>
      <c r="D74" s="8">
        <v>0.192</v>
      </c>
      <c r="E74" s="8">
        <v>0.196</v>
      </c>
      <c r="F74" s="8">
        <v>0.196</v>
      </c>
      <c r="G74" s="8">
        <v>0.268</v>
      </c>
      <c r="H74" s="8">
        <v>0.459</v>
      </c>
      <c r="I74" s="8">
        <v>0.44</v>
      </c>
      <c r="J74" s="8">
        <v>0.64</v>
      </c>
      <c r="K74" s="12" t="s">
        <v>307</v>
      </c>
      <c r="M74" s="71">
        <v>15.31</v>
      </c>
      <c r="N74" s="68">
        <v>1867</v>
      </c>
      <c r="O74" s="16">
        <f t="shared" si="6"/>
        <v>3.1079300000000005</v>
      </c>
      <c r="P74" s="16"/>
      <c r="Q74" s="16">
        <f t="shared" si="7"/>
        <v>2.9395200000000004</v>
      </c>
      <c r="R74" s="16">
        <v>3.00076</v>
      </c>
      <c r="S74" s="16">
        <f t="shared" si="12"/>
        <v>3.00076</v>
      </c>
      <c r="T74" s="16">
        <f t="shared" si="8"/>
        <v>4.10308</v>
      </c>
      <c r="U74" s="16">
        <f t="shared" si="9"/>
        <v>7.027290000000001</v>
      </c>
      <c r="V74" s="16">
        <f t="shared" si="10"/>
        <v>6.736400000000001</v>
      </c>
      <c r="W74" s="16">
        <f t="shared" si="11"/>
        <v>9.7984</v>
      </c>
    </row>
    <row r="75" spans="1:23" ht="15">
      <c r="A75" s="68">
        <v>1868</v>
      </c>
      <c r="B75" s="8">
        <v>0.226</v>
      </c>
      <c r="C75" s="8" t="s">
        <v>305</v>
      </c>
      <c r="D75" s="8"/>
      <c r="E75" s="8" t="s">
        <v>305</v>
      </c>
      <c r="F75" s="8"/>
      <c r="G75" s="8"/>
      <c r="H75" s="8">
        <v>0.473</v>
      </c>
      <c r="I75" s="8">
        <v>0.526</v>
      </c>
      <c r="J75" s="8">
        <v>0.72</v>
      </c>
      <c r="K75" s="12" t="s">
        <v>305</v>
      </c>
      <c r="M75" s="71">
        <v>15.37</v>
      </c>
      <c r="N75" s="68">
        <v>1868</v>
      </c>
      <c r="O75" s="16">
        <f t="shared" si="6"/>
        <v>3.47362</v>
      </c>
      <c r="P75" s="16"/>
      <c r="Q75" s="16"/>
      <c r="R75" s="16"/>
      <c r="S75" s="16"/>
      <c r="T75" s="16"/>
      <c r="U75" s="16">
        <f t="shared" si="9"/>
        <v>7.270009999999999</v>
      </c>
      <c r="V75" s="16">
        <f t="shared" si="10"/>
        <v>8.08462</v>
      </c>
      <c r="W75" s="16">
        <f t="shared" si="11"/>
        <v>11.0664</v>
      </c>
    </row>
    <row r="76" spans="1:23" ht="15">
      <c r="A76" s="68">
        <v>1869</v>
      </c>
      <c r="B76" s="8">
        <v>0.233</v>
      </c>
      <c r="C76" s="8" t="s">
        <v>305</v>
      </c>
      <c r="D76" s="8"/>
      <c r="E76" s="8" t="s">
        <v>305</v>
      </c>
      <c r="F76" s="8"/>
      <c r="G76" s="8"/>
      <c r="H76" s="8">
        <v>0.47</v>
      </c>
      <c r="I76" s="8">
        <v>0.542</v>
      </c>
      <c r="J76" s="8">
        <v>0.66</v>
      </c>
      <c r="K76" s="12" t="s">
        <v>306</v>
      </c>
      <c r="M76" s="71">
        <v>15.36</v>
      </c>
      <c r="N76" s="68">
        <v>1869</v>
      </c>
      <c r="O76" s="16">
        <f t="shared" si="6"/>
        <v>3.5788800000000003</v>
      </c>
      <c r="P76" s="16"/>
      <c r="Q76" s="16"/>
      <c r="R76" s="16"/>
      <c r="S76" s="16"/>
      <c r="T76" s="16"/>
      <c r="U76" s="16">
        <f t="shared" si="9"/>
        <v>7.219199999999999</v>
      </c>
      <c r="V76" s="16">
        <f t="shared" si="10"/>
        <v>8.32512</v>
      </c>
      <c r="W76" s="16">
        <f t="shared" si="11"/>
        <v>10.1376</v>
      </c>
    </row>
    <row r="77" spans="1:23" ht="15">
      <c r="A77" s="68">
        <v>1870</v>
      </c>
      <c r="B77" s="8">
        <v>0.242</v>
      </c>
      <c r="C77" s="8" t="s">
        <v>305</v>
      </c>
      <c r="D77" s="8"/>
      <c r="E77" s="8" t="s">
        <v>305</v>
      </c>
      <c r="F77" s="8"/>
      <c r="G77" s="8"/>
      <c r="H77" s="8">
        <v>0.467</v>
      </c>
      <c r="I77" s="8">
        <v>0.565</v>
      </c>
      <c r="J77" s="8">
        <v>0.7</v>
      </c>
      <c r="K77" s="12" t="s">
        <v>307</v>
      </c>
      <c r="M77" s="71">
        <v>15.35</v>
      </c>
      <c r="N77" s="68">
        <v>1870</v>
      </c>
      <c r="O77" s="16">
        <f t="shared" si="6"/>
        <v>3.7146999999999997</v>
      </c>
      <c r="P77" s="16"/>
      <c r="Q77" s="16"/>
      <c r="R77" s="16"/>
      <c r="S77" s="16"/>
      <c r="T77" s="16"/>
      <c r="U77" s="16">
        <f t="shared" si="9"/>
        <v>7.16845</v>
      </c>
      <c r="V77" s="16">
        <f t="shared" si="10"/>
        <v>8.672749999999999</v>
      </c>
      <c r="W77" s="16">
        <f t="shared" si="11"/>
        <v>10.745</v>
      </c>
    </row>
    <row r="78" spans="1:23" ht="15">
      <c r="A78" s="68">
        <v>1871</v>
      </c>
      <c r="B78" s="8">
        <v>0.258</v>
      </c>
      <c r="C78" s="8" t="s">
        <v>305</v>
      </c>
      <c r="D78" s="8"/>
      <c r="E78" s="8" t="s">
        <v>305</v>
      </c>
      <c r="F78" s="8"/>
      <c r="G78" s="8"/>
      <c r="H78" s="8">
        <v>0.5</v>
      </c>
      <c r="I78" s="8">
        <v>0.566</v>
      </c>
      <c r="J78" s="8">
        <v>0.77</v>
      </c>
      <c r="K78" s="12" t="s">
        <v>307</v>
      </c>
      <c r="M78" s="71">
        <v>15.41</v>
      </c>
      <c r="N78" s="68">
        <v>1871</v>
      </c>
      <c r="O78" s="16">
        <f t="shared" si="6"/>
        <v>3.9757800000000003</v>
      </c>
      <c r="P78" s="16"/>
      <c r="Q78" s="16"/>
      <c r="R78" s="16"/>
      <c r="S78" s="16"/>
      <c r="T78" s="16"/>
      <c r="U78" s="16">
        <f t="shared" si="9"/>
        <v>7.705</v>
      </c>
      <c r="V78" s="16">
        <f t="shared" si="10"/>
        <v>8.722059999999999</v>
      </c>
      <c r="W78" s="16">
        <f t="shared" si="11"/>
        <v>11.8657</v>
      </c>
    </row>
    <row r="79" spans="1:23" ht="15">
      <c r="A79" s="68">
        <v>1872</v>
      </c>
      <c r="B79" s="8">
        <v>0.298</v>
      </c>
      <c r="C79" s="8" t="s">
        <v>307</v>
      </c>
      <c r="D79" s="8">
        <v>0.284</v>
      </c>
      <c r="E79" s="8">
        <v>0.315</v>
      </c>
      <c r="F79" s="8">
        <v>0.315</v>
      </c>
      <c r="G79" s="8">
        <v>0.364</v>
      </c>
      <c r="H79" s="8">
        <v>0.577</v>
      </c>
      <c r="I79" s="8">
        <v>0.622</v>
      </c>
      <c r="J79" s="8">
        <v>0.83</v>
      </c>
      <c r="K79" s="12" t="s">
        <v>305</v>
      </c>
      <c r="M79" s="71">
        <v>15.66</v>
      </c>
      <c r="N79" s="68">
        <v>1872</v>
      </c>
      <c r="O79" s="16">
        <f t="shared" si="6"/>
        <v>4.6666799999999995</v>
      </c>
      <c r="P79" s="16"/>
      <c r="Q79" s="16">
        <f t="shared" si="7"/>
        <v>4.447439999999999</v>
      </c>
      <c r="R79" s="16">
        <v>4.9329</v>
      </c>
      <c r="S79" s="16">
        <f t="shared" si="12"/>
        <v>4.9329</v>
      </c>
      <c r="T79" s="16">
        <f t="shared" si="8"/>
        <v>5.70024</v>
      </c>
      <c r="U79" s="16">
        <f t="shared" si="9"/>
        <v>9.03582</v>
      </c>
      <c r="V79" s="16">
        <f t="shared" si="10"/>
        <v>9.74052</v>
      </c>
      <c r="W79" s="16">
        <f t="shared" si="11"/>
        <v>12.9978</v>
      </c>
    </row>
    <row r="80" spans="1:23" ht="15">
      <c r="A80" s="68">
        <v>1873</v>
      </c>
      <c r="B80" s="8"/>
      <c r="C80" s="8" t="s">
        <v>307</v>
      </c>
      <c r="D80" s="8"/>
      <c r="E80" s="8" t="s">
        <v>307</v>
      </c>
      <c r="F80" s="8"/>
      <c r="G80" s="8"/>
      <c r="H80" s="8"/>
      <c r="I80" s="8">
        <v>0.663</v>
      </c>
      <c r="J80" s="8">
        <v>0.92</v>
      </c>
      <c r="K80" s="12" t="s">
        <v>307</v>
      </c>
      <c r="M80" s="71">
        <v>15.66</v>
      </c>
      <c r="N80" s="68">
        <v>1873</v>
      </c>
      <c r="R80" s="16"/>
      <c r="U80" s="16"/>
      <c r="V80" s="16">
        <f t="shared" si="10"/>
        <v>10.38258</v>
      </c>
      <c r="W80" s="16">
        <f t="shared" si="11"/>
        <v>14.407200000000001</v>
      </c>
    </row>
    <row r="81" spans="1:23" ht="15">
      <c r="A81" s="68">
        <v>1874</v>
      </c>
      <c r="B81" s="8"/>
      <c r="C81" s="8" t="s">
        <v>305</v>
      </c>
      <c r="D81" s="8"/>
      <c r="E81" s="8" t="s">
        <v>305</v>
      </c>
      <c r="F81" s="8"/>
      <c r="G81" s="8"/>
      <c r="H81" s="8"/>
      <c r="I81" s="8">
        <v>0.641</v>
      </c>
      <c r="J81" s="8">
        <v>0.92</v>
      </c>
      <c r="K81" s="12" t="s">
        <v>307</v>
      </c>
      <c r="M81" s="71">
        <v>16.1</v>
      </c>
      <c r="N81" s="68">
        <v>1874</v>
      </c>
      <c r="R81" s="16"/>
      <c r="U81" s="16"/>
      <c r="V81" s="16">
        <f t="shared" si="10"/>
        <v>10.320100000000002</v>
      </c>
      <c r="W81" s="16">
        <f t="shared" si="11"/>
        <v>14.812000000000001</v>
      </c>
    </row>
    <row r="82" spans="1:23" ht="15">
      <c r="A82" s="68">
        <v>1875</v>
      </c>
      <c r="B82" s="8"/>
      <c r="C82" s="8" t="s">
        <v>307</v>
      </c>
      <c r="D82" s="8"/>
      <c r="E82" s="8" t="s">
        <v>305</v>
      </c>
      <c r="F82" s="8"/>
      <c r="G82" s="8"/>
      <c r="H82" s="8"/>
      <c r="I82" s="8">
        <v>0.655</v>
      </c>
      <c r="J82" s="8">
        <v>0.98</v>
      </c>
      <c r="K82" s="12" t="s">
        <v>307</v>
      </c>
      <c r="M82" s="71">
        <v>16.39</v>
      </c>
      <c r="N82" s="68">
        <v>1875</v>
      </c>
      <c r="R82" s="16"/>
      <c r="U82" s="16"/>
      <c r="V82" s="16">
        <f t="shared" si="10"/>
        <v>10.73545</v>
      </c>
      <c r="W82" s="16">
        <f t="shared" si="11"/>
        <v>16.0622</v>
      </c>
    </row>
    <row r="83" spans="1:23" ht="15">
      <c r="A83" s="68">
        <v>1876</v>
      </c>
      <c r="B83" s="8"/>
      <c r="C83" s="8" t="s">
        <v>305</v>
      </c>
      <c r="D83" s="8"/>
      <c r="E83" s="8" t="s">
        <v>305</v>
      </c>
      <c r="F83" s="8"/>
      <c r="G83" s="8"/>
      <c r="H83" s="8"/>
      <c r="I83" s="8">
        <v>0.666</v>
      </c>
      <c r="J83" s="8">
        <v>0.88</v>
      </c>
      <c r="K83" s="12" t="s">
        <v>305</v>
      </c>
      <c r="M83" s="71">
        <v>17.46</v>
      </c>
      <c r="N83" s="68">
        <v>1876</v>
      </c>
      <c r="R83" s="16"/>
      <c r="U83" s="16"/>
      <c r="V83" s="16">
        <f aca="true" t="shared" si="13" ref="V83:V121">I83*$M83</f>
        <v>11.62836</v>
      </c>
      <c r="W83" s="16">
        <f aca="true" t="shared" si="14" ref="W83:W121">J83*$M83</f>
        <v>15.3648</v>
      </c>
    </row>
    <row r="84" spans="1:23" ht="15">
      <c r="A84" s="68">
        <v>1877</v>
      </c>
      <c r="B84" s="8"/>
      <c r="C84" s="8" t="s">
        <v>307</v>
      </c>
      <c r="D84" s="8"/>
      <c r="E84" s="8"/>
      <c r="F84" s="8"/>
      <c r="G84" s="8"/>
      <c r="H84" s="8"/>
      <c r="I84" s="8">
        <v>0.702</v>
      </c>
      <c r="J84" s="8">
        <v>0.88</v>
      </c>
      <c r="K84" s="12" t="s">
        <v>307</v>
      </c>
      <c r="M84" s="71">
        <v>17.1</v>
      </c>
      <c r="N84" s="68">
        <v>1877</v>
      </c>
      <c r="R84" s="16"/>
      <c r="U84" s="16"/>
      <c r="V84" s="16">
        <f t="shared" si="13"/>
        <v>12.0042</v>
      </c>
      <c r="W84" s="16">
        <f t="shared" si="14"/>
        <v>15.048000000000002</v>
      </c>
    </row>
    <row r="85" spans="1:23" ht="15">
      <c r="A85" s="68">
        <v>1878</v>
      </c>
      <c r="B85" s="8"/>
      <c r="C85" s="8" t="s">
        <v>305</v>
      </c>
      <c r="D85" s="8"/>
      <c r="E85" s="8" t="s">
        <v>305</v>
      </c>
      <c r="F85" s="8"/>
      <c r="G85" s="8"/>
      <c r="H85" s="8"/>
      <c r="I85" s="8">
        <v>0.687</v>
      </c>
      <c r="J85" s="8">
        <v>0.87</v>
      </c>
      <c r="K85" s="12" t="s">
        <v>305</v>
      </c>
      <c r="M85" s="72">
        <v>17.37</v>
      </c>
      <c r="N85" s="68">
        <v>1878</v>
      </c>
      <c r="R85" s="16"/>
      <c r="U85" s="16"/>
      <c r="V85" s="16">
        <f t="shared" si="13"/>
        <v>11.933190000000002</v>
      </c>
      <c r="W85" s="16">
        <f t="shared" si="14"/>
        <v>15.1119</v>
      </c>
    </row>
    <row r="86" spans="1:23" ht="15">
      <c r="A86" s="68">
        <v>1879</v>
      </c>
      <c r="B86" s="8"/>
      <c r="C86" s="8" t="s">
        <v>307</v>
      </c>
      <c r="D86" s="8"/>
      <c r="E86" s="8" t="s">
        <v>305</v>
      </c>
      <c r="F86" s="8"/>
      <c r="G86" s="8"/>
      <c r="H86" s="8"/>
      <c r="I86" s="8">
        <v>0.694</v>
      </c>
      <c r="J86" s="8">
        <v>0.84</v>
      </c>
      <c r="K86" s="12" t="s">
        <v>305</v>
      </c>
      <c r="M86" s="71">
        <v>17.835267857142856</v>
      </c>
      <c r="N86" s="68">
        <v>1879</v>
      </c>
      <c r="R86" s="16"/>
      <c r="U86" s="16"/>
      <c r="V86" s="16">
        <f t="shared" si="13"/>
        <v>12.377675892857141</v>
      </c>
      <c r="W86" s="16">
        <f t="shared" si="14"/>
        <v>14.981625</v>
      </c>
    </row>
    <row r="87" spans="1:23" ht="15">
      <c r="A87" s="68">
        <v>1880</v>
      </c>
      <c r="B87" s="8">
        <v>0.324</v>
      </c>
      <c r="C87" s="8">
        <v>0.561</v>
      </c>
      <c r="D87" s="8">
        <v>0.316</v>
      </c>
      <c r="E87" s="8">
        <v>0.302</v>
      </c>
      <c r="F87" s="8">
        <v>0.302</v>
      </c>
      <c r="G87" s="8">
        <v>0.437</v>
      </c>
      <c r="H87" s="8"/>
      <c r="I87" s="8">
        <v>0.661</v>
      </c>
      <c r="J87" s="8">
        <v>0.87</v>
      </c>
      <c r="K87" s="12" t="s">
        <v>307</v>
      </c>
      <c r="M87" s="71">
        <v>17.496010044642855</v>
      </c>
      <c r="N87" s="68">
        <v>1880</v>
      </c>
      <c r="O87" s="16">
        <f aca="true" t="shared" si="15" ref="O87:Q89">B87*$M87</f>
        <v>5.668707254464285</v>
      </c>
      <c r="P87" s="16">
        <f t="shared" si="15"/>
        <v>9.815261635044642</v>
      </c>
      <c r="Q87" s="16">
        <f t="shared" si="15"/>
        <v>5.528739174107142</v>
      </c>
      <c r="R87" s="16">
        <v>5.283795033482142</v>
      </c>
      <c r="S87" s="16">
        <f aca="true" t="shared" si="16" ref="S87:S121">F87*$M87</f>
        <v>5.283795033482142</v>
      </c>
      <c r="T87" s="16">
        <f aca="true" t="shared" si="17" ref="T87:T121">G87*$M87</f>
        <v>7.645756389508928</v>
      </c>
      <c r="U87" s="16"/>
      <c r="V87" s="16">
        <f t="shared" si="13"/>
        <v>11.564862639508927</v>
      </c>
      <c r="W87" s="16">
        <f t="shared" si="14"/>
        <v>15.221528738839284</v>
      </c>
    </row>
    <row r="88" spans="1:23" ht="15">
      <c r="A88" s="68">
        <v>1881</v>
      </c>
      <c r="B88" s="8">
        <v>0.32</v>
      </c>
      <c r="C88" s="8">
        <v>0.562</v>
      </c>
      <c r="D88" s="8">
        <v>0.316</v>
      </c>
      <c r="E88" s="8">
        <v>0.326</v>
      </c>
      <c r="F88" s="8">
        <v>0.326</v>
      </c>
      <c r="G88" s="8">
        <v>0.402</v>
      </c>
      <c r="H88" s="8"/>
      <c r="I88" s="8">
        <v>0.681</v>
      </c>
      <c r="J88" s="8">
        <v>0.95</v>
      </c>
      <c r="K88" s="12" t="s">
        <v>307</v>
      </c>
      <c r="M88" s="71">
        <v>17.60263392857143</v>
      </c>
      <c r="N88" s="68">
        <v>1881</v>
      </c>
      <c r="O88" s="16">
        <f t="shared" si="15"/>
        <v>5.632842857142857</v>
      </c>
      <c r="P88" s="16">
        <f t="shared" si="15"/>
        <v>9.892680267857143</v>
      </c>
      <c r="Q88" s="16">
        <f t="shared" si="15"/>
        <v>5.562432321428571</v>
      </c>
      <c r="R88" s="16">
        <v>5.738458660714286</v>
      </c>
      <c r="S88" s="16">
        <f t="shared" si="16"/>
        <v>5.738458660714286</v>
      </c>
      <c r="T88" s="16">
        <f t="shared" si="17"/>
        <v>7.076258839285715</v>
      </c>
      <c r="U88" s="16"/>
      <c r="V88" s="16">
        <f t="shared" si="13"/>
        <v>11.987393705357144</v>
      </c>
      <c r="W88" s="16">
        <f t="shared" si="14"/>
        <v>16.722502232142855</v>
      </c>
    </row>
    <row r="89" spans="1:23" ht="15">
      <c r="A89" s="68">
        <v>1882</v>
      </c>
      <c r="B89" s="8">
        <v>0.324</v>
      </c>
      <c r="C89" s="8">
        <v>0.585</v>
      </c>
      <c r="D89" s="8">
        <v>0.316</v>
      </c>
      <c r="E89" s="8">
        <v>0.361</v>
      </c>
      <c r="F89" s="8">
        <v>0.361</v>
      </c>
      <c r="G89" s="8">
        <v>0.392</v>
      </c>
      <c r="H89" s="8"/>
      <c r="I89" s="8">
        <v>0.659</v>
      </c>
      <c r="J89" s="8">
        <v>0.86</v>
      </c>
      <c r="K89" s="12" t="s">
        <v>307</v>
      </c>
      <c r="M89" s="71">
        <v>17.631713169642858</v>
      </c>
      <c r="N89" s="68">
        <v>1882</v>
      </c>
      <c r="O89" s="16">
        <f t="shared" si="15"/>
        <v>5.712675066964286</v>
      </c>
      <c r="P89" s="16">
        <f t="shared" si="15"/>
        <v>10.314552204241071</v>
      </c>
      <c r="Q89" s="16">
        <f t="shared" si="15"/>
        <v>5.571621361607143</v>
      </c>
      <c r="R89" s="16">
        <v>6.365048454241071</v>
      </c>
      <c r="S89" s="16">
        <f t="shared" si="16"/>
        <v>6.365048454241071</v>
      </c>
      <c r="T89" s="16">
        <f t="shared" si="17"/>
        <v>6.9116315625</v>
      </c>
      <c r="U89" s="16"/>
      <c r="V89" s="16">
        <f t="shared" si="13"/>
        <v>11.619298978794644</v>
      </c>
      <c r="W89" s="16">
        <f t="shared" si="14"/>
        <v>15.163273325892858</v>
      </c>
    </row>
    <row r="90" spans="1:23" ht="15">
      <c r="A90" s="68">
        <v>1883</v>
      </c>
      <c r="B90" s="8"/>
      <c r="C90" s="8">
        <v>0.574</v>
      </c>
      <c r="D90" s="8">
        <v>0.317</v>
      </c>
      <c r="E90" s="8">
        <v>0.333</v>
      </c>
      <c r="F90" s="8">
        <v>0.333</v>
      </c>
      <c r="G90" s="8">
        <v>0.382</v>
      </c>
      <c r="H90" s="8"/>
      <c r="I90" s="8">
        <v>0.686</v>
      </c>
      <c r="J90" s="8">
        <v>0.88</v>
      </c>
      <c r="K90" s="12" t="s">
        <v>306</v>
      </c>
      <c r="M90" s="71">
        <v>18.067901785714287</v>
      </c>
      <c r="N90" s="68">
        <v>1883</v>
      </c>
      <c r="Q90" s="16">
        <f aca="true" t="shared" si="18" ref="Q90:Q95">D90*$M90</f>
        <v>5.7275248660714295</v>
      </c>
      <c r="R90" s="16">
        <v>6.016611294642858</v>
      </c>
      <c r="S90" s="16">
        <f t="shared" si="16"/>
        <v>6.016611294642858</v>
      </c>
      <c r="T90" s="16">
        <f t="shared" si="17"/>
        <v>6.9019384821428575</v>
      </c>
      <c r="U90" s="16"/>
      <c r="V90" s="16">
        <f t="shared" si="13"/>
        <v>12.394580625000001</v>
      </c>
      <c r="W90" s="16">
        <f t="shared" si="14"/>
        <v>15.899753571428572</v>
      </c>
    </row>
    <row r="91" spans="1:23" ht="15">
      <c r="A91" s="68">
        <v>1884</v>
      </c>
      <c r="B91" s="8"/>
      <c r="C91" s="8">
        <v>0.561</v>
      </c>
      <c r="D91" s="8">
        <v>0.314</v>
      </c>
      <c r="E91" s="8">
        <v>0.367</v>
      </c>
      <c r="F91" s="8">
        <v>0.367</v>
      </c>
      <c r="G91" s="8">
        <v>0.374</v>
      </c>
      <c r="H91" s="8"/>
      <c r="I91" s="8">
        <v>0.652</v>
      </c>
      <c r="J91" s="8">
        <v>0.88</v>
      </c>
      <c r="K91" s="12" t="s">
        <v>307</v>
      </c>
      <c r="M91" s="71">
        <v>18.000050223214284</v>
      </c>
      <c r="N91" s="68">
        <v>1884</v>
      </c>
      <c r="Q91" s="16">
        <f t="shared" si="18"/>
        <v>5.652015770089285</v>
      </c>
      <c r="R91" s="16">
        <v>6.606018431919642</v>
      </c>
      <c r="S91" s="16">
        <f t="shared" si="16"/>
        <v>6.606018431919642</v>
      </c>
      <c r="T91" s="16">
        <f t="shared" si="17"/>
        <v>6.732018783482142</v>
      </c>
      <c r="U91" s="16"/>
      <c r="V91" s="16">
        <f t="shared" si="13"/>
        <v>11.736032745535713</v>
      </c>
      <c r="W91" s="16">
        <f t="shared" si="14"/>
        <v>15.84004419642857</v>
      </c>
    </row>
    <row r="92" spans="1:23" ht="15">
      <c r="A92" s="68">
        <v>1885</v>
      </c>
      <c r="B92" s="8"/>
      <c r="C92" s="8">
        <v>0.532</v>
      </c>
      <c r="D92" s="8">
        <v>0.305</v>
      </c>
      <c r="E92" s="8">
        <v>0.34</v>
      </c>
      <c r="F92" s="8">
        <v>0.34</v>
      </c>
      <c r="G92" s="8">
        <v>0.372</v>
      </c>
      <c r="H92" s="8"/>
      <c r="I92" s="8">
        <v>0.572</v>
      </c>
      <c r="J92" s="8">
        <v>0.85</v>
      </c>
      <c r="K92" s="12" t="s">
        <v>306</v>
      </c>
      <c r="M92" s="71">
        <v>18.814268973214283</v>
      </c>
      <c r="N92" s="68">
        <v>1885</v>
      </c>
      <c r="Q92" s="16">
        <f t="shared" si="18"/>
        <v>5.738352036830356</v>
      </c>
      <c r="R92" s="16">
        <v>6.396851450892856</v>
      </c>
      <c r="S92" s="16">
        <f t="shared" si="16"/>
        <v>6.396851450892856</v>
      </c>
      <c r="T92" s="16">
        <f t="shared" si="17"/>
        <v>6.998908058035713</v>
      </c>
      <c r="U92" s="16"/>
      <c r="V92" s="16">
        <f t="shared" si="13"/>
        <v>10.76176185267857</v>
      </c>
      <c r="W92" s="16">
        <f t="shared" si="14"/>
        <v>15.99212862723214</v>
      </c>
    </row>
    <row r="93" spans="1:23" ht="15">
      <c r="A93" s="68">
        <v>1886</v>
      </c>
      <c r="B93" s="8"/>
      <c r="C93" s="8">
        <v>0.524</v>
      </c>
      <c r="D93" s="8">
        <v>0.29</v>
      </c>
      <c r="E93" s="8">
        <v>0.336</v>
      </c>
      <c r="F93" s="8">
        <v>0.336</v>
      </c>
      <c r="G93" s="8">
        <v>0.365</v>
      </c>
      <c r="H93" s="8"/>
      <c r="I93" s="8">
        <v>0.542</v>
      </c>
      <c r="J93" s="8">
        <v>0.81</v>
      </c>
      <c r="K93" s="12" t="s">
        <v>305</v>
      </c>
      <c r="M93" s="71">
        <v>20.14222098214286</v>
      </c>
      <c r="N93" s="68">
        <v>1886</v>
      </c>
      <c r="Q93" s="16">
        <f t="shared" si="18"/>
        <v>5.841244084821429</v>
      </c>
      <c r="R93" s="16">
        <v>6.767786250000001</v>
      </c>
      <c r="S93" s="16">
        <f t="shared" si="16"/>
        <v>6.767786250000001</v>
      </c>
      <c r="T93" s="16">
        <f t="shared" si="17"/>
        <v>7.351910658482144</v>
      </c>
      <c r="U93" s="16"/>
      <c r="V93" s="16">
        <f t="shared" si="13"/>
        <v>10.91708377232143</v>
      </c>
      <c r="W93" s="16">
        <f t="shared" si="14"/>
        <v>16.315198995535717</v>
      </c>
    </row>
    <row r="94" spans="1:23" ht="15">
      <c r="A94" s="68">
        <v>1887</v>
      </c>
      <c r="B94" s="8"/>
      <c r="C94" s="8">
        <v>0.524</v>
      </c>
      <c r="D94" s="8">
        <v>0.297</v>
      </c>
      <c r="E94" s="8">
        <v>0.338</v>
      </c>
      <c r="F94" s="8">
        <v>0.338</v>
      </c>
      <c r="G94" s="8">
        <v>0.366</v>
      </c>
      <c r="H94" s="8"/>
      <c r="I94" s="8">
        <v>0.552</v>
      </c>
      <c r="J94" s="8">
        <v>0.77</v>
      </c>
      <c r="K94" s="12" t="s">
        <v>306</v>
      </c>
      <c r="M94" s="71">
        <v>20.481478794642854</v>
      </c>
      <c r="N94" s="68">
        <v>1887</v>
      </c>
      <c r="Q94" s="16">
        <f t="shared" si="18"/>
        <v>6.082999202008927</v>
      </c>
      <c r="R94" s="16">
        <v>6.9227398325892855</v>
      </c>
      <c r="S94" s="16">
        <f t="shared" si="16"/>
        <v>6.9227398325892855</v>
      </c>
      <c r="T94" s="16">
        <f t="shared" si="17"/>
        <v>7.496221238839285</v>
      </c>
      <c r="U94" s="16"/>
      <c r="V94" s="16">
        <f t="shared" si="13"/>
        <v>11.305776294642856</v>
      </c>
      <c r="W94" s="16">
        <f t="shared" si="14"/>
        <v>15.770738671874998</v>
      </c>
    </row>
    <row r="95" spans="1:23" ht="15">
      <c r="A95" s="68">
        <v>1888</v>
      </c>
      <c r="B95" s="8"/>
      <c r="C95" s="8">
        <v>0.531</v>
      </c>
      <c r="D95" s="8">
        <v>0.297</v>
      </c>
      <c r="E95" s="8">
        <v>0.364</v>
      </c>
      <c r="F95" s="8">
        <v>0.364</v>
      </c>
      <c r="G95" s="8">
        <v>0.365</v>
      </c>
      <c r="H95" s="8"/>
      <c r="I95" s="8">
        <v>0.566</v>
      </c>
      <c r="J95" s="8">
        <v>0.8</v>
      </c>
      <c r="K95" s="12" t="s">
        <v>305</v>
      </c>
      <c r="M95" s="71">
        <v>21.31508370535714</v>
      </c>
      <c r="N95" s="68">
        <v>1888</v>
      </c>
      <c r="Q95" s="16">
        <f t="shared" si="18"/>
        <v>6.33057986049107</v>
      </c>
      <c r="R95" s="16">
        <v>7.7586904687499985</v>
      </c>
      <c r="S95" s="16">
        <f t="shared" si="16"/>
        <v>7.7586904687499985</v>
      </c>
      <c r="T95" s="16">
        <f t="shared" si="17"/>
        <v>7.780005552455355</v>
      </c>
      <c r="U95" s="16"/>
      <c r="V95" s="16">
        <f t="shared" si="13"/>
        <v>12.064337377232139</v>
      </c>
      <c r="W95" s="16">
        <f t="shared" si="14"/>
        <v>17.05206696428571</v>
      </c>
    </row>
    <row r="96" spans="1:23" ht="15">
      <c r="A96" s="68">
        <v>1889</v>
      </c>
      <c r="B96" s="8"/>
      <c r="C96" s="8" t="s">
        <v>306</v>
      </c>
      <c r="D96" s="8"/>
      <c r="E96" s="8" t="s">
        <v>306</v>
      </c>
      <c r="F96" s="8"/>
      <c r="G96" s="8"/>
      <c r="H96" s="8"/>
      <c r="I96" s="8">
        <v>0.593</v>
      </c>
      <c r="J96" s="8">
        <v>0.84</v>
      </c>
      <c r="K96" s="12" t="s">
        <v>307</v>
      </c>
      <c r="M96" s="71">
        <v>21.41201450892857</v>
      </c>
      <c r="N96" s="68">
        <v>1889</v>
      </c>
      <c r="U96" s="16"/>
      <c r="V96" s="16">
        <f t="shared" si="13"/>
        <v>12.697324603794643</v>
      </c>
      <c r="W96" s="16">
        <f t="shared" si="14"/>
        <v>17.9860921875</v>
      </c>
    </row>
    <row r="97" spans="1:23" ht="15">
      <c r="A97" s="68">
        <v>1890</v>
      </c>
      <c r="B97" s="8"/>
      <c r="C97" s="8"/>
      <c r="D97" s="8"/>
      <c r="E97" s="8" t="s">
        <v>305</v>
      </c>
      <c r="F97" s="8"/>
      <c r="G97" s="8"/>
      <c r="H97" s="8"/>
      <c r="I97" s="8">
        <v>0.617</v>
      </c>
      <c r="J97" s="8">
        <v>0.92</v>
      </c>
      <c r="K97" s="12" t="s">
        <v>307</v>
      </c>
      <c r="M97" s="71">
        <v>19.153526785714288</v>
      </c>
      <c r="N97" s="68">
        <v>1890</v>
      </c>
      <c r="U97" s="16"/>
      <c r="V97" s="16">
        <f t="shared" si="13"/>
        <v>11.817726026785715</v>
      </c>
      <c r="W97" s="16">
        <f t="shared" si="14"/>
        <v>17.621244642857146</v>
      </c>
    </row>
    <row r="98" spans="1:23" ht="15">
      <c r="A98" s="68">
        <v>1891</v>
      </c>
      <c r="B98" s="8"/>
      <c r="C98" s="8" t="s">
        <v>307</v>
      </c>
      <c r="D98" s="8"/>
      <c r="E98" s="8" t="s">
        <v>306</v>
      </c>
      <c r="F98" s="8"/>
      <c r="G98" s="8"/>
      <c r="H98" s="8"/>
      <c r="I98" s="8">
        <v>0.609</v>
      </c>
      <c r="J98" s="8">
        <v>0.91</v>
      </c>
      <c r="K98" s="12" t="s">
        <v>306</v>
      </c>
      <c r="M98" s="71">
        <v>20.27792410714286</v>
      </c>
      <c r="N98" s="68">
        <v>1891</v>
      </c>
      <c r="U98" s="16"/>
      <c r="V98" s="16">
        <f t="shared" si="13"/>
        <v>12.349255781250001</v>
      </c>
      <c r="W98" s="16">
        <f t="shared" si="14"/>
        <v>18.4529109375</v>
      </c>
    </row>
    <row r="99" spans="1:23" ht="15">
      <c r="A99" s="68">
        <v>1892</v>
      </c>
      <c r="B99" s="8"/>
      <c r="C99" s="8">
        <v>0.644</v>
      </c>
      <c r="D99" s="8"/>
      <c r="E99" s="8">
        <v>0.38</v>
      </c>
      <c r="F99" s="8">
        <v>0.38</v>
      </c>
      <c r="G99" s="8">
        <v>0.386</v>
      </c>
      <c r="H99" s="8"/>
      <c r="I99" s="8">
        <v>0.62</v>
      </c>
      <c r="J99" s="8">
        <v>0.85</v>
      </c>
      <c r="K99" s="12" t="s">
        <v>307</v>
      </c>
      <c r="M99" s="71">
        <v>22.991986607142852</v>
      </c>
      <c r="N99" s="68">
        <v>1892</v>
      </c>
      <c r="R99" s="16">
        <v>8.736954910714283</v>
      </c>
      <c r="S99" s="16">
        <f t="shared" si="16"/>
        <v>8.736954910714283</v>
      </c>
      <c r="T99" s="16">
        <f t="shared" si="17"/>
        <v>8.87490683035714</v>
      </c>
      <c r="U99" s="16"/>
      <c r="V99" s="16">
        <f t="shared" si="13"/>
        <v>14.255031696428569</v>
      </c>
      <c r="W99" s="16">
        <f t="shared" si="14"/>
        <v>19.543188616071426</v>
      </c>
    </row>
    <row r="100" spans="1:23" ht="15">
      <c r="A100" s="68">
        <v>1893</v>
      </c>
      <c r="B100" s="8"/>
      <c r="C100" s="8">
        <v>0.619</v>
      </c>
      <c r="D100" s="8"/>
      <c r="E100" s="8">
        <v>0.378</v>
      </c>
      <c r="F100" s="8">
        <v>0.378</v>
      </c>
      <c r="G100" s="8">
        <v>0.365</v>
      </c>
      <c r="H100" s="8"/>
      <c r="I100" s="8">
        <v>0.614</v>
      </c>
      <c r="J100" s="8">
        <v>0.95</v>
      </c>
      <c r="K100" s="12" t="s">
        <v>305</v>
      </c>
      <c r="M100" s="71">
        <v>25.676969866071428</v>
      </c>
      <c r="N100" s="68">
        <v>1893</v>
      </c>
      <c r="R100" s="16">
        <v>9.705894609375</v>
      </c>
      <c r="S100" s="16">
        <f t="shared" si="16"/>
        <v>9.705894609375</v>
      </c>
      <c r="T100" s="16">
        <f t="shared" si="17"/>
        <v>9.372094001116071</v>
      </c>
      <c r="U100" s="16"/>
      <c r="V100" s="16">
        <f t="shared" si="13"/>
        <v>15.765659497767857</v>
      </c>
      <c r="W100" s="16">
        <f t="shared" si="14"/>
        <v>24.393121372767855</v>
      </c>
    </row>
    <row r="101" spans="1:23" ht="15">
      <c r="A101" s="68">
        <v>1894</v>
      </c>
      <c r="B101" s="8"/>
      <c r="C101" s="8">
        <v>0.619</v>
      </c>
      <c r="D101" s="8"/>
      <c r="E101" s="8">
        <v>0.386</v>
      </c>
      <c r="F101" s="8">
        <v>0.386</v>
      </c>
      <c r="G101" s="8">
        <v>0.364</v>
      </c>
      <c r="H101" s="8"/>
      <c r="I101" s="8">
        <v>0.599</v>
      </c>
      <c r="J101" s="8">
        <v>0.85</v>
      </c>
      <c r="K101" s="12" t="s">
        <v>306</v>
      </c>
      <c r="M101" s="71">
        <v>31.560669642857142</v>
      </c>
      <c r="N101" s="68">
        <v>1894</v>
      </c>
      <c r="R101" s="16">
        <v>12.182418482142857</v>
      </c>
      <c r="S101" s="16">
        <f t="shared" si="16"/>
        <v>12.182418482142857</v>
      </c>
      <c r="T101" s="16">
        <f t="shared" si="17"/>
        <v>11.48808375</v>
      </c>
      <c r="U101" s="16"/>
      <c r="V101" s="16">
        <f t="shared" si="13"/>
        <v>18.904841116071427</v>
      </c>
      <c r="W101" s="16">
        <f t="shared" si="14"/>
        <v>26.826569196428572</v>
      </c>
    </row>
    <row r="102" spans="1:23" ht="15">
      <c r="A102" s="68">
        <v>1895</v>
      </c>
      <c r="B102" s="8"/>
      <c r="C102" s="8">
        <v>0.613</v>
      </c>
      <c r="D102" s="8"/>
      <c r="E102" s="8">
        <v>0.397</v>
      </c>
      <c r="F102" s="8">
        <v>0.397</v>
      </c>
      <c r="G102" s="8">
        <v>0.364</v>
      </c>
      <c r="H102" s="8"/>
      <c r="I102" s="8">
        <v>0.591</v>
      </c>
      <c r="J102" s="8">
        <v>0.87</v>
      </c>
      <c r="K102" s="12" t="s">
        <v>305</v>
      </c>
      <c r="M102" s="71">
        <v>30.63013392857143</v>
      </c>
      <c r="N102" s="68">
        <v>1895</v>
      </c>
      <c r="R102" s="16">
        <v>12.160163169642857</v>
      </c>
      <c r="S102" s="16">
        <f t="shared" si="16"/>
        <v>12.160163169642857</v>
      </c>
      <c r="T102" s="16">
        <f t="shared" si="17"/>
        <v>11.149368749999999</v>
      </c>
      <c r="U102" s="16"/>
      <c r="V102" s="16">
        <f t="shared" si="13"/>
        <v>18.102409151785714</v>
      </c>
      <c r="W102" s="16">
        <f t="shared" si="14"/>
        <v>26.648216517857144</v>
      </c>
    </row>
    <row r="103" spans="1:23" ht="15">
      <c r="A103" s="68">
        <v>1896</v>
      </c>
      <c r="B103" s="8"/>
      <c r="C103" s="8">
        <v>0.638</v>
      </c>
      <c r="D103" s="8"/>
      <c r="E103" s="8">
        <v>0.409</v>
      </c>
      <c r="F103" s="8">
        <v>0.409</v>
      </c>
      <c r="G103" s="8">
        <v>0.374</v>
      </c>
      <c r="H103" s="8"/>
      <c r="I103" s="8">
        <v>0.592</v>
      </c>
      <c r="J103" s="8">
        <v>0.81</v>
      </c>
      <c r="K103" s="12" t="s">
        <v>307</v>
      </c>
      <c r="M103" s="71">
        <v>29.718984375</v>
      </c>
      <c r="N103" s="68">
        <v>1896</v>
      </c>
      <c r="R103" s="16">
        <v>12.155064609375</v>
      </c>
      <c r="S103" s="16">
        <f t="shared" si="16"/>
        <v>12.155064609375</v>
      </c>
      <c r="T103" s="16">
        <f t="shared" si="17"/>
        <v>11.11490015625</v>
      </c>
      <c r="U103" s="16"/>
      <c r="V103" s="16">
        <f t="shared" si="13"/>
        <v>17.59363875</v>
      </c>
      <c r="W103" s="16">
        <f t="shared" si="14"/>
        <v>24.072377343750002</v>
      </c>
    </row>
    <row r="104" spans="1:23" ht="15">
      <c r="A104" s="68">
        <v>1897</v>
      </c>
      <c r="B104" s="8"/>
      <c r="C104" s="8">
        <v>0.641</v>
      </c>
      <c r="D104" s="8"/>
      <c r="E104" s="8">
        <v>0.395</v>
      </c>
      <c r="F104" s="8">
        <v>0.395</v>
      </c>
      <c r="G104" s="8">
        <v>0.379</v>
      </c>
      <c r="H104" s="8"/>
      <c r="I104" s="8">
        <v>0.586</v>
      </c>
      <c r="J104" s="8">
        <v>0.81</v>
      </c>
      <c r="K104" s="12" t="s">
        <v>308</v>
      </c>
      <c r="M104" s="71">
        <v>33.227879464285714</v>
      </c>
      <c r="N104" s="68">
        <v>1897</v>
      </c>
      <c r="R104" s="16">
        <v>13.125012388392857</v>
      </c>
      <c r="S104" s="16">
        <f t="shared" si="16"/>
        <v>13.125012388392857</v>
      </c>
      <c r="T104" s="16">
        <f t="shared" si="17"/>
        <v>12.593366316964286</v>
      </c>
      <c r="U104" s="16"/>
      <c r="V104" s="16">
        <f t="shared" si="13"/>
        <v>19.471537366071427</v>
      </c>
      <c r="W104" s="16">
        <f t="shared" si="14"/>
        <v>26.91458236607143</v>
      </c>
    </row>
    <row r="105" spans="1:23" ht="15">
      <c r="A105" s="68">
        <v>1898</v>
      </c>
      <c r="B105" s="8"/>
      <c r="C105" s="8" t="s">
        <v>306</v>
      </c>
      <c r="D105" s="8"/>
      <c r="E105" s="8">
        <v>0.392</v>
      </c>
      <c r="F105" s="8">
        <v>0.392</v>
      </c>
      <c r="G105" s="8">
        <v>0.378</v>
      </c>
      <c r="H105" s="8"/>
      <c r="I105" s="8">
        <v>0.576</v>
      </c>
      <c r="J105" s="8">
        <v>0.9</v>
      </c>
      <c r="K105" s="12" t="s">
        <v>306</v>
      </c>
      <c r="M105" s="71">
        <v>33.73191964285714</v>
      </c>
      <c r="N105" s="68">
        <v>1898</v>
      </c>
      <c r="R105" s="16">
        <v>13.222912500000001</v>
      </c>
      <c r="S105" s="16">
        <f t="shared" si="16"/>
        <v>13.222912500000001</v>
      </c>
      <c r="T105" s="16">
        <f t="shared" si="17"/>
        <v>12.750665625</v>
      </c>
      <c r="U105" s="16"/>
      <c r="V105" s="16">
        <f t="shared" si="13"/>
        <v>19.429585714285714</v>
      </c>
      <c r="W105" s="16">
        <f t="shared" si="14"/>
        <v>30.35872767857143</v>
      </c>
    </row>
    <row r="106" spans="1:23" ht="15">
      <c r="A106" s="68">
        <v>1899</v>
      </c>
      <c r="B106" s="8"/>
      <c r="C106" s="8" t="s">
        <v>305</v>
      </c>
      <c r="D106" s="8"/>
      <c r="E106" s="8">
        <v>0.387</v>
      </c>
      <c r="F106" s="8">
        <v>0.387</v>
      </c>
      <c r="G106" s="8">
        <v>0.375</v>
      </c>
      <c r="H106" s="8"/>
      <c r="I106" s="8">
        <v>0.591</v>
      </c>
      <c r="J106" s="8">
        <v>0.89</v>
      </c>
      <c r="K106" s="12" t="s">
        <v>307</v>
      </c>
      <c r="M106" s="72">
        <v>33.218186383928575</v>
      </c>
      <c r="N106" s="68">
        <v>1899</v>
      </c>
      <c r="R106" s="16">
        <v>12.855438130580358</v>
      </c>
      <c r="S106" s="16">
        <f t="shared" si="16"/>
        <v>12.855438130580358</v>
      </c>
      <c r="T106" s="16">
        <f t="shared" si="17"/>
        <v>12.456819893973215</v>
      </c>
      <c r="U106" s="16"/>
      <c r="V106" s="16">
        <f t="shared" si="13"/>
        <v>19.63194815290179</v>
      </c>
      <c r="W106" s="16">
        <f t="shared" si="14"/>
        <v>29.56418588169643</v>
      </c>
    </row>
    <row r="107" spans="1:23" ht="15">
      <c r="A107" s="68">
        <v>1900</v>
      </c>
      <c r="B107" s="8"/>
      <c r="C107" s="8" t="s">
        <v>306</v>
      </c>
      <c r="D107" s="8"/>
      <c r="E107" s="8">
        <v>0.377</v>
      </c>
      <c r="F107" s="8">
        <v>0.377</v>
      </c>
      <c r="G107" s="8">
        <v>0.371</v>
      </c>
      <c r="H107" s="8"/>
      <c r="I107" s="8">
        <v>0.619</v>
      </c>
      <c r="J107" s="8">
        <v>0.92</v>
      </c>
      <c r="K107" s="12" t="s">
        <v>307</v>
      </c>
      <c r="M107" s="71">
        <v>32.41366071428571</v>
      </c>
      <c r="N107" s="68">
        <v>1900</v>
      </c>
      <c r="R107" s="16">
        <v>12.219950089285714</v>
      </c>
      <c r="S107" s="16">
        <f t="shared" si="16"/>
        <v>12.219950089285714</v>
      </c>
      <c r="T107" s="16">
        <f t="shared" si="17"/>
        <v>12.025468125</v>
      </c>
      <c r="U107" s="16"/>
      <c r="V107" s="16">
        <f t="shared" si="13"/>
        <v>20.064055982142854</v>
      </c>
      <c r="W107" s="16">
        <f t="shared" si="14"/>
        <v>29.820567857142855</v>
      </c>
    </row>
    <row r="108" spans="1:23" ht="15">
      <c r="A108" s="68">
        <v>1901</v>
      </c>
      <c r="B108" s="8">
        <v>0.341</v>
      </c>
      <c r="C108" s="8">
        <v>0.61</v>
      </c>
      <c r="D108" s="8"/>
      <c r="E108" s="8">
        <v>0.371</v>
      </c>
      <c r="F108" s="8">
        <v>0.371</v>
      </c>
      <c r="G108" s="8">
        <v>0.368</v>
      </c>
      <c r="H108" s="8"/>
      <c r="I108" s="8">
        <v>0.57</v>
      </c>
      <c r="J108" s="8">
        <v>0.94</v>
      </c>
      <c r="K108" s="12" t="s">
        <v>307</v>
      </c>
      <c r="M108" s="71">
        <v>33.538058035714286</v>
      </c>
      <c r="N108" s="68">
        <v>1901</v>
      </c>
      <c r="O108" s="16">
        <f aca="true" t="shared" si="19" ref="O108:P121">B108*$M108</f>
        <v>11.436477790178573</v>
      </c>
      <c r="P108" s="16">
        <f t="shared" si="19"/>
        <v>20.458215401785715</v>
      </c>
      <c r="R108" s="16">
        <v>12.44261953125</v>
      </c>
      <c r="S108" s="16">
        <f t="shared" si="16"/>
        <v>12.44261953125</v>
      </c>
      <c r="T108" s="16">
        <f t="shared" si="17"/>
        <v>12.342005357142858</v>
      </c>
      <c r="U108" s="16"/>
      <c r="V108" s="16">
        <f t="shared" si="13"/>
        <v>19.11669308035714</v>
      </c>
      <c r="W108" s="16">
        <f t="shared" si="14"/>
        <v>31.525774553571427</v>
      </c>
    </row>
    <row r="109" spans="1:23" ht="15">
      <c r="A109" s="68">
        <v>1902</v>
      </c>
      <c r="B109" s="8">
        <v>0.341</v>
      </c>
      <c r="C109" s="8">
        <v>0.61</v>
      </c>
      <c r="D109" s="8"/>
      <c r="E109" s="8">
        <v>0.383</v>
      </c>
      <c r="F109" s="8">
        <v>0.383</v>
      </c>
      <c r="G109" s="8">
        <v>0.378</v>
      </c>
      <c r="H109" s="8"/>
      <c r="I109" s="8">
        <v>0.588</v>
      </c>
      <c r="J109" s="8">
        <v>0.94</v>
      </c>
      <c r="K109" s="12" t="s">
        <v>307</v>
      </c>
      <c r="M109" s="71">
        <v>37.94840959821428</v>
      </c>
      <c r="N109" s="68">
        <v>1902</v>
      </c>
      <c r="O109" s="16">
        <f t="shared" si="19"/>
        <v>12.940407672991071</v>
      </c>
      <c r="P109" s="16">
        <f t="shared" si="19"/>
        <v>23.148529854910713</v>
      </c>
      <c r="R109" s="16">
        <v>14.53424087611607</v>
      </c>
      <c r="S109" s="16">
        <f t="shared" si="16"/>
        <v>14.53424087611607</v>
      </c>
      <c r="T109" s="16">
        <f t="shared" si="17"/>
        <v>14.344498828125</v>
      </c>
      <c r="U109" s="16"/>
      <c r="V109" s="16">
        <f t="shared" si="13"/>
        <v>22.313664843749997</v>
      </c>
      <c r="W109" s="16">
        <f t="shared" si="14"/>
        <v>35.671505022321426</v>
      </c>
    </row>
    <row r="110" spans="1:23" ht="15">
      <c r="A110" s="68">
        <v>1903</v>
      </c>
      <c r="B110" s="8">
        <v>0.346</v>
      </c>
      <c r="C110" s="8" t="s">
        <v>307</v>
      </c>
      <c r="D110" s="8"/>
      <c r="E110" s="8">
        <v>0.383</v>
      </c>
      <c r="F110" s="8">
        <v>0.383</v>
      </c>
      <c r="G110" s="8">
        <v>0.393</v>
      </c>
      <c r="H110" s="8"/>
      <c r="I110" s="8">
        <v>0.616</v>
      </c>
      <c r="J110" s="8">
        <v>0.94</v>
      </c>
      <c r="K110" s="12" t="s">
        <v>306</v>
      </c>
      <c r="M110" s="71">
        <v>37.318359375</v>
      </c>
      <c r="N110" s="68">
        <v>1903</v>
      </c>
      <c r="O110" s="16">
        <f t="shared" si="19"/>
        <v>12.91215234375</v>
      </c>
      <c r="P110" s="16"/>
      <c r="R110" s="16">
        <v>14.292931640625</v>
      </c>
      <c r="S110" s="16">
        <f t="shared" si="16"/>
        <v>14.292931640625</v>
      </c>
      <c r="T110" s="16">
        <f t="shared" si="17"/>
        <v>14.666115234375</v>
      </c>
      <c r="U110" s="16"/>
      <c r="V110" s="16">
        <f t="shared" si="13"/>
        <v>22.988109375</v>
      </c>
      <c r="W110" s="16">
        <f t="shared" si="14"/>
        <v>35.079257812499996</v>
      </c>
    </row>
    <row r="111" spans="1:23" ht="15">
      <c r="A111" s="68">
        <v>1904</v>
      </c>
      <c r="B111" s="8">
        <v>0.357</v>
      </c>
      <c r="C111" s="8" t="s">
        <v>305</v>
      </c>
      <c r="D111" s="8"/>
      <c r="E111" s="8">
        <v>0.385</v>
      </c>
      <c r="F111" s="8">
        <v>0.385</v>
      </c>
      <c r="G111" s="8">
        <v>0.391</v>
      </c>
      <c r="H111" s="8"/>
      <c r="I111" s="8">
        <v>0.646</v>
      </c>
      <c r="J111" s="8">
        <v>0.98</v>
      </c>
      <c r="K111" s="12" t="s">
        <v>306</v>
      </c>
      <c r="M111" s="71">
        <v>38.66569754464285</v>
      </c>
      <c r="N111" s="68">
        <v>1904</v>
      </c>
      <c r="O111" s="16">
        <f t="shared" si="19"/>
        <v>13.803654023437497</v>
      </c>
      <c r="P111" s="16"/>
      <c r="R111" s="16">
        <v>14.8862935546875</v>
      </c>
      <c r="S111" s="16">
        <f t="shared" si="16"/>
        <v>14.8862935546875</v>
      </c>
      <c r="T111" s="16">
        <f t="shared" si="17"/>
        <v>15.118287739955356</v>
      </c>
      <c r="U111" s="16"/>
      <c r="V111" s="16">
        <f t="shared" si="13"/>
        <v>24.978040613839283</v>
      </c>
      <c r="W111" s="16">
        <f t="shared" si="14"/>
        <v>37.89238359375</v>
      </c>
    </row>
    <row r="112" spans="1:23" ht="15">
      <c r="A112" s="68">
        <v>1905</v>
      </c>
      <c r="B112" s="8">
        <v>0.384</v>
      </c>
      <c r="C112" s="8" t="s">
        <v>305</v>
      </c>
      <c r="D112" s="8"/>
      <c r="E112" s="8">
        <v>0.394</v>
      </c>
      <c r="F112" s="8">
        <v>0.394</v>
      </c>
      <c r="G112" s="8">
        <v>0.45</v>
      </c>
      <c r="H112" s="8"/>
      <c r="I112" s="8">
        <v>0.683</v>
      </c>
      <c r="J112" s="8">
        <v>1.09</v>
      </c>
      <c r="K112" s="12" t="s">
        <v>305</v>
      </c>
      <c r="M112" s="71">
        <v>32.76261160714285</v>
      </c>
      <c r="N112" s="68">
        <v>1905</v>
      </c>
      <c r="O112" s="16">
        <f t="shared" si="19"/>
        <v>12.580842857142855</v>
      </c>
      <c r="P112" s="16"/>
      <c r="R112" s="16">
        <v>12.908468973214283</v>
      </c>
      <c r="S112" s="16">
        <f t="shared" si="16"/>
        <v>12.908468973214283</v>
      </c>
      <c r="T112" s="16">
        <f t="shared" si="17"/>
        <v>14.743175223214283</v>
      </c>
      <c r="U112" s="16"/>
      <c r="V112" s="16">
        <f t="shared" si="13"/>
        <v>22.37686372767857</v>
      </c>
      <c r="W112" s="16">
        <f t="shared" si="14"/>
        <v>35.71124665178571</v>
      </c>
    </row>
    <row r="113" spans="1:23" ht="15">
      <c r="A113" s="68">
        <v>1906</v>
      </c>
      <c r="B113" s="8">
        <v>0.413</v>
      </c>
      <c r="C113" s="8" t="s">
        <v>305</v>
      </c>
      <c r="D113" s="8"/>
      <c r="E113" s="8">
        <v>0.421</v>
      </c>
      <c r="F113" s="8">
        <v>0.421</v>
      </c>
      <c r="G113" s="8">
        <v>0.495</v>
      </c>
      <c r="H113" s="8"/>
      <c r="I113" s="8">
        <v>0.686</v>
      </c>
      <c r="J113" s="8">
        <v>1.01</v>
      </c>
      <c r="K113" s="12"/>
      <c r="M113" s="71">
        <v>29.573588169642857</v>
      </c>
      <c r="N113" s="68">
        <v>1906</v>
      </c>
      <c r="O113" s="16">
        <f t="shared" si="19"/>
        <v>12.213891914062499</v>
      </c>
      <c r="P113" s="16"/>
      <c r="R113" s="16">
        <v>12.450480619419642</v>
      </c>
      <c r="S113" s="16">
        <f t="shared" si="16"/>
        <v>12.450480619419642</v>
      </c>
      <c r="T113" s="16">
        <f t="shared" si="17"/>
        <v>14.638926143973213</v>
      </c>
      <c r="U113" s="16"/>
      <c r="V113" s="16">
        <f t="shared" si="13"/>
        <v>20.287481484375</v>
      </c>
      <c r="W113" s="16">
        <f t="shared" si="14"/>
        <v>29.869324051339287</v>
      </c>
    </row>
    <row r="114" spans="1:23" ht="15">
      <c r="A114" s="68">
        <v>1907</v>
      </c>
      <c r="B114" s="8">
        <v>0.427</v>
      </c>
      <c r="C114" s="8" t="s">
        <v>305</v>
      </c>
      <c r="D114" s="8"/>
      <c r="E114" s="8">
        <v>0.427</v>
      </c>
      <c r="F114" s="8">
        <v>0.427</v>
      </c>
      <c r="G114" s="8">
        <v>0.509</v>
      </c>
      <c r="H114" s="8"/>
      <c r="I114" s="8">
        <v>0.701</v>
      </c>
      <c r="J114" s="8">
        <v>1.11</v>
      </c>
      <c r="K114" s="12" t="s">
        <v>305</v>
      </c>
      <c r="M114" s="71">
        <v>30.242410714285715</v>
      </c>
      <c r="N114" s="68">
        <v>1907</v>
      </c>
      <c r="O114" s="16">
        <f t="shared" si="19"/>
        <v>12.913509375</v>
      </c>
      <c r="P114" s="16"/>
      <c r="R114" s="16">
        <v>12.913509375</v>
      </c>
      <c r="S114" s="16">
        <f t="shared" si="16"/>
        <v>12.913509375</v>
      </c>
      <c r="T114" s="16">
        <f t="shared" si="17"/>
        <v>15.393387053571429</v>
      </c>
      <c r="U114" s="16"/>
      <c r="V114" s="16">
        <f t="shared" si="13"/>
        <v>21.199929910714285</v>
      </c>
      <c r="W114" s="16">
        <f t="shared" si="14"/>
        <v>33.56907589285714</v>
      </c>
    </row>
    <row r="115" spans="1:23" ht="15">
      <c r="A115" s="68">
        <v>1908</v>
      </c>
      <c r="B115" s="8">
        <v>0.391</v>
      </c>
      <c r="C115" s="8" t="s">
        <v>305</v>
      </c>
      <c r="D115" s="8"/>
      <c r="E115" s="8">
        <v>0.47</v>
      </c>
      <c r="F115" s="8">
        <v>0.47</v>
      </c>
      <c r="G115" s="8">
        <v>0.472</v>
      </c>
      <c r="H115" s="8"/>
      <c r="I115" s="8">
        <v>0.747</v>
      </c>
      <c r="J115" s="8">
        <v>1.22</v>
      </c>
      <c r="K115" s="12" t="s">
        <v>307</v>
      </c>
      <c r="M115" s="71">
        <v>36.63984375</v>
      </c>
      <c r="N115" s="68">
        <v>1908</v>
      </c>
      <c r="O115" s="16">
        <f t="shared" si="19"/>
        <v>14.32617890625</v>
      </c>
      <c r="P115" s="16"/>
      <c r="R115" s="16">
        <v>17.220726562499998</v>
      </c>
      <c r="S115" s="16">
        <f t="shared" si="16"/>
        <v>17.220726562499998</v>
      </c>
      <c r="T115" s="16">
        <f t="shared" si="17"/>
        <v>17.29400625</v>
      </c>
      <c r="U115" s="16"/>
      <c r="V115" s="16">
        <f t="shared" si="13"/>
        <v>27.369963281249998</v>
      </c>
      <c r="W115" s="16">
        <f t="shared" si="14"/>
        <v>44.700609375</v>
      </c>
    </row>
    <row r="116" spans="1:23" ht="15">
      <c r="A116" s="68">
        <v>1909</v>
      </c>
      <c r="B116" s="8">
        <v>0.39</v>
      </c>
      <c r="C116" s="8" t="s">
        <v>306</v>
      </c>
      <c r="D116" s="8"/>
      <c r="E116" s="8">
        <v>0.476</v>
      </c>
      <c r="F116" s="8">
        <v>0.476</v>
      </c>
      <c r="G116" s="8">
        <v>0.506</v>
      </c>
      <c r="H116" s="8"/>
      <c r="I116" s="8">
        <v>0.796</v>
      </c>
      <c r="J116" s="8">
        <v>1.28</v>
      </c>
      <c r="K116" s="12" t="s">
        <v>307</v>
      </c>
      <c r="M116" s="71">
        <v>38.520301339285716</v>
      </c>
      <c r="N116" s="68">
        <v>1909</v>
      </c>
      <c r="O116" s="16">
        <f t="shared" si="19"/>
        <v>15.02291752232143</v>
      </c>
      <c r="P116" s="16"/>
      <c r="R116" s="16">
        <v>18.3356634375</v>
      </c>
      <c r="S116" s="16">
        <f t="shared" si="16"/>
        <v>18.3356634375</v>
      </c>
      <c r="T116" s="16">
        <f t="shared" si="17"/>
        <v>19.49127247767857</v>
      </c>
      <c r="U116" s="16"/>
      <c r="V116" s="16">
        <f t="shared" si="13"/>
        <v>30.66215986607143</v>
      </c>
      <c r="W116" s="16">
        <f t="shared" si="14"/>
        <v>49.30598571428572</v>
      </c>
    </row>
    <row r="117" spans="1:23" ht="15">
      <c r="A117" s="68">
        <v>1910</v>
      </c>
      <c r="B117" s="8">
        <v>0.442</v>
      </c>
      <c r="C117" s="8" t="s">
        <v>306</v>
      </c>
      <c r="D117" s="8">
        <v>0.544</v>
      </c>
      <c r="E117" s="8">
        <v>0.47</v>
      </c>
      <c r="F117" s="8">
        <v>0.47</v>
      </c>
      <c r="G117" s="8">
        <v>0.573</v>
      </c>
      <c r="H117" s="8"/>
      <c r="I117" s="8">
        <v>0.814</v>
      </c>
      <c r="J117" s="8">
        <v>1.23</v>
      </c>
      <c r="K117" s="12" t="s">
        <v>306</v>
      </c>
      <c r="M117" s="71">
        <v>37.046953125</v>
      </c>
      <c r="N117" s="68">
        <v>1910</v>
      </c>
      <c r="O117" s="16">
        <f t="shared" si="19"/>
        <v>16.37475328125</v>
      </c>
      <c r="P117" s="16"/>
      <c r="Q117" s="16">
        <f>D117*$M117</f>
        <v>20.153542500000004</v>
      </c>
      <c r="R117" s="16">
        <v>17.41206796875</v>
      </c>
      <c r="S117" s="16">
        <f t="shared" si="16"/>
        <v>17.41206796875</v>
      </c>
      <c r="T117" s="16">
        <f t="shared" si="17"/>
        <v>21.227904140625</v>
      </c>
      <c r="U117" s="16"/>
      <c r="V117" s="16">
        <f t="shared" si="13"/>
        <v>30.156219843749998</v>
      </c>
      <c r="W117" s="16">
        <f t="shared" si="14"/>
        <v>45.56775234375</v>
      </c>
    </row>
    <row r="118" spans="1:23" ht="15">
      <c r="A118" s="68">
        <v>1911</v>
      </c>
      <c r="B118" s="8">
        <v>0.537</v>
      </c>
      <c r="C118" s="8" t="s">
        <v>306</v>
      </c>
      <c r="D118" s="8">
        <v>0.577</v>
      </c>
      <c r="E118" s="8">
        <v>0.549</v>
      </c>
      <c r="F118" s="8">
        <v>0.549</v>
      </c>
      <c r="G118" s="8">
        <v>0.595</v>
      </c>
      <c r="H118" s="8"/>
      <c r="I118" s="8">
        <v>0.832</v>
      </c>
      <c r="J118" s="8">
        <v>1.28</v>
      </c>
      <c r="K118" s="12" t="s">
        <v>305</v>
      </c>
      <c r="M118" s="71">
        <v>37.00818080357143</v>
      </c>
      <c r="N118" s="68">
        <v>1911</v>
      </c>
      <c r="O118" s="16">
        <f t="shared" si="19"/>
        <v>19.87339309151786</v>
      </c>
      <c r="P118" s="16"/>
      <c r="Q118" s="16">
        <f>D118*$M118</f>
        <v>21.353720323660713</v>
      </c>
      <c r="R118" s="16">
        <v>20.317491261160715</v>
      </c>
      <c r="S118" s="16">
        <f t="shared" si="16"/>
        <v>20.317491261160715</v>
      </c>
      <c r="T118" s="16">
        <f t="shared" si="17"/>
        <v>22.019867578124998</v>
      </c>
      <c r="U118" s="16"/>
      <c r="V118" s="16">
        <f t="shared" si="13"/>
        <v>30.790806428571425</v>
      </c>
      <c r="W118" s="16">
        <f t="shared" si="14"/>
        <v>47.37047142857143</v>
      </c>
    </row>
    <row r="119" spans="1:23" ht="15">
      <c r="A119" s="68">
        <v>1912</v>
      </c>
      <c r="B119" s="8">
        <v>0.585</v>
      </c>
      <c r="C119" s="8" t="s">
        <v>305</v>
      </c>
      <c r="D119" s="8">
        <v>0.64</v>
      </c>
      <c r="E119" s="8">
        <v>0.549</v>
      </c>
      <c r="F119" s="8">
        <v>0.549</v>
      </c>
      <c r="G119" s="8">
        <v>0.61</v>
      </c>
      <c r="H119" s="8"/>
      <c r="I119" s="8">
        <v>0.915</v>
      </c>
      <c r="J119" s="8">
        <v>1.41</v>
      </c>
      <c r="K119" s="12" t="s">
        <v>306</v>
      </c>
      <c r="M119" s="71">
        <v>32.56875</v>
      </c>
      <c r="N119" s="68">
        <v>1912</v>
      </c>
      <c r="O119" s="16">
        <f t="shared" si="19"/>
        <v>19.05271875</v>
      </c>
      <c r="P119" s="16"/>
      <c r="Q119" s="16">
        <f>D119*$M119</f>
        <v>20.844</v>
      </c>
      <c r="R119" s="16">
        <v>17.88024375</v>
      </c>
      <c r="S119" s="16">
        <f t="shared" si="16"/>
        <v>17.88024375</v>
      </c>
      <c r="T119" s="16">
        <f t="shared" si="17"/>
        <v>19.8669375</v>
      </c>
      <c r="U119" s="16"/>
      <c r="V119" s="16">
        <f t="shared" si="13"/>
        <v>29.80040625</v>
      </c>
      <c r="W119" s="16">
        <f t="shared" si="14"/>
        <v>45.9219375</v>
      </c>
    </row>
    <row r="120" spans="1:23" ht="15">
      <c r="A120" s="68">
        <v>1913</v>
      </c>
      <c r="B120" s="8">
        <v>0.577</v>
      </c>
      <c r="C120" s="8" t="s">
        <v>306</v>
      </c>
      <c r="D120" s="8">
        <v>0.633</v>
      </c>
      <c r="E120" s="8">
        <v>0.549</v>
      </c>
      <c r="F120" s="8">
        <v>0.549</v>
      </c>
      <c r="G120" s="8">
        <v>0.61</v>
      </c>
      <c r="H120" s="8"/>
      <c r="I120" s="8">
        <v>0.893</v>
      </c>
      <c r="J120" s="8">
        <v>1.35</v>
      </c>
      <c r="K120" s="12" t="s">
        <v>306</v>
      </c>
      <c r="M120" s="71">
        <v>33.08248325892857</v>
      </c>
      <c r="N120" s="68">
        <v>1913</v>
      </c>
      <c r="O120" s="16">
        <f t="shared" si="19"/>
        <v>19.088592840401784</v>
      </c>
      <c r="P120" s="16"/>
      <c r="Q120" s="16">
        <f>D120*$M120</f>
        <v>20.941211902901784</v>
      </c>
      <c r="R120" s="16">
        <v>18.162283309151785</v>
      </c>
      <c r="S120" s="16">
        <f t="shared" si="16"/>
        <v>18.162283309151785</v>
      </c>
      <c r="T120" s="16">
        <f t="shared" si="17"/>
        <v>20.180314787946426</v>
      </c>
      <c r="U120" s="16"/>
      <c r="V120" s="16">
        <f t="shared" si="13"/>
        <v>29.54265755022321</v>
      </c>
      <c r="W120" s="16">
        <f t="shared" si="14"/>
        <v>44.66135239955357</v>
      </c>
    </row>
    <row r="121" spans="1:23" ht="15">
      <c r="A121" s="69">
        <v>1914</v>
      </c>
      <c r="B121" s="8">
        <v>0.574</v>
      </c>
      <c r="C121" s="8" t="s">
        <v>307</v>
      </c>
      <c r="D121" s="8">
        <v>0.65</v>
      </c>
      <c r="E121" s="8">
        <v>0.569</v>
      </c>
      <c r="F121" s="8">
        <v>0.569</v>
      </c>
      <c r="G121" s="8">
        <v>0.64</v>
      </c>
      <c r="H121" s="8"/>
      <c r="I121" s="8">
        <v>0.945</v>
      </c>
      <c r="J121" s="8">
        <v>1.6</v>
      </c>
      <c r="K121" s="12"/>
      <c r="M121" s="71">
        <v>36.0291796875</v>
      </c>
      <c r="N121" s="69">
        <v>1914</v>
      </c>
      <c r="O121" s="16">
        <f t="shared" si="19"/>
        <v>20.680749140624997</v>
      </c>
      <c r="P121" s="16"/>
      <c r="Q121" s="16">
        <f>D121*$M121</f>
        <v>23.418966796875</v>
      </c>
      <c r="R121" s="16">
        <v>20.5006032421875</v>
      </c>
      <c r="S121" s="16">
        <f t="shared" si="16"/>
        <v>20.5006032421875</v>
      </c>
      <c r="T121" s="16">
        <f t="shared" si="17"/>
        <v>23.058674999999997</v>
      </c>
      <c r="U121" s="16"/>
      <c r="V121" s="16">
        <f t="shared" si="13"/>
        <v>34.04757480468749</v>
      </c>
      <c r="W121" s="16">
        <f t="shared" si="14"/>
        <v>57.6466875</v>
      </c>
    </row>
    <row r="122" spans="2:21" ht="15">
      <c r="B122" s="8"/>
      <c r="C122" s="8"/>
      <c r="D122" s="8"/>
      <c r="E122" s="8"/>
      <c r="F122" s="8"/>
      <c r="G122" s="8"/>
      <c r="H122" s="8"/>
      <c r="I122" s="8"/>
      <c r="P122" s="16"/>
      <c r="U122" s="16"/>
    </row>
    <row r="123" spans="3:21" ht="15">
      <c r="C123" s="1">
        <v>0.27704838709677415</v>
      </c>
      <c r="E123" s="1">
        <v>0.22983749999999997</v>
      </c>
      <c r="P123" s="16"/>
      <c r="U123" s="16"/>
    </row>
    <row r="124" spans="3:21" ht="15">
      <c r="C124" s="1">
        <v>0.19490438407532595</v>
      </c>
      <c r="E124" s="1">
        <v>0.15790434885105598</v>
      </c>
      <c r="P124" s="16"/>
      <c r="U124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2"/>
  <sheetViews>
    <sheetView zoomScale="125" zoomScaleNormal="125" workbookViewId="0" topLeftCell="A1">
      <pane ySplit="8300" topLeftCell="BM111" activePane="topLeft" state="split"/>
      <selection pane="topLeft" activeCell="B3" sqref="B3"/>
      <selection pane="bottomLeft" activeCell="M117" sqref="M117"/>
    </sheetView>
  </sheetViews>
  <sheetFormatPr defaultColWidth="11.421875" defaultRowHeight="12.75"/>
  <cols>
    <col min="1" max="1" width="10.8515625" style="63" customWidth="1"/>
    <col min="2" max="2" width="14.7109375" style="75" customWidth="1"/>
    <col min="3" max="3" width="11.00390625" style="75" bestFit="1" customWidth="1"/>
    <col min="4" max="4" width="9.28125" style="75" customWidth="1"/>
    <col min="5" max="5" width="11.7109375" style="75" bestFit="1" customWidth="1"/>
    <col min="6" max="6" width="7.8515625" style="75" customWidth="1"/>
    <col min="7" max="7" width="9.00390625" style="75" customWidth="1"/>
    <col min="8" max="8" width="9.28125" style="75" customWidth="1"/>
    <col min="9" max="9" width="11.00390625" style="75" bestFit="1" customWidth="1"/>
    <col min="10" max="10" width="3.8515625" style="63" customWidth="1"/>
    <col min="11" max="11" width="9.28125" style="63" customWidth="1"/>
    <col min="12" max="12" width="3.140625" style="63" customWidth="1"/>
    <col min="13" max="16" width="10.8515625" style="63" customWidth="1"/>
    <col min="17" max="17" width="9.140625" style="63" customWidth="1"/>
    <col min="18" max="18" width="9.00390625" style="63" customWidth="1"/>
    <col min="19" max="19" width="8.8515625" style="63" customWidth="1"/>
    <col min="20" max="20" width="10.8515625" style="63" customWidth="1"/>
    <col min="21" max="21" width="5.7109375" style="63" customWidth="1"/>
    <col min="22" max="22" width="10.8515625" style="63" customWidth="1"/>
    <col min="23" max="38" width="10.8515625" style="89" customWidth="1"/>
    <col min="39" max="16384" width="10.8515625" style="63" customWidth="1"/>
  </cols>
  <sheetData>
    <row r="1" ht="15">
      <c r="B1" s="75" t="s">
        <v>266</v>
      </c>
    </row>
    <row r="2" ht="15">
      <c r="B2" s="75" t="s">
        <v>2</v>
      </c>
    </row>
    <row r="3" ht="15">
      <c r="B3" s="63"/>
    </row>
    <row r="4" spans="1:38" ht="15">
      <c r="A4" s="62" t="s">
        <v>230</v>
      </c>
      <c r="B4" s="64"/>
      <c r="C4" s="64"/>
      <c r="D4" s="64"/>
      <c r="E4" s="64"/>
      <c r="F4" s="64"/>
      <c r="G4" s="64"/>
      <c r="H4" s="64"/>
      <c r="I4" s="64" t="s">
        <v>231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86" t="s">
        <v>51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 t="s">
        <v>239</v>
      </c>
      <c r="AI4" s="65"/>
      <c r="AJ4" s="65"/>
      <c r="AK4" s="65"/>
      <c r="AL4" s="65" t="s">
        <v>277</v>
      </c>
    </row>
    <row r="5" spans="1:38" ht="15">
      <c r="A5" s="62"/>
      <c r="B5" s="85" t="s">
        <v>52</v>
      </c>
      <c r="C5" s="85"/>
      <c r="D5" s="85"/>
      <c r="E5" s="85"/>
      <c r="F5" s="85"/>
      <c r="G5" s="85"/>
      <c r="H5" s="85"/>
      <c r="I5" s="85"/>
      <c r="J5" s="62"/>
      <c r="K5" s="62"/>
      <c r="L5" s="62"/>
      <c r="M5" s="87" t="s">
        <v>53</v>
      </c>
      <c r="N5" s="88"/>
      <c r="O5" s="88"/>
      <c r="P5" s="88"/>
      <c r="Q5" s="88"/>
      <c r="R5" s="88"/>
      <c r="S5" s="88"/>
      <c r="T5" s="88"/>
      <c r="U5" s="62"/>
      <c r="V5" s="62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</row>
    <row r="6" spans="1:38" s="4" customFormat="1" ht="15">
      <c r="A6" s="54"/>
      <c r="B6" s="54" t="s">
        <v>37</v>
      </c>
      <c r="C6" s="54" t="s">
        <v>37</v>
      </c>
      <c r="D6" s="54" t="s">
        <v>36</v>
      </c>
      <c r="E6" s="54" t="s">
        <v>36</v>
      </c>
      <c r="F6" s="54" t="s">
        <v>44</v>
      </c>
      <c r="G6" s="54" t="s">
        <v>46</v>
      </c>
      <c r="H6" s="54" t="s">
        <v>48</v>
      </c>
      <c r="I6" s="54" t="s">
        <v>48</v>
      </c>
      <c r="J6" s="54"/>
      <c r="K6" s="54"/>
      <c r="L6" s="54"/>
      <c r="M6" s="54" t="s">
        <v>37</v>
      </c>
      <c r="N6" s="54" t="s">
        <v>37</v>
      </c>
      <c r="O6" s="54" t="s">
        <v>36</v>
      </c>
      <c r="P6" s="54" t="s">
        <v>36</v>
      </c>
      <c r="Q6" s="54" t="s">
        <v>44</v>
      </c>
      <c r="R6" s="54" t="s">
        <v>46</v>
      </c>
      <c r="S6" s="54" t="s">
        <v>48</v>
      </c>
      <c r="T6" s="54" t="s">
        <v>48</v>
      </c>
      <c r="U6" s="54"/>
      <c r="V6" s="5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s="4" customFormat="1" ht="15">
      <c r="A7" s="54"/>
      <c r="B7" s="54" t="s">
        <v>38</v>
      </c>
      <c r="C7" s="54" t="s">
        <v>39</v>
      </c>
      <c r="D7" s="54" t="s">
        <v>40</v>
      </c>
      <c r="E7" s="54" t="s">
        <v>43</v>
      </c>
      <c r="F7" s="54"/>
      <c r="G7" s="54"/>
      <c r="H7" s="54" t="s">
        <v>49</v>
      </c>
      <c r="I7" s="54" t="s">
        <v>43</v>
      </c>
      <c r="J7" s="54"/>
      <c r="K7" s="54"/>
      <c r="L7" s="54"/>
      <c r="M7" s="54" t="s">
        <v>38</v>
      </c>
      <c r="N7" s="54" t="s">
        <v>39</v>
      </c>
      <c r="O7" s="54" t="s">
        <v>40</v>
      </c>
      <c r="P7" s="54" t="s">
        <v>43</v>
      </c>
      <c r="Q7" s="54"/>
      <c r="R7" s="54"/>
      <c r="S7" s="54" t="s">
        <v>49</v>
      </c>
      <c r="T7" s="54" t="s">
        <v>43</v>
      </c>
      <c r="U7" s="54"/>
      <c r="V7" s="5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s="4" customFormat="1" ht="15">
      <c r="A8" s="54"/>
      <c r="B8" s="61" t="s">
        <v>35</v>
      </c>
      <c r="C8" s="61" t="s">
        <v>35</v>
      </c>
      <c r="D8" s="61" t="s">
        <v>41</v>
      </c>
      <c r="E8" s="61" t="s">
        <v>41</v>
      </c>
      <c r="F8" s="61" t="s">
        <v>45</v>
      </c>
      <c r="G8" s="61" t="s">
        <v>47</v>
      </c>
      <c r="H8" s="61" t="s">
        <v>50</v>
      </c>
      <c r="I8" s="61" t="s">
        <v>50</v>
      </c>
      <c r="J8" s="54"/>
      <c r="K8" s="54"/>
      <c r="L8" s="54"/>
      <c r="M8" s="61" t="s">
        <v>35</v>
      </c>
      <c r="N8" s="61" t="s">
        <v>35</v>
      </c>
      <c r="O8" s="61" t="s">
        <v>41</v>
      </c>
      <c r="P8" s="61" t="s">
        <v>41</v>
      </c>
      <c r="Q8" s="61" t="s">
        <v>45</v>
      </c>
      <c r="R8" s="61" t="s">
        <v>47</v>
      </c>
      <c r="S8" s="61" t="s">
        <v>50</v>
      </c>
      <c r="T8" s="61" t="s">
        <v>50</v>
      </c>
      <c r="U8" s="54"/>
      <c r="V8" s="5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4" customFormat="1" ht="15">
      <c r="A9" s="54"/>
      <c r="B9" s="61"/>
      <c r="C9" s="61"/>
      <c r="D9" s="61" t="s">
        <v>42</v>
      </c>
      <c r="E9" s="61" t="s">
        <v>28</v>
      </c>
      <c r="F9" s="61"/>
      <c r="G9" s="61"/>
      <c r="H9" s="61" t="s">
        <v>42</v>
      </c>
      <c r="I9" s="61" t="s">
        <v>28</v>
      </c>
      <c r="J9" s="54"/>
      <c r="K9" s="54"/>
      <c r="L9" s="54"/>
      <c r="M9" s="61"/>
      <c r="N9" s="61"/>
      <c r="O9" s="61" t="s">
        <v>42</v>
      </c>
      <c r="P9" s="61" t="s">
        <v>28</v>
      </c>
      <c r="Q9" s="61"/>
      <c r="R9" s="61"/>
      <c r="S9" s="61" t="s">
        <v>42</v>
      </c>
      <c r="T9" s="61" t="s">
        <v>28</v>
      </c>
      <c r="U9" s="54"/>
      <c r="V9" s="5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</row>
    <row r="10" spans="1:38" s="4" customFormat="1" ht="30">
      <c r="A10" s="82" t="s">
        <v>314</v>
      </c>
      <c r="B10" s="83" t="s">
        <v>232</v>
      </c>
      <c r="C10" s="83" t="s">
        <v>233</v>
      </c>
      <c r="D10" s="83" t="s">
        <v>234</v>
      </c>
      <c r="E10" s="83" t="s">
        <v>235</v>
      </c>
      <c r="F10" s="83" t="s">
        <v>207</v>
      </c>
      <c r="G10" s="83" t="s">
        <v>236</v>
      </c>
      <c r="H10" s="83" t="s">
        <v>237</v>
      </c>
      <c r="I10" s="83" t="s">
        <v>238</v>
      </c>
      <c r="J10" s="82"/>
      <c r="K10" s="70" t="s">
        <v>21</v>
      </c>
      <c r="L10" s="82"/>
      <c r="M10" s="83" t="s">
        <v>232</v>
      </c>
      <c r="N10" s="83" t="s">
        <v>233</v>
      </c>
      <c r="O10" s="83" t="s">
        <v>234</v>
      </c>
      <c r="P10" s="83" t="s">
        <v>235</v>
      </c>
      <c r="Q10" s="83" t="s">
        <v>207</v>
      </c>
      <c r="R10" s="83" t="s">
        <v>236</v>
      </c>
      <c r="S10" s="83" t="s">
        <v>237</v>
      </c>
      <c r="T10" s="83" t="s">
        <v>238</v>
      </c>
      <c r="U10" s="82"/>
      <c r="V10" s="84" t="s">
        <v>314</v>
      </c>
      <c r="W10" s="90" t="s">
        <v>232</v>
      </c>
      <c r="X10" s="90" t="s">
        <v>232</v>
      </c>
      <c r="Y10" s="90" t="s">
        <v>233</v>
      </c>
      <c r="Z10" s="90" t="s">
        <v>233</v>
      </c>
      <c r="AA10" s="90" t="s">
        <v>234</v>
      </c>
      <c r="AB10" s="90" t="s">
        <v>234</v>
      </c>
      <c r="AC10" s="90" t="s">
        <v>235</v>
      </c>
      <c r="AD10" s="90" t="s">
        <v>235</v>
      </c>
      <c r="AE10" s="90" t="s">
        <v>207</v>
      </c>
      <c r="AF10" s="90" t="s">
        <v>207</v>
      </c>
      <c r="AG10" s="90" t="s">
        <v>236</v>
      </c>
      <c r="AH10" s="90" t="s">
        <v>236</v>
      </c>
      <c r="AI10" s="91" t="s">
        <v>237</v>
      </c>
      <c r="AJ10" s="91" t="s">
        <v>237</v>
      </c>
      <c r="AK10" s="91" t="s">
        <v>238</v>
      </c>
      <c r="AL10" s="91" t="s">
        <v>238</v>
      </c>
    </row>
    <row r="11" spans="1:38" ht="15">
      <c r="A11" s="62">
        <v>1808</v>
      </c>
      <c r="B11" s="64"/>
      <c r="C11" s="64"/>
      <c r="D11" s="64"/>
      <c r="E11" s="64"/>
      <c r="F11" s="64">
        <v>3.16</v>
      </c>
      <c r="G11" s="64">
        <v>2.64</v>
      </c>
      <c r="H11" s="64">
        <v>17.14</v>
      </c>
      <c r="I11" s="64">
        <v>11.51</v>
      </c>
      <c r="J11" s="62"/>
      <c r="K11" s="71">
        <v>16.44</v>
      </c>
      <c r="L11" s="62"/>
      <c r="M11" s="65"/>
      <c r="N11" s="65"/>
      <c r="O11" s="65"/>
      <c r="P11" s="65"/>
      <c r="Q11" s="65">
        <v>51.95040000000001</v>
      </c>
      <c r="R11" s="65">
        <v>43.4016</v>
      </c>
      <c r="S11" s="65">
        <v>281.7816</v>
      </c>
      <c r="T11" s="65">
        <v>189.2244</v>
      </c>
      <c r="U11" s="62"/>
      <c r="V11" s="62"/>
      <c r="W11" s="92" t="s">
        <v>328</v>
      </c>
      <c r="X11" s="93" t="s">
        <v>111</v>
      </c>
      <c r="Y11" s="92" t="s">
        <v>328</v>
      </c>
      <c r="Z11" s="93" t="s">
        <v>111</v>
      </c>
      <c r="AA11" s="92" t="s">
        <v>328</v>
      </c>
      <c r="AB11" s="93" t="s">
        <v>111</v>
      </c>
      <c r="AC11" s="92" t="s">
        <v>328</v>
      </c>
      <c r="AD11" s="93" t="s">
        <v>111</v>
      </c>
      <c r="AE11" s="92" t="s">
        <v>328</v>
      </c>
      <c r="AF11" s="93" t="s">
        <v>111</v>
      </c>
      <c r="AG11" s="92" t="s">
        <v>328</v>
      </c>
      <c r="AH11" s="93" t="s">
        <v>111</v>
      </c>
      <c r="AI11" s="92" t="s">
        <v>328</v>
      </c>
      <c r="AJ11" s="93" t="s">
        <v>111</v>
      </c>
      <c r="AK11" s="92" t="s">
        <v>328</v>
      </c>
      <c r="AL11" s="93" t="s">
        <v>111</v>
      </c>
    </row>
    <row r="12" spans="1:38" ht="15">
      <c r="A12" s="62">
        <v>1809</v>
      </c>
      <c r="B12" s="64"/>
      <c r="C12" s="64"/>
      <c r="D12" s="64"/>
      <c r="E12" s="64"/>
      <c r="F12" s="64">
        <v>3.55</v>
      </c>
      <c r="G12" s="64">
        <v>2.45</v>
      </c>
      <c r="H12" s="64">
        <v>17.05</v>
      </c>
      <c r="I12" s="64">
        <v>12.23</v>
      </c>
      <c r="J12" s="62"/>
      <c r="K12" s="71">
        <v>16.61</v>
      </c>
      <c r="L12" s="62"/>
      <c r="M12" s="65"/>
      <c r="N12" s="65"/>
      <c r="O12" s="65"/>
      <c r="P12" s="65"/>
      <c r="Q12" s="65">
        <v>58.96549999999999</v>
      </c>
      <c r="R12" s="65">
        <v>40.694500000000005</v>
      </c>
      <c r="S12" s="65">
        <v>283.2005</v>
      </c>
      <c r="T12" s="65">
        <v>203.1403</v>
      </c>
      <c r="U12" s="62"/>
      <c r="V12" s="62" t="s">
        <v>293</v>
      </c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>
        <v>271.3</v>
      </c>
      <c r="AJ12" s="65">
        <v>16.62</v>
      </c>
      <c r="AK12" s="65">
        <v>173.6</v>
      </c>
      <c r="AL12" s="65">
        <v>10.64</v>
      </c>
    </row>
    <row r="13" spans="1:38" ht="15">
      <c r="A13" s="62">
        <v>1810</v>
      </c>
      <c r="B13" s="64"/>
      <c r="C13" s="64"/>
      <c r="D13" s="64"/>
      <c r="E13" s="64"/>
      <c r="F13" s="64">
        <v>2.38</v>
      </c>
      <c r="G13" s="64">
        <v>1.89</v>
      </c>
      <c r="H13" s="64">
        <v>15.69</v>
      </c>
      <c r="I13" s="64">
        <v>8.17</v>
      </c>
      <c r="J13" s="62"/>
      <c r="K13" s="72">
        <v>15.81</v>
      </c>
      <c r="L13" s="62"/>
      <c r="M13" s="65"/>
      <c r="N13" s="65"/>
      <c r="O13" s="65"/>
      <c r="P13" s="65"/>
      <c r="Q13" s="65">
        <v>37.6278</v>
      </c>
      <c r="R13" s="65">
        <v>29.8809</v>
      </c>
      <c r="S13" s="65">
        <v>248.0589</v>
      </c>
      <c r="T13" s="65">
        <v>129.1677</v>
      </c>
      <c r="U13" s="62"/>
      <c r="V13" s="62" t="s">
        <v>292</v>
      </c>
      <c r="W13" s="65" t="s">
        <v>289</v>
      </c>
      <c r="X13" s="65" t="s">
        <v>305</v>
      </c>
      <c r="Y13" s="65" t="s">
        <v>307</v>
      </c>
      <c r="Z13" s="65" t="s">
        <v>306</v>
      </c>
      <c r="AA13" s="65" t="s">
        <v>305</v>
      </c>
      <c r="AB13" s="65" t="s">
        <v>307</v>
      </c>
      <c r="AC13" s="65"/>
      <c r="AD13" s="65"/>
      <c r="AE13" s="65">
        <v>49.4</v>
      </c>
      <c r="AF13" s="65">
        <v>3.03</v>
      </c>
      <c r="AG13" s="65">
        <v>38</v>
      </c>
      <c r="AH13" s="65">
        <v>2.33</v>
      </c>
      <c r="AI13" s="65">
        <v>321.6</v>
      </c>
      <c r="AJ13" s="65">
        <v>20.25</v>
      </c>
      <c r="AK13" s="65">
        <v>164.2</v>
      </c>
      <c r="AL13" s="65">
        <v>10.34</v>
      </c>
    </row>
    <row r="14" spans="1:38" ht="15">
      <c r="A14" s="62">
        <v>1811</v>
      </c>
      <c r="B14" s="64"/>
      <c r="C14" s="64">
        <v>16.42</v>
      </c>
      <c r="D14" s="61">
        <v>11.36</v>
      </c>
      <c r="E14" s="64">
        <v>7.16</v>
      </c>
      <c r="F14" s="64">
        <v>1.89</v>
      </c>
      <c r="G14" s="64">
        <v>1.34</v>
      </c>
      <c r="H14" s="64">
        <v>14.38</v>
      </c>
      <c r="I14" s="64">
        <v>6.58</v>
      </c>
      <c r="J14" s="62"/>
      <c r="K14" s="71">
        <v>15.94</v>
      </c>
      <c r="L14" s="62"/>
      <c r="M14" s="65"/>
      <c r="N14" s="65">
        <v>261.7348</v>
      </c>
      <c r="O14" s="65">
        <v>181.0784</v>
      </c>
      <c r="P14" s="65">
        <v>114.1304</v>
      </c>
      <c r="Q14" s="65">
        <v>30.126599999999996</v>
      </c>
      <c r="R14" s="65">
        <v>21.3596</v>
      </c>
      <c r="S14" s="65">
        <v>229.2172</v>
      </c>
      <c r="T14" s="65">
        <v>104.8852</v>
      </c>
      <c r="U14" s="62"/>
      <c r="V14" s="62" t="s">
        <v>112</v>
      </c>
      <c r="W14" s="65" t="s">
        <v>306</v>
      </c>
      <c r="X14" s="65" t="s">
        <v>307</v>
      </c>
      <c r="Y14" s="65">
        <v>275.7</v>
      </c>
      <c r="Z14" s="65">
        <v>17.36</v>
      </c>
      <c r="AA14" s="65">
        <v>246.8</v>
      </c>
      <c r="AB14" s="65">
        <v>15.54</v>
      </c>
      <c r="AC14" s="65">
        <v>143.2</v>
      </c>
      <c r="AD14" s="65">
        <v>9.02</v>
      </c>
      <c r="AE14" s="65">
        <v>30.8</v>
      </c>
      <c r="AF14" s="65">
        <v>1.94</v>
      </c>
      <c r="AG14" s="65">
        <v>27.6</v>
      </c>
      <c r="AH14" s="65">
        <v>1.73</v>
      </c>
      <c r="AI14" s="65">
        <v>330.9</v>
      </c>
      <c r="AJ14" s="65">
        <v>21.42</v>
      </c>
      <c r="AK14" s="65">
        <v>169.1</v>
      </c>
      <c r="AL14" s="65">
        <v>10.94</v>
      </c>
    </row>
    <row r="15" spans="1:38" ht="15">
      <c r="A15" s="62">
        <v>1812</v>
      </c>
      <c r="B15" s="64"/>
      <c r="C15" s="64">
        <v>15.06</v>
      </c>
      <c r="D15" s="64">
        <v>12.1</v>
      </c>
      <c r="E15" s="64">
        <v>5.03</v>
      </c>
      <c r="F15" s="64">
        <v>1.49</v>
      </c>
      <c r="G15" s="64">
        <v>1.48</v>
      </c>
      <c r="H15" s="64">
        <v>14.55</v>
      </c>
      <c r="I15" s="64">
        <v>8.27</v>
      </c>
      <c r="J15" s="62"/>
      <c r="K15" s="71">
        <v>16.26</v>
      </c>
      <c r="L15" s="62"/>
      <c r="M15" s="65"/>
      <c r="N15" s="65">
        <v>244.87560000000002</v>
      </c>
      <c r="O15" s="65">
        <v>196.746</v>
      </c>
      <c r="P15" s="65">
        <v>81.78780000000002</v>
      </c>
      <c r="Q15" s="65">
        <v>24.227400000000003</v>
      </c>
      <c r="R15" s="65">
        <v>24.0648</v>
      </c>
      <c r="S15" s="65">
        <v>236.58300000000003</v>
      </c>
      <c r="T15" s="65">
        <v>134.4702</v>
      </c>
      <c r="U15" s="62"/>
      <c r="V15" s="62" t="s">
        <v>113</v>
      </c>
      <c r="W15" s="65">
        <v>508.5</v>
      </c>
      <c r="X15" s="65">
        <v>32.97</v>
      </c>
      <c r="Y15" s="65">
        <v>337.3</v>
      </c>
      <c r="Z15" s="65">
        <v>21.83</v>
      </c>
      <c r="AA15" s="65">
        <v>321</v>
      </c>
      <c r="AB15" s="65">
        <v>20.78</v>
      </c>
      <c r="AC15" s="65">
        <v>196.1</v>
      </c>
      <c r="AD15" s="65">
        <v>12.69</v>
      </c>
      <c r="AE15" s="65">
        <v>35.1</v>
      </c>
      <c r="AF15" s="65">
        <v>2.27</v>
      </c>
      <c r="AG15" s="65">
        <v>37</v>
      </c>
      <c r="AH15" s="65">
        <v>2.39</v>
      </c>
      <c r="AI15" s="65">
        <v>191.4</v>
      </c>
      <c r="AJ15" s="65">
        <v>12.27</v>
      </c>
      <c r="AK15" s="65">
        <v>91.6</v>
      </c>
      <c r="AL15" s="65">
        <v>5.87</v>
      </c>
    </row>
    <row r="16" spans="1:38" ht="15">
      <c r="A16" s="62">
        <v>1813</v>
      </c>
      <c r="B16" s="64"/>
      <c r="C16" s="64">
        <v>16.8</v>
      </c>
      <c r="D16" s="64">
        <v>13.53</v>
      </c>
      <c r="E16" s="64">
        <v>6.4</v>
      </c>
      <c r="F16" s="64">
        <v>1.68</v>
      </c>
      <c r="G16" s="64">
        <v>1.6</v>
      </c>
      <c r="H16" s="64">
        <v>17.98</v>
      </c>
      <c r="I16" s="64">
        <v>8.99</v>
      </c>
      <c r="J16" s="62"/>
      <c r="K16" s="71">
        <v>16.52</v>
      </c>
      <c r="L16" s="62"/>
      <c r="M16" s="65"/>
      <c r="N16" s="65">
        <v>277.536</v>
      </c>
      <c r="O16" s="65">
        <v>223.51559999999998</v>
      </c>
      <c r="P16" s="65">
        <v>105.72800000000001</v>
      </c>
      <c r="Q16" s="65">
        <v>27.7536</v>
      </c>
      <c r="R16" s="65">
        <v>26.432000000000002</v>
      </c>
      <c r="S16" s="65">
        <v>297.0296</v>
      </c>
      <c r="T16" s="65">
        <v>148.5148</v>
      </c>
      <c r="U16" s="62"/>
      <c r="V16" s="62" t="s">
        <v>114</v>
      </c>
      <c r="W16" s="65">
        <v>271.2</v>
      </c>
      <c r="X16" s="65">
        <v>17.38</v>
      </c>
      <c r="Y16" s="65">
        <v>181.2</v>
      </c>
      <c r="Z16" s="65">
        <v>11.61</v>
      </c>
      <c r="AA16" s="65">
        <v>193.9</v>
      </c>
      <c r="AB16" s="65">
        <v>12.43</v>
      </c>
      <c r="AC16" s="65">
        <v>90.9</v>
      </c>
      <c r="AD16" s="65">
        <v>5.82</v>
      </c>
      <c r="AE16" s="65">
        <v>24.5</v>
      </c>
      <c r="AF16" s="65">
        <v>1.57</v>
      </c>
      <c r="AG16" s="65">
        <v>25.1</v>
      </c>
      <c r="AH16" s="65">
        <v>1.61</v>
      </c>
      <c r="AI16" s="65">
        <v>205.4</v>
      </c>
      <c r="AJ16" s="65">
        <v>12.9</v>
      </c>
      <c r="AK16" s="65">
        <v>102.7</v>
      </c>
      <c r="AL16" s="65">
        <v>6.45</v>
      </c>
    </row>
    <row r="17" spans="1:38" ht="15">
      <c r="A17" s="62">
        <v>1814</v>
      </c>
      <c r="B17" s="64"/>
      <c r="C17" s="64">
        <v>18.67</v>
      </c>
      <c r="D17" s="64">
        <v>19.55</v>
      </c>
      <c r="E17" s="64">
        <v>12.38</v>
      </c>
      <c r="F17" s="64">
        <v>2.25</v>
      </c>
      <c r="G17" s="64">
        <v>2.07</v>
      </c>
      <c r="H17" s="64">
        <v>25.5</v>
      </c>
      <c r="I17" s="64">
        <v>12.76</v>
      </c>
      <c r="J17" s="62"/>
      <c r="K17" s="71">
        <v>15.38</v>
      </c>
      <c r="L17" s="62"/>
      <c r="M17" s="65"/>
      <c r="N17" s="65">
        <v>287.1446</v>
      </c>
      <c r="O17" s="65">
        <v>300.67900000000003</v>
      </c>
      <c r="P17" s="65">
        <v>190.4044</v>
      </c>
      <c r="Q17" s="65">
        <v>34.605</v>
      </c>
      <c r="R17" s="65">
        <v>31.8366</v>
      </c>
      <c r="S17" s="65">
        <v>392.19</v>
      </c>
      <c r="T17" s="65">
        <v>196.24880000000002</v>
      </c>
      <c r="U17" s="62"/>
      <c r="V17" s="62" t="s">
        <v>279</v>
      </c>
      <c r="W17" s="65">
        <v>207.9</v>
      </c>
      <c r="X17" s="65">
        <v>13.06</v>
      </c>
      <c r="Y17" s="65">
        <v>150.9</v>
      </c>
      <c r="Z17" s="65">
        <v>9.48</v>
      </c>
      <c r="AA17" s="65">
        <v>224.8</v>
      </c>
      <c r="AB17" s="65">
        <v>14.12</v>
      </c>
      <c r="AC17" s="65">
        <v>96.1</v>
      </c>
      <c r="AD17" s="65">
        <v>6.04</v>
      </c>
      <c r="AE17" s="65">
        <v>23.8</v>
      </c>
      <c r="AF17" s="65">
        <v>1.49</v>
      </c>
      <c r="AG17" s="65">
        <v>23.2</v>
      </c>
      <c r="AH17" s="65">
        <v>1.46</v>
      </c>
      <c r="AI17" s="65">
        <v>261.1</v>
      </c>
      <c r="AJ17" s="65">
        <v>16.75</v>
      </c>
      <c r="AK17" s="65">
        <v>117.8</v>
      </c>
      <c r="AL17" s="65">
        <v>7.56</v>
      </c>
    </row>
    <row r="18" spans="1:38" ht="15">
      <c r="A18" s="62">
        <v>1815</v>
      </c>
      <c r="B18" s="64"/>
      <c r="C18" s="64">
        <v>19.84</v>
      </c>
      <c r="D18" s="64">
        <v>21.16</v>
      </c>
      <c r="E18" s="64">
        <v>14.11</v>
      </c>
      <c r="F18" s="64">
        <v>2.39</v>
      </c>
      <c r="G18" s="64">
        <v>2.19</v>
      </c>
      <c r="H18" s="64">
        <v>28.86</v>
      </c>
      <c r="I18" s="64">
        <v>15.08</v>
      </c>
      <c r="J18" s="62"/>
      <c r="K18" s="71">
        <v>15.32</v>
      </c>
      <c r="L18" s="62"/>
      <c r="M18" s="65"/>
      <c r="N18" s="65">
        <v>303.9488</v>
      </c>
      <c r="O18" s="65">
        <v>324.1712</v>
      </c>
      <c r="P18" s="65">
        <v>216.1652</v>
      </c>
      <c r="Q18" s="65">
        <v>36.6148</v>
      </c>
      <c r="R18" s="65">
        <v>33.5508</v>
      </c>
      <c r="S18" s="65">
        <v>442.1352</v>
      </c>
      <c r="T18" s="65">
        <v>231.0256</v>
      </c>
      <c r="U18" s="62"/>
      <c r="V18" s="62" t="s">
        <v>280</v>
      </c>
      <c r="W18" s="65">
        <v>356.2</v>
      </c>
      <c r="X18" s="65">
        <v>22.85</v>
      </c>
      <c r="Y18" s="65">
        <v>268</v>
      </c>
      <c r="Z18" s="65">
        <v>17.19</v>
      </c>
      <c r="AA18" s="65">
        <v>252.2</v>
      </c>
      <c r="AB18" s="65">
        <v>16.18</v>
      </c>
      <c r="AC18" s="65">
        <v>124.1</v>
      </c>
      <c r="AD18" s="65">
        <v>7.96</v>
      </c>
      <c r="AE18" s="65">
        <v>35.3</v>
      </c>
      <c r="AF18" s="65">
        <v>2.27</v>
      </c>
      <c r="AG18" s="65">
        <v>30.2</v>
      </c>
      <c r="AH18" s="65">
        <v>1.93</v>
      </c>
      <c r="AI18" s="65">
        <v>247.1</v>
      </c>
      <c r="AJ18" s="65">
        <v>15.67</v>
      </c>
      <c r="AK18" s="65">
        <v>125.4</v>
      </c>
      <c r="AL18" s="65">
        <v>7.95</v>
      </c>
    </row>
    <row r="19" spans="1:38" ht="15">
      <c r="A19" s="62">
        <v>1816</v>
      </c>
      <c r="B19" s="64"/>
      <c r="C19" s="64">
        <v>22.2</v>
      </c>
      <c r="D19" s="64">
        <v>22.12</v>
      </c>
      <c r="E19" s="64">
        <v>15.59</v>
      </c>
      <c r="F19" s="64">
        <v>2.51</v>
      </c>
      <c r="G19" s="64">
        <v>2.54</v>
      </c>
      <c r="H19" s="64">
        <v>24.62</v>
      </c>
      <c r="I19" s="64">
        <v>13.53</v>
      </c>
      <c r="J19" s="62"/>
      <c r="K19" s="71">
        <v>15.51</v>
      </c>
      <c r="L19" s="62"/>
      <c r="M19" s="65"/>
      <c r="N19" s="65">
        <v>344.322</v>
      </c>
      <c r="O19" s="65">
        <v>343.0812</v>
      </c>
      <c r="P19" s="65">
        <v>241.80089999999998</v>
      </c>
      <c r="Q19" s="65">
        <v>38.930099999999996</v>
      </c>
      <c r="R19" s="65">
        <v>39.3954</v>
      </c>
      <c r="S19" s="65">
        <v>381.8562</v>
      </c>
      <c r="T19" s="65">
        <v>209.85029999999998</v>
      </c>
      <c r="U19" s="62"/>
      <c r="V19" s="62" t="s">
        <v>117</v>
      </c>
      <c r="W19" s="65">
        <v>393.8</v>
      </c>
      <c r="X19" s="65">
        <v>24.97</v>
      </c>
      <c r="Y19" s="65">
        <v>290.6</v>
      </c>
      <c r="Z19" s="65">
        <v>18.43</v>
      </c>
      <c r="AA19" s="65">
        <v>226.4</v>
      </c>
      <c r="AB19" s="65">
        <v>14.36</v>
      </c>
      <c r="AC19" s="65">
        <v>143.4</v>
      </c>
      <c r="AD19" s="65">
        <v>9.09</v>
      </c>
      <c r="AE19" s="65">
        <v>37.5</v>
      </c>
      <c r="AF19" s="65">
        <v>2.37</v>
      </c>
      <c r="AG19" s="65">
        <v>31.9</v>
      </c>
      <c r="AH19" s="65">
        <v>2.02</v>
      </c>
      <c r="AI19" s="65">
        <v>273.9</v>
      </c>
      <c r="AJ19" s="65">
        <v>17.66</v>
      </c>
      <c r="AK19" s="65">
        <v>152.6</v>
      </c>
      <c r="AL19" s="65">
        <v>9.84</v>
      </c>
    </row>
    <row r="20" spans="1:38" ht="15">
      <c r="A20" s="62">
        <v>1817</v>
      </c>
      <c r="B20" s="64">
        <v>35.69</v>
      </c>
      <c r="C20" s="64">
        <v>24.97</v>
      </c>
      <c r="D20" s="64">
        <v>24.58</v>
      </c>
      <c r="E20" s="64">
        <v>15.48</v>
      </c>
      <c r="F20" s="64">
        <v>2.22</v>
      </c>
      <c r="G20" s="64">
        <v>2.53</v>
      </c>
      <c r="H20" s="64">
        <v>25.85</v>
      </c>
      <c r="I20" s="64">
        <v>13.49</v>
      </c>
      <c r="J20" s="62"/>
      <c r="K20" s="71">
        <v>15.54</v>
      </c>
      <c r="L20" s="62"/>
      <c r="M20" s="65">
        <v>554.6225999999999</v>
      </c>
      <c r="N20" s="65">
        <v>388.0338</v>
      </c>
      <c r="O20" s="65">
        <v>381.97319999999996</v>
      </c>
      <c r="P20" s="65">
        <v>240.5592</v>
      </c>
      <c r="Q20" s="65">
        <v>34.4988</v>
      </c>
      <c r="R20" s="65">
        <v>39.316199999999995</v>
      </c>
      <c r="S20" s="65">
        <v>401.709</v>
      </c>
      <c r="T20" s="65">
        <v>209.63459999999998</v>
      </c>
      <c r="U20" s="62"/>
      <c r="V20" s="62" t="s">
        <v>281</v>
      </c>
      <c r="W20" s="65">
        <v>444.3</v>
      </c>
      <c r="X20" s="65">
        <v>28.65</v>
      </c>
      <c r="Y20" s="65">
        <v>353.4</v>
      </c>
      <c r="Z20" s="65">
        <v>22.79</v>
      </c>
      <c r="AA20" s="65">
        <v>276.9</v>
      </c>
      <c r="AB20" s="65">
        <v>17.85</v>
      </c>
      <c r="AC20" s="65">
        <v>185</v>
      </c>
      <c r="AD20" s="65">
        <v>11.93</v>
      </c>
      <c r="AE20" s="65">
        <v>35.1</v>
      </c>
      <c r="AF20" s="65">
        <v>2.26</v>
      </c>
      <c r="AG20" s="65">
        <v>30.4</v>
      </c>
      <c r="AH20" s="65">
        <v>1.96</v>
      </c>
      <c r="AI20" s="65">
        <v>306.7</v>
      </c>
      <c r="AJ20" s="65">
        <v>19.35</v>
      </c>
      <c r="AK20" s="65">
        <v>198.3</v>
      </c>
      <c r="AL20" s="65">
        <v>12.51</v>
      </c>
    </row>
    <row r="21" spans="1:38" ht="15">
      <c r="A21" s="62">
        <v>1818</v>
      </c>
      <c r="B21" s="64">
        <v>34.22</v>
      </c>
      <c r="C21" s="64">
        <v>23.76</v>
      </c>
      <c r="D21" s="64">
        <v>22.13</v>
      </c>
      <c r="E21" s="64">
        <v>12.89</v>
      </c>
      <c r="F21" s="64">
        <v>2.12</v>
      </c>
      <c r="G21" s="64">
        <v>2.2</v>
      </c>
      <c r="H21" s="64">
        <v>23.19</v>
      </c>
      <c r="I21" s="64">
        <v>11.8</v>
      </c>
      <c r="J21" s="62"/>
      <c r="K21" s="71">
        <v>15.54</v>
      </c>
      <c r="L21" s="62"/>
      <c r="M21" s="65">
        <v>531.7787999999999</v>
      </c>
      <c r="N21" s="65">
        <v>369.23040000000003</v>
      </c>
      <c r="O21" s="65">
        <v>343.9002</v>
      </c>
      <c r="P21" s="65">
        <v>200.3106</v>
      </c>
      <c r="Q21" s="65">
        <v>32.9448</v>
      </c>
      <c r="R21" s="65">
        <v>34.188</v>
      </c>
      <c r="S21" s="65">
        <v>360.3726</v>
      </c>
      <c r="T21" s="65">
        <v>183.372</v>
      </c>
      <c r="U21" s="62"/>
      <c r="V21" s="62" t="s">
        <v>278</v>
      </c>
      <c r="W21" s="65">
        <v>520.3</v>
      </c>
      <c r="X21" s="65">
        <v>32.83</v>
      </c>
      <c r="Y21" s="65">
        <v>377.1</v>
      </c>
      <c r="Z21" s="65">
        <v>23.79</v>
      </c>
      <c r="AA21" s="65">
        <v>307.9</v>
      </c>
      <c r="AB21" s="65">
        <v>19.42</v>
      </c>
      <c r="AC21" s="65">
        <v>208.7</v>
      </c>
      <c r="AD21" s="65">
        <v>13.17</v>
      </c>
      <c r="AE21" s="65">
        <v>45.6</v>
      </c>
      <c r="AF21" s="65">
        <v>2.87</v>
      </c>
      <c r="AG21" s="65">
        <v>38.6</v>
      </c>
      <c r="AH21" s="65">
        <v>2.43</v>
      </c>
      <c r="AI21" s="65">
        <v>370.9</v>
      </c>
      <c r="AJ21" s="65">
        <v>23.33</v>
      </c>
      <c r="AK21" s="65">
        <v>203.2</v>
      </c>
      <c r="AL21" s="65">
        <v>12.78</v>
      </c>
    </row>
    <row r="22" spans="1:38" ht="15">
      <c r="A22" s="62">
        <v>1819</v>
      </c>
      <c r="B22" s="64">
        <v>31.97</v>
      </c>
      <c r="C22" s="64">
        <v>19.53</v>
      </c>
      <c r="D22" s="64">
        <v>18.37</v>
      </c>
      <c r="E22" s="64">
        <v>10</v>
      </c>
      <c r="F22" s="64">
        <v>2.22</v>
      </c>
      <c r="G22" s="64">
        <v>2.46</v>
      </c>
      <c r="H22" s="64">
        <v>18.26</v>
      </c>
      <c r="I22" s="64">
        <v>8.52</v>
      </c>
      <c r="J22" s="62"/>
      <c r="K22" s="71">
        <v>15.18</v>
      </c>
      <c r="L22" s="62"/>
      <c r="M22" s="65">
        <v>485.3046</v>
      </c>
      <c r="N22" s="65">
        <v>296.4654</v>
      </c>
      <c r="O22" s="65">
        <v>278.8566</v>
      </c>
      <c r="P22" s="65">
        <v>151.8</v>
      </c>
      <c r="Q22" s="65">
        <v>33.699600000000004</v>
      </c>
      <c r="R22" s="65">
        <v>37.3428</v>
      </c>
      <c r="S22" s="65">
        <v>277.1868</v>
      </c>
      <c r="T22" s="65">
        <v>129.3336</v>
      </c>
      <c r="U22" s="62"/>
      <c r="V22" s="62" t="s">
        <v>120</v>
      </c>
      <c r="W22" s="65">
        <v>538.9</v>
      </c>
      <c r="X22" s="65">
        <v>33.89</v>
      </c>
      <c r="Y22" s="65">
        <v>387.6</v>
      </c>
      <c r="Z22" s="65">
        <v>24.38</v>
      </c>
      <c r="AA22" s="65">
        <v>318.2</v>
      </c>
      <c r="AB22" s="65">
        <v>20.01</v>
      </c>
      <c r="AC22" s="65">
        <v>217.5</v>
      </c>
      <c r="AD22" s="65">
        <v>13.68</v>
      </c>
      <c r="AE22" s="65">
        <v>47.6</v>
      </c>
      <c r="AF22" s="65">
        <v>2.99</v>
      </c>
      <c r="AG22" s="65">
        <v>31.4</v>
      </c>
      <c r="AH22" s="65">
        <v>1.97</v>
      </c>
      <c r="AI22" s="65"/>
      <c r="AJ22" s="65"/>
      <c r="AK22" s="65"/>
      <c r="AL22" s="65"/>
    </row>
    <row r="23" spans="1:38" ht="15">
      <c r="A23" s="62">
        <v>1820</v>
      </c>
      <c r="B23" s="64">
        <v>30.02</v>
      </c>
      <c r="C23" s="64">
        <v>18.69</v>
      </c>
      <c r="D23" s="64">
        <v>16.7</v>
      </c>
      <c r="E23" s="64">
        <v>9.5</v>
      </c>
      <c r="F23" s="64">
        <v>2.31</v>
      </c>
      <c r="G23" s="64">
        <v>2.24</v>
      </c>
      <c r="H23" s="64">
        <v>15.14</v>
      </c>
      <c r="I23" s="64">
        <v>7.38</v>
      </c>
      <c r="J23" s="62"/>
      <c r="K23" s="71">
        <v>15.48</v>
      </c>
      <c r="L23" s="62"/>
      <c r="M23" s="65">
        <v>464.7096</v>
      </c>
      <c r="N23" s="65">
        <v>289.32120000000003</v>
      </c>
      <c r="O23" s="65">
        <v>258.516</v>
      </c>
      <c r="P23" s="65">
        <v>147.06</v>
      </c>
      <c r="Q23" s="65">
        <v>35.7588</v>
      </c>
      <c r="R23" s="65">
        <v>34.675200000000004</v>
      </c>
      <c r="S23" s="65">
        <v>234.36720000000003</v>
      </c>
      <c r="T23" s="65">
        <v>114.2424</v>
      </c>
      <c r="U23" s="62"/>
      <c r="V23" s="62" t="s">
        <v>282</v>
      </c>
      <c r="W23" s="65">
        <v>650.1</v>
      </c>
      <c r="X23" s="65">
        <v>42.91</v>
      </c>
      <c r="Y23" s="65">
        <v>465.3</v>
      </c>
      <c r="Z23" s="65">
        <v>30.72</v>
      </c>
      <c r="AA23" s="65">
        <v>423.2</v>
      </c>
      <c r="AB23" s="65">
        <v>27.93</v>
      </c>
      <c r="AC23" s="65">
        <v>296</v>
      </c>
      <c r="AD23" s="65">
        <v>19.54</v>
      </c>
      <c r="AE23" s="65">
        <v>71.3</v>
      </c>
      <c r="AF23" s="65">
        <v>4.58</v>
      </c>
      <c r="AG23" s="65" t="s">
        <v>305</v>
      </c>
      <c r="AH23" s="65" t="s">
        <v>305</v>
      </c>
      <c r="AI23" s="65"/>
      <c r="AJ23" s="65"/>
      <c r="AK23" s="65"/>
      <c r="AL23" s="65"/>
    </row>
    <row r="24" spans="1:38" ht="15">
      <c r="A24" s="62">
        <v>1821</v>
      </c>
      <c r="B24" s="64">
        <v>28.43</v>
      </c>
      <c r="C24" s="64">
        <v>16.69</v>
      </c>
      <c r="D24" s="64">
        <v>13.59</v>
      </c>
      <c r="E24" s="64">
        <v>7.31</v>
      </c>
      <c r="F24" s="64">
        <v>2.12</v>
      </c>
      <c r="G24" s="64">
        <v>2.06</v>
      </c>
      <c r="H24" s="64">
        <v>112.3</v>
      </c>
      <c r="I24" s="64">
        <v>5.21</v>
      </c>
      <c r="J24" s="62"/>
      <c r="K24" s="71">
        <v>15.56</v>
      </c>
      <c r="L24" s="62"/>
      <c r="M24" s="65">
        <v>442.37080000000003</v>
      </c>
      <c r="N24" s="65">
        <v>259.69640000000004</v>
      </c>
      <c r="O24" s="65">
        <v>211.4604</v>
      </c>
      <c r="P24" s="65">
        <v>113.7436</v>
      </c>
      <c r="Q24" s="65">
        <v>32.9872</v>
      </c>
      <c r="R24" s="65">
        <v>32.0536</v>
      </c>
      <c r="S24" s="65">
        <v>1747.388</v>
      </c>
      <c r="T24" s="65">
        <v>81.0676</v>
      </c>
      <c r="U24" s="62"/>
      <c r="V24" s="62" t="s">
        <v>283</v>
      </c>
      <c r="W24" s="65">
        <v>692.2</v>
      </c>
      <c r="X24" s="65">
        <v>45.3</v>
      </c>
      <c r="Y24" s="65" t="s">
        <v>305</v>
      </c>
      <c r="Z24" s="65"/>
      <c r="AA24" s="65">
        <v>412.2</v>
      </c>
      <c r="AB24" s="65">
        <v>26.99</v>
      </c>
      <c r="AC24" s="65">
        <v>269</v>
      </c>
      <c r="AD24" s="65">
        <v>17.61</v>
      </c>
      <c r="AE24" s="65" t="s">
        <v>305</v>
      </c>
      <c r="AF24" s="65" t="s">
        <v>307</v>
      </c>
      <c r="AG24" s="65" t="s">
        <v>305</v>
      </c>
      <c r="AH24" s="65" t="s">
        <v>305</v>
      </c>
      <c r="AI24" s="65"/>
      <c r="AJ24" s="65"/>
      <c r="AK24" s="65"/>
      <c r="AL24" s="65"/>
    </row>
    <row r="25" spans="1:38" ht="15">
      <c r="A25" s="62">
        <v>1822</v>
      </c>
      <c r="B25" s="64">
        <v>18.96</v>
      </c>
      <c r="C25" s="64">
        <v>12.42</v>
      </c>
      <c r="D25" s="64">
        <v>13.98</v>
      </c>
      <c r="E25" s="64">
        <v>6.38</v>
      </c>
      <c r="F25" s="64">
        <v>1.64</v>
      </c>
      <c r="G25" s="64">
        <v>1.76</v>
      </c>
      <c r="H25" s="64">
        <v>13.46</v>
      </c>
      <c r="I25" s="64">
        <v>6.75</v>
      </c>
      <c r="J25" s="62"/>
      <c r="K25" s="71">
        <v>15.64</v>
      </c>
      <c r="L25" s="62"/>
      <c r="M25" s="65">
        <v>296.5344</v>
      </c>
      <c r="N25" s="65">
        <v>194.24880000000002</v>
      </c>
      <c r="O25" s="65">
        <v>218.64720000000003</v>
      </c>
      <c r="P25" s="65">
        <v>99.78320000000001</v>
      </c>
      <c r="Q25" s="65">
        <v>25.6496</v>
      </c>
      <c r="R25" s="65">
        <v>27.526400000000002</v>
      </c>
      <c r="S25" s="65">
        <v>210.51440000000002</v>
      </c>
      <c r="T25" s="65">
        <v>105.57</v>
      </c>
      <c r="U25" s="62"/>
      <c r="V25" s="62" t="s">
        <v>130</v>
      </c>
      <c r="W25" s="65" t="s">
        <v>305</v>
      </c>
      <c r="X25" s="65" t="s">
        <v>305</v>
      </c>
      <c r="Y25" s="65"/>
      <c r="Z25" s="65"/>
      <c r="AA25" s="65"/>
      <c r="AB25" s="65"/>
      <c r="AC25" s="65"/>
      <c r="AD25" s="65"/>
      <c r="AE25" s="65">
        <v>503</v>
      </c>
      <c r="AF25" s="65">
        <v>13.65</v>
      </c>
      <c r="AG25" s="65" t="s">
        <v>305</v>
      </c>
      <c r="AH25" s="65" t="s">
        <v>307</v>
      </c>
      <c r="AI25" s="65"/>
      <c r="AJ25" s="65"/>
      <c r="AK25" s="65"/>
      <c r="AL25" s="65"/>
    </row>
    <row r="26" spans="1:38" ht="15">
      <c r="A26" s="62">
        <v>1823</v>
      </c>
      <c r="B26" s="64">
        <v>13.22</v>
      </c>
      <c r="C26" s="64">
        <v>9.95</v>
      </c>
      <c r="D26" s="64">
        <v>11.9</v>
      </c>
      <c r="E26" s="64">
        <v>5.13</v>
      </c>
      <c r="F26" s="64">
        <v>1.35</v>
      </c>
      <c r="G26" s="64">
        <v>1.41</v>
      </c>
      <c r="H26" s="64">
        <v>12.44</v>
      </c>
      <c r="I26" s="64">
        <v>6.53</v>
      </c>
      <c r="J26" s="62"/>
      <c r="K26" s="71">
        <v>15.69</v>
      </c>
      <c r="L26" s="62"/>
      <c r="M26" s="65">
        <v>207.4218</v>
      </c>
      <c r="N26" s="65">
        <v>156.1155</v>
      </c>
      <c r="O26" s="65">
        <v>186.711</v>
      </c>
      <c r="P26" s="65">
        <v>80.4897</v>
      </c>
      <c r="Q26" s="65">
        <v>21.1815</v>
      </c>
      <c r="R26" s="65">
        <v>22.122899999999998</v>
      </c>
      <c r="S26" s="65">
        <v>195.18359999999998</v>
      </c>
      <c r="T26" s="65">
        <v>102.45570000000001</v>
      </c>
      <c r="U26" s="62"/>
      <c r="V26" s="62" t="s">
        <v>228</v>
      </c>
      <c r="W26" s="65" t="s">
        <v>305</v>
      </c>
      <c r="X26" s="65" t="s">
        <v>305</v>
      </c>
      <c r="Y26" s="65" t="s">
        <v>305</v>
      </c>
      <c r="Z26" s="65" t="s">
        <v>305</v>
      </c>
      <c r="AA26" s="65" t="s">
        <v>305</v>
      </c>
      <c r="AB26" s="65" t="s">
        <v>307</v>
      </c>
      <c r="AC26" s="65" t="s">
        <v>305</v>
      </c>
      <c r="AD26" s="65" t="s">
        <v>307</v>
      </c>
      <c r="AE26" s="65">
        <v>478.3</v>
      </c>
      <c r="AF26" s="65">
        <v>13.48</v>
      </c>
      <c r="AG26" s="65" t="s">
        <v>305</v>
      </c>
      <c r="AH26" s="65" t="s">
        <v>307</v>
      </c>
      <c r="AI26" s="65" t="s">
        <v>305</v>
      </c>
      <c r="AJ26" s="65" t="s">
        <v>307</v>
      </c>
      <c r="AK26" s="65" t="s">
        <v>307</v>
      </c>
      <c r="AL26" s="65" t="s">
        <v>305</v>
      </c>
    </row>
    <row r="27" spans="1:38" ht="15">
      <c r="A27" s="62">
        <v>1824</v>
      </c>
      <c r="B27" s="64">
        <v>13.31</v>
      </c>
      <c r="C27" s="64">
        <v>10.02</v>
      </c>
      <c r="D27" s="64">
        <v>11.69</v>
      </c>
      <c r="E27" s="64">
        <v>5.16</v>
      </c>
      <c r="F27" s="64">
        <v>1.27</v>
      </c>
      <c r="G27" s="64">
        <v>1.38</v>
      </c>
      <c r="H27" s="64">
        <v>11.79</v>
      </c>
      <c r="I27" s="64">
        <v>5.65</v>
      </c>
      <c r="J27" s="62"/>
      <c r="K27" s="71">
        <v>15.4</v>
      </c>
      <c r="L27" s="62"/>
      <c r="M27" s="65">
        <v>204.97400000000002</v>
      </c>
      <c r="N27" s="65">
        <v>154.308</v>
      </c>
      <c r="O27" s="65">
        <v>180.026</v>
      </c>
      <c r="P27" s="65">
        <v>79.464</v>
      </c>
      <c r="Q27" s="65">
        <v>19.558</v>
      </c>
      <c r="R27" s="65">
        <v>21.252</v>
      </c>
      <c r="S27" s="65">
        <v>181.566</v>
      </c>
      <c r="T27" s="65">
        <v>87.01</v>
      </c>
      <c r="U27" s="62"/>
      <c r="V27" s="62" t="s">
        <v>291</v>
      </c>
      <c r="W27" s="65" t="s">
        <v>305</v>
      </c>
      <c r="X27" s="65" t="s">
        <v>305</v>
      </c>
      <c r="Y27" s="65" t="s">
        <v>305</v>
      </c>
      <c r="Z27" s="65" t="s">
        <v>305</v>
      </c>
      <c r="AA27" s="65" t="s">
        <v>305</v>
      </c>
      <c r="AB27" s="65" t="s">
        <v>305</v>
      </c>
      <c r="AC27" s="65" t="s">
        <v>305</v>
      </c>
      <c r="AD27" s="65" t="s">
        <v>305</v>
      </c>
      <c r="AE27" s="65">
        <v>629.9</v>
      </c>
      <c r="AF27" s="65">
        <v>17.61</v>
      </c>
      <c r="AG27" s="65" t="s">
        <v>305</v>
      </c>
      <c r="AH27" s="65" t="s">
        <v>307</v>
      </c>
      <c r="AI27" s="65" t="s">
        <v>305</v>
      </c>
      <c r="AJ27" s="65" t="s">
        <v>307</v>
      </c>
      <c r="AK27" s="65" t="s">
        <v>306</v>
      </c>
      <c r="AL27" s="65" t="s">
        <v>305</v>
      </c>
    </row>
    <row r="28" spans="1:38" ht="15">
      <c r="A28" s="62">
        <v>1825</v>
      </c>
      <c r="B28" s="64">
        <v>12.98</v>
      </c>
      <c r="C28" s="64">
        <v>8.99</v>
      </c>
      <c r="D28" s="64">
        <v>10.99</v>
      </c>
      <c r="E28" s="64">
        <v>5.13</v>
      </c>
      <c r="F28" s="64">
        <v>1.48</v>
      </c>
      <c r="G28" s="64">
        <v>1.42</v>
      </c>
      <c r="H28" s="64">
        <v>11.37</v>
      </c>
      <c r="I28" s="64">
        <v>5.23</v>
      </c>
      <c r="J28" s="62"/>
      <c r="K28" s="71">
        <v>15.69</v>
      </c>
      <c r="L28" s="62"/>
      <c r="M28" s="65">
        <v>203.6562</v>
      </c>
      <c r="N28" s="65">
        <v>141.0531</v>
      </c>
      <c r="O28" s="65">
        <v>172.4331</v>
      </c>
      <c r="P28" s="65">
        <v>80.4897</v>
      </c>
      <c r="Q28" s="65">
        <v>23.2212</v>
      </c>
      <c r="R28" s="65">
        <v>22.279799999999998</v>
      </c>
      <c r="S28" s="65">
        <v>178.3953</v>
      </c>
      <c r="T28" s="65">
        <v>82.0587</v>
      </c>
      <c r="U28" s="62"/>
      <c r="V28" s="62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15">
      <c r="A29" s="62">
        <v>1826</v>
      </c>
      <c r="B29" s="64">
        <v>12.77</v>
      </c>
      <c r="C29" s="64">
        <v>8.97</v>
      </c>
      <c r="D29" s="64">
        <v>10.76</v>
      </c>
      <c r="E29" s="64">
        <v>4.98</v>
      </c>
      <c r="F29" s="64">
        <v>1.34</v>
      </c>
      <c r="G29" s="64">
        <v>1.41</v>
      </c>
      <c r="H29" s="64">
        <v>9.88</v>
      </c>
      <c r="I29" s="64">
        <v>4.74</v>
      </c>
      <c r="J29" s="62"/>
      <c r="K29" s="71">
        <v>15.91</v>
      </c>
      <c r="L29" s="62"/>
      <c r="M29" s="65">
        <v>203.17069999999998</v>
      </c>
      <c r="N29" s="65">
        <v>142.7127</v>
      </c>
      <c r="O29" s="65">
        <v>171.1916</v>
      </c>
      <c r="P29" s="65">
        <v>79.2318</v>
      </c>
      <c r="Q29" s="65">
        <v>21.3194</v>
      </c>
      <c r="R29" s="65">
        <v>22.4331</v>
      </c>
      <c r="S29" s="65">
        <v>157.19080000000002</v>
      </c>
      <c r="T29" s="65">
        <v>75.41340000000001</v>
      </c>
      <c r="U29" s="62"/>
      <c r="V29" s="62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 t="s">
        <v>305</v>
      </c>
      <c r="AJ29" s="65"/>
      <c r="AK29" s="65" t="s">
        <v>305</v>
      </c>
      <c r="AL29" s="65"/>
    </row>
    <row r="30" spans="1:38" ht="15">
      <c r="A30" s="62">
        <v>1827</v>
      </c>
      <c r="B30" s="64">
        <v>12.79</v>
      </c>
      <c r="C30" s="64">
        <v>9.23</v>
      </c>
      <c r="D30" s="64">
        <v>11.3</v>
      </c>
      <c r="E30" s="64">
        <v>5.13</v>
      </c>
      <c r="F30" s="64">
        <v>1.4</v>
      </c>
      <c r="G30" s="64">
        <v>1.36</v>
      </c>
      <c r="H30" s="64">
        <v>11.07</v>
      </c>
      <c r="I30" s="64">
        <v>5.14</v>
      </c>
      <c r="J30" s="62"/>
      <c r="K30" s="71">
        <v>15.96</v>
      </c>
      <c r="L30" s="62"/>
      <c r="M30" s="65">
        <v>204.1284</v>
      </c>
      <c r="N30" s="65">
        <v>147.31080000000003</v>
      </c>
      <c r="O30" s="65">
        <v>180.348</v>
      </c>
      <c r="P30" s="65">
        <v>81.87480000000001</v>
      </c>
      <c r="Q30" s="65">
        <v>22.344</v>
      </c>
      <c r="R30" s="65">
        <v>21.705600000000004</v>
      </c>
      <c r="S30" s="65">
        <v>176.67720000000003</v>
      </c>
      <c r="T30" s="65">
        <v>82.0344</v>
      </c>
      <c r="U30" s="62"/>
      <c r="V30" s="62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">
      <c r="A31" s="62">
        <v>1828</v>
      </c>
      <c r="B31" s="64">
        <v>12.94</v>
      </c>
      <c r="C31" s="64">
        <v>9.87</v>
      </c>
      <c r="D31" s="64">
        <v>13.52</v>
      </c>
      <c r="E31" s="64">
        <v>6.08</v>
      </c>
      <c r="F31" s="64">
        <v>1.43</v>
      </c>
      <c r="G31" s="64">
        <v>1.43</v>
      </c>
      <c r="H31" s="64">
        <v>12.48</v>
      </c>
      <c r="I31" s="64">
        <v>6.75</v>
      </c>
      <c r="J31" s="62"/>
      <c r="K31" s="71">
        <v>16.07</v>
      </c>
      <c r="L31" s="62"/>
      <c r="M31" s="65">
        <v>207.9458</v>
      </c>
      <c r="N31" s="65">
        <v>158.6109</v>
      </c>
      <c r="O31" s="65">
        <v>217.2664</v>
      </c>
      <c r="P31" s="65">
        <v>97.7056</v>
      </c>
      <c r="Q31" s="65">
        <v>22.9801</v>
      </c>
      <c r="R31" s="65">
        <v>22.9801</v>
      </c>
      <c r="S31" s="65">
        <v>200.55360000000002</v>
      </c>
      <c r="T31" s="65">
        <v>108.4725</v>
      </c>
      <c r="U31" s="62"/>
      <c r="V31" s="62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">
      <c r="A32" s="62">
        <v>1829</v>
      </c>
      <c r="B32" s="64">
        <v>13.29</v>
      </c>
      <c r="C32" s="64">
        <v>9.83</v>
      </c>
      <c r="D32" s="64">
        <v>16.92</v>
      </c>
      <c r="E32" s="64">
        <v>6.83</v>
      </c>
      <c r="F32" s="64">
        <v>1.55</v>
      </c>
      <c r="G32" s="64">
        <v>1.55</v>
      </c>
      <c r="H32" s="64">
        <v>15.85</v>
      </c>
      <c r="I32" s="64">
        <v>8.07</v>
      </c>
      <c r="J32" s="62"/>
      <c r="K32" s="71">
        <v>15.85</v>
      </c>
      <c r="L32" s="62"/>
      <c r="M32" s="65">
        <v>210.64649999999997</v>
      </c>
      <c r="N32" s="65">
        <v>155.8055</v>
      </c>
      <c r="O32" s="65">
        <v>268.182</v>
      </c>
      <c r="P32" s="65">
        <v>108.2555</v>
      </c>
      <c r="Q32" s="65">
        <v>24.5675</v>
      </c>
      <c r="R32" s="65">
        <v>24.5675</v>
      </c>
      <c r="S32" s="65">
        <v>251.2225</v>
      </c>
      <c r="T32" s="65">
        <v>127.90950000000001</v>
      </c>
      <c r="U32" s="62"/>
      <c r="V32" s="62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 t="s">
        <v>307</v>
      </c>
      <c r="AJ32" s="65" t="s">
        <v>305</v>
      </c>
      <c r="AK32" s="65" t="s">
        <v>306</v>
      </c>
      <c r="AL32" s="65" t="s">
        <v>306</v>
      </c>
    </row>
    <row r="33" spans="1:38" ht="15">
      <c r="A33" s="62">
        <v>1830</v>
      </c>
      <c r="B33" s="64">
        <v>13.52</v>
      </c>
      <c r="C33" s="64">
        <v>9.48</v>
      </c>
      <c r="D33" s="64">
        <v>18.1</v>
      </c>
      <c r="E33" s="64">
        <v>7.15</v>
      </c>
      <c r="F33" s="64">
        <v>1.76</v>
      </c>
      <c r="G33" s="64">
        <v>1.54</v>
      </c>
      <c r="H33" s="64">
        <v>15.24</v>
      </c>
      <c r="I33" s="64">
        <v>7.56</v>
      </c>
      <c r="J33" s="62"/>
      <c r="K33" s="71">
        <v>15.83</v>
      </c>
      <c r="L33" s="62"/>
      <c r="M33" s="65">
        <v>214.0216</v>
      </c>
      <c r="N33" s="65">
        <v>150.0684</v>
      </c>
      <c r="O33" s="65">
        <v>286.523</v>
      </c>
      <c r="P33" s="65">
        <v>113.1845</v>
      </c>
      <c r="Q33" s="65">
        <v>27.8608</v>
      </c>
      <c r="R33" s="65">
        <v>24.3782</v>
      </c>
      <c r="S33" s="65">
        <v>241.2492</v>
      </c>
      <c r="T33" s="65">
        <v>119.67479999999999</v>
      </c>
      <c r="U33" s="62"/>
      <c r="V33" s="6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">
      <c r="A34" s="62">
        <v>1831</v>
      </c>
      <c r="B34" s="64">
        <v>19.98</v>
      </c>
      <c r="C34" s="64">
        <v>117.24</v>
      </c>
      <c r="D34" s="64">
        <v>18.14</v>
      </c>
      <c r="E34" s="64">
        <v>8.37</v>
      </c>
      <c r="F34" s="64">
        <v>2.5</v>
      </c>
      <c r="G34" s="64">
        <v>1.75</v>
      </c>
      <c r="H34" s="64">
        <v>18.48</v>
      </c>
      <c r="I34" s="64">
        <v>7.86</v>
      </c>
      <c r="J34" s="62"/>
      <c r="K34" s="71">
        <v>15.91</v>
      </c>
      <c r="L34" s="62"/>
      <c r="M34" s="65">
        <v>317.8818</v>
      </c>
      <c r="N34" s="65">
        <v>1865.2884</v>
      </c>
      <c r="O34" s="65">
        <v>288.6074</v>
      </c>
      <c r="P34" s="65">
        <v>133.1667</v>
      </c>
      <c r="Q34" s="65">
        <v>39.775</v>
      </c>
      <c r="R34" s="65">
        <v>27.8425</v>
      </c>
      <c r="S34" s="65">
        <v>294.0168</v>
      </c>
      <c r="T34" s="65">
        <v>125.05260000000001</v>
      </c>
      <c r="U34" s="62"/>
      <c r="V34" s="62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">
      <c r="A35" s="62">
        <v>1832</v>
      </c>
      <c r="B35" s="64">
        <v>22.03</v>
      </c>
      <c r="C35" s="64">
        <v>16.29</v>
      </c>
      <c r="D35" s="64">
        <v>16.2</v>
      </c>
      <c r="E35" s="64">
        <v>7.94</v>
      </c>
      <c r="F35" s="64">
        <v>2.12</v>
      </c>
      <c r="G35" s="64">
        <v>1.91</v>
      </c>
      <c r="H35" s="64">
        <v>15.6</v>
      </c>
      <c r="I35" s="64">
        <v>7.83</v>
      </c>
      <c r="J35" s="62"/>
      <c r="K35" s="71">
        <v>15.64</v>
      </c>
      <c r="L35" s="62"/>
      <c r="M35" s="65">
        <v>344.54920000000004</v>
      </c>
      <c r="N35" s="65">
        <v>254.7756</v>
      </c>
      <c r="O35" s="65">
        <v>253.368</v>
      </c>
      <c r="P35" s="65">
        <v>124.18160000000002</v>
      </c>
      <c r="Q35" s="65">
        <v>33.156800000000004</v>
      </c>
      <c r="R35" s="65">
        <v>29.8724</v>
      </c>
      <c r="S35" s="65">
        <v>243.984</v>
      </c>
      <c r="T35" s="65">
        <v>122.4612</v>
      </c>
      <c r="U35" s="62"/>
      <c r="V35" s="62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38" ht="15">
      <c r="A36" s="62">
        <v>1833</v>
      </c>
      <c r="B36" s="64">
        <v>23.35</v>
      </c>
      <c r="C36" s="64">
        <v>18.02</v>
      </c>
      <c r="D36" s="64">
        <v>17.81</v>
      </c>
      <c r="E36" s="64">
        <v>8.18</v>
      </c>
      <c r="F36" s="64">
        <v>2.06</v>
      </c>
      <c r="G36" s="64">
        <v>2.38</v>
      </c>
      <c r="H36" s="64">
        <v>16.84</v>
      </c>
      <c r="I36" s="64">
        <v>7.68</v>
      </c>
      <c r="J36" s="62"/>
      <c r="K36" s="71">
        <v>15.5</v>
      </c>
      <c r="L36" s="62"/>
      <c r="M36" s="65">
        <v>361.925</v>
      </c>
      <c r="N36" s="65">
        <v>279.31</v>
      </c>
      <c r="O36" s="65">
        <v>276.055</v>
      </c>
      <c r="P36" s="65">
        <v>126.79</v>
      </c>
      <c r="Q36" s="65">
        <v>31.93</v>
      </c>
      <c r="R36" s="65">
        <v>36.89</v>
      </c>
      <c r="S36" s="65">
        <v>261.02</v>
      </c>
      <c r="T36" s="65">
        <v>119.04</v>
      </c>
      <c r="U36" s="62"/>
      <c r="V36" s="62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8" ht="15">
      <c r="A37" s="62">
        <v>1834</v>
      </c>
      <c r="B37" s="64">
        <v>24.71</v>
      </c>
      <c r="C37" s="64">
        <v>17.63</v>
      </c>
      <c r="D37" s="64">
        <v>13.21</v>
      </c>
      <c r="E37" s="64">
        <v>6983</v>
      </c>
      <c r="F37" s="64">
        <v>2.15</v>
      </c>
      <c r="G37" s="64">
        <v>1.64</v>
      </c>
      <c r="H37" s="64">
        <v>13.64</v>
      </c>
      <c r="I37" s="64">
        <v>6.45</v>
      </c>
      <c r="J37" s="62"/>
      <c r="K37" s="71">
        <v>15.4</v>
      </c>
      <c r="L37" s="62"/>
      <c r="M37" s="65">
        <v>380.53400000000005</v>
      </c>
      <c r="N37" s="65">
        <v>271.502</v>
      </c>
      <c r="O37" s="65">
        <v>203.43400000000003</v>
      </c>
      <c r="P37" s="65">
        <v>107538.2</v>
      </c>
      <c r="Q37" s="65">
        <v>33.11</v>
      </c>
      <c r="R37" s="65">
        <v>25.256</v>
      </c>
      <c r="S37" s="65">
        <v>210.056</v>
      </c>
      <c r="T37" s="65">
        <v>99.33</v>
      </c>
      <c r="U37" s="62"/>
      <c r="V37" s="62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38" ht="15">
      <c r="A38" s="62">
        <v>1835</v>
      </c>
      <c r="B38" s="64">
        <v>24.17</v>
      </c>
      <c r="C38" s="64">
        <v>16.76</v>
      </c>
      <c r="D38" s="64">
        <v>15.53</v>
      </c>
      <c r="E38" s="64">
        <v>8.31</v>
      </c>
      <c r="F38" s="64">
        <v>2.5</v>
      </c>
      <c r="G38" s="64">
        <v>2</v>
      </c>
      <c r="H38" s="64">
        <v>19.18</v>
      </c>
      <c r="I38" s="64">
        <v>7.96</v>
      </c>
      <c r="J38" s="62"/>
      <c r="K38" s="71">
        <v>15.5</v>
      </c>
      <c r="L38" s="62"/>
      <c r="M38" s="65">
        <v>374.635</v>
      </c>
      <c r="N38" s="65">
        <v>259.78</v>
      </c>
      <c r="O38" s="65">
        <v>240.715</v>
      </c>
      <c r="P38" s="65">
        <v>128.805</v>
      </c>
      <c r="Q38" s="65">
        <v>38.75</v>
      </c>
      <c r="R38" s="65">
        <v>31</v>
      </c>
      <c r="S38" s="65">
        <v>297.29</v>
      </c>
      <c r="T38" s="65">
        <v>123.38</v>
      </c>
      <c r="U38" s="62"/>
      <c r="V38" s="62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38" ht="15">
      <c r="A39" s="62">
        <v>1836</v>
      </c>
      <c r="B39" s="64">
        <v>24.8</v>
      </c>
      <c r="C39" s="64">
        <v>18.84</v>
      </c>
      <c r="D39" s="64">
        <v>14.3</v>
      </c>
      <c r="E39" s="64">
        <v>8.32</v>
      </c>
      <c r="F39" s="64">
        <v>2.24</v>
      </c>
      <c r="G39" s="64">
        <v>2.25</v>
      </c>
      <c r="H39" s="64">
        <v>16.04</v>
      </c>
      <c r="I39" s="64">
        <v>8.07</v>
      </c>
      <c r="J39" s="62"/>
      <c r="K39" s="71">
        <v>15.69</v>
      </c>
      <c r="L39" s="62"/>
      <c r="M39" s="65">
        <v>389.112</v>
      </c>
      <c r="N39" s="65">
        <v>295.5996</v>
      </c>
      <c r="O39" s="65">
        <v>224.367</v>
      </c>
      <c r="P39" s="65">
        <v>130.5408</v>
      </c>
      <c r="Q39" s="65">
        <v>35.1456</v>
      </c>
      <c r="R39" s="65">
        <v>35.3025</v>
      </c>
      <c r="S39" s="65">
        <v>251.66759999999996</v>
      </c>
      <c r="T39" s="65">
        <v>126.6183</v>
      </c>
      <c r="U39" s="62"/>
      <c r="V39" s="62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38" ht="15">
      <c r="A40" s="62">
        <v>1837</v>
      </c>
      <c r="B40" s="64">
        <v>24.04</v>
      </c>
      <c r="C40" s="64">
        <v>18.58</v>
      </c>
      <c r="D40" s="64">
        <v>13.73</v>
      </c>
      <c r="E40" s="64">
        <v>9.06</v>
      </c>
      <c r="F40" s="64">
        <v>2.17</v>
      </c>
      <c r="G40" s="64">
        <v>1.81</v>
      </c>
      <c r="H40" s="64">
        <v>14.22</v>
      </c>
      <c r="I40" s="64">
        <v>7.8</v>
      </c>
      <c r="J40" s="62"/>
      <c r="K40" s="71">
        <v>15.73</v>
      </c>
      <c r="L40" s="62"/>
      <c r="M40" s="65">
        <v>378.1492</v>
      </c>
      <c r="N40" s="65">
        <v>292.2634</v>
      </c>
      <c r="O40" s="65">
        <v>215.9729</v>
      </c>
      <c r="P40" s="65">
        <v>142.5138</v>
      </c>
      <c r="Q40" s="65">
        <v>34.1341</v>
      </c>
      <c r="R40" s="65">
        <v>28.471300000000003</v>
      </c>
      <c r="S40" s="65">
        <v>223.68060000000003</v>
      </c>
      <c r="T40" s="65">
        <v>122.694</v>
      </c>
      <c r="U40" s="62"/>
      <c r="V40" s="62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38" ht="15">
      <c r="A41" s="62">
        <v>1838</v>
      </c>
      <c r="B41" s="64">
        <v>23.81</v>
      </c>
      <c r="C41" s="64">
        <v>16.88</v>
      </c>
      <c r="D41" s="64">
        <v>13.73</v>
      </c>
      <c r="E41" s="64">
        <v>8.88</v>
      </c>
      <c r="F41" s="64">
        <v>2.51</v>
      </c>
      <c r="G41" s="64">
        <v>1.66</v>
      </c>
      <c r="H41" s="64">
        <v>14.7</v>
      </c>
      <c r="I41" s="64">
        <v>7.04</v>
      </c>
      <c r="J41" s="62"/>
      <c r="K41" s="71">
        <v>15.8</v>
      </c>
      <c r="L41" s="62"/>
      <c r="M41" s="65">
        <v>376.198</v>
      </c>
      <c r="N41" s="65">
        <v>266.704</v>
      </c>
      <c r="O41" s="65">
        <v>216.93400000000003</v>
      </c>
      <c r="P41" s="65">
        <v>140.30400000000003</v>
      </c>
      <c r="Q41" s="65">
        <v>39.658</v>
      </c>
      <c r="R41" s="65">
        <v>26.228</v>
      </c>
      <c r="S41" s="65">
        <v>232.26</v>
      </c>
      <c r="T41" s="65">
        <v>111.232</v>
      </c>
      <c r="U41" s="62"/>
      <c r="V41" s="62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38" ht="15">
      <c r="A42" s="62">
        <v>1839</v>
      </c>
      <c r="B42" s="64">
        <v>25.36</v>
      </c>
      <c r="C42" s="64">
        <v>18.24</v>
      </c>
      <c r="D42" s="64">
        <v>15.05</v>
      </c>
      <c r="E42" s="64">
        <v>9.49</v>
      </c>
      <c r="F42" s="64">
        <v>2.45</v>
      </c>
      <c r="G42" s="64">
        <v>1.71</v>
      </c>
      <c r="H42" s="64">
        <v>15.51</v>
      </c>
      <c r="I42" s="64">
        <v>8.04</v>
      </c>
      <c r="J42" s="62"/>
      <c r="K42" s="71">
        <v>15.85</v>
      </c>
      <c r="L42" s="62"/>
      <c r="M42" s="65">
        <v>401.95599999999996</v>
      </c>
      <c r="N42" s="65">
        <v>289.104</v>
      </c>
      <c r="O42" s="65">
        <v>238.5425</v>
      </c>
      <c r="P42" s="65">
        <v>150.4165</v>
      </c>
      <c r="Q42" s="65">
        <v>38.8325</v>
      </c>
      <c r="R42" s="65">
        <v>27.1035</v>
      </c>
      <c r="S42" s="65">
        <v>245.8335</v>
      </c>
      <c r="T42" s="65">
        <v>127.43399999999998</v>
      </c>
      <c r="U42" s="62"/>
      <c r="V42" s="62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38" ht="15">
      <c r="A43" s="62">
        <v>1840</v>
      </c>
      <c r="B43" s="64">
        <v>26.83</v>
      </c>
      <c r="C43" s="64">
        <v>19.61</v>
      </c>
      <c r="D43" s="64">
        <v>14.97</v>
      </c>
      <c r="E43" s="64">
        <v>9.73</v>
      </c>
      <c r="F43" s="64">
        <v>2.51</v>
      </c>
      <c r="G43" s="64">
        <v>2.67</v>
      </c>
      <c r="H43" s="64">
        <v>17.87</v>
      </c>
      <c r="I43" s="64">
        <v>8.79</v>
      </c>
      <c r="J43" s="62"/>
      <c r="K43" s="71">
        <v>15.8</v>
      </c>
      <c r="L43" s="62"/>
      <c r="M43" s="65">
        <v>423.914</v>
      </c>
      <c r="N43" s="65">
        <v>309.838</v>
      </c>
      <c r="O43" s="65">
        <v>236.526</v>
      </c>
      <c r="P43" s="65">
        <v>153.734</v>
      </c>
      <c r="Q43" s="65">
        <v>39.658</v>
      </c>
      <c r="R43" s="65">
        <v>42.186</v>
      </c>
      <c r="S43" s="65">
        <v>282.346</v>
      </c>
      <c r="T43" s="65">
        <v>138.882</v>
      </c>
      <c r="U43" s="62"/>
      <c r="V43" s="62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8" ht="15">
      <c r="A44" s="62">
        <v>1841</v>
      </c>
      <c r="B44" s="64">
        <v>26.79</v>
      </c>
      <c r="C44" s="64">
        <v>22</v>
      </c>
      <c r="D44" s="64">
        <v>16.38</v>
      </c>
      <c r="E44" s="64">
        <v>10.1</v>
      </c>
      <c r="F44" s="64">
        <v>2.15</v>
      </c>
      <c r="G44" s="64">
        <v>1.79</v>
      </c>
      <c r="H44" s="64">
        <v>18.23</v>
      </c>
      <c r="I44" s="64">
        <v>9.59</v>
      </c>
      <c r="J44" s="62"/>
      <c r="K44" s="71">
        <v>15.64</v>
      </c>
      <c r="L44" s="62"/>
      <c r="M44" s="65">
        <v>418.9956</v>
      </c>
      <c r="N44" s="65">
        <v>344.08</v>
      </c>
      <c r="O44" s="65">
        <v>256.1832</v>
      </c>
      <c r="P44" s="65">
        <v>157.964</v>
      </c>
      <c r="Q44" s="65">
        <v>33.626</v>
      </c>
      <c r="R44" s="65">
        <v>27.995600000000003</v>
      </c>
      <c r="S44" s="65">
        <v>285.1172</v>
      </c>
      <c r="T44" s="65">
        <v>149.98760000000001</v>
      </c>
      <c r="U44" s="62"/>
      <c r="V44" s="62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38" ht="15">
      <c r="A45" s="62">
        <v>1842</v>
      </c>
      <c r="B45" s="64">
        <v>27.09</v>
      </c>
      <c r="C45" s="64">
        <v>22.22</v>
      </c>
      <c r="D45" s="64">
        <v>16.95</v>
      </c>
      <c r="E45" s="64">
        <v>11.85</v>
      </c>
      <c r="F45" s="64">
        <v>2.05</v>
      </c>
      <c r="G45" s="64">
        <v>1.75</v>
      </c>
      <c r="H45" s="64">
        <v>14.91</v>
      </c>
      <c r="I45" s="64">
        <v>8.44</v>
      </c>
      <c r="J45" s="62"/>
      <c r="K45" s="71">
        <v>15.34</v>
      </c>
      <c r="L45" s="62"/>
      <c r="M45" s="65">
        <v>415.5606</v>
      </c>
      <c r="N45" s="65">
        <v>340.85479999999995</v>
      </c>
      <c r="O45" s="65">
        <v>260.013</v>
      </c>
      <c r="P45" s="65">
        <v>181.779</v>
      </c>
      <c r="Q45" s="65">
        <v>31.446999999999996</v>
      </c>
      <c r="R45" s="65">
        <v>26.845</v>
      </c>
      <c r="S45" s="65">
        <v>228.7194</v>
      </c>
      <c r="T45" s="65">
        <v>129.46959999999999</v>
      </c>
      <c r="U45" s="62"/>
      <c r="V45" s="62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38" ht="15">
      <c r="A46" s="62">
        <v>1843</v>
      </c>
      <c r="B46" s="64">
        <v>29.51</v>
      </c>
      <c r="C46" s="64">
        <v>22.69</v>
      </c>
      <c r="D46" s="64">
        <v>19.16</v>
      </c>
      <c r="E46" s="64">
        <v>12.68</v>
      </c>
      <c r="F46" s="64">
        <v>2.26</v>
      </c>
      <c r="G46" s="64">
        <v>2.01</v>
      </c>
      <c r="H46" s="64">
        <v>16.65</v>
      </c>
      <c r="I46" s="64">
        <v>9.5</v>
      </c>
      <c r="J46" s="62"/>
      <c r="K46" s="71">
        <v>15.5</v>
      </c>
      <c r="L46" s="62"/>
      <c r="M46" s="65">
        <v>457.405</v>
      </c>
      <c r="N46" s="65">
        <v>351.695</v>
      </c>
      <c r="O46" s="65">
        <v>296.98</v>
      </c>
      <c r="P46" s="65">
        <v>196.54</v>
      </c>
      <c r="Q46" s="65">
        <v>35.03</v>
      </c>
      <c r="R46" s="65">
        <v>31.155</v>
      </c>
      <c r="S46" s="65">
        <v>258.075</v>
      </c>
      <c r="T46" s="65">
        <v>147.25</v>
      </c>
      <c r="U46" s="62"/>
      <c r="V46" s="62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1:38" ht="15">
      <c r="A47" s="62">
        <v>1844</v>
      </c>
      <c r="B47" s="64">
        <v>30.84</v>
      </c>
      <c r="C47" s="64">
        <v>23.57</v>
      </c>
      <c r="D47" s="64">
        <v>17.8</v>
      </c>
      <c r="E47" s="64">
        <v>12.77</v>
      </c>
      <c r="F47" s="64">
        <v>2.2</v>
      </c>
      <c r="G47" s="64">
        <v>1.81</v>
      </c>
      <c r="H47" s="64">
        <v>19.77</v>
      </c>
      <c r="I47" s="64">
        <v>10.47</v>
      </c>
      <c r="J47" s="62"/>
      <c r="K47" s="71">
        <v>15.56</v>
      </c>
      <c r="L47" s="62"/>
      <c r="M47" s="65">
        <v>479.8704</v>
      </c>
      <c r="N47" s="65">
        <v>366.74920000000003</v>
      </c>
      <c r="O47" s="65">
        <v>276.968</v>
      </c>
      <c r="P47" s="65">
        <v>198.7012</v>
      </c>
      <c r="Q47" s="65">
        <v>34.232000000000006</v>
      </c>
      <c r="R47" s="65">
        <v>28.163600000000002</v>
      </c>
      <c r="S47" s="65">
        <v>307.6212</v>
      </c>
      <c r="T47" s="65">
        <v>162.91320000000002</v>
      </c>
      <c r="U47" s="62"/>
      <c r="V47" s="62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1:38" ht="15">
      <c r="A48" s="62">
        <v>1845</v>
      </c>
      <c r="B48" s="64">
        <v>29</v>
      </c>
      <c r="C48" s="64">
        <v>23.45</v>
      </c>
      <c r="D48" s="64">
        <v>18.99</v>
      </c>
      <c r="E48" s="64">
        <v>12.25</v>
      </c>
      <c r="F48" s="64">
        <v>2.65</v>
      </c>
      <c r="G48" s="64">
        <v>2.45</v>
      </c>
      <c r="H48" s="64">
        <v>18.72</v>
      </c>
      <c r="I48" s="64">
        <v>11.18</v>
      </c>
      <c r="J48" s="62"/>
      <c r="K48" s="71">
        <v>15.5</v>
      </c>
      <c r="L48" s="62"/>
      <c r="M48" s="65">
        <v>449.5</v>
      </c>
      <c r="N48" s="65">
        <v>363.475</v>
      </c>
      <c r="O48" s="65">
        <v>294.345</v>
      </c>
      <c r="P48" s="65">
        <v>189.875</v>
      </c>
      <c r="Q48" s="65">
        <v>41.075</v>
      </c>
      <c r="R48" s="65">
        <v>37.975</v>
      </c>
      <c r="S48" s="65">
        <v>290.16</v>
      </c>
      <c r="T48" s="65">
        <v>173.29</v>
      </c>
      <c r="U48" s="62"/>
      <c r="V48" s="62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1:38" ht="15">
      <c r="A49" s="62">
        <v>1846</v>
      </c>
      <c r="B49" s="64">
        <v>31.84</v>
      </c>
      <c r="C49" s="64">
        <v>24.64</v>
      </c>
      <c r="D49" s="64">
        <v>21.76</v>
      </c>
      <c r="E49" s="64">
        <v>12.72</v>
      </c>
      <c r="F49" s="64">
        <v>2.93</v>
      </c>
      <c r="G49" s="64">
        <v>2.11</v>
      </c>
      <c r="H49" s="64">
        <v>18.15</v>
      </c>
      <c r="I49" s="64">
        <v>11.49</v>
      </c>
      <c r="J49" s="62"/>
      <c r="K49" s="71">
        <v>15.8</v>
      </c>
      <c r="L49" s="62"/>
      <c r="M49" s="65">
        <v>503.072</v>
      </c>
      <c r="N49" s="65">
        <v>389.312</v>
      </c>
      <c r="O49" s="65">
        <v>343.80800000000005</v>
      </c>
      <c r="P49" s="65">
        <v>200.97600000000003</v>
      </c>
      <c r="Q49" s="65">
        <v>46.294000000000004</v>
      </c>
      <c r="R49" s="65">
        <v>33.338</v>
      </c>
      <c r="S49" s="65">
        <v>286.77</v>
      </c>
      <c r="T49" s="65">
        <v>181.542</v>
      </c>
      <c r="U49" s="62"/>
      <c r="V49" s="62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</row>
    <row r="50" spans="1:38" ht="15">
      <c r="A50" s="62">
        <v>1847</v>
      </c>
      <c r="B50" s="64">
        <v>34.67</v>
      </c>
      <c r="C50" s="64">
        <v>24.06</v>
      </c>
      <c r="D50" s="64">
        <v>18.86</v>
      </c>
      <c r="E50" s="64">
        <v>15.35</v>
      </c>
      <c r="F50" s="64">
        <v>2.82</v>
      </c>
      <c r="G50" s="64">
        <v>2.71</v>
      </c>
      <c r="H50" s="64">
        <v>20</v>
      </c>
      <c r="I50" s="64">
        <v>13.19</v>
      </c>
      <c r="J50" s="62"/>
      <c r="K50" s="71">
        <v>15.96</v>
      </c>
      <c r="L50" s="62"/>
      <c r="M50" s="65">
        <v>553.3332</v>
      </c>
      <c r="N50" s="65">
        <v>383.9976</v>
      </c>
      <c r="O50" s="65">
        <v>301.0056</v>
      </c>
      <c r="P50" s="65">
        <v>244.98600000000002</v>
      </c>
      <c r="Q50" s="65">
        <v>45.0072</v>
      </c>
      <c r="R50" s="65">
        <v>43.2516</v>
      </c>
      <c r="S50" s="65">
        <v>319.2</v>
      </c>
      <c r="T50" s="65">
        <v>210.5124</v>
      </c>
      <c r="U50" s="62"/>
      <c r="V50" s="62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ht="15">
      <c r="A51" s="62">
        <v>1848</v>
      </c>
      <c r="B51" s="64">
        <v>32.6</v>
      </c>
      <c r="C51" s="64">
        <v>24.39</v>
      </c>
      <c r="D51" s="64">
        <v>19.02</v>
      </c>
      <c r="E51" s="64">
        <v>12.31</v>
      </c>
      <c r="F51" s="64">
        <v>3.09</v>
      </c>
      <c r="G51" s="64">
        <v>1.67</v>
      </c>
      <c r="H51" s="64">
        <v>19.92</v>
      </c>
      <c r="I51" s="64">
        <v>12.71</v>
      </c>
      <c r="J51" s="62"/>
      <c r="K51" s="71">
        <v>16.38</v>
      </c>
      <c r="L51" s="62"/>
      <c r="M51" s="65">
        <v>533.9879999999999</v>
      </c>
      <c r="N51" s="65">
        <v>399.5082</v>
      </c>
      <c r="O51" s="65">
        <v>311.5476</v>
      </c>
      <c r="P51" s="65">
        <v>201.6378</v>
      </c>
      <c r="Q51" s="65">
        <v>50.6142</v>
      </c>
      <c r="R51" s="65">
        <v>27.354599999999998</v>
      </c>
      <c r="S51" s="65">
        <v>326.2896</v>
      </c>
      <c r="T51" s="65">
        <v>208.1898</v>
      </c>
      <c r="U51" s="62"/>
      <c r="V51" s="62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ht="15">
      <c r="A52" s="62">
        <v>1849</v>
      </c>
      <c r="B52" s="64">
        <v>32.78</v>
      </c>
      <c r="C52" s="64">
        <v>23.53</v>
      </c>
      <c r="D52" s="64">
        <v>18.01</v>
      </c>
      <c r="E52" s="64">
        <v>13</v>
      </c>
      <c r="F52" s="64">
        <v>2.72</v>
      </c>
      <c r="G52" s="64">
        <v>2.71</v>
      </c>
      <c r="H52" s="64">
        <v>18.18</v>
      </c>
      <c r="I52" s="64">
        <v>13.39</v>
      </c>
      <c r="J52" s="62"/>
      <c r="K52" s="71">
        <v>16.45</v>
      </c>
      <c r="L52" s="62"/>
      <c r="M52" s="65">
        <v>539.231</v>
      </c>
      <c r="N52" s="65">
        <v>387.06850000000003</v>
      </c>
      <c r="O52" s="65">
        <v>296.2645</v>
      </c>
      <c r="P52" s="65">
        <v>213.85</v>
      </c>
      <c r="Q52" s="65">
        <v>44.744</v>
      </c>
      <c r="R52" s="65">
        <v>44.579499999999996</v>
      </c>
      <c r="S52" s="65">
        <v>299.061</v>
      </c>
      <c r="T52" s="65">
        <v>220.2655</v>
      </c>
      <c r="U52" s="62"/>
      <c r="V52" s="62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38" ht="15">
      <c r="A53" s="62">
        <v>1850</v>
      </c>
      <c r="B53" s="64">
        <v>32.25</v>
      </c>
      <c r="C53" s="64">
        <v>22.32</v>
      </c>
      <c r="D53" s="64">
        <v>19.46</v>
      </c>
      <c r="E53" s="64">
        <v>12.44</v>
      </c>
      <c r="F53" s="64">
        <v>2.81</v>
      </c>
      <c r="G53" s="64">
        <v>2.96</v>
      </c>
      <c r="H53" s="64">
        <v>20.51</v>
      </c>
      <c r="I53" s="64">
        <v>11.79</v>
      </c>
      <c r="J53" s="62"/>
      <c r="K53" s="71">
        <v>16.26</v>
      </c>
      <c r="L53" s="62"/>
      <c r="M53" s="65">
        <v>524.385</v>
      </c>
      <c r="N53" s="65">
        <v>362.92320000000007</v>
      </c>
      <c r="O53" s="65">
        <v>316.41960000000006</v>
      </c>
      <c r="P53" s="65">
        <v>202.2744</v>
      </c>
      <c r="Q53" s="65">
        <v>45.6906</v>
      </c>
      <c r="R53" s="65">
        <v>48.1296</v>
      </c>
      <c r="S53" s="65">
        <v>333.49260000000004</v>
      </c>
      <c r="T53" s="65">
        <v>191.7054</v>
      </c>
      <c r="U53" s="62"/>
      <c r="V53" s="62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</row>
    <row r="54" spans="1:38" ht="15">
      <c r="A54" s="62">
        <v>1851</v>
      </c>
      <c r="B54" s="64">
        <v>30.28</v>
      </c>
      <c r="C54" s="64">
        <v>25.61</v>
      </c>
      <c r="D54" s="64">
        <v>18.99</v>
      </c>
      <c r="E54" s="64">
        <v>11.82</v>
      </c>
      <c r="F54" s="64">
        <v>2.92</v>
      </c>
      <c r="G54" s="64">
        <v>2.25</v>
      </c>
      <c r="H54" s="64">
        <v>18.43</v>
      </c>
      <c r="I54" s="64">
        <v>13.08</v>
      </c>
      <c r="J54" s="62"/>
      <c r="K54" s="71">
        <v>16.29</v>
      </c>
      <c r="L54" s="62"/>
      <c r="M54" s="65">
        <v>493.2612</v>
      </c>
      <c r="N54" s="65">
        <v>417.1869</v>
      </c>
      <c r="O54" s="65">
        <v>309.34709999999995</v>
      </c>
      <c r="P54" s="65">
        <v>192.5478</v>
      </c>
      <c r="Q54" s="65">
        <v>47.56679999999999</v>
      </c>
      <c r="R54" s="65">
        <v>36.6525</v>
      </c>
      <c r="S54" s="65">
        <v>300.2247</v>
      </c>
      <c r="T54" s="65">
        <v>213.07319999999999</v>
      </c>
      <c r="U54" s="62"/>
      <c r="V54" s="62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ht="15">
      <c r="A55" s="62">
        <v>1852</v>
      </c>
      <c r="B55" s="64">
        <v>30.92</v>
      </c>
      <c r="C55" s="64">
        <v>24.54</v>
      </c>
      <c r="D55" s="64">
        <v>18.32</v>
      </c>
      <c r="E55" s="64">
        <v>13.28</v>
      </c>
      <c r="F55" s="64">
        <v>2.39</v>
      </c>
      <c r="G55" s="64">
        <v>1.77</v>
      </c>
      <c r="H55" s="64">
        <v>19.05</v>
      </c>
      <c r="I55" s="64">
        <v>12.04</v>
      </c>
      <c r="J55" s="62"/>
      <c r="K55" s="71">
        <v>16.07</v>
      </c>
      <c r="L55" s="62"/>
      <c r="M55" s="65">
        <v>496.8844</v>
      </c>
      <c r="N55" s="65">
        <v>394.3578</v>
      </c>
      <c r="O55" s="65">
        <v>294.4024</v>
      </c>
      <c r="P55" s="65">
        <v>213.40959999999998</v>
      </c>
      <c r="Q55" s="65">
        <v>38.4073</v>
      </c>
      <c r="R55" s="65">
        <v>28.4439</v>
      </c>
      <c r="S55" s="65">
        <v>306.1335</v>
      </c>
      <c r="T55" s="65">
        <v>193.4828</v>
      </c>
      <c r="U55" s="62"/>
      <c r="V55" s="62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ht="15">
      <c r="A56" s="62">
        <v>1853</v>
      </c>
      <c r="B56" s="64">
        <v>34.09</v>
      </c>
      <c r="C56" s="64">
        <v>22.83</v>
      </c>
      <c r="D56" s="64">
        <v>18.06</v>
      </c>
      <c r="E56" s="64">
        <v>13.72</v>
      </c>
      <c r="F56" s="64">
        <v>2.75</v>
      </c>
      <c r="G56" s="64">
        <v>2.99</v>
      </c>
      <c r="H56" s="64">
        <v>26.1</v>
      </c>
      <c r="I56" s="64">
        <v>14.58</v>
      </c>
      <c r="J56" s="62"/>
      <c r="K56" s="71">
        <v>15.58</v>
      </c>
      <c r="L56" s="62"/>
      <c r="M56" s="65">
        <v>531.1222</v>
      </c>
      <c r="N56" s="65">
        <v>355.6914</v>
      </c>
      <c r="O56" s="65">
        <v>281.3748</v>
      </c>
      <c r="P56" s="65">
        <v>213.75760000000002</v>
      </c>
      <c r="Q56" s="65">
        <v>42.845</v>
      </c>
      <c r="R56" s="65">
        <v>46.5842</v>
      </c>
      <c r="S56" s="65">
        <v>406.63800000000003</v>
      </c>
      <c r="T56" s="65">
        <v>227.1564</v>
      </c>
      <c r="U56" s="62"/>
      <c r="V56" s="62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ht="15">
      <c r="A57" s="62">
        <v>1854</v>
      </c>
      <c r="B57" s="64">
        <v>32.93</v>
      </c>
      <c r="C57" s="64">
        <v>21.97</v>
      </c>
      <c r="D57" s="64">
        <v>21.33</v>
      </c>
      <c r="E57" s="64">
        <v>13.81</v>
      </c>
      <c r="F57" s="64">
        <v>2.76</v>
      </c>
      <c r="G57" s="64">
        <v>2.85</v>
      </c>
      <c r="H57" s="64">
        <v>21.52</v>
      </c>
      <c r="I57" s="64">
        <v>10.34</v>
      </c>
      <c r="J57" s="62"/>
      <c r="K57" s="71">
        <v>16.15</v>
      </c>
      <c r="L57" s="62"/>
      <c r="M57" s="65">
        <v>531.8195</v>
      </c>
      <c r="N57" s="65">
        <v>354.81549999999993</v>
      </c>
      <c r="O57" s="65">
        <v>344.4794999999999</v>
      </c>
      <c r="P57" s="65">
        <v>223.0315</v>
      </c>
      <c r="Q57" s="65">
        <v>44.57399999999999</v>
      </c>
      <c r="R57" s="65">
        <v>46.0275</v>
      </c>
      <c r="S57" s="65">
        <v>347.54799999999994</v>
      </c>
      <c r="T57" s="65">
        <v>166.99099999999999</v>
      </c>
      <c r="U57" s="62"/>
      <c r="V57" s="62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ht="15">
      <c r="A58" s="62">
        <v>1855</v>
      </c>
      <c r="B58" s="64">
        <v>41.24</v>
      </c>
      <c r="C58" s="64">
        <v>26.94</v>
      </c>
      <c r="D58" s="64">
        <v>23.38</v>
      </c>
      <c r="E58" s="64">
        <v>15.76</v>
      </c>
      <c r="F58" s="64">
        <v>4.15</v>
      </c>
      <c r="G58" s="64"/>
      <c r="H58" s="64">
        <v>31.53</v>
      </c>
      <c r="I58" s="64">
        <v>13.84</v>
      </c>
      <c r="J58" s="62"/>
      <c r="K58" s="71">
        <v>16.66</v>
      </c>
      <c r="L58" s="62"/>
      <c r="M58" s="65">
        <v>687.0584</v>
      </c>
      <c r="N58" s="65">
        <v>448.8204</v>
      </c>
      <c r="O58" s="65">
        <v>389.51079999999996</v>
      </c>
      <c r="P58" s="65">
        <v>262.5616</v>
      </c>
      <c r="Q58" s="65">
        <v>69.13900000000001</v>
      </c>
      <c r="R58" s="65"/>
      <c r="S58" s="65">
        <v>525.2898</v>
      </c>
      <c r="T58" s="65">
        <v>230.5744</v>
      </c>
      <c r="U58" s="62"/>
      <c r="V58" s="62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ht="15">
      <c r="A59" s="62">
        <v>1856</v>
      </c>
      <c r="B59" s="64">
        <v>47.51</v>
      </c>
      <c r="C59" s="64">
        <v>32.56</v>
      </c>
      <c r="D59" s="64">
        <v>26.43</v>
      </c>
      <c r="E59" s="64">
        <v>19.21</v>
      </c>
      <c r="F59" s="64">
        <v>4.58</v>
      </c>
      <c r="G59" s="64"/>
      <c r="H59" s="64"/>
      <c r="I59" s="64"/>
      <c r="J59" s="62"/>
      <c r="K59" s="71">
        <v>16.45</v>
      </c>
      <c r="L59" s="62"/>
      <c r="M59" s="65">
        <v>781.5395</v>
      </c>
      <c r="N59" s="65">
        <v>535.612</v>
      </c>
      <c r="O59" s="65">
        <v>434.77349999999996</v>
      </c>
      <c r="P59" s="65">
        <v>316.0045</v>
      </c>
      <c r="Q59" s="65">
        <v>75.341</v>
      </c>
      <c r="R59" s="65"/>
      <c r="S59" s="65"/>
      <c r="T59" s="65"/>
      <c r="U59" s="62"/>
      <c r="V59" s="62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</row>
    <row r="60" spans="1:38" ht="15">
      <c r="A60" s="62">
        <v>1857</v>
      </c>
      <c r="B60" s="64">
        <v>47.6</v>
      </c>
      <c r="C60" s="64">
        <v>34.1</v>
      </c>
      <c r="D60" s="64">
        <v>29.44</v>
      </c>
      <c r="E60" s="64">
        <v>21.8</v>
      </c>
      <c r="F60" s="64"/>
      <c r="G60" s="64"/>
      <c r="H60" s="64"/>
      <c r="I60" s="64"/>
      <c r="J60" s="62"/>
      <c r="K60" s="71" t="s">
        <v>181</v>
      </c>
      <c r="L60" s="62"/>
      <c r="M60" s="65" t="e">
        <v>#VALUE!</v>
      </c>
      <c r="N60" s="65" t="e">
        <v>#VALUE!</v>
      </c>
      <c r="O60" s="65" t="e">
        <v>#VALUE!</v>
      </c>
      <c r="P60" s="65" t="e">
        <v>#VALUE!</v>
      </c>
      <c r="Q60" s="65" t="e">
        <v>#VALUE!</v>
      </c>
      <c r="R60" s="65" t="e">
        <v>#VALUE!</v>
      </c>
      <c r="S60" s="65" t="e">
        <v>#VALUE!</v>
      </c>
      <c r="T60" s="65" t="e">
        <v>#VALUE!</v>
      </c>
      <c r="U60" s="62"/>
      <c r="V60" s="62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 ht="15">
      <c r="A61" s="62">
        <v>1858</v>
      </c>
      <c r="B61" s="64">
        <v>42.34</v>
      </c>
      <c r="C61" s="64">
        <v>35.61</v>
      </c>
      <c r="D61" s="64">
        <v>26.65</v>
      </c>
      <c r="E61" s="64">
        <v>19.2</v>
      </c>
      <c r="F61" s="64"/>
      <c r="G61" s="64"/>
      <c r="H61" s="64"/>
      <c r="I61" s="64"/>
      <c r="J61" s="62"/>
      <c r="K61" s="71">
        <v>14.82</v>
      </c>
      <c r="L61" s="62"/>
      <c r="M61" s="65">
        <v>627.4788000000001</v>
      </c>
      <c r="N61" s="65">
        <v>527.7402</v>
      </c>
      <c r="O61" s="65">
        <v>394.953</v>
      </c>
      <c r="P61" s="65">
        <v>284.544</v>
      </c>
      <c r="Q61" s="65"/>
      <c r="R61" s="65"/>
      <c r="S61" s="65"/>
      <c r="T61" s="65"/>
      <c r="U61" s="62"/>
      <c r="V61" s="62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38" ht="15">
      <c r="A62" s="62">
        <v>1859</v>
      </c>
      <c r="B62" s="64">
        <v>37.17</v>
      </c>
      <c r="C62" s="64">
        <v>25.26</v>
      </c>
      <c r="D62" s="64">
        <v>30.09</v>
      </c>
      <c r="E62" s="64">
        <v>19.51</v>
      </c>
      <c r="F62" s="64"/>
      <c r="G62" s="64"/>
      <c r="H62" s="64"/>
      <c r="I62" s="64"/>
      <c r="J62" s="62"/>
      <c r="K62" s="71">
        <v>14.59</v>
      </c>
      <c r="L62" s="62"/>
      <c r="M62" s="65">
        <v>542.3103</v>
      </c>
      <c r="N62" s="65">
        <v>368.5434</v>
      </c>
      <c r="O62" s="65">
        <v>439.0131</v>
      </c>
      <c r="P62" s="65">
        <v>284.65090000000004</v>
      </c>
      <c r="Q62" s="65"/>
      <c r="R62" s="65"/>
      <c r="S62" s="65"/>
      <c r="T62" s="65"/>
      <c r="U62" s="62"/>
      <c r="V62" s="62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38" ht="15">
      <c r="A63" s="62">
        <v>1860</v>
      </c>
      <c r="B63" s="64">
        <v>39.93</v>
      </c>
      <c r="C63" s="64">
        <v>26.05</v>
      </c>
      <c r="D63" s="64">
        <v>27.05</v>
      </c>
      <c r="E63" s="64">
        <v>17.99</v>
      </c>
      <c r="F63" s="64"/>
      <c r="G63" s="64"/>
      <c r="H63" s="64"/>
      <c r="I63" s="64"/>
      <c r="J63" s="62"/>
      <c r="K63" s="71">
        <v>14.98</v>
      </c>
      <c r="L63" s="62"/>
      <c r="M63" s="65">
        <v>598.1514</v>
      </c>
      <c r="N63" s="65">
        <v>390.22900000000004</v>
      </c>
      <c r="O63" s="65">
        <v>405.209</v>
      </c>
      <c r="P63" s="65">
        <v>269.49019999999996</v>
      </c>
      <c r="Q63" s="65"/>
      <c r="R63" s="65"/>
      <c r="S63" s="65"/>
      <c r="T63" s="65"/>
      <c r="U63" s="62"/>
      <c r="V63" s="62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8" ht="15">
      <c r="A64" s="62">
        <v>1861</v>
      </c>
      <c r="B64" s="64">
        <v>38.1</v>
      </c>
      <c r="C64" s="64"/>
      <c r="D64" s="64">
        <v>23.74</v>
      </c>
      <c r="E64" s="64">
        <v>15.39</v>
      </c>
      <c r="F64" s="64"/>
      <c r="G64" s="64"/>
      <c r="H64" s="64"/>
      <c r="I64" s="64"/>
      <c r="J64" s="62"/>
      <c r="K64" s="71">
        <v>15.17</v>
      </c>
      <c r="L64" s="62"/>
      <c r="M64" s="65">
        <v>577.977</v>
      </c>
      <c r="N64" s="65"/>
      <c r="O64" s="65">
        <v>360.13579999999996</v>
      </c>
      <c r="P64" s="65">
        <v>233.46630000000002</v>
      </c>
      <c r="Q64" s="65"/>
      <c r="R64" s="65"/>
      <c r="S64" s="65"/>
      <c r="T64" s="65"/>
      <c r="U64" s="62"/>
      <c r="V64" s="62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ht="15">
      <c r="A65" s="62">
        <v>1862</v>
      </c>
      <c r="B65" s="64">
        <v>43.12</v>
      </c>
      <c r="C65" s="64"/>
      <c r="D65" s="64">
        <v>27.42</v>
      </c>
      <c r="E65" s="64">
        <v>17.09</v>
      </c>
      <c r="F65" s="64"/>
      <c r="G65" s="64"/>
      <c r="H65" s="64"/>
      <c r="I65" s="64"/>
      <c r="J65" s="62"/>
      <c r="K65" s="71">
        <v>15.42</v>
      </c>
      <c r="L65" s="62"/>
      <c r="M65" s="65">
        <v>664.9104</v>
      </c>
      <c r="N65" s="65"/>
      <c r="O65" s="65">
        <v>422.81640000000004</v>
      </c>
      <c r="P65" s="65">
        <v>263.5278</v>
      </c>
      <c r="Q65" s="65"/>
      <c r="R65" s="65"/>
      <c r="S65" s="65"/>
      <c r="T65" s="65"/>
      <c r="U65" s="62"/>
      <c r="V65" s="62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ht="15">
      <c r="A66" s="62">
        <v>1863</v>
      </c>
      <c r="B66" s="64">
        <v>49.81</v>
      </c>
      <c r="C66" s="64"/>
      <c r="D66" s="64">
        <v>29.81</v>
      </c>
      <c r="E66" s="64">
        <v>20.94</v>
      </c>
      <c r="F66" s="64"/>
      <c r="G66" s="64"/>
      <c r="H66" s="64"/>
      <c r="I66" s="64"/>
      <c r="J66" s="62"/>
      <c r="K66" s="71">
        <v>15.23</v>
      </c>
      <c r="L66" s="62"/>
      <c r="M66" s="65">
        <v>758.6063</v>
      </c>
      <c r="N66" s="65"/>
      <c r="O66" s="65">
        <v>454.0063</v>
      </c>
      <c r="P66" s="65">
        <v>318.9162</v>
      </c>
      <c r="Q66" s="65"/>
      <c r="R66" s="65"/>
      <c r="S66" s="65"/>
      <c r="T66" s="65"/>
      <c r="U66" s="62"/>
      <c r="V66" s="62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ht="15">
      <c r="A67" s="62">
        <v>1864</v>
      </c>
      <c r="B67" s="64">
        <v>50.16</v>
      </c>
      <c r="C67" s="64"/>
      <c r="D67" s="64"/>
      <c r="E67" s="64">
        <v>17.02</v>
      </c>
      <c r="F67" s="64"/>
      <c r="G67" s="64"/>
      <c r="H67" s="64"/>
      <c r="I67" s="64"/>
      <c r="J67" s="62"/>
      <c r="K67" s="71">
        <v>15.31</v>
      </c>
      <c r="L67" s="62"/>
      <c r="M67" s="65">
        <v>767.9495999999999</v>
      </c>
      <c r="N67" s="65"/>
      <c r="O67" s="65"/>
      <c r="P67" s="65">
        <v>260.57620000000003</v>
      </c>
      <c r="Q67" s="65"/>
      <c r="R67" s="65"/>
      <c r="S67" s="65"/>
      <c r="T67" s="65"/>
      <c r="U67" s="62"/>
      <c r="V67" s="62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ht="15">
      <c r="A68" s="62">
        <f>A67+1</f>
        <v>1865</v>
      </c>
      <c r="B68" s="64"/>
      <c r="C68" s="64"/>
      <c r="D68" s="64"/>
      <c r="E68" s="64"/>
      <c r="F68" s="64"/>
      <c r="G68" s="64"/>
      <c r="H68" s="64"/>
      <c r="I68" s="64"/>
      <c r="J68" s="62"/>
      <c r="K68" s="71">
        <v>15.38</v>
      </c>
      <c r="L68" s="62"/>
      <c r="M68" s="65"/>
      <c r="N68" s="65"/>
      <c r="O68" s="65"/>
      <c r="P68" s="65"/>
      <c r="Q68" s="65"/>
      <c r="R68" s="65"/>
      <c r="S68" s="65"/>
      <c r="T68" s="65"/>
      <c r="U68" s="62"/>
      <c r="V68" s="62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ht="15">
      <c r="A69" s="62">
        <f aca="true" t="shared" si="0" ref="A69:A106">A68+1</f>
        <v>1866</v>
      </c>
      <c r="B69" s="64"/>
      <c r="C69" s="64"/>
      <c r="D69" s="64"/>
      <c r="E69" s="64"/>
      <c r="F69" s="64"/>
      <c r="G69" s="64"/>
      <c r="H69" s="64"/>
      <c r="I69" s="64"/>
      <c r="J69" s="62"/>
      <c r="K69" s="71">
        <v>15.01</v>
      </c>
      <c r="L69" s="62"/>
      <c r="M69" s="65"/>
      <c r="N69" s="65"/>
      <c r="O69" s="65"/>
      <c r="P69" s="65"/>
      <c r="Q69" s="65"/>
      <c r="R69" s="65"/>
      <c r="S69" s="65"/>
      <c r="T69" s="65"/>
      <c r="U69" s="62"/>
      <c r="V69" s="62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38" ht="15">
      <c r="A70" s="62">
        <f t="shared" si="0"/>
        <v>1867</v>
      </c>
      <c r="B70" s="64"/>
      <c r="C70" s="64"/>
      <c r="D70" s="64"/>
      <c r="E70" s="64"/>
      <c r="F70" s="64"/>
      <c r="G70" s="64"/>
      <c r="H70" s="64"/>
      <c r="I70" s="64"/>
      <c r="J70" s="62"/>
      <c r="K70" s="71">
        <v>15.31</v>
      </c>
      <c r="L70" s="62"/>
      <c r="M70" s="65"/>
      <c r="N70" s="65"/>
      <c r="O70" s="65"/>
      <c r="P70" s="65"/>
      <c r="Q70" s="65"/>
      <c r="R70" s="65"/>
      <c r="S70" s="65"/>
      <c r="T70" s="65"/>
      <c r="U70" s="62"/>
      <c r="V70" s="62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38" ht="15">
      <c r="A71" s="62">
        <f t="shared" si="0"/>
        <v>1868</v>
      </c>
      <c r="B71" s="64"/>
      <c r="C71" s="64"/>
      <c r="D71" s="64"/>
      <c r="E71" s="64"/>
      <c r="F71" s="64"/>
      <c r="G71" s="64"/>
      <c r="H71" s="64"/>
      <c r="I71" s="64"/>
      <c r="J71" s="62"/>
      <c r="K71" s="71">
        <v>15.37</v>
      </c>
      <c r="L71" s="62"/>
      <c r="M71" s="65"/>
      <c r="N71" s="65"/>
      <c r="O71" s="65"/>
      <c r="P71" s="65"/>
      <c r="Q71" s="65"/>
      <c r="R71" s="65"/>
      <c r="S71" s="65"/>
      <c r="T71" s="65"/>
      <c r="U71" s="62"/>
      <c r="V71" s="62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38" ht="15">
      <c r="A72" s="62">
        <f t="shared" si="0"/>
        <v>1869</v>
      </c>
      <c r="B72" s="64"/>
      <c r="C72" s="64"/>
      <c r="D72" s="64"/>
      <c r="E72" s="64"/>
      <c r="F72" s="64"/>
      <c r="G72" s="64"/>
      <c r="H72" s="64"/>
      <c r="I72" s="64"/>
      <c r="J72" s="62"/>
      <c r="K72" s="71">
        <v>15.36</v>
      </c>
      <c r="L72" s="62"/>
      <c r="M72" s="65"/>
      <c r="N72" s="65"/>
      <c r="O72" s="65"/>
      <c r="P72" s="65"/>
      <c r="Q72" s="65"/>
      <c r="R72" s="65"/>
      <c r="S72" s="65"/>
      <c r="T72" s="65"/>
      <c r="U72" s="62"/>
      <c r="V72" s="62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ht="15">
      <c r="A73" s="62">
        <f t="shared" si="0"/>
        <v>1870</v>
      </c>
      <c r="B73" s="64"/>
      <c r="C73" s="64"/>
      <c r="D73" s="64"/>
      <c r="E73" s="64"/>
      <c r="F73" s="64"/>
      <c r="G73" s="64"/>
      <c r="H73" s="64"/>
      <c r="I73" s="64"/>
      <c r="J73" s="62"/>
      <c r="K73" s="71">
        <v>15.35</v>
      </c>
      <c r="L73" s="62"/>
      <c r="M73" s="65"/>
      <c r="N73" s="65"/>
      <c r="O73" s="65"/>
      <c r="P73" s="65"/>
      <c r="Q73" s="65"/>
      <c r="R73" s="65"/>
      <c r="S73" s="65"/>
      <c r="T73" s="65"/>
      <c r="U73" s="62"/>
      <c r="V73" s="62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38" ht="15">
      <c r="A74" s="62">
        <f t="shared" si="0"/>
        <v>1871</v>
      </c>
      <c r="B74" s="64"/>
      <c r="C74" s="64"/>
      <c r="D74" s="64"/>
      <c r="E74" s="64"/>
      <c r="F74" s="64"/>
      <c r="G74" s="64"/>
      <c r="H74" s="64"/>
      <c r="I74" s="64"/>
      <c r="J74" s="62"/>
      <c r="K74" s="71">
        <v>15.41</v>
      </c>
      <c r="L74" s="62"/>
      <c r="M74" s="65"/>
      <c r="N74" s="65"/>
      <c r="O74" s="65"/>
      <c r="P74" s="65"/>
      <c r="Q74" s="65"/>
      <c r="R74" s="65"/>
      <c r="S74" s="65"/>
      <c r="T74" s="65"/>
      <c r="U74" s="62"/>
      <c r="V74" s="62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38" ht="15">
      <c r="A75" s="62">
        <f t="shared" si="0"/>
        <v>1872</v>
      </c>
      <c r="B75" s="64"/>
      <c r="C75" s="64"/>
      <c r="D75" s="64"/>
      <c r="E75" s="64"/>
      <c r="F75" s="64"/>
      <c r="G75" s="64"/>
      <c r="H75" s="64"/>
      <c r="I75" s="64"/>
      <c r="J75" s="62"/>
      <c r="K75" s="71">
        <v>15.66</v>
      </c>
      <c r="L75" s="62"/>
      <c r="M75" s="65"/>
      <c r="N75" s="65"/>
      <c r="O75" s="65"/>
      <c r="P75" s="65"/>
      <c r="Q75" s="65"/>
      <c r="R75" s="65"/>
      <c r="S75" s="65"/>
      <c r="T75" s="65"/>
      <c r="U75" s="62"/>
      <c r="V75" s="62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38" ht="15">
      <c r="A76" s="62">
        <f t="shared" si="0"/>
        <v>1873</v>
      </c>
      <c r="B76" s="64"/>
      <c r="C76" s="64"/>
      <c r="D76" s="64"/>
      <c r="E76" s="64"/>
      <c r="F76" s="64"/>
      <c r="G76" s="64"/>
      <c r="H76" s="64"/>
      <c r="I76" s="64"/>
      <c r="J76" s="62"/>
      <c r="K76" s="71">
        <v>15.66</v>
      </c>
      <c r="L76" s="62"/>
      <c r="M76" s="65"/>
      <c r="N76" s="65"/>
      <c r="O76" s="65"/>
      <c r="P76" s="65"/>
      <c r="Q76" s="65"/>
      <c r="R76" s="65"/>
      <c r="S76" s="65"/>
      <c r="T76" s="65"/>
      <c r="U76" s="62"/>
      <c r="V76" s="62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1:38" ht="15">
      <c r="A77" s="62">
        <f t="shared" si="0"/>
        <v>1874</v>
      </c>
      <c r="B77" s="64"/>
      <c r="C77" s="64"/>
      <c r="D77" s="64"/>
      <c r="E77" s="64"/>
      <c r="F77" s="64"/>
      <c r="G77" s="64"/>
      <c r="H77" s="64"/>
      <c r="I77" s="64"/>
      <c r="J77" s="62"/>
      <c r="K77" s="71">
        <v>16.1</v>
      </c>
      <c r="L77" s="62"/>
      <c r="M77" s="65"/>
      <c r="N77" s="65"/>
      <c r="O77" s="65"/>
      <c r="P77" s="65"/>
      <c r="Q77" s="65"/>
      <c r="R77" s="65"/>
      <c r="S77" s="65"/>
      <c r="T77" s="65"/>
      <c r="U77" s="62"/>
      <c r="V77" s="62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1:38" ht="15">
      <c r="A78" s="62">
        <f t="shared" si="0"/>
        <v>1875</v>
      </c>
      <c r="B78" s="64"/>
      <c r="C78" s="64"/>
      <c r="D78" s="64"/>
      <c r="E78" s="64"/>
      <c r="F78" s="64"/>
      <c r="G78" s="64"/>
      <c r="H78" s="64"/>
      <c r="I78" s="64"/>
      <c r="J78" s="62"/>
      <c r="K78" s="71">
        <v>16.39</v>
      </c>
      <c r="L78" s="62"/>
      <c r="M78" s="65"/>
      <c r="N78" s="65"/>
      <c r="O78" s="65"/>
      <c r="P78" s="65"/>
      <c r="Q78" s="65"/>
      <c r="R78" s="65"/>
      <c r="S78" s="65"/>
      <c r="T78" s="65"/>
      <c r="U78" s="62"/>
      <c r="V78" s="62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1:38" ht="15">
      <c r="A79" s="62">
        <f t="shared" si="0"/>
        <v>1876</v>
      </c>
      <c r="B79" s="64"/>
      <c r="C79" s="64"/>
      <c r="D79" s="64"/>
      <c r="E79" s="64"/>
      <c r="F79" s="64"/>
      <c r="G79" s="64"/>
      <c r="H79" s="64"/>
      <c r="I79" s="64"/>
      <c r="J79" s="62"/>
      <c r="K79" s="71">
        <v>17.46</v>
      </c>
      <c r="L79" s="62"/>
      <c r="M79" s="65"/>
      <c r="N79" s="65"/>
      <c r="O79" s="65"/>
      <c r="P79" s="65"/>
      <c r="Q79" s="65"/>
      <c r="R79" s="65"/>
      <c r="S79" s="65"/>
      <c r="T79" s="65"/>
      <c r="U79" s="62"/>
      <c r="V79" s="62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ht="15">
      <c r="A80" s="62">
        <f t="shared" si="0"/>
        <v>1877</v>
      </c>
      <c r="B80" s="64"/>
      <c r="C80" s="64"/>
      <c r="D80" s="64"/>
      <c r="E80" s="64"/>
      <c r="F80" s="64"/>
      <c r="G80" s="64"/>
      <c r="H80" s="64"/>
      <c r="I80" s="64"/>
      <c r="J80" s="62"/>
      <c r="K80" s="71">
        <v>17.1</v>
      </c>
      <c r="L80" s="62"/>
      <c r="M80" s="65"/>
      <c r="N80" s="65"/>
      <c r="O80" s="65"/>
      <c r="P80" s="65"/>
      <c r="Q80" s="65"/>
      <c r="R80" s="65"/>
      <c r="S80" s="65"/>
      <c r="T80" s="65"/>
      <c r="U80" s="62"/>
      <c r="V80" s="62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1:38" ht="15">
      <c r="A81" s="62">
        <f t="shared" si="0"/>
        <v>1878</v>
      </c>
      <c r="B81" s="64"/>
      <c r="C81" s="64"/>
      <c r="D81" s="64"/>
      <c r="E81" s="64"/>
      <c r="F81" s="64"/>
      <c r="G81" s="64"/>
      <c r="H81" s="64"/>
      <c r="I81" s="64"/>
      <c r="J81" s="62"/>
      <c r="K81" s="72">
        <v>17.37</v>
      </c>
      <c r="L81" s="62"/>
      <c r="M81" s="65"/>
      <c r="N81" s="65"/>
      <c r="O81" s="65"/>
      <c r="P81" s="65"/>
      <c r="Q81" s="65"/>
      <c r="R81" s="65"/>
      <c r="S81" s="65"/>
      <c r="T81" s="65"/>
      <c r="U81" s="62"/>
      <c r="V81" s="62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1:38" ht="15">
      <c r="A82" s="62">
        <f t="shared" si="0"/>
        <v>1879</v>
      </c>
      <c r="B82" s="64"/>
      <c r="C82" s="64"/>
      <c r="D82" s="64"/>
      <c r="E82" s="64"/>
      <c r="F82" s="64"/>
      <c r="G82" s="64"/>
      <c r="H82" s="64"/>
      <c r="I82" s="64"/>
      <c r="J82" s="62"/>
      <c r="K82" s="71">
        <v>17.835267857142856</v>
      </c>
      <c r="L82" s="62"/>
      <c r="M82" s="65"/>
      <c r="N82" s="65"/>
      <c r="O82" s="65"/>
      <c r="P82" s="65"/>
      <c r="Q82" s="65"/>
      <c r="R82" s="65"/>
      <c r="S82" s="65"/>
      <c r="T82" s="65"/>
      <c r="U82" s="62"/>
      <c r="V82" s="62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38" ht="15">
      <c r="A83" s="62">
        <f t="shared" si="0"/>
        <v>1880</v>
      </c>
      <c r="B83" s="64"/>
      <c r="C83" s="64"/>
      <c r="D83" s="64"/>
      <c r="E83" s="64"/>
      <c r="F83" s="64"/>
      <c r="G83" s="64"/>
      <c r="H83" s="64"/>
      <c r="I83" s="64"/>
      <c r="J83" s="62"/>
      <c r="K83" s="71">
        <v>17.496010044642855</v>
      </c>
      <c r="L83" s="62"/>
      <c r="M83" s="65"/>
      <c r="N83" s="65"/>
      <c r="O83" s="65"/>
      <c r="P83" s="65"/>
      <c r="Q83" s="65"/>
      <c r="R83" s="65"/>
      <c r="S83" s="65"/>
      <c r="T83" s="65"/>
      <c r="U83" s="62"/>
      <c r="V83" s="62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38" ht="15">
      <c r="A84" s="62">
        <f t="shared" si="0"/>
        <v>1881</v>
      </c>
      <c r="B84" s="64"/>
      <c r="C84" s="64"/>
      <c r="D84" s="64"/>
      <c r="E84" s="64"/>
      <c r="F84" s="64"/>
      <c r="G84" s="64"/>
      <c r="H84" s="64"/>
      <c r="I84" s="64"/>
      <c r="J84" s="62"/>
      <c r="K84" s="71">
        <v>17.60263392857143</v>
      </c>
      <c r="L84" s="62"/>
      <c r="M84" s="65"/>
      <c r="N84" s="65"/>
      <c r="O84" s="65"/>
      <c r="P84" s="65"/>
      <c r="Q84" s="65"/>
      <c r="R84" s="65"/>
      <c r="S84" s="65"/>
      <c r="T84" s="65"/>
      <c r="U84" s="62"/>
      <c r="V84" s="62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38" ht="15">
      <c r="A85" s="62">
        <f t="shared" si="0"/>
        <v>1882</v>
      </c>
      <c r="B85" s="64"/>
      <c r="C85" s="64"/>
      <c r="D85" s="64"/>
      <c r="E85" s="64"/>
      <c r="F85" s="64"/>
      <c r="G85" s="64"/>
      <c r="H85" s="64"/>
      <c r="I85" s="64"/>
      <c r="J85" s="62"/>
      <c r="K85" s="71">
        <v>17.631713169642858</v>
      </c>
      <c r="L85" s="62"/>
      <c r="M85" s="65"/>
      <c r="N85" s="65"/>
      <c r="O85" s="65"/>
      <c r="P85" s="65"/>
      <c r="Q85" s="65"/>
      <c r="R85" s="65"/>
      <c r="S85" s="65"/>
      <c r="T85" s="65"/>
      <c r="U85" s="62"/>
      <c r="V85" s="62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38" ht="15">
      <c r="A86" s="62">
        <f t="shared" si="0"/>
        <v>1883</v>
      </c>
      <c r="B86" s="64"/>
      <c r="C86" s="64"/>
      <c r="D86" s="64"/>
      <c r="E86" s="64"/>
      <c r="F86" s="64"/>
      <c r="G86" s="64"/>
      <c r="H86" s="64"/>
      <c r="I86" s="64"/>
      <c r="J86" s="62"/>
      <c r="K86" s="71">
        <v>18.067901785714287</v>
      </c>
      <c r="L86" s="62"/>
      <c r="M86" s="65"/>
      <c r="N86" s="65"/>
      <c r="O86" s="65"/>
      <c r="P86" s="65"/>
      <c r="Q86" s="65"/>
      <c r="R86" s="65"/>
      <c r="S86" s="65"/>
      <c r="T86" s="65"/>
      <c r="U86" s="62"/>
      <c r="V86" s="62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 ht="15">
      <c r="A87" s="62">
        <f t="shared" si="0"/>
        <v>1884</v>
      </c>
      <c r="B87" s="64"/>
      <c r="C87" s="64"/>
      <c r="D87" s="64"/>
      <c r="E87" s="64"/>
      <c r="F87" s="64"/>
      <c r="G87" s="64"/>
      <c r="H87" s="64"/>
      <c r="I87" s="64"/>
      <c r="J87" s="62"/>
      <c r="K87" s="71">
        <v>18.000050223214284</v>
      </c>
      <c r="L87" s="62"/>
      <c r="M87" s="65"/>
      <c r="N87" s="65"/>
      <c r="O87" s="65"/>
      <c r="P87" s="65"/>
      <c r="Q87" s="65"/>
      <c r="R87" s="65"/>
      <c r="S87" s="65"/>
      <c r="T87" s="65"/>
      <c r="U87" s="62"/>
      <c r="V87" s="62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ht="15">
      <c r="A88" s="62">
        <f t="shared" si="0"/>
        <v>1885</v>
      </c>
      <c r="B88" s="64"/>
      <c r="C88" s="64"/>
      <c r="D88" s="64"/>
      <c r="E88" s="64"/>
      <c r="F88" s="64"/>
      <c r="G88" s="64"/>
      <c r="H88" s="64"/>
      <c r="I88" s="64"/>
      <c r="J88" s="62"/>
      <c r="K88" s="71">
        <v>18.814268973214283</v>
      </c>
      <c r="L88" s="62"/>
      <c r="M88" s="65"/>
      <c r="N88" s="65"/>
      <c r="O88" s="65"/>
      <c r="P88" s="65"/>
      <c r="Q88" s="65"/>
      <c r="R88" s="65"/>
      <c r="S88" s="65"/>
      <c r="T88" s="65"/>
      <c r="U88" s="62"/>
      <c r="V88" s="62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ht="15">
      <c r="A89" s="62">
        <f t="shared" si="0"/>
        <v>1886</v>
      </c>
      <c r="B89" s="64"/>
      <c r="C89" s="64"/>
      <c r="D89" s="64"/>
      <c r="E89" s="64"/>
      <c r="F89" s="64"/>
      <c r="G89" s="64"/>
      <c r="H89" s="64"/>
      <c r="I89" s="64"/>
      <c r="J89" s="62"/>
      <c r="K89" s="71">
        <v>20.14222098214286</v>
      </c>
      <c r="L89" s="62"/>
      <c r="M89" s="65"/>
      <c r="N89" s="65"/>
      <c r="O89" s="65"/>
      <c r="P89" s="65"/>
      <c r="Q89" s="65"/>
      <c r="R89" s="65"/>
      <c r="S89" s="65"/>
      <c r="T89" s="65"/>
      <c r="U89" s="62"/>
      <c r="V89" s="62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ht="15">
      <c r="A90" s="62">
        <f t="shared" si="0"/>
        <v>1887</v>
      </c>
      <c r="B90" s="64"/>
      <c r="C90" s="64"/>
      <c r="D90" s="64"/>
      <c r="E90" s="64"/>
      <c r="F90" s="64"/>
      <c r="G90" s="64"/>
      <c r="H90" s="64"/>
      <c r="I90" s="64"/>
      <c r="J90" s="62"/>
      <c r="K90" s="71">
        <v>20.481478794642854</v>
      </c>
      <c r="L90" s="62"/>
      <c r="M90" s="65"/>
      <c r="N90" s="65"/>
      <c r="O90" s="65"/>
      <c r="P90" s="65"/>
      <c r="Q90" s="65"/>
      <c r="R90" s="65"/>
      <c r="S90" s="65"/>
      <c r="T90" s="65"/>
      <c r="U90" s="62"/>
      <c r="V90" s="62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ht="15">
      <c r="A91" s="62">
        <f t="shared" si="0"/>
        <v>1888</v>
      </c>
      <c r="B91" s="64"/>
      <c r="C91" s="64"/>
      <c r="D91" s="64"/>
      <c r="E91" s="64"/>
      <c r="F91" s="64"/>
      <c r="G91" s="64"/>
      <c r="H91" s="64"/>
      <c r="I91" s="64"/>
      <c r="J91" s="62"/>
      <c r="K91" s="71">
        <v>21.31508370535714</v>
      </c>
      <c r="L91" s="62"/>
      <c r="M91" s="65"/>
      <c r="N91" s="65"/>
      <c r="O91" s="65"/>
      <c r="P91" s="65"/>
      <c r="Q91" s="65"/>
      <c r="R91" s="65"/>
      <c r="S91" s="65"/>
      <c r="T91" s="65"/>
      <c r="U91" s="62"/>
      <c r="V91" s="62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ht="15">
      <c r="A92" s="62">
        <f t="shared" si="0"/>
        <v>1889</v>
      </c>
      <c r="B92" s="64"/>
      <c r="C92" s="64"/>
      <c r="D92" s="64"/>
      <c r="E92" s="64"/>
      <c r="F92" s="64"/>
      <c r="G92" s="64"/>
      <c r="H92" s="64"/>
      <c r="I92" s="64"/>
      <c r="J92" s="62"/>
      <c r="K92" s="71">
        <v>21.41201450892857</v>
      </c>
      <c r="L92" s="62"/>
      <c r="M92" s="65"/>
      <c r="N92" s="65"/>
      <c r="O92" s="65"/>
      <c r="P92" s="65"/>
      <c r="Q92" s="65"/>
      <c r="R92" s="65"/>
      <c r="S92" s="65"/>
      <c r="T92" s="65"/>
      <c r="U92" s="62"/>
      <c r="V92" s="62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ht="15">
      <c r="A93" s="62">
        <f t="shared" si="0"/>
        <v>1890</v>
      </c>
      <c r="B93" s="64"/>
      <c r="C93" s="64"/>
      <c r="D93" s="64"/>
      <c r="E93" s="64"/>
      <c r="F93" s="64"/>
      <c r="G93" s="64"/>
      <c r="H93" s="64"/>
      <c r="I93" s="64"/>
      <c r="J93" s="62"/>
      <c r="K93" s="71">
        <v>19.153526785714288</v>
      </c>
      <c r="L93" s="62"/>
      <c r="M93" s="65"/>
      <c r="N93" s="65"/>
      <c r="O93" s="65"/>
      <c r="P93" s="65"/>
      <c r="Q93" s="65"/>
      <c r="R93" s="65"/>
      <c r="S93" s="65"/>
      <c r="T93" s="65"/>
      <c r="U93" s="62"/>
      <c r="V93" s="62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1:38" ht="15">
      <c r="A94" s="62">
        <f t="shared" si="0"/>
        <v>1891</v>
      </c>
      <c r="B94" s="64"/>
      <c r="C94" s="64"/>
      <c r="D94" s="64"/>
      <c r="E94" s="64"/>
      <c r="F94" s="64"/>
      <c r="G94" s="64"/>
      <c r="H94" s="64"/>
      <c r="I94" s="64"/>
      <c r="J94" s="62"/>
      <c r="K94" s="71">
        <v>20.27792410714286</v>
      </c>
      <c r="L94" s="62"/>
      <c r="M94" s="65"/>
      <c r="N94" s="65"/>
      <c r="O94" s="65"/>
      <c r="P94" s="65"/>
      <c r="Q94" s="65"/>
      <c r="R94" s="65"/>
      <c r="S94" s="65"/>
      <c r="T94" s="65"/>
      <c r="U94" s="62"/>
      <c r="V94" s="62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1:38" ht="15">
      <c r="A95" s="62">
        <f t="shared" si="0"/>
        <v>1892</v>
      </c>
      <c r="B95" s="64"/>
      <c r="C95" s="64"/>
      <c r="D95" s="64"/>
      <c r="E95" s="64"/>
      <c r="F95" s="64"/>
      <c r="G95" s="64"/>
      <c r="H95" s="64"/>
      <c r="I95" s="64"/>
      <c r="J95" s="62"/>
      <c r="K95" s="71">
        <v>22.991986607142852</v>
      </c>
      <c r="L95" s="62"/>
      <c r="M95" s="65"/>
      <c r="N95" s="65"/>
      <c r="O95" s="65"/>
      <c r="P95" s="65"/>
      <c r="Q95" s="65"/>
      <c r="R95" s="65"/>
      <c r="S95" s="65"/>
      <c r="T95" s="65"/>
      <c r="U95" s="62"/>
      <c r="V95" s="62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ht="15">
      <c r="A96" s="62">
        <f t="shared" si="0"/>
        <v>1893</v>
      </c>
      <c r="B96" s="64"/>
      <c r="C96" s="64"/>
      <c r="D96" s="64"/>
      <c r="E96" s="64"/>
      <c r="F96" s="64"/>
      <c r="G96" s="64"/>
      <c r="H96" s="64"/>
      <c r="I96" s="64"/>
      <c r="J96" s="62"/>
      <c r="K96" s="71">
        <v>25.676969866071428</v>
      </c>
      <c r="L96" s="62"/>
      <c r="M96" s="65"/>
      <c r="N96" s="65"/>
      <c r="O96" s="65"/>
      <c r="P96" s="65"/>
      <c r="Q96" s="65"/>
      <c r="R96" s="65"/>
      <c r="S96" s="65"/>
      <c r="T96" s="65"/>
      <c r="U96" s="62"/>
      <c r="V96" s="62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8" ht="15">
      <c r="A97" s="62">
        <f t="shared" si="0"/>
        <v>1894</v>
      </c>
      <c r="B97" s="64"/>
      <c r="C97" s="64"/>
      <c r="D97" s="64"/>
      <c r="E97" s="64"/>
      <c r="F97" s="64"/>
      <c r="G97" s="64"/>
      <c r="H97" s="64"/>
      <c r="I97" s="64"/>
      <c r="J97" s="62"/>
      <c r="K97" s="71">
        <v>31.560669642857142</v>
      </c>
      <c r="L97" s="62"/>
      <c r="M97" s="65"/>
      <c r="N97" s="65"/>
      <c r="O97" s="65"/>
      <c r="P97" s="65"/>
      <c r="Q97" s="65"/>
      <c r="R97" s="65"/>
      <c r="S97" s="65"/>
      <c r="T97" s="65"/>
      <c r="U97" s="62"/>
      <c r="V97" s="62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8" ht="15">
      <c r="A98" s="62">
        <f t="shared" si="0"/>
        <v>1895</v>
      </c>
      <c r="B98" s="64"/>
      <c r="C98" s="64"/>
      <c r="D98" s="64"/>
      <c r="E98" s="64"/>
      <c r="F98" s="64"/>
      <c r="G98" s="64"/>
      <c r="H98" s="64"/>
      <c r="I98" s="64"/>
      <c r="J98" s="62"/>
      <c r="K98" s="71">
        <v>30.63013392857143</v>
      </c>
      <c r="L98" s="62"/>
      <c r="M98" s="65"/>
      <c r="N98" s="65"/>
      <c r="O98" s="65"/>
      <c r="P98" s="65"/>
      <c r="Q98" s="65"/>
      <c r="R98" s="65"/>
      <c r="S98" s="65"/>
      <c r="T98" s="65"/>
      <c r="U98" s="62"/>
      <c r="V98" s="62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8" ht="15">
      <c r="A99" s="62">
        <f t="shared" si="0"/>
        <v>1896</v>
      </c>
      <c r="B99" s="64"/>
      <c r="C99" s="64"/>
      <c r="D99" s="64"/>
      <c r="E99" s="64"/>
      <c r="F99" s="64"/>
      <c r="G99" s="64"/>
      <c r="H99" s="64"/>
      <c r="I99" s="64"/>
      <c r="J99" s="62"/>
      <c r="K99" s="71">
        <v>29.718984375</v>
      </c>
      <c r="L99" s="62"/>
      <c r="M99" s="65"/>
      <c r="N99" s="65"/>
      <c r="O99" s="65"/>
      <c r="P99" s="65"/>
      <c r="Q99" s="65"/>
      <c r="R99" s="65"/>
      <c r="S99" s="65"/>
      <c r="T99" s="65"/>
      <c r="U99" s="62"/>
      <c r="V99" s="62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ht="15">
      <c r="A100" s="62">
        <f t="shared" si="0"/>
        <v>1897</v>
      </c>
      <c r="B100" s="64"/>
      <c r="C100" s="64"/>
      <c r="D100" s="64"/>
      <c r="E100" s="64"/>
      <c r="F100" s="64"/>
      <c r="G100" s="64"/>
      <c r="H100" s="64"/>
      <c r="I100" s="64"/>
      <c r="J100" s="62"/>
      <c r="K100" s="71">
        <v>33.227879464285714</v>
      </c>
      <c r="L100" s="62"/>
      <c r="M100" s="65"/>
      <c r="N100" s="65"/>
      <c r="O100" s="65"/>
      <c r="P100" s="65"/>
      <c r="Q100" s="65"/>
      <c r="R100" s="65"/>
      <c r="S100" s="65"/>
      <c r="T100" s="65"/>
      <c r="U100" s="62"/>
      <c r="V100" s="62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8" ht="15">
      <c r="A101" s="62">
        <f t="shared" si="0"/>
        <v>1898</v>
      </c>
      <c r="B101" s="64"/>
      <c r="C101" s="64"/>
      <c r="D101" s="64"/>
      <c r="E101" s="64"/>
      <c r="F101" s="64"/>
      <c r="G101" s="64"/>
      <c r="H101" s="64"/>
      <c r="I101" s="64"/>
      <c r="J101" s="62"/>
      <c r="K101" s="71">
        <v>33.73191964285714</v>
      </c>
      <c r="L101" s="62"/>
      <c r="M101" s="65"/>
      <c r="N101" s="65"/>
      <c r="O101" s="65"/>
      <c r="P101" s="65"/>
      <c r="Q101" s="65"/>
      <c r="R101" s="65"/>
      <c r="S101" s="65"/>
      <c r="T101" s="65"/>
      <c r="U101" s="62"/>
      <c r="V101" s="62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</row>
    <row r="102" spans="1:38" ht="15">
      <c r="A102" s="62">
        <f t="shared" si="0"/>
        <v>1899</v>
      </c>
      <c r="B102" s="64"/>
      <c r="C102" s="64"/>
      <c r="D102" s="64"/>
      <c r="E102" s="64"/>
      <c r="F102" s="64"/>
      <c r="G102" s="64"/>
      <c r="H102" s="64"/>
      <c r="I102" s="64"/>
      <c r="J102" s="62"/>
      <c r="K102" s="72">
        <v>33.218186383928575</v>
      </c>
      <c r="L102" s="62"/>
      <c r="M102" s="65"/>
      <c r="N102" s="65"/>
      <c r="O102" s="65"/>
      <c r="P102" s="65"/>
      <c r="Q102" s="65"/>
      <c r="R102" s="65"/>
      <c r="S102" s="65"/>
      <c r="T102" s="65"/>
      <c r="U102" s="62"/>
      <c r="V102" s="62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</row>
    <row r="103" spans="1:38" ht="15">
      <c r="A103" s="62">
        <f t="shared" si="0"/>
        <v>1900</v>
      </c>
      <c r="B103" s="64"/>
      <c r="C103" s="64"/>
      <c r="D103" s="64"/>
      <c r="E103" s="64"/>
      <c r="F103" s="64"/>
      <c r="G103" s="64"/>
      <c r="H103" s="64"/>
      <c r="I103" s="64"/>
      <c r="J103" s="62"/>
      <c r="K103" s="71">
        <v>32.41366071428571</v>
      </c>
      <c r="L103" s="62"/>
      <c r="M103" s="65"/>
      <c r="N103" s="65"/>
      <c r="O103" s="65"/>
      <c r="P103" s="65"/>
      <c r="Q103" s="65"/>
      <c r="R103" s="65"/>
      <c r="S103" s="65"/>
      <c r="T103" s="65"/>
      <c r="U103" s="62"/>
      <c r="V103" s="62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8" ht="15">
      <c r="A104" s="62">
        <f t="shared" si="0"/>
        <v>1901</v>
      </c>
      <c r="B104" s="64"/>
      <c r="C104" s="64"/>
      <c r="D104" s="64"/>
      <c r="E104" s="64"/>
      <c r="F104" s="64"/>
      <c r="G104" s="64"/>
      <c r="H104" s="64"/>
      <c r="I104" s="64"/>
      <c r="J104" s="62"/>
      <c r="K104" s="71">
        <v>33.538058035714286</v>
      </c>
      <c r="L104" s="62"/>
      <c r="M104" s="65"/>
      <c r="N104" s="65"/>
      <c r="O104" s="65"/>
      <c r="P104" s="65"/>
      <c r="Q104" s="65"/>
      <c r="R104" s="65"/>
      <c r="S104" s="65"/>
      <c r="T104" s="65"/>
      <c r="U104" s="62"/>
      <c r="V104" s="62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8" ht="15">
      <c r="A105" s="62">
        <f t="shared" si="0"/>
        <v>1902</v>
      </c>
      <c r="B105" s="64"/>
      <c r="C105" s="64"/>
      <c r="D105" s="64"/>
      <c r="E105" s="64"/>
      <c r="F105" s="64"/>
      <c r="G105" s="64"/>
      <c r="H105" s="64"/>
      <c r="I105" s="64"/>
      <c r="J105" s="62"/>
      <c r="K105" s="71">
        <v>37.94840959821428</v>
      </c>
      <c r="L105" s="62"/>
      <c r="M105" s="65"/>
      <c r="N105" s="65"/>
      <c r="O105" s="65"/>
      <c r="P105" s="65"/>
      <c r="Q105" s="65"/>
      <c r="R105" s="65"/>
      <c r="S105" s="65"/>
      <c r="T105" s="65"/>
      <c r="U105" s="62"/>
      <c r="V105" s="62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8" ht="15">
      <c r="A106" s="62">
        <f t="shared" si="0"/>
        <v>1903</v>
      </c>
      <c r="B106" s="64"/>
      <c r="C106" s="64"/>
      <c r="D106" s="64"/>
      <c r="E106" s="64"/>
      <c r="F106" s="64"/>
      <c r="G106" s="64"/>
      <c r="H106" s="64"/>
      <c r="I106" s="64"/>
      <c r="J106" s="62"/>
      <c r="K106" s="71">
        <v>37.318359375</v>
      </c>
      <c r="L106" s="62"/>
      <c r="M106" s="65"/>
      <c r="N106" s="65"/>
      <c r="O106" s="65"/>
      <c r="P106" s="65"/>
      <c r="Q106" s="65"/>
      <c r="R106" s="65"/>
      <c r="S106" s="65"/>
      <c r="T106" s="65"/>
      <c r="U106" s="62"/>
      <c r="V106" s="62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8" ht="15">
      <c r="A107" s="62">
        <v>1904</v>
      </c>
      <c r="B107" s="64"/>
      <c r="C107" s="64"/>
      <c r="D107" s="64"/>
      <c r="E107" s="64"/>
      <c r="F107" s="64">
        <v>12.8</v>
      </c>
      <c r="G107" s="64"/>
      <c r="H107" s="64"/>
      <c r="I107" s="64"/>
      <c r="J107" s="62" t="s">
        <v>290</v>
      </c>
      <c r="K107" s="71">
        <v>38.66569754464285</v>
      </c>
      <c r="L107" s="62"/>
      <c r="M107" s="65"/>
      <c r="N107" s="65"/>
      <c r="O107" s="65"/>
      <c r="P107" s="65"/>
      <c r="Q107" s="65">
        <v>494.92092857142853</v>
      </c>
      <c r="R107" s="65"/>
      <c r="S107" s="65"/>
      <c r="T107" s="65"/>
      <c r="U107" s="62"/>
      <c r="V107" s="62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8" ht="15">
      <c r="A108" s="62">
        <v>1905</v>
      </c>
      <c r="B108" s="64"/>
      <c r="C108" s="64"/>
      <c r="D108" s="64"/>
      <c r="E108" s="64"/>
      <c r="F108" s="64">
        <v>14.51</v>
      </c>
      <c r="G108" s="64"/>
      <c r="H108" s="64"/>
      <c r="I108" s="64"/>
      <c r="J108" s="62"/>
      <c r="K108" s="71">
        <v>32.76261160714285</v>
      </c>
      <c r="L108" s="62"/>
      <c r="M108" s="65"/>
      <c r="N108" s="65"/>
      <c r="O108" s="65"/>
      <c r="P108" s="65"/>
      <c r="Q108" s="65">
        <v>475.3854944196428</v>
      </c>
      <c r="R108" s="65"/>
      <c r="S108" s="65"/>
      <c r="T108" s="65"/>
      <c r="U108" s="62"/>
      <c r="V108" s="62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8" ht="15">
      <c r="A109" s="62">
        <v>1906</v>
      </c>
      <c r="B109" s="64"/>
      <c r="C109" s="64"/>
      <c r="D109" s="64"/>
      <c r="E109" s="64"/>
      <c r="F109" s="64">
        <v>14.07</v>
      </c>
      <c r="G109" s="64"/>
      <c r="H109" s="64"/>
      <c r="I109" s="64"/>
      <c r="J109" s="62"/>
      <c r="K109" s="71">
        <v>29.573588169642857</v>
      </c>
      <c r="L109" s="62"/>
      <c r="M109" s="65"/>
      <c r="N109" s="65"/>
      <c r="O109" s="65"/>
      <c r="P109" s="65"/>
      <c r="Q109" s="65">
        <v>416.10038554687503</v>
      </c>
      <c r="R109" s="65"/>
      <c r="S109" s="65"/>
      <c r="T109" s="65"/>
      <c r="U109" s="62"/>
      <c r="V109" s="62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</row>
    <row r="110" spans="1:38" ht="15">
      <c r="A110" s="62">
        <v>1907</v>
      </c>
      <c r="B110" s="64"/>
      <c r="C110" s="64"/>
      <c r="D110" s="64"/>
      <c r="E110" s="64"/>
      <c r="F110" s="64">
        <v>14.04</v>
      </c>
      <c r="G110" s="64"/>
      <c r="H110" s="64"/>
      <c r="I110" s="64"/>
      <c r="J110" s="62"/>
      <c r="K110" s="71">
        <v>30.242410714285715</v>
      </c>
      <c r="L110" s="62"/>
      <c r="M110" s="65"/>
      <c r="N110" s="65"/>
      <c r="O110" s="65"/>
      <c r="P110" s="65"/>
      <c r="Q110" s="65">
        <v>424.60344642857143</v>
      </c>
      <c r="R110" s="65"/>
      <c r="S110" s="65"/>
      <c r="T110" s="65"/>
      <c r="U110" s="62"/>
      <c r="V110" s="62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</row>
    <row r="111" spans="1:38" ht="15">
      <c r="A111" s="62">
        <v>1908</v>
      </c>
      <c r="B111" s="64"/>
      <c r="C111" s="64"/>
      <c r="D111" s="64"/>
      <c r="E111" s="64"/>
      <c r="F111" s="64">
        <v>12.56</v>
      </c>
      <c r="G111" s="64"/>
      <c r="H111" s="64"/>
      <c r="I111" s="64"/>
      <c r="J111" s="62"/>
      <c r="K111" s="71">
        <v>36.63984375</v>
      </c>
      <c r="L111" s="62"/>
      <c r="M111" s="65"/>
      <c r="N111" s="65"/>
      <c r="O111" s="65"/>
      <c r="P111" s="65"/>
      <c r="Q111" s="65">
        <v>460.1964375</v>
      </c>
      <c r="R111" s="65"/>
      <c r="S111" s="65"/>
      <c r="T111" s="65"/>
      <c r="U111" s="62"/>
      <c r="V111" s="62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</row>
    <row r="112" spans="1:38" ht="15">
      <c r="A112" s="62">
        <v>1909</v>
      </c>
      <c r="B112" s="64"/>
      <c r="C112" s="64"/>
      <c r="D112" s="64"/>
      <c r="E112" s="64"/>
      <c r="F112" s="64">
        <v>12.59</v>
      </c>
      <c r="G112" s="64"/>
      <c r="H112" s="64"/>
      <c r="I112" s="64"/>
      <c r="J112" s="62"/>
      <c r="K112" s="71">
        <v>38.520301339285716</v>
      </c>
      <c r="L112" s="62"/>
      <c r="M112" s="65"/>
      <c r="N112" s="65"/>
      <c r="O112" s="65"/>
      <c r="P112" s="65"/>
      <c r="Q112" s="65">
        <v>484.97059386160714</v>
      </c>
      <c r="R112" s="65"/>
      <c r="S112" s="65"/>
      <c r="T112" s="65"/>
      <c r="U112" s="62"/>
      <c r="V112" s="62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</row>
    <row r="113" spans="1:38" ht="15">
      <c r="A113" s="62">
        <v>1910</v>
      </c>
      <c r="B113" s="64"/>
      <c r="C113" s="64"/>
      <c r="D113" s="64"/>
      <c r="E113" s="64"/>
      <c r="F113" s="64">
        <v>14.12</v>
      </c>
      <c r="G113" s="64"/>
      <c r="H113" s="64"/>
      <c r="I113" s="64"/>
      <c r="J113" s="62"/>
      <c r="K113" s="71">
        <v>37.046953125</v>
      </c>
      <c r="L113" s="62"/>
      <c r="M113" s="65"/>
      <c r="N113" s="65"/>
      <c r="O113" s="65"/>
      <c r="P113" s="65"/>
      <c r="Q113" s="65">
        <v>523.102978125</v>
      </c>
      <c r="R113" s="65"/>
      <c r="S113" s="65"/>
      <c r="T113" s="65"/>
      <c r="U113" s="62"/>
      <c r="V113" s="62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</row>
    <row r="114" spans="1:38" ht="15">
      <c r="A114" s="62">
        <v>1911</v>
      </c>
      <c r="B114" s="64"/>
      <c r="C114" s="64"/>
      <c r="D114" s="64"/>
      <c r="E114" s="64"/>
      <c r="F114" s="64">
        <v>15.84</v>
      </c>
      <c r="G114" s="64"/>
      <c r="H114" s="64"/>
      <c r="I114" s="64"/>
      <c r="J114" s="62"/>
      <c r="K114" s="71">
        <v>37.00818080357143</v>
      </c>
      <c r="L114" s="62"/>
      <c r="M114" s="65"/>
      <c r="N114" s="65"/>
      <c r="O114" s="65"/>
      <c r="P114" s="65"/>
      <c r="Q114" s="65">
        <v>586.2095839285714</v>
      </c>
      <c r="R114" s="65"/>
      <c r="S114" s="65"/>
      <c r="T114" s="65"/>
      <c r="U114" s="62"/>
      <c r="V114" s="62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</row>
    <row r="115" spans="1:38" ht="15">
      <c r="A115" s="62">
        <v>1912</v>
      </c>
      <c r="B115" s="64"/>
      <c r="C115" s="64"/>
      <c r="D115" s="64"/>
      <c r="E115" s="64"/>
      <c r="F115" s="64">
        <v>16.14</v>
      </c>
      <c r="G115" s="64"/>
      <c r="H115" s="64"/>
      <c r="I115" s="64"/>
      <c r="J115" s="62"/>
      <c r="K115" s="71">
        <v>32.56875</v>
      </c>
      <c r="L115" s="62"/>
      <c r="M115" s="65"/>
      <c r="N115" s="65"/>
      <c r="O115" s="65"/>
      <c r="P115" s="65"/>
      <c r="Q115" s="65">
        <v>525.659625</v>
      </c>
      <c r="R115" s="65"/>
      <c r="S115" s="65"/>
      <c r="T115" s="65"/>
      <c r="U115" s="62"/>
      <c r="V115" s="62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</row>
    <row r="116" spans="1:38" ht="15">
      <c r="A116" s="62">
        <v>1913</v>
      </c>
      <c r="B116" s="64"/>
      <c r="C116" s="64"/>
      <c r="D116" s="64"/>
      <c r="E116" s="64"/>
      <c r="F116" s="64">
        <v>15.18</v>
      </c>
      <c r="G116" s="64"/>
      <c r="H116" s="64"/>
      <c r="I116" s="64"/>
      <c r="J116" s="62"/>
      <c r="K116" s="71">
        <v>33.08248325892857</v>
      </c>
      <c r="L116" s="62"/>
      <c r="M116" s="65"/>
      <c r="N116" s="65"/>
      <c r="O116" s="65"/>
      <c r="P116" s="65"/>
      <c r="Q116" s="65">
        <v>502.1920958705357</v>
      </c>
      <c r="R116" s="65"/>
      <c r="S116" s="65"/>
      <c r="T116" s="65"/>
      <c r="U116" s="62"/>
      <c r="V116" s="62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</row>
    <row r="117" spans="1:38" ht="15">
      <c r="A117" s="62">
        <v>1914</v>
      </c>
      <c r="B117" s="64"/>
      <c r="C117" s="64"/>
      <c r="D117" s="64"/>
      <c r="E117" s="64"/>
      <c r="F117" s="64">
        <v>23.27</v>
      </c>
      <c r="G117" s="64"/>
      <c r="H117" s="64"/>
      <c r="I117" s="64"/>
      <c r="J117" s="62"/>
      <c r="K117" s="71">
        <v>36.0291796875</v>
      </c>
      <c r="L117" s="62"/>
      <c r="M117" s="65"/>
      <c r="N117" s="65"/>
      <c r="O117" s="65"/>
      <c r="P117" s="65"/>
      <c r="Q117" s="65">
        <v>838.399011328125</v>
      </c>
      <c r="R117" s="65"/>
      <c r="S117" s="65"/>
      <c r="T117" s="65"/>
      <c r="U117" s="62"/>
      <c r="V117" s="62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</row>
    <row r="118" spans="1:38" ht="15">
      <c r="A118" s="62"/>
      <c r="B118" s="64"/>
      <c r="C118" s="64"/>
      <c r="D118" s="64"/>
      <c r="E118" s="64"/>
      <c r="F118" s="64"/>
      <c r="G118" s="64"/>
      <c r="H118" s="64"/>
      <c r="I118" s="64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</row>
    <row r="119" spans="1:38" ht="15">
      <c r="A119" s="62" t="s">
        <v>229</v>
      </c>
      <c r="B119" s="64">
        <f>AVERAGE(B20:B67)</f>
        <v>29.07833333333333</v>
      </c>
      <c r="C119" s="64">
        <f>AVERAGE(C14:C63)</f>
        <v>21.756400000000003</v>
      </c>
      <c r="D119" s="64">
        <f>AVERAGE(D14:D66)</f>
        <v>18.37962264150943</v>
      </c>
      <c r="E119" s="64">
        <f>AVERAGE(E14:E67)</f>
        <v>140.57611111111117</v>
      </c>
      <c r="F119" s="64">
        <f>AVERAGE(F11:F59,F107:F117)</f>
        <v>4.651166666666667</v>
      </c>
      <c r="G119" s="64">
        <f>AVERAGE(G11:G57)</f>
        <v>2.011914893617021</v>
      </c>
      <c r="H119" s="64">
        <f>AVERAGE(H11:H58)</f>
        <v>19.746666666666663</v>
      </c>
      <c r="I119" s="64">
        <f>AVERAGE(I11:I58)</f>
        <v>9.439375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</row>
    <row r="120" spans="1:38" ht="15">
      <c r="A120" s="62" t="s">
        <v>284</v>
      </c>
      <c r="B120" s="64">
        <f>STDEV(B20:B67)</f>
        <v>10.312381596139547</v>
      </c>
      <c r="C120" s="64">
        <f>STDEV(C14:C63)</f>
        <v>15.174881603276821</v>
      </c>
      <c r="D120" s="64">
        <f>STDEV(D14:D66)</f>
        <v>5.179001968847258</v>
      </c>
      <c r="E120" s="64">
        <f>STDEV(E14:E67)</f>
        <v>948.7153100077396</v>
      </c>
      <c r="F120" s="64">
        <f>STDEV(F11:F59,F107:F117)</f>
        <v>5.137357063595061</v>
      </c>
      <c r="G120" s="64">
        <f>STDEV(G11:G57)</f>
        <v>0.47408785783573293</v>
      </c>
      <c r="H120" s="64">
        <f>STDEV(H11:H58)</f>
        <v>14.394155630395858</v>
      </c>
      <c r="I120" s="64">
        <f>STDEV(I11:I58)</f>
        <v>2.8538517504996315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</row>
    <row r="121" spans="1:38" ht="15">
      <c r="A121" s="62"/>
      <c r="B121" s="64"/>
      <c r="C121" s="64"/>
      <c r="D121" s="64"/>
      <c r="E121" s="64"/>
      <c r="F121" s="64"/>
      <c r="G121" s="64"/>
      <c r="H121" s="64"/>
      <c r="I121" s="64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</row>
    <row r="122" spans="1:38" ht="15">
      <c r="A122" s="62"/>
      <c r="B122" s="64"/>
      <c r="C122" s="64"/>
      <c r="D122" s="64"/>
      <c r="E122" s="64"/>
      <c r="F122" s="64"/>
      <c r="G122" s="64"/>
      <c r="H122" s="64"/>
      <c r="I122" s="64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1"/>
  <sheetViews>
    <sheetView workbookViewId="0" topLeftCell="A1">
      <pane ySplit="4460" topLeftCell="BM68" activePane="topLeft" state="split"/>
      <selection pane="topLeft" activeCell="B1" sqref="B1"/>
      <selection pane="bottomLeft" activeCell="V72" sqref="V72"/>
    </sheetView>
  </sheetViews>
  <sheetFormatPr defaultColWidth="11.421875" defaultRowHeight="12.75"/>
  <cols>
    <col min="1" max="1" width="10.8515625" style="1" customWidth="1"/>
    <col min="2" max="6" width="10.8515625" style="16" customWidth="1"/>
    <col min="7" max="7" width="4.28125" style="1" customWidth="1"/>
    <col min="8" max="8" width="10.8515625" style="1" customWidth="1"/>
    <col min="9" max="9" width="4.28125" style="1" customWidth="1"/>
    <col min="10" max="16" width="10.8515625" style="1" customWidth="1"/>
    <col min="17" max="26" width="10.8515625" style="16" customWidth="1"/>
    <col min="27" max="16384" width="10.8515625" style="1" customWidth="1"/>
  </cols>
  <sheetData>
    <row r="1" ht="15">
      <c r="B1" s="1" t="s">
        <v>253</v>
      </c>
    </row>
    <row r="2" spans="2:17" ht="15">
      <c r="B2" s="101" t="s">
        <v>288</v>
      </c>
      <c r="D2" s="101" t="s">
        <v>285</v>
      </c>
      <c r="F2" s="12" t="s">
        <v>287</v>
      </c>
      <c r="Q2" s="16" t="s">
        <v>161</v>
      </c>
    </row>
    <row r="3" spans="2:26" ht="15">
      <c r="B3" s="102" t="s">
        <v>62</v>
      </c>
      <c r="C3" s="102"/>
      <c r="D3" s="102"/>
      <c r="E3" s="102"/>
      <c r="F3" s="102"/>
      <c r="J3" s="23" t="s">
        <v>105</v>
      </c>
      <c r="K3" s="23"/>
      <c r="L3" s="23"/>
      <c r="M3" s="23"/>
      <c r="N3" s="23"/>
      <c r="Q3" s="94" t="s">
        <v>58</v>
      </c>
      <c r="R3" s="95"/>
      <c r="S3" s="95"/>
      <c r="T3" s="95"/>
      <c r="U3" s="95"/>
      <c r="V3" s="95"/>
      <c r="W3" s="94" t="s">
        <v>59</v>
      </c>
      <c r="X3" s="95"/>
      <c r="Y3" s="95"/>
      <c r="Z3" s="96"/>
    </row>
    <row r="4" spans="2:26" s="4" customFormat="1" ht="15">
      <c r="B4" s="12" t="s">
        <v>156</v>
      </c>
      <c r="C4" s="12" t="s">
        <v>158</v>
      </c>
      <c r="D4" s="12" t="s">
        <v>160</v>
      </c>
      <c r="E4" s="12" t="s">
        <v>54</v>
      </c>
      <c r="F4" s="12" t="s">
        <v>55</v>
      </c>
      <c r="G4" s="1"/>
      <c r="H4" s="1"/>
      <c r="I4" s="1"/>
      <c r="J4" s="12" t="s">
        <v>156</v>
      </c>
      <c r="K4" s="12" t="s">
        <v>158</v>
      </c>
      <c r="L4" s="12" t="s">
        <v>160</v>
      </c>
      <c r="M4" s="12" t="s">
        <v>54</v>
      </c>
      <c r="N4" s="12" t="s">
        <v>55</v>
      </c>
      <c r="Q4" s="12" t="s">
        <v>156</v>
      </c>
      <c r="R4" s="12" t="s">
        <v>156</v>
      </c>
      <c r="S4" s="12" t="s">
        <v>158</v>
      </c>
      <c r="T4" s="12" t="s">
        <v>158</v>
      </c>
      <c r="U4" s="12" t="s">
        <v>160</v>
      </c>
      <c r="V4" s="12" t="s">
        <v>160</v>
      </c>
      <c r="W4" s="12" t="s">
        <v>54</v>
      </c>
      <c r="X4" s="12" t="s">
        <v>54</v>
      </c>
      <c r="Y4" s="12" t="s">
        <v>55</v>
      </c>
      <c r="Z4" s="12" t="s">
        <v>55</v>
      </c>
    </row>
    <row r="5" spans="2:26" s="4" customFormat="1" ht="15">
      <c r="B5" s="12" t="s">
        <v>286</v>
      </c>
      <c r="C5" s="12" t="s">
        <v>258</v>
      </c>
      <c r="D5" s="12" t="s">
        <v>159</v>
      </c>
      <c r="E5" s="12" t="s">
        <v>56</v>
      </c>
      <c r="F5" s="12" t="s">
        <v>57</v>
      </c>
      <c r="G5" s="1"/>
      <c r="H5" s="1"/>
      <c r="I5" s="1"/>
      <c r="J5" s="12" t="s">
        <v>286</v>
      </c>
      <c r="K5" s="12" t="s">
        <v>258</v>
      </c>
      <c r="L5" s="12" t="s">
        <v>159</v>
      </c>
      <c r="M5" s="12" t="s">
        <v>56</v>
      </c>
      <c r="N5" s="12" t="s">
        <v>57</v>
      </c>
      <c r="Q5" s="12" t="s">
        <v>286</v>
      </c>
      <c r="R5" s="12" t="s">
        <v>286</v>
      </c>
      <c r="S5" s="12" t="s">
        <v>258</v>
      </c>
      <c r="T5" s="12" t="s">
        <v>258</v>
      </c>
      <c r="U5" s="12" t="s">
        <v>159</v>
      </c>
      <c r="V5" s="12" t="s">
        <v>159</v>
      </c>
      <c r="W5" s="12" t="s">
        <v>56</v>
      </c>
      <c r="X5" s="12" t="s">
        <v>56</v>
      </c>
      <c r="Y5" s="12" t="s">
        <v>57</v>
      </c>
      <c r="Z5" s="12" t="s">
        <v>57</v>
      </c>
    </row>
    <row r="6" spans="1:26" s="4" customFormat="1" ht="15">
      <c r="A6" s="4" t="s">
        <v>314</v>
      </c>
      <c r="B6" s="12" t="s">
        <v>157</v>
      </c>
      <c r="C6" s="12" t="s">
        <v>264</v>
      </c>
      <c r="D6" s="12" t="s">
        <v>259</v>
      </c>
      <c r="E6" s="12" t="s">
        <v>265</v>
      </c>
      <c r="F6" s="12" t="s">
        <v>261</v>
      </c>
      <c r="G6" s="1"/>
      <c r="H6" s="1"/>
      <c r="I6" s="1"/>
      <c r="J6" s="12" t="s">
        <v>157</v>
      </c>
      <c r="K6" s="12" t="s">
        <v>264</v>
      </c>
      <c r="L6" s="12" t="s">
        <v>259</v>
      </c>
      <c r="M6" s="12" t="s">
        <v>265</v>
      </c>
      <c r="N6" s="12" t="s">
        <v>261</v>
      </c>
      <c r="P6" s="4" t="s">
        <v>260</v>
      </c>
      <c r="Q6" s="12" t="s">
        <v>157</v>
      </c>
      <c r="R6" s="12" t="s">
        <v>157</v>
      </c>
      <c r="S6" s="12" t="s">
        <v>264</v>
      </c>
      <c r="T6" s="12" t="s">
        <v>264</v>
      </c>
      <c r="U6" s="12" t="s">
        <v>259</v>
      </c>
      <c r="V6" s="12" t="s">
        <v>259</v>
      </c>
      <c r="W6" s="12" t="s">
        <v>265</v>
      </c>
      <c r="X6" s="12" t="s">
        <v>265</v>
      </c>
      <c r="Y6" s="12" t="s">
        <v>261</v>
      </c>
      <c r="Z6" s="12" t="s">
        <v>261</v>
      </c>
    </row>
    <row r="7" spans="2:26" s="4" customFormat="1" ht="15">
      <c r="B7" s="103" t="s">
        <v>60</v>
      </c>
      <c r="C7" s="95"/>
      <c r="D7" s="95"/>
      <c r="E7" s="94" t="s">
        <v>61</v>
      </c>
      <c r="F7" s="96"/>
      <c r="G7" s="1"/>
      <c r="H7" s="70" t="s">
        <v>21</v>
      </c>
      <c r="I7" s="1"/>
      <c r="J7" s="97" t="s">
        <v>60</v>
      </c>
      <c r="K7" s="98"/>
      <c r="L7" s="98"/>
      <c r="M7" s="100" t="s">
        <v>61</v>
      </c>
      <c r="N7" s="99"/>
      <c r="Q7" s="104" t="s">
        <v>262</v>
      </c>
      <c r="R7" s="105" t="s">
        <v>263</v>
      </c>
      <c r="S7" s="104" t="s">
        <v>262</v>
      </c>
      <c r="T7" s="105" t="s">
        <v>263</v>
      </c>
      <c r="U7" s="104" t="s">
        <v>262</v>
      </c>
      <c r="V7" s="105" t="s">
        <v>263</v>
      </c>
      <c r="W7" s="104" t="s">
        <v>262</v>
      </c>
      <c r="X7" s="105" t="s">
        <v>263</v>
      </c>
      <c r="Y7" s="104" t="s">
        <v>262</v>
      </c>
      <c r="Z7" s="105" t="s">
        <v>263</v>
      </c>
    </row>
    <row r="8" spans="1:26" ht="15">
      <c r="A8" s="1">
        <v>1801</v>
      </c>
      <c r="B8" s="16">
        <v>3.68</v>
      </c>
      <c r="C8" s="16" t="s">
        <v>305</v>
      </c>
      <c r="D8" s="16" t="s">
        <v>305</v>
      </c>
      <c r="E8" s="16" t="s">
        <v>305</v>
      </c>
      <c r="H8" s="71">
        <v>16</v>
      </c>
      <c r="J8" s="16">
        <v>58.88</v>
      </c>
      <c r="K8" s="16"/>
      <c r="L8" s="16"/>
      <c r="M8" s="16"/>
      <c r="N8" s="16"/>
      <c r="O8" s="1">
        <v>1801</v>
      </c>
      <c r="P8" s="1" t="s">
        <v>112</v>
      </c>
      <c r="Q8" s="16">
        <v>53.8</v>
      </c>
      <c r="R8" s="16">
        <v>3.39</v>
      </c>
      <c r="S8" s="16" t="s">
        <v>307</v>
      </c>
      <c r="T8" s="16" t="s">
        <v>305</v>
      </c>
      <c r="U8" s="16" t="s">
        <v>307</v>
      </c>
      <c r="W8" s="16">
        <v>20.3</v>
      </c>
      <c r="X8" s="16">
        <v>1.28</v>
      </c>
      <c r="Y8" s="16">
        <v>11.7</v>
      </c>
      <c r="Z8" s="16">
        <v>0.74</v>
      </c>
    </row>
    <row r="9" spans="1:26" ht="15">
      <c r="A9" s="1">
        <v>1802</v>
      </c>
      <c r="B9" s="16">
        <v>3.95</v>
      </c>
      <c r="C9" s="16" t="s">
        <v>305</v>
      </c>
      <c r="D9" s="16" t="s">
        <v>305</v>
      </c>
      <c r="E9" s="16" t="s">
        <v>305</v>
      </c>
      <c r="H9" s="71">
        <v>15.94</v>
      </c>
      <c r="J9" s="16">
        <v>62.963</v>
      </c>
      <c r="K9" s="16"/>
      <c r="L9" s="16"/>
      <c r="M9" s="16"/>
      <c r="N9" s="16"/>
      <c r="P9" s="1" t="s">
        <v>113</v>
      </c>
      <c r="Q9" s="16">
        <v>57.1</v>
      </c>
      <c r="R9" s="16">
        <v>3.7</v>
      </c>
      <c r="S9" s="16" t="s">
        <v>306</v>
      </c>
      <c r="T9" s="16" t="s">
        <v>305</v>
      </c>
      <c r="U9" s="16" t="s">
        <v>306</v>
      </c>
      <c r="V9" s="16" t="s">
        <v>307</v>
      </c>
      <c r="W9" s="16">
        <v>18.1</v>
      </c>
      <c r="X9" s="16">
        <v>1.17</v>
      </c>
      <c r="Y9" s="16">
        <v>9.4</v>
      </c>
      <c r="Z9" s="16">
        <v>0.61</v>
      </c>
    </row>
    <row r="10" spans="1:26" ht="15">
      <c r="A10" s="1">
        <v>1803</v>
      </c>
      <c r="H10" s="71">
        <v>16.16</v>
      </c>
      <c r="J10" s="16"/>
      <c r="K10" s="16"/>
      <c r="L10" s="16"/>
      <c r="M10" s="16"/>
      <c r="N10" s="16"/>
      <c r="P10" s="1" t="s">
        <v>114</v>
      </c>
      <c r="Q10" s="16">
        <v>36</v>
      </c>
      <c r="R10" s="16">
        <v>2.31</v>
      </c>
      <c r="S10" s="16" t="s">
        <v>307</v>
      </c>
      <c r="T10" s="16" t="s">
        <v>305</v>
      </c>
      <c r="U10" s="16" t="s">
        <v>306</v>
      </c>
      <c r="V10" s="16" t="s">
        <v>307</v>
      </c>
      <c r="W10" s="16">
        <v>14.2</v>
      </c>
      <c r="X10" s="16">
        <v>0.91</v>
      </c>
      <c r="Y10" s="16">
        <v>9.2</v>
      </c>
      <c r="Z10" s="16">
        <v>0.59</v>
      </c>
    </row>
    <row r="11" spans="1:26" ht="15">
      <c r="A11" s="1">
        <v>1804</v>
      </c>
      <c r="H11" s="71">
        <v>16.36</v>
      </c>
      <c r="J11" s="16"/>
      <c r="K11" s="16"/>
      <c r="L11" s="16"/>
      <c r="M11" s="16"/>
      <c r="N11" s="16"/>
      <c r="P11" s="1" t="s">
        <v>115</v>
      </c>
      <c r="Q11" s="16">
        <v>47.2</v>
      </c>
      <c r="R11" s="16">
        <v>2.97</v>
      </c>
      <c r="S11" s="16" t="s">
        <v>307</v>
      </c>
      <c r="T11" s="16" t="s">
        <v>306</v>
      </c>
      <c r="U11" s="16" t="s">
        <v>307</v>
      </c>
      <c r="V11" s="16" t="s">
        <v>307</v>
      </c>
      <c r="W11" s="16">
        <v>15.8</v>
      </c>
      <c r="X11" s="16">
        <v>0.99</v>
      </c>
      <c r="Y11" s="16">
        <v>9.9</v>
      </c>
      <c r="Z11" s="16">
        <v>0.62</v>
      </c>
    </row>
    <row r="12" spans="1:26" ht="15">
      <c r="A12" s="1">
        <v>1805</v>
      </c>
      <c r="H12" s="71">
        <v>16.49</v>
      </c>
      <c r="J12" s="16"/>
      <c r="K12" s="16"/>
      <c r="L12" s="16"/>
      <c r="M12" s="16"/>
      <c r="N12" s="16"/>
      <c r="P12" s="1" t="s">
        <v>116</v>
      </c>
      <c r="Q12" s="16">
        <v>56.6</v>
      </c>
      <c r="R12" s="16">
        <v>3.63</v>
      </c>
      <c r="S12" s="16" t="s">
        <v>306</v>
      </c>
      <c r="T12" s="16" t="s">
        <v>305</v>
      </c>
      <c r="U12" s="16" t="s">
        <v>306</v>
      </c>
      <c r="V12" s="16" t="s">
        <v>308</v>
      </c>
      <c r="W12" s="16">
        <v>19.5</v>
      </c>
      <c r="X12" s="16">
        <v>1.25</v>
      </c>
      <c r="Y12" s="16">
        <v>16.8</v>
      </c>
      <c r="Z12" s="16">
        <v>1.08</v>
      </c>
    </row>
    <row r="13" spans="1:26" ht="15">
      <c r="A13" s="1">
        <v>1806</v>
      </c>
      <c r="H13" s="71">
        <v>16.57</v>
      </c>
      <c r="J13" s="16"/>
      <c r="K13" s="16"/>
      <c r="L13" s="16"/>
      <c r="M13" s="16"/>
      <c r="N13" s="16"/>
      <c r="P13" s="1" t="s">
        <v>117</v>
      </c>
      <c r="Q13" s="16">
        <v>49.5</v>
      </c>
      <c r="R13" s="16">
        <v>3.14</v>
      </c>
      <c r="S13" s="16" t="s">
        <v>307</v>
      </c>
      <c r="T13" s="16" t="s">
        <v>306</v>
      </c>
      <c r="U13" s="16" t="s">
        <v>305</v>
      </c>
      <c r="W13" s="16">
        <v>14.6</v>
      </c>
      <c r="X13" s="16">
        <v>0.92</v>
      </c>
      <c r="Y13" s="16">
        <v>9.7</v>
      </c>
      <c r="Z13" s="16">
        <v>0.61</v>
      </c>
    </row>
    <row r="14" spans="1:26" ht="15">
      <c r="A14" s="1">
        <v>1807</v>
      </c>
      <c r="H14" s="71">
        <v>16.28</v>
      </c>
      <c r="J14" s="16"/>
      <c r="K14" s="16"/>
      <c r="L14" s="16"/>
      <c r="M14" s="16"/>
      <c r="N14" s="16"/>
      <c r="P14" s="1" t="s">
        <v>297</v>
      </c>
      <c r="Q14" s="16">
        <v>64.8</v>
      </c>
      <c r="R14" s="16">
        <v>4.18</v>
      </c>
      <c r="S14" s="16" t="s">
        <v>305</v>
      </c>
      <c r="T14" s="16" t="s">
        <v>305</v>
      </c>
      <c r="U14" s="16">
        <v>263</v>
      </c>
      <c r="V14" s="16">
        <v>16.96</v>
      </c>
      <c r="W14" s="16">
        <v>18.7</v>
      </c>
      <c r="X14" s="16">
        <v>1.21</v>
      </c>
      <c r="Y14" s="16">
        <v>19.9</v>
      </c>
      <c r="Z14" s="16">
        <v>1.28</v>
      </c>
    </row>
    <row r="15" spans="1:26" ht="15">
      <c r="A15" s="1">
        <v>1808</v>
      </c>
      <c r="H15" s="71">
        <v>16.44</v>
      </c>
      <c r="J15" s="16"/>
      <c r="K15" s="16"/>
      <c r="L15" s="16"/>
      <c r="M15" s="16"/>
      <c r="N15" s="16"/>
      <c r="P15" s="1" t="s">
        <v>296</v>
      </c>
      <c r="Q15" s="16">
        <v>80.5</v>
      </c>
      <c r="R15" s="16">
        <v>5.08</v>
      </c>
      <c r="S15" s="16">
        <v>47.8</v>
      </c>
      <c r="T15" s="16">
        <v>3.04</v>
      </c>
      <c r="U15" s="16">
        <v>227.9</v>
      </c>
      <c r="V15" s="16">
        <v>14.38</v>
      </c>
      <c r="W15" s="16">
        <v>16.4</v>
      </c>
      <c r="X15" s="16">
        <v>1.03</v>
      </c>
      <c r="Y15" s="16">
        <v>16.9</v>
      </c>
      <c r="Z15" s="16">
        <v>1.07</v>
      </c>
    </row>
    <row r="16" spans="1:26" ht="15">
      <c r="A16" s="1">
        <v>1809</v>
      </c>
      <c r="H16" s="71">
        <v>16.61</v>
      </c>
      <c r="J16" s="16"/>
      <c r="K16" s="16"/>
      <c r="L16" s="16"/>
      <c r="M16" s="16"/>
      <c r="N16" s="16"/>
      <c r="P16" s="1" t="s">
        <v>120</v>
      </c>
      <c r="Q16" s="16">
        <v>83.6</v>
      </c>
      <c r="R16" s="16">
        <v>5.25</v>
      </c>
      <c r="S16" s="16">
        <v>67.7</v>
      </c>
      <c r="T16" s="16">
        <v>4.25</v>
      </c>
      <c r="U16" s="16">
        <v>343.5</v>
      </c>
      <c r="V16" s="16">
        <v>21.6</v>
      </c>
      <c r="W16" s="16">
        <v>19.3</v>
      </c>
      <c r="X16" s="16">
        <v>1.21</v>
      </c>
      <c r="Y16" s="16">
        <v>17.8</v>
      </c>
      <c r="Z16" s="16">
        <v>1.12</v>
      </c>
    </row>
    <row r="17" spans="1:26" ht="15">
      <c r="A17" s="1">
        <v>1810</v>
      </c>
      <c r="B17" s="16">
        <v>2.66</v>
      </c>
      <c r="C17" s="16" t="s">
        <v>305</v>
      </c>
      <c r="D17" s="16" t="s">
        <v>305</v>
      </c>
      <c r="E17" s="16" t="s">
        <v>305</v>
      </c>
      <c r="F17" s="16" t="s">
        <v>305</v>
      </c>
      <c r="H17" s="72">
        <v>15.81</v>
      </c>
      <c r="J17" s="16">
        <v>42.0546</v>
      </c>
      <c r="K17" s="16"/>
      <c r="L17" s="16"/>
      <c r="M17" s="16"/>
      <c r="N17" s="16"/>
      <c r="P17" s="1" t="s">
        <v>295</v>
      </c>
      <c r="Q17" s="16">
        <v>98.6</v>
      </c>
      <c r="R17" s="16">
        <v>6.5</v>
      </c>
      <c r="S17" s="16">
        <v>55.1</v>
      </c>
      <c r="T17" s="16">
        <v>3.64</v>
      </c>
      <c r="U17" s="16">
        <v>395</v>
      </c>
      <c r="V17" s="16">
        <v>26.07</v>
      </c>
      <c r="W17" s="16">
        <v>20.7</v>
      </c>
      <c r="X17" s="16">
        <v>1.37</v>
      </c>
      <c r="Y17" s="16">
        <v>14.2</v>
      </c>
      <c r="Z17" s="16">
        <v>0.94</v>
      </c>
    </row>
    <row r="18" spans="1:26" ht="15">
      <c r="A18" s="1">
        <v>1811</v>
      </c>
      <c r="B18" s="16">
        <v>2.62</v>
      </c>
      <c r="C18" s="16" t="s">
        <v>305</v>
      </c>
      <c r="D18" s="16" t="s">
        <v>305</v>
      </c>
      <c r="E18" s="16" t="s">
        <v>305</v>
      </c>
      <c r="F18" s="16" t="s">
        <v>305</v>
      </c>
      <c r="H18" s="71">
        <v>15.94</v>
      </c>
      <c r="J18" s="16">
        <v>41.7628</v>
      </c>
      <c r="K18" s="16"/>
      <c r="L18" s="16"/>
      <c r="M18" s="16"/>
      <c r="N18" s="16"/>
      <c r="P18" s="1" t="s">
        <v>122</v>
      </c>
      <c r="Q18" s="16">
        <v>92.9</v>
      </c>
      <c r="R18" s="16">
        <v>6.07</v>
      </c>
      <c r="S18" s="16">
        <v>46.8</v>
      </c>
      <c r="T18" s="16">
        <v>3.06</v>
      </c>
      <c r="U18" s="16">
        <v>353.4</v>
      </c>
      <c r="V18" s="16">
        <v>23.09</v>
      </c>
      <c r="W18" s="16">
        <v>19.7</v>
      </c>
      <c r="X18" s="16">
        <v>1.28</v>
      </c>
      <c r="Y18" s="16">
        <v>13</v>
      </c>
      <c r="Z18" s="16">
        <v>0.85</v>
      </c>
    </row>
    <row r="19" spans="1:26" ht="15">
      <c r="A19" s="1">
        <v>1812</v>
      </c>
      <c r="B19" s="16">
        <v>4.25</v>
      </c>
      <c r="C19" s="16" t="s">
        <v>305</v>
      </c>
      <c r="D19" s="16" t="s">
        <v>305</v>
      </c>
      <c r="E19" s="16">
        <v>1.5</v>
      </c>
      <c r="F19" s="16">
        <v>1.16</v>
      </c>
      <c r="H19" s="71">
        <v>16.26</v>
      </c>
      <c r="J19" s="16">
        <v>69.105</v>
      </c>
      <c r="K19" s="16"/>
      <c r="L19" s="16"/>
      <c r="M19" s="16">
        <v>24.39</v>
      </c>
      <c r="N19" s="16">
        <v>18.8616</v>
      </c>
      <c r="P19" s="1" t="s">
        <v>123</v>
      </c>
      <c r="Q19" s="16">
        <v>93.9</v>
      </c>
      <c r="R19" s="16">
        <v>6.15</v>
      </c>
      <c r="S19" s="16">
        <v>50.6</v>
      </c>
      <c r="T19" s="16">
        <v>3.31</v>
      </c>
      <c r="U19" s="16">
        <v>316.3</v>
      </c>
      <c r="V19" s="16">
        <v>20.7</v>
      </c>
      <c r="W19" s="16">
        <v>22.9</v>
      </c>
      <c r="X19" s="16">
        <v>1.5</v>
      </c>
      <c r="Y19" s="16">
        <v>14.9</v>
      </c>
      <c r="Z19" s="16">
        <v>0.98</v>
      </c>
    </row>
    <row r="20" spans="1:26" ht="15">
      <c r="A20" s="1">
        <v>1813</v>
      </c>
      <c r="B20" s="16">
        <v>3.05</v>
      </c>
      <c r="C20" s="16" t="s">
        <v>305</v>
      </c>
      <c r="D20" s="16" t="s">
        <v>305</v>
      </c>
      <c r="E20" s="16">
        <v>1.03</v>
      </c>
      <c r="F20" s="16">
        <v>0.89</v>
      </c>
      <c r="H20" s="71">
        <v>16.52</v>
      </c>
      <c r="J20" s="16">
        <v>50.385999999999996</v>
      </c>
      <c r="K20" s="16"/>
      <c r="L20" s="16"/>
      <c r="M20" s="16">
        <v>17.0156</v>
      </c>
      <c r="N20" s="16">
        <v>14.7028</v>
      </c>
      <c r="P20" s="1" t="s">
        <v>294</v>
      </c>
      <c r="Q20" s="16">
        <v>99.4</v>
      </c>
      <c r="R20" s="16">
        <v>6.27</v>
      </c>
      <c r="S20" s="16">
        <v>63.1</v>
      </c>
      <c r="T20" s="16">
        <v>3.99</v>
      </c>
      <c r="U20" s="16">
        <v>427.8</v>
      </c>
      <c r="V20" s="16">
        <v>27</v>
      </c>
      <c r="W20" s="16">
        <v>25.8</v>
      </c>
      <c r="X20" s="16">
        <v>1.63</v>
      </c>
      <c r="Y20" s="16">
        <v>17.4</v>
      </c>
      <c r="Z20" s="16">
        <v>1.1</v>
      </c>
    </row>
    <row r="21" spans="1:26" ht="15">
      <c r="A21" s="1">
        <v>1814</v>
      </c>
      <c r="B21" s="16">
        <v>3.43</v>
      </c>
      <c r="C21" s="16" t="s">
        <v>305</v>
      </c>
      <c r="D21" s="16" t="s">
        <v>305</v>
      </c>
      <c r="E21" s="16">
        <v>1.2</v>
      </c>
      <c r="F21" s="16">
        <v>0.71</v>
      </c>
      <c r="H21" s="71">
        <v>15.38</v>
      </c>
      <c r="J21" s="16">
        <v>52.753400000000006</v>
      </c>
      <c r="K21" s="16"/>
      <c r="L21" s="16"/>
      <c r="M21" s="16">
        <v>18.456</v>
      </c>
      <c r="N21" s="16">
        <v>10.9198</v>
      </c>
      <c r="P21" s="1" t="s">
        <v>125</v>
      </c>
      <c r="Q21" s="16">
        <v>102.7</v>
      </c>
      <c r="R21" s="16">
        <v>5.81</v>
      </c>
      <c r="S21" s="16">
        <v>60.2</v>
      </c>
      <c r="T21" s="16">
        <v>3.4</v>
      </c>
      <c r="U21" s="16">
        <v>487.4</v>
      </c>
      <c r="V21" s="16">
        <v>27.57</v>
      </c>
      <c r="W21" s="16">
        <v>29.7</v>
      </c>
      <c r="X21" s="16">
        <v>1.68</v>
      </c>
      <c r="Y21" s="16">
        <v>26.6</v>
      </c>
      <c r="Z21" s="16">
        <v>1.5</v>
      </c>
    </row>
    <row r="22" spans="1:26" ht="15">
      <c r="A22" s="1">
        <v>1815</v>
      </c>
      <c r="B22" s="16">
        <v>3.59</v>
      </c>
      <c r="C22" s="16" t="s">
        <v>305</v>
      </c>
      <c r="D22" s="16" t="s">
        <v>305</v>
      </c>
      <c r="E22" s="16">
        <v>1.39</v>
      </c>
      <c r="F22" s="16">
        <v>0.93</v>
      </c>
      <c r="H22" s="71">
        <v>15.32</v>
      </c>
      <c r="J22" s="16">
        <v>54.998799999999996</v>
      </c>
      <c r="K22" s="16"/>
      <c r="L22" s="16"/>
      <c r="M22" s="16">
        <v>21.2948</v>
      </c>
      <c r="N22" s="16">
        <v>14.2476</v>
      </c>
      <c r="P22" s="1" t="s">
        <v>126</v>
      </c>
      <c r="Q22" s="16">
        <v>103.7</v>
      </c>
      <c r="R22" s="16">
        <v>5.58</v>
      </c>
      <c r="S22" s="16">
        <v>66.9</v>
      </c>
      <c r="T22" s="16">
        <v>3.6</v>
      </c>
      <c r="U22" s="16">
        <v>504.9</v>
      </c>
      <c r="V22" s="16">
        <v>27.16</v>
      </c>
      <c r="W22" s="16">
        <v>32.7</v>
      </c>
      <c r="X22" s="16">
        <v>1.76</v>
      </c>
      <c r="Y22" s="16">
        <v>24.3</v>
      </c>
      <c r="Z22" s="16">
        <v>1.31</v>
      </c>
    </row>
    <row r="23" spans="1:26" ht="15">
      <c r="A23" s="1">
        <v>1816</v>
      </c>
      <c r="B23" s="16">
        <v>3.93</v>
      </c>
      <c r="C23" s="16" t="s">
        <v>305</v>
      </c>
      <c r="D23" s="16" t="s">
        <v>305</v>
      </c>
      <c r="E23" s="16">
        <v>1.25</v>
      </c>
      <c r="F23" s="16">
        <v>0.83</v>
      </c>
      <c r="H23" s="71">
        <v>15.51</v>
      </c>
      <c r="J23" s="16">
        <v>60.9543</v>
      </c>
      <c r="K23" s="16"/>
      <c r="L23" s="16"/>
      <c r="M23" s="16">
        <v>19.3875</v>
      </c>
      <c r="N23" s="16">
        <v>12.873299999999999</v>
      </c>
      <c r="P23" s="1" t="s">
        <v>127</v>
      </c>
      <c r="Q23" s="16">
        <v>82.6</v>
      </c>
      <c r="R23" s="16">
        <v>3.94</v>
      </c>
      <c r="S23" s="16">
        <v>74.4</v>
      </c>
      <c r="T23" s="16">
        <v>3.46</v>
      </c>
      <c r="U23" s="16">
        <v>486.2</v>
      </c>
      <c r="V23" s="16">
        <v>23.21</v>
      </c>
      <c r="W23" s="16">
        <v>35.5</v>
      </c>
      <c r="X23" s="16">
        <v>1.68</v>
      </c>
      <c r="Y23" s="16">
        <v>31.4</v>
      </c>
      <c r="Z23" s="16">
        <v>1.48</v>
      </c>
    </row>
    <row r="24" spans="1:26" ht="15">
      <c r="A24" s="1">
        <v>1817</v>
      </c>
      <c r="B24" s="16">
        <v>4.49</v>
      </c>
      <c r="C24" s="16" t="s">
        <v>305</v>
      </c>
      <c r="D24" s="16" t="s">
        <v>305</v>
      </c>
      <c r="E24" s="16">
        <v>1.15</v>
      </c>
      <c r="F24" s="16">
        <v>0.57</v>
      </c>
      <c r="H24" s="71">
        <v>15.54</v>
      </c>
      <c r="J24" s="16">
        <v>69.77459999999999</v>
      </c>
      <c r="K24" s="16"/>
      <c r="L24" s="16"/>
      <c r="M24" s="16">
        <v>17.871</v>
      </c>
      <c r="N24" s="16">
        <v>8.8578</v>
      </c>
      <c r="P24" s="1" t="s">
        <v>128</v>
      </c>
      <c r="Q24" s="16">
        <v>134.4</v>
      </c>
      <c r="R24" s="16">
        <v>5.04</v>
      </c>
      <c r="S24" s="16">
        <v>114.1</v>
      </c>
      <c r="T24" s="16">
        <v>3.61</v>
      </c>
      <c r="U24" s="16" t="s">
        <v>305</v>
      </c>
      <c r="V24" s="16" t="s">
        <v>305</v>
      </c>
      <c r="W24" s="16">
        <v>43.1</v>
      </c>
      <c r="X24" s="16">
        <v>1.59</v>
      </c>
      <c r="Y24" s="16">
        <v>32.7</v>
      </c>
      <c r="Z24" s="16">
        <v>1.21</v>
      </c>
    </row>
    <row r="25" spans="1:26" ht="15">
      <c r="A25" s="1">
        <v>1818</v>
      </c>
      <c r="B25" s="16">
        <v>4.04</v>
      </c>
      <c r="C25" s="16" t="s">
        <v>305</v>
      </c>
      <c r="D25" s="16" t="s">
        <v>305</v>
      </c>
      <c r="E25" s="16">
        <v>1.22</v>
      </c>
      <c r="F25" s="16">
        <v>0.62</v>
      </c>
      <c r="H25" s="71">
        <v>15.54</v>
      </c>
      <c r="J25" s="16">
        <v>62.7816</v>
      </c>
      <c r="K25" s="16"/>
      <c r="L25" s="16"/>
      <c r="M25" s="16">
        <v>18.9588</v>
      </c>
      <c r="N25" s="16">
        <v>9.6348</v>
      </c>
      <c r="P25" s="1" t="s">
        <v>129</v>
      </c>
      <c r="Q25" s="16">
        <v>166.2</v>
      </c>
      <c r="R25" s="16">
        <v>4.81</v>
      </c>
      <c r="S25" s="16">
        <v>103.4</v>
      </c>
      <c r="T25" s="16">
        <v>3.09</v>
      </c>
      <c r="U25" s="16" t="s">
        <v>306</v>
      </c>
      <c r="V25" s="16" t="s">
        <v>306</v>
      </c>
      <c r="W25" s="16">
        <v>48.6</v>
      </c>
      <c r="X25" s="16">
        <v>1.45</v>
      </c>
      <c r="Y25" s="16">
        <v>41.3</v>
      </c>
      <c r="Z25" s="16">
        <v>1.23</v>
      </c>
    </row>
    <row r="26" spans="1:26" ht="15">
      <c r="A26" s="1">
        <v>1819</v>
      </c>
      <c r="B26" s="16">
        <v>3.44</v>
      </c>
      <c r="C26" s="16" t="s">
        <v>305</v>
      </c>
      <c r="D26" s="16" t="s">
        <v>305</v>
      </c>
      <c r="E26" s="16">
        <v>1.31</v>
      </c>
      <c r="F26" s="16">
        <v>0.54</v>
      </c>
      <c r="H26" s="71">
        <v>15.18</v>
      </c>
      <c r="J26" s="16">
        <v>52.2192</v>
      </c>
      <c r="K26" s="16"/>
      <c r="L26" s="16"/>
      <c r="M26" s="16">
        <v>19.8858</v>
      </c>
      <c r="N26" s="16">
        <v>8.1972</v>
      </c>
      <c r="P26" s="1" t="s">
        <v>130</v>
      </c>
      <c r="Q26" s="16">
        <v>174.5</v>
      </c>
      <c r="R26" s="16">
        <v>4.76</v>
      </c>
      <c r="S26" s="16">
        <v>142.6</v>
      </c>
      <c r="T26" s="16">
        <v>3.81</v>
      </c>
      <c r="U26" s="16" t="s">
        <v>308</v>
      </c>
      <c r="V26" s="16" t="s">
        <v>307</v>
      </c>
      <c r="W26" s="16">
        <v>76.6</v>
      </c>
      <c r="X26" s="16">
        <v>2.06</v>
      </c>
      <c r="Y26" s="16">
        <v>53.4</v>
      </c>
      <c r="Z26" s="16">
        <v>1.44</v>
      </c>
    </row>
    <row r="27" spans="1:26" ht="15">
      <c r="A27" s="1">
        <v>1820</v>
      </c>
      <c r="B27" s="16">
        <v>2.59</v>
      </c>
      <c r="C27" s="16" t="s">
        <v>305</v>
      </c>
      <c r="D27" s="16" t="s">
        <v>305</v>
      </c>
      <c r="E27" s="16">
        <v>0.9</v>
      </c>
      <c r="F27" s="16">
        <v>0.49</v>
      </c>
      <c r="H27" s="71">
        <v>15.48</v>
      </c>
      <c r="J27" s="16">
        <v>40.093199999999996</v>
      </c>
      <c r="K27" s="16"/>
      <c r="L27" s="16"/>
      <c r="M27" s="16">
        <v>13.932</v>
      </c>
      <c r="N27" s="16">
        <v>7.5852</v>
      </c>
      <c r="P27" s="1" t="s">
        <v>228</v>
      </c>
      <c r="Q27" s="16">
        <v>221.3</v>
      </c>
      <c r="R27" s="16">
        <v>6.24</v>
      </c>
      <c r="S27" s="16">
        <v>155.6</v>
      </c>
      <c r="T27" s="16">
        <v>4.39</v>
      </c>
      <c r="U27" s="16" t="s">
        <v>306</v>
      </c>
      <c r="V27" s="16" t="s">
        <v>306</v>
      </c>
      <c r="W27" s="16">
        <v>78.8</v>
      </c>
      <c r="X27" s="16">
        <v>2.22</v>
      </c>
      <c r="Y27" s="16">
        <v>67</v>
      </c>
      <c r="Z27" s="16">
        <v>1.89</v>
      </c>
    </row>
    <row r="28" spans="1:26" ht="15">
      <c r="A28" s="1">
        <v>1821</v>
      </c>
      <c r="B28" s="16">
        <v>2.25</v>
      </c>
      <c r="C28" s="16" t="s">
        <v>305</v>
      </c>
      <c r="D28" s="16" t="s">
        <v>305</v>
      </c>
      <c r="E28" s="16">
        <v>1.03</v>
      </c>
      <c r="F28" s="16">
        <v>0.49</v>
      </c>
      <c r="H28" s="71">
        <v>15.56</v>
      </c>
      <c r="J28" s="16">
        <v>35.01</v>
      </c>
      <c r="K28" s="16"/>
      <c r="L28" s="16"/>
      <c r="M28" s="16">
        <v>16.0268</v>
      </c>
      <c r="N28" s="16">
        <v>7.6244000000000005</v>
      </c>
      <c r="P28" s="1" t="s">
        <v>291</v>
      </c>
      <c r="Q28" s="16">
        <v>229.3</v>
      </c>
      <c r="R28" s="16">
        <v>6.41</v>
      </c>
      <c r="S28" s="16" t="s">
        <v>307</v>
      </c>
      <c r="T28" s="16" t="s">
        <v>307</v>
      </c>
      <c r="U28" s="16" t="s">
        <v>306</v>
      </c>
      <c r="W28" s="16">
        <v>99.5</v>
      </c>
      <c r="X28" s="16">
        <v>2.78</v>
      </c>
      <c r="Y28" s="16">
        <v>60.3</v>
      </c>
      <c r="Z28" s="16">
        <v>1.69</v>
      </c>
    </row>
    <row r="29" spans="1:14" ht="15">
      <c r="A29" s="1">
        <v>1822</v>
      </c>
      <c r="B29" s="16">
        <v>2.06</v>
      </c>
      <c r="C29" s="16" t="s">
        <v>305</v>
      </c>
      <c r="D29" s="16" t="s">
        <v>305</v>
      </c>
      <c r="E29" s="16">
        <v>1.02</v>
      </c>
      <c r="F29" s="16">
        <v>0.69</v>
      </c>
      <c r="H29" s="71">
        <v>15.64</v>
      </c>
      <c r="J29" s="16">
        <v>32.2184</v>
      </c>
      <c r="K29" s="16"/>
      <c r="L29" s="16"/>
      <c r="M29" s="16">
        <v>15.952800000000002</v>
      </c>
      <c r="N29" s="16">
        <v>10.791599999999999</v>
      </c>
    </row>
    <row r="30" spans="1:14" ht="15">
      <c r="A30" s="1">
        <v>1823</v>
      </c>
      <c r="B30" s="16">
        <v>2.97</v>
      </c>
      <c r="C30" s="16" t="s">
        <v>305</v>
      </c>
      <c r="D30" s="16" t="s">
        <v>305</v>
      </c>
      <c r="E30" s="16">
        <v>6.98</v>
      </c>
      <c r="F30" s="16">
        <v>0.73</v>
      </c>
      <c r="H30" s="71">
        <v>15.69</v>
      </c>
      <c r="J30" s="16">
        <v>46.5993</v>
      </c>
      <c r="K30" s="16"/>
      <c r="L30" s="16"/>
      <c r="M30" s="16">
        <v>109.5162</v>
      </c>
      <c r="N30" s="16">
        <v>11.4537</v>
      </c>
    </row>
    <row r="31" spans="1:14" ht="15">
      <c r="A31" s="1">
        <v>1824</v>
      </c>
      <c r="B31" s="16">
        <v>2.36</v>
      </c>
      <c r="C31" s="16" t="s">
        <v>305</v>
      </c>
      <c r="D31" s="16" t="s">
        <v>305</v>
      </c>
      <c r="E31" s="16">
        <v>0.74</v>
      </c>
      <c r="F31" s="16">
        <v>0.54</v>
      </c>
      <c r="H31" s="71">
        <v>15.4</v>
      </c>
      <c r="J31" s="16">
        <v>36.344</v>
      </c>
      <c r="K31" s="16"/>
      <c r="L31" s="16"/>
      <c r="M31" s="16">
        <v>11.396</v>
      </c>
      <c r="N31" s="16">
        <v>8.316</v>
      </c>
    </row>
    <row r="32" spans="1:14" ht="15">
      <c r="A32" s="1">
        <v>1825</v>
      </c>
      <c r="B32" s="16">
        <v>1.9</v>
      </c>
      <c r="C32" s="16" t="s">
        <v>305</v>
      </c>
      <c r="D32" s="16" t="s">
        <v>305</v>
      </c>
      <c r="E32" s="16">
        <v>0.77</v>
      </c>
      <c r="F32" s="16">
        <v>0.51</v>
      </c>
      <c r="H32" s="71">
        <v>15.69</v>
      </c>
      <c r="J32" s="16">
        <v>29.810999999999996</v>
      </c>
      <c r="K32" s="16"/>
      <c r="L32" s="16"/>
      <c r="M32" s="16">
        <v>12.0813</v>
      </c>
      <c r="N32" s="16">
        <v>8.0019</v>
      </c>
    </row>
    <row r="33" spans="1:14" ht="15">
      <c r="A33" s="1">
        <v>1826</v>
      </c>
      <c r="B33" s="16">
        <v>2.12</v>
      </c>
      <c r="C33" s="16" t="s">
        <v>305</v>
      </c>
      <c r="D33" s="16" t="s">
        <v>305</v>
      </c>
      <c r="E33" s="16">
        <v>0.95</v>
      </c>
      <c r="F33" s="16">
        <v>0.49</v>
      </c>
      <c r="H33" s="71">
        <v>15.91</v>
      </c>
      <c r="J33" s="16">
        <v>33.7292</v>
      </c>
      <c r="K33" s="16"/>
      <c r="L33" s="16"/>
      <c r="M33" s="16">
        <v>15.1145</v>
      </c>
      <c r="N33" s="16">
        <v>7.7959</v>
      </c>
    </row>
    <row r="34" spans="1:14" ht="15">
      <c r="A34" s="1">
        <v>1827</v>
      </c>
      <c r="B34" s="16">
        <v>2.99</v>
      </c>
      <c r="C34" s="16" t="s">
        <v>305</v>
      </c>
      <c r="D34" s="16" t="s">
        <v>305</v>
      </c>
      <c r="E34" s="16">
        <v>0.99</v>
      </c>
      <c r="F34" s="16">
        <v>0.53</v>
      </c>
      <c r="H34" s="71">
        <v>15.96</v>
      </c>
      <c r="J34" s="16">
        <v>47.720400000000005</v>
      </c>
      <c r="K34" s="16"/>
      <c r="L34" s="16"/>
      <c r="M34" s="16">
        <v>15.800400000000002</v>
      </c>
      <c r="N34" s="16">
        <v>8.4588</v>
      </c>
    </row>
    <row r="35" spans="1:14" ht="15">
      <c r="A35" s="1">
        <v>1828</v>
      </c>
      <c r="B35" s="16">
        <v>3.22</v>
      </c>
      <c r="C35" s="16" t="s">
        <v>305</v>
      </c>
      <c r="D35" s="16" t="s">
        <v>305</v>
      </c>
      <c r="E35" s="16">
        <v>0.94</v>
      </c>
      <c r="F35" s="16">
        <v>0.63</v>
      </c>
      <c r="H35" s="71">
        <v>16.07</v>
      </c>
      <c r="J35" s="16">
        <v>51.745400000000004</v>
      </c>
      <c r="K35" s="16"/>
      <c r="L35" s="16"/>
      <c r="M35" s="16">
        <v>15.105799999999999</v>
      </c>
      <c r="N35" s="16">
        <v>10.1241</v>
      </c>
    </row>
    <row r="36" spans="1:14" ht="15">
      <c r="A36" s="1">
        <v>1829</v>
      </c>
      <c r="B36" s="16">
        <v>2.84</v>
      </c>
      <c r="C36" s="16" t="s">
        <v>305</v>
      </c>
      <c r="D36" s="16" t="s">
        <v>305</v>
      </c>
      <c r="E36" s="16">
        <v>0.91</v>
      </c>
      <c r="F36" s="16">
        <v>0.61</v>
      </c>
      <c r="H36" s="71">
        <v>15.85</v>
      </c>
      <c r="J36" s="16">
        <v>45.013999999999996</v>
      </c>
      <c r="K36" s="16"/>
      <c r="L36" s="16"/>
      <c r="M36" s="16">
        <v>14.4235</v>
      </c>
      <c r="N36" s="16">
        <v>9.6685</v>
      </c>
    </row>
    <row r="37" spans="1:14" ht="15">
      <c r="A37" s="1">
        <v>1830</v>
      </c>
      <c r="B37" s="16">
        <v>3.65</v>
      </c>
      <c r="C37" s="16" t="s">
        <v>305</v>
      </c>
      <c r="D37" s="16" t="s">
        <v>305</v>
      </c>
      <c r="E37" s="16">
        <v>1.16</v>
      </c>
      <c r="F37" s="16">
        <v>0.85</v>
      </c>
      <c r="H37" s="71">
        <v>15.83</v>
      </c>
      <c r="J37" s="16">
        <v>57.7795</v>
      </c>
      <c r="K37" s="16"/>
      <c r="L37" s="16"/>
      <c r="M37" s="16">
        <v>18.3628</v>
      </c>
      <c r="N37" s="16">
        <v>13.455499999999999</v>
      </c>
    </row>
    <row r="38" spans="1:14" ht="15">
      <c r="A38" s="1">
        <v>1831</v>
      </c>
      <c r="B38" s="16">
        <v>3.49</v>
      </c>
      <c r="C38" s="16" t="s">
        <v>305</v>
      </c>
      <c r="D38" s="16" t="s">
        <v>305</v>
      </c>
      <c r="E38" s="16">
        <v>1.02</v>
      </c>
      <c r="F38" s="16">
        <v>1.04</v>
      </c>
      <c r="H38" s="71">
        <v>15.91</v>
      </c>
      <c r="J38" s="16">
        <v>55.52590000000001</v>
      </c>
      <c r="K38" s="16"/>
      <c r="L38" s="16"/>
      <c r="M38" s="16">
        <v>16.2282</v>
      </c>
      <c r="N38" s="16">
        <v>16.546400000000002</v>
      </c>
    </row>
    <row r="39" spans="1:14" ht="15">
      <c r="A39" s="1">
        <v>1832</v>
      </c>
      <c r="B39" s="16">
        <v>3.03</v>
      </c>
      <c r="C39" s="16" t="s">
        <v>305</v>
      </c>
      <c r="D39" s="16" t="s">
        <v>305</v>
      </c>
      <c r="E39" s="16">
        <v>0.91</v>
      </c>
      <c r="F39" s="16">
        <v>1.07</v>
      </c>
      <c r="H39" s="71">
        <v>15.64</v>
      </c>
      <c r="J39" s="16">
        <v>47.389199999999995</v>
      </c>
      <c r="K39" s="16"/>
      <c r="L39" s="16"/>
      <c r="M39" s="16">
        <v>14.2324</v>
      </c>
      <c r="N39" s="16">
        <v>16.7348</v>
      </c>
    </row>
    <row r="40" spans="1:14" ht="15">
      <c r="A40" s="1">
        <v>1833</v>
      </c>
      <c r="B40" s="16">
        <v>3.28</v>
      </c>
      <c r="C40" s="16" t="s">
        <v>305</v>
      </c>
      <c r="D40" s="16" t="s">
        <v>305</v>
      </c>
      <c r="E40" s="16">
        <v>1.06</v>
      </c>
      <c r="F40" s="16">
        <v>0.97</v>
      </c>
      <c r="H40" s="71">
        <v>15.5</v>
      </c>
      <c r="J40" s="16">
        <v>50.84</v>
      </c>
      <c r="K40" s="16"/>
      <c r="L40" s="16"/>
      <c r="M40" s="16">
        <v>16.43</v>
      </c>
      <c r="N40" s="16">
        <v>15.035</v>
      </c>
    </row>
    <row r="41" spans="1:14" ht="15">
      <c r="A41" s="1">
        <v>1834</v>
      </c>
      <c r="B41" s="16">
        <v>4.84</v>
      </c>
      <c r="C41" s="16" t="s">
        <v>305</v>
      </c>
      <c r="D41" s="16" t="s">
        <v>305</v>
      </c>
      <c r="E41" s="16">
        <v>2.26</v>
      </c>
      <c r="F41" s="16">
        <v>1.46</v>
      </c>
      <c r="H41" s="71">
        <v>15.4</v>
      </c>
      <c r="J41" s="16">
        <v>74.536</v>
      </c>
      <c r="K41" s="16"/>
      <c r="L41" s="16"/>
      <c r="M41" s="16">
        <v>34.803999999999995</v>
      </c>
      <c r="N41" s="16">
        <v>22.483999999999998</v>
      </c>
    </row>
    <row r="42" spans="1:14" ht="15">
      <c r="A42" s="1">
        <v>1835</v>
      </c>
      <c r="B42" s="16">
        <v>3.49</v>
      </c>
      <c r="C42" s="16" t="s">
        <v>305</v>
      </c>
      <c r="D42" s="16" t="s">
        <v>305</v>
      </c>
      <c r="E42" s="16">
        <v>1.01</v>
      </c>
      <c r="F42" s="16">
        <v>0.85</v>
      </c>
      <c r="H42" s="71">
        <v>15.5</v>
      </c>
      <c r="J42" s="16">
        <v>54.095</v>
      </c>
      <c r="K42" s="16"/>
      <c r="L42" s="16"/>
      <c r="M42" s="16">
        <v>15.655</v>
      </c>
      <c r="N42" s="16">
        <v>13.175</v>
      </c>
    </row>
    <row r="43" spans="1:14" ht="15">
      <c r="A43" s="1">
        <v>1836</v>
      </c>
      <c r="B43" s="16">
        <v>3.7</v>
      </c>
      <c r="C43" s="16" t="s">
        <v>305</v>
      </c>
      <c r="D43" s="16" t="s">
        <v>305</v>
      </c>
      <c r="E43" s="16">
        <v>0.88</v>
      </c>
      <c r="F43" s="16">
        <v>0.49</v>
      </c>
      <c r="G43" s="1" t="s">
        <v>305</v>
      </c>
      <c r="H43" s="71">
        <v>15.69</v>
      </c>
      <c r="J43" s="16">
        <v>58.053000000000004</v>
      </c>
      <c r="K43" s="16"/>
      <c r="L43" s="16"/>
      <c r="M43" s="16">
        <v>13.8072</v>
      </c>
      <c r="N43" s="16">
        <v>7.6880999999999995</v>
      </c>
    </row>
    <row r="44" spans="1:14" ht="15">
      <c r="A44" s="1">
        <v>1837</v>
      </c>
      <c r="B44" s="16">
        <v>2.78</v>
      </c>
      <c r="C44" s="16" t="s">
        <v>305</v>
      </c>
      <c r="E44" s="16">
        <v>1.02</v>
      </c>
      <c r="F44" s="16">
        <v>0.55</v>
      </c>
      <c r="H44" s="71">
        <v>15.73</v>
      </c>
      <c r="J44" s="16">
        <v>43.7294</v>
      </c>
      <c r="K44" s="16"/>
      <c r="L44" s="16"/>
      <c r="M44" s="16">
        <v>16.0446</v>
      </c>
      <c r="N44" s="16">
        <v>8.6515</v>
      </c>
    </row>
    <row r="45" spans="1:14" ht="15">
      <c r="A45" s="1">
        <v>1838</v>
      </c>
      <c r="B45" s="16">
        <v>2.88</v>
      </c>
      <c r="C45" s="16" t="s">
        <v>305</v>
      </c>
      <c r="D45" s="16" t="s">
        <v>305</v>
      </c>
      <c r="E45" s="16">
        <v>0.86</v>
      </c>
      <c r="F45" s="16">
        <v>0.66</v>
      </c>
      <c r="H45" s="71">
        <v>15.8</v>
      </c>
      <c r="J45" s="16">
        <v>45.504</v>
      </c>
      <c r="K45" s="16"/>
      <c r="L45" s="16"/>
      <c r="M45" s="16">
        <v>13.588000000000001</v>
      </c>
      <c r="N45" s="16">
        <v>10.428</v>
      </c>
    </row>
    <row r="46" spans="1:14" ht="15">
      <c r="A46" s="1">
        <v>1839</v>
      </c>
      <c r="B46" s="16">
        <v>2.56</v>
      </c>
      <c r="C46" s="16" t="s">
        <v>305</v>
      </c>
      <c r="D46" s="16">
        <v>17.85</v>
      </c>
      <c r="E46" s="16">
        <v>0.75</v>
      </c>
      <c r="F46" s="16">
        <v>0.53</v>
      </c>
      <c r="H46" s="71">
        <v>15.85</v>
      </c>
      <c r="J46" s="16">
        <v>40.576</v>
      </c>
      <c r="K46" s="16"/>
      <c r="L46" s="16">
        <v>282.9225</v>
      </c>
      <c r="M46" s="16">
        <v>11.8875</v>
      </c>
      <c r="N46" s="16">
        <v>8.400500000000001</v>
      </c>
    </row>
    <row r="47" spans="1:14" ht="15">
      <c r="A47" s="1">
        <v>1840</v>
      </c>
      <c r="B47" s="16">
        <v>3.79</v>
      </c>
      <c r="C47" s="16" t="s">
        <v>305</v>
      </c>
      <c r="D47" s="16" t="s">
        <v>305</v>
      </c>
      <c r="E47" s="16">
        <v>1.12</v>
      </c>
      <c r="F47" s="16">
        <v>0.81</v>
      </c>
      <c r="H47" s="71">
        <v>15.8</v>
      </c>
      <c r="J47" s="16">
        <v>59.882000000000005</v>
      </c>
      <c r="K47" s="16"/>
      <c r="L47" s="16"/>
      <c r="M47" s="16">
        <v>17.696</v>
      </c>
      <c r="N47" s="16">
        <v>12.798000000000002</v>
      </c>
    </row>
    <row r="48" spans="1:14" ht="15">
      <c r="A48" s="1">
        <v>1841</v>
      </c>
      <c r="B48" s="16">
        <v>4.69</v>
      </c>
      <c r="C48" s="16" t="s">
        <v>305</v>
      </c>
      <c r="D48" s="16">
        <v>14.19</v>
      </c>
      <c r="E48" s="16">
        <v>1.14</v>
      </c>
      <c r="F48" s="16">
        <v>0.89</v>
      </c>
      <c r="H48" s="71">
        <v>15.64</v>
      </c>
      <c r="J48" s="16">
        <v>73.3516</v>
      </c>
      <c r="K48" s="16"/>
      <c r="L48" s="16">
        <v>221.9316</v>
      </c>
      <c r="M48" s="16">
        <v>17.8296</v>
      </c>
      <c r="N48" s="16">
        <v>13.9196</v>
      </c>
    </row>
    <row r="49" spans="1:14" ht="15">
      <c r="A49" s="1">
        <v>1842</v>
      </c>
      <c r="B49" s="16">
        <v>4.39</v>
      </c>
      <c r="C49" s="16" t="s">
        <v>305</v>
      </c>
      <c r="D49" s="16">
        <v>17.07</v>
      </c>
      <c r="E49" s="16">
        <v>1.28</v>
      </c>
      <c r="F49" s="16">
        <v>1.43</v>
      </c>
      <c r="H49" s="71">
        <v>15.34</v>
      </c>
      <c r="J49" s="16">
        <v>67.34259999999999</v>
      </c>
      <c r="K49" s="16"/>
      <c r="L49" s="16">
        <v>261.8538</v>
      </c>
      <c r="M49" s="16">
        <v>19.6352</v>
      </c>
      <c r="N49" s="16">
        <v>21.9362</v>
      </c>
    </row>
    <row r="50" spans="1:14" ht="15">
      <c r="A50" s="1">
        <v>1843</v>
      </c>
      <c r="B50" s="16">
        <v>3.87</v>
      </c>
      <c r="C50" s="16">
        <v>1.9</v>
      </c>
      <c r="D50" s="16">
        <v>14.31</v>
      </c>
      <c r="E50" s="16">
        <v>1.2</v>
      </c>
      <c r="F50" s="16">
        <v>1.18</v>
      </c>
      <c r="H50" s="71">
        <v>15.5</v>
      </c>
      <c r="J50" s="16">
        <v>59.985</v>
      </c>
      <c r="K50" s="16">
        <v>29.45</v>
      </c>
      <c r="L50" s="16">
        <v>221.805</v>
      </c>
      <c r="M50" s="16">
        <v>18.6</v>
      </c>
      <c r="N50" s="16">
        <v>18.29</v>
      </c>
    </row>
    <row r="51" spans="1:14" ht="15">
      <c r="A51" s="1">
        <v>1844</v>
      </c>
      <c r="B51" s="16">
        <v>3.41</v>
      </c>
      <c r="C51" s="16" t="s">
        <v>305</v>
      </c>
      <c r="D51" s="16">
        <v>18.53</v>
      </c>
      <c r="E51" s="16">
        <v>1.19</v>
      </c>
      <c r="F51" s="16">
        <v>1.22</v>
      </c>
      <c r="H51" s="71">
        <v>15.56</v>
      </c>
      <c r="J51" s="16">
        <v>53.0596</v>
      </c>
      <c r="K51" s="16"/>
      <c r="L51" s="16">
        <v>288.32680000000005</v>
      </c>
      <c r="M51" s="16">
        <v>18.5164</v>
      </c>
      <c r="N51" s="16">
        <v>18.9832</v>
      </c>
    </row>
    <row r="52" spans="1:14" ht="15">
      <c r="A52" s="1">
        <v>1845</v>
      </c>
      <c r="B52" s="16">
        <v>4.53</v>
      </c>
      <c r="C52" s="16" t="s">
        <v>305</v>
      </c>
      <c r="D52" s="16">
        <v>20.67</v>
      </c>
      <c r="E52" s="16">
        <v>1.23</v>
      </c>
      <c r="F52" s="16">
        <v>1.7</v>
      </c>
      <c r="H52" s="71">
        <v>15.5</v>
      </c>
      <c r="J52" s="16">
        <v>70.215</v>
      </c>
      <c r="K52" s="16"/>
      <c r="L52" s="16">
        <v>320.385</v>
      </c>
      <c r="M52" s="16">
        <v>19.065</v>
      </c>
      <c r="N52" s="16">
        <v>26.35</v>
      </c>
    </row>
    <row r="53" spans="1:14" ht="15">
      <c r="A53" s="1">
        <v>1846</v>
      </c>
      <c r="B53" s="16">
        <v>3.93</v>
      </c>
      <c r="C53" s="16">
        <v>3.29</v>
      </c>
      <c r="D53" s="16">
        <v>15.83</v>
      </c>
      <c r="E53" s="16">
        <v>1.13</v>
      </c>
      <c r="F53" s="16">
        <v>1.65</v>
      </c>
      <c r="H53" s="71">
        <v>15.8</v>
      </c>
      <c r="J53" s="16">
        <v>62.09400000000001</v>
      </c>
      <c r="K53" s="16">
        <v>51.982000000000006</v>
      </c>
      <c r="L53" s="16">
        <v>250.114</v>
      </c>
      <c r="M53" s="16">
        <v>17.854</v>
      </c>
      <c r="N53" s="16">
        <v>26.07</v>
      </c>
    </row>
    <row r="54" spans="1:14" ht="15">
      <c r="A54" s="1">
        <v>1847</v>
      </c>
      <c r="B54" s="16">
        <v>6.25</v>
      </c>
      <c r="C54" s="16" t="s">
        <v>305</v>
      </c>
      <c r="D54" s="16">
        <v>14.78</v>
      </c>
      <c r="E54" s="16">
        <v>1.26</v>
      </c>
      <c r="F54" s="16">
        <v>1.37</v>
      </c>
      <c r="H54" s="71">
        <v>15.96</v>
      </c>
      <c r="J54" s="16">
        <v>99.75</v>
      </c>
      <c r="K54" s="16"/>
      <c r="L54" s="16">
        <v>235.8888</v>
      </c>
      <c r="M54" s="16">
        <v>20.1096</v>
      </c>
      <c r="N54" s="16">
        <v>21.8652</v>
      </c>
    </row>
    <row r="55" spans="1:14" ht="15">
      <c r="A55" s="1">
        <v>1848</v>
      </c>
      <c r="B55" s="16">
        <v>5.12</v>
      </c>
      <c r="C55" s="16" t="s">
        <v>305</v>
      </c>
      <c r="D55" s="16">
        <v>11.76</v>
      </c>
      <c r="E55" s="16">
        <v>0.89</v>
      </c>
      <c r="F55" s="16">
        <v>0.74</v>
      </c>
      <c r="H55" s="71">
        <v>16.38</v>
      </c>
      <c r="J55" s="16">
        <v>83.8656</v>
      </c>
      <c r="K55" s="16"/>
      <c r="L55" s="16">
        <v>192.62879999999998</v>
      </c>
      <c r="M55" s="16">
        <v>14.578199999999999</v>
      </c>
      <c r="N55" s="16">
        <v>12.1212</v>
      </c>
    </row>
    <row r="56" spans="1:14" ht="15">
      <c r="A56" s="1">
        <v>1849</v>
      </c>
      <c r="B56" s="16">
        <v>5.21</v>
      </c>
      <c r="C56" s="16" t="s">
        <v>305</v>
      </c>
      <c r="D56" s="16">
        <v>9.92</v>
      </c>
      <c r="E56" s="16">
        <v>0.8</v>
      </c>
      <c r="F56" s="16">
        <v>0.72</v>
      </c>
      <c r="H56" s="71">
        <v>16.45</v>
      </c>
      <c r="J56" s="16">
        <v>85.7045</v>
      </c>
      <c r="K56" s="16"/>
      <c r="L56" s="16">
        <v>163.184</v>
      </c>
      <c r="M56" s="16">
        <v>13.16</v>
      </c>
      <c r="N56" s="16">
        <v>11.844</v>
      </c>
    </row>
    <row r="57" spans="1:14" ht="15">
      <c r="A57" s="1">
        <v>1850</v>
      </c>
      <c r="B57" s="16">
        <v>4.89</v>
      </c>
      <c r="C57" s="16">
        <v>2.78</v>
      </c>
      <c r="D57" s="16">
        <v>19.59</v>
      </c>
      <c r="E57" s="16">
        <v>1.07</v>
      </c>
      <c r="F57" s="16">
        <v>0.85</v>
      </c>
      <c r="H57" s="71">
        <v>16.26</v>
      </c>
      <c r="J57" s="16">
        <v>79.51140000000001</v>
      </c>
      <c r="K57" s="16">
        <v>45.2028</v>
      </c>
      <c r="L57" s="16">
        <v>318.53340000000003</v>
      </c>
      <c r="M57" s="16">
        <v>17.398200000000003</v>
      </c>
      <c r="N57" s="16">
        <v>13.821000000000002</v>
      </c>
    </row>
    <row r="58" spans="1:14" ht="15">
      <c r="A58" s="1">
        <v>1851</v>
      </c>
      <c r="B58" s="16">
        <v>4.27</v>
      </c>
      <c r="C58" s="16">
        <v>3.49</v>
      </c>
      <c r="D58" s="16">
        <v>17.14</v>
      </c>
      <c r="E58" s="16">
        <v>1.07</v>
      </c>
      <c r="F58" s="16">
        <v>1.02</v>
      </c>
      <c r="H58" s="71">
        <v>16.29</v>
      </c>
      <c r="J58" s="16">
        <v>69.55829999999999</v>
      </c>
      <c r="K58" s="16">
        <v>56.8521</v>
      </c>
      <c r="L58" s="16">
        <v>279.2106</v>
      </c>
      <c r="M58" s="16">
        <v>17.4303</v>
      </c>
      <c r="N58" s="16">
        <v>16.6158</v>
      </c>
    </row>
    <row r="59" spans="1:14" ht="15">
      <c r="A59" s="1">
        <v>1852</v>
      </c>
      <c r="B59" s="16">
        <v>4.35</v>
      </c>
      <c r="C59" s="16">
        <v>3.82</v>
      </c>
      <c r="D59" s="16">
        <v>24.07</v>
      </c>
      <c r="E59" s="16">
        <v>1.17</v>
      </c>
      <c r="F59" s="16">
        <v>0.9</v>
      </c>
      <c r="H59" s="71">
        <v>16.07</v>
      </c>
      <c r="J59" s="16">
        <v>69.9045</v>
      </c>
      <c r="K59" s="16">
        <v>61.3874</v>
      </c>
      <c r="L59" s="16">
        <v>386.80490000000003</v>
      </c>
      <c r="M59" s="16">
        <v>18.8019</v>
      </c>
      <c r="N59" s="16">
        <v>14.463000000000001</v>
      </c>
    </row>
    <row r="60" spans="1:14" ht="15">
      <c r="A60" s="1">
        <v>1853</v>
      </c>
      <c r="B60" s="16">
        <v>4.77</v>
      </c>
      <c r="C60" s="16">
        <v>4.47</v>
      </c>
      <c r="D60" s="16">
        <v>17.92</v>
      </c>
      <c r="E60" s="16">
        <v>1.28</v>
      </c>
      <c r="F60" s="16">
        <v>1.39</v>
      </c>
      <c r="H60" s="71">
        <v>15.58</v>
      </c>
      <c r="J60" s="16">
        <v>74.3166</v>
      </c>
      <c r="K60" s="16">
        <v>69.6426</v>
      </c>
      <c r="L60" s="16">
        <v>279.1936</v>
      </c>
      <c r="M60" s="16">
        <v>19.9424</v>
      </c>
      <c r="N60" s="16">
        <v>21.6562</v>
      </c>
    </row>
    <row r="61" spans="1:14" ht="15">
      <c r="A61" s="1">
        <v>1854</v>
      </c>
      <c r="B61" s="16">
        <v>5.76</v>
      </c>
      <c r="C61" s="16">
        <v>4.29</v>
      </c>
      <c r="D61" s="16">
        <v>23.13</v>
      </c>
      <c r="E61" s="16">
        <v>1.05</v>
      </c>
      <c r="F61" s="16">
        <v>1.02</v>
      </c>
      <c r="H61" s="71">
        <v>16.15</v>
      </c>
      <c r="J61" s="16">
        <v>93.02399999999999</v>
      </c>
      <c r="K61" s="16">
        <v>69.28349999999999</v>
      </c>
      <c r="L61" s="16">
        <v>373.54949999999997</v>
      </c>
      <c r="M61" s="16">
        <v>16.9575</v>
      </c>
      <c r="N61" s="16">
        <v>16.473</v>
      </c>
    </row>
    <row r="62" spans="1:14" ht="15">
      <c r="A62" s="1">
        <v>1855</v>
      </c>
      <c r="B62" s="16">
        <v>7.22</v>
      </c>
      <c r="C62" s="16">
        <v>5.21</v>
      </c>
      <c r="D62" s="16">
        <v>25.76</v>
      </c>
      <c r="E62" s="16">
        <v>1.5</v>
      </c>
      <c r="F62" s="16">
        <v>1.28</v>
      </c>
      <c r="H62" s="71">
        <v>16.66</v>
      </c>
      <c r="J62" s="16">
        <v>120.2852</v>
      </c>
      <c r="K62" s="16">
        <v>86.7986</v>
      </c>
      <c r="L62" s="16">
        <v>429.1616</v>
      </c>
      <c r="M62" s="16">
        <v>24.99</v>
      </c>
      <c r="N62" s="16">
        <v>21.3248</v>
      </c>
    </row>
    <row r="63" spans="1:14" ht="15">
      <c r="A63" s="1">
        <v>1856</v>
      </c>
      <c r="B63" s="16">
        <v>8.32</v>
      </c>
      <c r="C63" s="16">
        <v>4.66</v>
      </c>
      <c r="D63" s="16">
        <v>31.16</v>
      </c>
      <c r="E63" s="16">
        <v>1.65</v>
      </c>
      <c r="F63" s="16">
        <v>1.27</v>
      </c>
      <c r="H63" s="71">
        <v>16.45</v>
      </c>
      <c r="J63" s="16">
        <v>136.864</v>
      </c>
      <c r="K63" s="16">
        <v>76.657</v>
      </c>
      <c r="L63" s="16">
        <v>512.582</v>
      </c>
      <c r="M63" s="16">
        <v>27.1425</v>
      </c>
      <c r="N63" s="16">
        <v>20.8915</v>
      </c>
    </row>
    <row r="64" spans="1:14" ht="15">
      <c r="A64" s="1">
        <v>1857</v>
      </c>
      <c r="B64" s="16">
        <v>7.13</v>
      </c>
      <c r="C64" s="16">
        <v>3.74</v>
      </c>
      <c r="D64" s="16">
        <v>36.44</v>
      </c>
      <c r="E64" s="16">
        <v>1.62</v>
      </c>
      <c r="F64" s="16">
        <v>1.12</v>
      </c>
      <c r="H64" s="71" t="s">
        <v>181</v>
      </c>
      <c r="J64" s="16"/>
      <c r="K64" s="16"/>
      <c r="L64" s="16"/>
      <c r="M64" s="16"/>
      <c r="N64" s="16"/>
    </row>
    <row r="65" spans="1:14" ht="15">
      <c r="A65" s="1">
        <v>1858</v>
      </c>
      <c r="B65" s="16">
        <v>7.02</v>
      </c>
      <c r="C65" s="16">
        <v>3.29</v>
      </c>
      <c r="D65" s="16">
        <v>21.96</v>
      </c>
      <c r="E65" s="16">
        <v>1.24</v>
      </c>
      <c r="F65" s="16">
        <v>0.82</v>
      </c>
      <c r="H65" s="71">
        <v>14.82</v>
      </c>
      <c r="J65" s="16">
        <v>104.0364</v>
      </c>
      <c r="K65" s="16">
        <v>48.7578</v>
      </c>
      <c r="L65" s="16">
        <v>325.4472</v>
      </c>
      <c r="M65" s="16">
        <v>18.3768</v>
      </c>
      <c r="N65" s="16">
        <v>12.1524</v>
      </c>
    </row>
    <row r="66" spans="1:14" ht="15">
      <c r="A66" s="1">
        <v>1859</v>
      </c>
      <c r="B66" s="16">
        <v>4.87</v>
      </c>
      <c r="C66" s="16">
        <v>3.89</v>
      </c>
      <c r="D66" s="16">
        <v>23.48</v>
      </c>
      <c r="E66" s="16">
        <v>1.31</v>
      </c>
      <c r="F66" s="16">
        <v>0.78</v>
      </c>
      <c r="H66" s="71">
        <v>14.59</v>
      </c>
      <c r="J66" s="16">
        <v>71.05330000000001</v>
      </c>
      <c r="K66" s="16">
        <v>56.7551</v>
      </c>
      <c r="L66" s="16">
        <v>342.5732</v>
      </c>
      <c r="M66" s="16">
        <v>19.1129</v>
      </c>
      <c r="N66" s="16">
        <v>11.3802</v>
      </c>
    </row>
    <row r="67" spans="1:14" ht="15">
      <c r="A67" s="1">
        <v>1860</v>
      </c>
      <c r="B67" s="16">
        <v>5.19</v>
      </c>
      <c r="C67" s="16">
        <v>2.62</v>
      </c>
      <c r="D67" s="16">
        <v>17.32</v>
      </c>
      <c r="E67" s="16">
        <v>1.01</v>
      </c>
      <c r="F67" s="16">
        <v>0.69</v>
      </c>
      <c r="H67" s="71">
        <v>14.98</v>
      </c>
      <c r="J67" s="16">
        <v>77.7462</v>
      </c>
      <c r="K67" s="16">
        <v>39.247600000000006</v>
      </c>
      <c r="L67" s="16">
        <v>259.4536</v>
      </c>
      <c r="M67" s="16">
        <v>15.129800000000001</v>
      </c>
      <c r="N67" s="16">
        <v>10.3362</v>
      </c>
    </row>
    <row r="68" spans="1:14" ht="15">
      <c r="A68" s="1">
        <v>1861</v>
      </c>
      <c r="B68" s="16">
        <v>5.29</v>
      </c>
      <c r="C68" s="16">
        <v>3.16</v>
      </c>
      <c r="D68" s="16">
        <v>28.25</v>
      </c>
      <c r="E68" s="16">
        <v>0.92</v>
      </c>
      <c r="F68" s="16">
        <v>0.72</v>
      </c>
      <c r="H68" s="71">
        <v>15.17</v>
      </c>
      <c r="J68" s="16">
        <v>80.2493</v>
      </c>
      <c r="K68" s="16">
        <v>47.937200000000004</v>
      </c>
      <c r="L68" s="16">
        <v>428.5525</v>
      </c>
      <c r="M68" s="16">
        <v>13.9564</v>
      </c>
      <c r="N68" s="16">
        <v>10.9224</v>
      </c>
    </row>
    <row r="69" spans="1:14" ht="15">
      <c r="A69" s="1">
        <v>1862</v>
      </c>
      <c r="B69" s="16">
        <v>6.26</v>
      </c>
      <c r="C69" s="16">
        <v>2.53</v>
      </c>
      <c r="D69" s="16">
        <v>20.03</v>
      </c>
      <c r="E69" s="16">
        <v>0.88</v>
      </c>
      <c r="F69" s="16">
        <v>0.74</v>
      </c>
      <c r="H69" s="71">
        <v>15.42</v>
      </c>
      <c r="J69" s="16">
        <v>96.5292</v>
      </c>
      <c r="K69" s="16">
        <v>39.0126</v>
      </c>
      <c r="L69" s="16">
        <v>308.86260000000004</v>
      </c>
      <c r="M69" s="16">
        <v>13.5696</v>
      </c>
      <c r="N69" s="16">
        <v>11.4108</v>
      </c>
    </row>
    <row r="70" spans="1:14" ht="15">
      <c r="A70" s="1">
        <v>1863</v>
      </c>
      <c r="B70" s="16">
        <v>6.02</v>
      </c>
      <c r="C70" s="16">
        <v>2.28</v>
      </c>
      <c r="D70" s="16">
        <v>22.94</v>
      </c>
      <c r="E70" s="16">
        <v>1.56</v>
      </c>
      <c r="F70" s="16">
        <v>0.87</v>
      </c>
      <c r="H70" s="71">
        <v>15.23</v>
      </c>
      <c r="J70" s="16">
        <v>91.68459999999999</v>
      </c>
      <c r="K70" s="16">
        <v>34.724399999999996</v>
      </c>
      <c r="L70" s="16">
        <v>349.37620000000004</v>
      </c>
      <c r="M70" s="16">
        <v>23.7588</v>
      </c>
      <c r="N70" s="16">
        <v>13.2501</v>
      </c>
    </row>
    <row r="71" spans="1:14" ht="15">
      <c r="A71" s="1">
        <v>1864</v>
      </c>
      <c r="B71" s="16">
        <v>5.87</v>
      </c>
      <c r="C71" s="16">
        <v>3.4</v>
      </c>
      <c r="D71" s="16">
        <v>21.54</v>
      </c>
      <c r="E71" s="16">
        <v>1.75</v>
      </c>
      <c r="F71" s="16">
        <v>0.95</v>
      </c>
      <c r="H71" s="71">
        <v>15.31</v>
      </c>
      <c r="J71" s="16">
        <v>89.86970000000001</v>
      </c>
      <c r="K71" s="16">
        <v>52.054</v>
      </c>
      <c r="L71" s="16">
        <v>329.7774</v>
      </c>
      <c r="M71" s="16">
        <v>26.7925</v>
      </c>
      <c r="N71" s="16">
        <v>14.5445</v>
      </c>
    </row>
    <row r="72" spans="1:14" ht="15">
      <c r="A72" s="1">
        <v>1865</v>
      </c>
      <c r="B72" s="16">
        <v>6.93</v>
      </c>
      <c r="C72" s="16">
        <v>3.93</v>
      </c>
      <c r="D72" s="16">
        <v>22.72</v>
      </c>
      <c r="E72" s="16">
        <v>1.32</v>
      </c>
      <c r="F72" s="16">
        <v>0.96</v>
      </c>
      <c r="H72" s="71">
        <v>15.38</v>
      </c>
      <c r="J72" s="16">
        <v>106.5834</v>
      </c>
      <c r="K72" s="16">
        <v>60.443400000000004</v>
      </c>
      <c r="L72" s="16">
        <v>349.4336</v>
      </c>
      <c r="M72" s="16">
        <v>20.3016</v>
      </c>
      <c r="N72" s="16">
        <v>14.764800000000001</v>
      </c>
    </row>
    <row r="73" spans="1:14" ht="15">
      <c r="A73" s="1">
        <v>1866</v>
      </c>
      <c r="B73" s="16">
        <v>5.35</v>
      </c>
      <c r="C73" s="16">
        <v>3.83</v>
      </c>
      <c r="D73" s="16">
        <v>20.91</v>
      </c>
      <c r="E73" s="16">
        <v>1.38</v>
      </c>
      <c r="F73" s="16">
        <v>0.93</v>
      </c>
      <c r="H73" s="71">
        <v>15.01</v>
      </c>
      <c r="J73" s="16">
        <v>80.3035</v>
      </c>
      <c r="K73" s="16">
        <v>57.4883</v>
      </c>
      <c r="L73" s="16">
        <v>313.8591</v>
      </c>
      <c r="M73" s="16">
        <v>20.7138</v>
      </c>
      <c r="N73" s="16">
        <v>13.9593</v>
      </c>
    </row>
    <row r="74" spans="1:14" ht="15">
      <c r="A74" s="1">
        <v>1867</v>
      </c>
      <c r="B74" s="16">
        <v>5.76</v>
      </c>
      <c r="C74" s="16">
        <v>3.57</v>
      </c>
      <c r="D74" s="16">
        <v>16.45</v>
      </c>
      <c r="E74" s="16">
        <v>1.43</v>
      </c>
      <c r="F74" s="16">
        <v>0.71</v>
      </c>
      <c r="H74" s="71">
        <v>15.31</v>
      </c>
      <c r="J74" s="16">
        <v>88.1856</v>
      </c>
      <c r="K74" s="16">
        <v>54.6567</v>
      </c>
      <c r="L74" s="16">
        <v>251.8495</v>
      </c>
      <c r="M74" s="16">
        <v>21.8933</v>
      </c>
      <c r="N74" s="16">
        <v>10.870099999999999</v>
      </c>
    </row>
    <row r="75" spans="1:14" ht="15">
      <c r="A75" s="1">
        <v>1868</v>
      </c>
      <c r="B75" s="16">
        <v>5.21</v>
      </c>
      <c r="C75" s="16">
        <v>3.26</v>
      </c>
      <c r="D75" s="16">
        <v>22.12</v>
      </c>
      <c r="E75" s="16">
        <v>1.22</v>
      </c>
      <c r="F75" s="16">
        <v>0.89</v>
      </c>
      <c r="H75" s="71">
        <v>15.37</v>
      </c>
      <c r="J75" s="16">
        <v>80.0777</v>
      </c>
      <c r="K75" s="16">
        <v>50.106199999999994</v>
      </c>
      <c r="L75" s="16">
        <v>339.9844</v>
      </c>
      <c r="M75" s="16">
        <v>18.7514</v>
      </c>
      <c r="N75" s="16">
        <v>13.6793</v>
      </c>
    </row>
    <row r="76" spans="1:14" ht="15">
      <c r="A76" s="1">
        <v>1869</v>
      </c>
      <c r="B76" s="16">
        <v>6.81</v>
      </c>
      <c r="C76" s="16">
        <v>3.26</v>
      </c>
      <c r="D76" s="16">
        <v>18.91</v>
      </c>
      <c r="E76" s="16">
        <v>1.55</v>
      </c>
      <c r="F76" s="16">
        <v>1.21</v>
      </c>
      <c r="H76" s="71">
        <v>15.36</v>
      </c>
      <c r="J76" s="16">
        <v>104.60159999999999</v>
      </c>
      <c r="K76" s="16">
        <v>50.07359999999999</v>
      </c>
      <c r="L76" s="16">
        <v>290.4576</v>
      </c>
      <c r="M76" s="16">
        <v>23.808</v>
      </c>
      <c r="N76" s="16">
        <v>18.5856</v>
      </c>
    </row>
    <row r="77" spans="1:14" ht="15">
      <c r="A77" s="1">
        <v>1870</v>
      </c>
      <c r="B77" s="16">
        <v>7.61</v>
      </c>
      <c r="C77" s="16">
        <v>2.66</v>
      </c>
      <c r="D77" s="16">
        <v>25.1</v>
      </c>
      <c r="E77" s="16">
        <v>1.91</v>
      </c>
      <c r="F77" s="16">
        <v>1.16</v>
      </c>
      <c r="H77" s="71">
        <v>15.35</v>
      </c>
      <c r="J77" s="16">
        <v>116.8135</v>
      </c>
      <c r="K77" s="16">
        <v>40.831</v>
      </c>
      <c r="L77" s="16">
        <v>385.285</v>
      </c>
      <c r="M77" s="16">
        <v>29.318499999999997</v>
      </c>
      <c r="N77" s="16">
        <v>17.805999999999997</v>
      </c>
    </row>
    <row r="78" spans="1:14" ht="15">
      <c r="A78" s="1">
        <v>1871</v>
      </c>
      <c r="B78" s="16">
        <v>7.56</v>
      </c>
      <c r="C78" s="16">
        <v>3.36</v>
      </c>
      <c r="D78" s="16">
        <v>29.28</v>
      </c>
      <c r="E78" s="16">
        <v>1.48</v>
      </c>
      <c r="F78" s="16">
        <v>1.02</v>
      </c>
      <c r="H78" s="71">
        <v>15.41</v>
      </c>
      <c r="J78" s="16">
        <v>116.4996</v>
      </c>
      <c r="K78" s="16">
        <v>51.7776</v>
      </c>
      <c r="L78" s="16">
        <v>451.20480000000003</v>
      </c>
      <c r="M78" s="16">
        <v>22.8068</v>
      </c>
      <c r="N78" s="16">
        <v>15.718200000000001</v>
      </c>
    </row>
    <row r="79" spans="1:14" ht="15">
      <c r="A79" s="1">
        <v>1872</v>
      </c>
      <c r="B79" s="16">
        <v>6.76</v>
      </c>
      <c r="C79" s="16">
        <v>3.58</v>
      </c>
      <c r="D79" s="16">
        <v>31.5</v>
      </c>
      <c r="E79" s="16">
        <v>1.4</v>
      </c>
      <c r="F79" s="16">
        <v>1.05</v>
      </c>
      <c r="H79" s="71">
        <v>15.66</v>
      </c>
      <c r="J79" s="16">
        <v>105.8616</v>
      </c>
      <c r="K79" s="16">
        <v>56.0628</v>
      </c>
      <c r="L79" s="16">
        <v>493.29</v>
      </c>
      <c r="M79" s="16">
        <v>21.924</v>
      </c>
      <c r="N79" s="16">
        <v>16.443</v>
      </c>
    </row>
    <row r="80" spans="1:14" ht="15">
      <c r="A80" s="1">
        <v>1873</v>
      </c>
      <c r="B80" s="16">
        <v>5.45</v>
      </c>
      <c r="C80" s="16">
        <v>4.02</v>
      </c>
      <c r="D80" s="16">
        <v>26.29</v>
      </c>
      <c r="E80" s="16">
        <v>1.71</v>
      </c>
      <c r="F80" s="16">
        <v>1.21</v>
      </c>
      <c r="H80" s="71">
        <v>15.66</v>
      </c>
      <c r="J80" s="16">
        <v>85.34700000000001</v>
      </c>
      <c r="K80" s="16">
        <v>62.953199999999995</v>
      </c>
      <c r="L80" s="16">
        <v>411.7014</v>
      </c>
      <c r="M80" s="16">
        <v>26.7786</v>
      </c>
      <c r="N80" s="16">
        <v>18.9486</v>
      </c>
    </row>
    <row r="81" spans="1:14" ht="15">
      <c r="A81" s="1">
        <v>1874</v>
      </c>
      <c r="B81" s="16">
        <v>5.51</v>
      </c>
      <c r="C81" s="16">
        <v>4.18</v>
      </c>
      <c r="D81" s="16">
        <v>21.79</v>
      </c>
      <c r="E81" s="16">
        <v>1.67</v>
      </c>
      <c r="F81" s="16">
        <v>0.92</v>
      </c>
      <c r="H81" s="71">
        <v>16.1</v>
      </c>
      <c r="J81" s="16">
        <v>88.711</v>
      </c>
      <c r="K81" s="16">
        <v>67.298</v>
      </c>
      <c r="L81" s="16">
        <v>350.819</v>
      </c>
      <c r="M81" s="16">
        <v>26.887</v>
      </c>
      <c r="N81" s="16">
        <v>14.812000000000001</v>
      </c>
    </row>
    <row r="82" spans="1:14" ht="15">
      <c r="A82" s="1">
        <v>1875</v>
      </c>
      <c r="B82" s="16">
        <v>6.09</v>
      </c>
      <c r="C82" s="16">
        <v>4.78</v>
      </c>
      <c r="D82" s="16">
        <v>26.16</v>
      </c>
      <c r="E82" s="16">
        <v>1.9</v>
      </c>
      <c r="F82" s="16">
        <v>1.28</v>
      </c>
      <c r="H82" s="71">
        <v>16.39</v>
      </c>
      <c r="J82" s="16">
        <v>99.8151</v>
      </c>
      <c r="K82" s="16">
        <v>78.3442</v>
      </c>
      <c r="L82" s="16">
        <v>428.7624</v>
      </c>
      <c r="M82" s="16">
        <v>31.141</v>
      </c>
      <c r="N82" s="16">
        <v>20.979200000000002</v>
      </c>
    </row>
    <row r="83" spans="1:14" ht="15">
      <c r="A83" s="1">
        <v>1876</v>
      </c>
      <c r="B83" s="16">
        <v>6.34</v>
      </c>
      <c r="C83" s="16">
        <v>4.24</v>
      </c>
      <c r="D83" s="16">
        <v>33.03</v>
      </c>
      <c r="E83" s="16">
        <v>1.86</v>
      </c>
      <c r="F83" s="16">
        <v>1.68</v>
      </c>
      <c r="H83" s="71">
        <v>17.46</v>
      </c>
      <c r="J83" s="16">
        <v>110.6964</v>
      </c>
      <c r="K83" s="16">
        <v>74.03040000000001</v>
      </c>
      <c r="L83" s="16">
        <v>576.7038</v>
      </c>
      <c r="M83" s="16">
        <v>32.4756</v>
      </c>
      <c r="N83" s="16">
        <v>29.3328</v>
      </c>
    </row>
    <row r="84" spans="1:14" ht="15">
      <c r="A84" s="1">
        <v>1877</v>
      </c>
      <c r="B84" s="16">
        <v>6.96</v>
      </c>
      <c r="C84" s="16">
        <v>3.3</v>
      </c>
      <c r="D84" s="16">
        <v>36.79</v>
      </c>
      <c r="E84" s="16">
        <v>1.78</v>
      </c>
      <c r="F84" s="16">
        <v>1.49</v>
      </c>
      <c r="H84" s="71">
        <v>17.1</v>
      </c>
      <c r="J84" s="16">
        <v>119.016</v>
      </c>
      <c r="K84" s="16">
        <v>56.43</v>
      </c>
      <c r="L84" s="16">
        <v>629.109</v>
      </c>
      <c r="M84" s="16">
        <v>30.438000000000002</v>
      </c>
      <c r="N84" s="16">
        <v>25.479000000000003</v>
      </c>
    </row>
    <row r="85" spans="1:14" ht="15">
      <c r="A85" s="1">
        <v>1878</v>
      </c>
      <c r="B85" s="16">
        <v>5.84</v>
      </c>
      <c r="C85" s="16">
        <v>2.93</v>
      </c>
      <c r="D85" s="16">
        <v>23.98</v>
      </c>
      <c r="E85" s="16">
        <v>1.59</v>
      </c>
      <c r="F85" s="16">
        <v>1.44</v>
      </c>
      <c r="H85" s="72">
        <v>17.37</v>
      </c>
      <c r="J85" s="16">
        <v>101.44080000000001</v>
      </c>
      <c r="K85" s="16">
        <v>50.89410000000001</v>
      </c>
      <c r="L85" s="16">
        <v>416.53260000000006</v>
      </c>
      <c r="M85" s="16">
        <v>27.6183</v>
      </c>
      <c r="N85" s="16">
        <v>25.012800000000002</v>
      </c>
    </row>
    <row r="86" spans="1:14" ht="15">
      <c r="A86" s="1">
        <v>1879</v>
      </c>
      <c r="B86" s="16">
        <v>4.95</v>
      </c>
      <c r="C86" s="16">
        <v>2.93</v>
      </c>
      <c r="D86" s="16">
        <v>20.54</v>
      </c>
      <c r="E86" s="16">
        <v>1.64</v>
      </c>
      <c r="F86" s="16">
        <v>1.5</v>
      </c>
      <c r="H86" s="71">
        <v>17.835267857142856</v>
      </c>
      <c r="J86" s="16">
        <v>88.28457589285715</v>
      </c>
      <c r="K86" s="16">
        <v>52.25733482142857</v>
      </c>
      <c r="L86" s="16">
        <v>366.33640178571426</v>
      </c>
      <c r="M86" s="16">
        <v>29.249839285714284</v>
      </c>
      <c r="N86" s="16">
        <v>26.752901785714286</v>
      </c>
    </row>
    <row r="87" spans="1:14" ht="15">
      <c r="A87" s="1">
        <v>1880</v>
      </c>
      <c r="B87" s="16">
        <v>4.95</v>
      </c>
      <c r="C87" s="16">
        <v>3.61</v>
      </c>
      <c r="D87" s="16">
        <v>23.5</v>
      </c>
      <c r="E87" s="16">
        <v>1.52</v>
      </c>
      <c r="F87" s="16">
        <v>1.4</v>
      </c>
      <c r="H87" s="71">
        <v>17.496010044642855</v>
      </c>
      <c r="J87" s="16">
        <v>86.60524972098213</v>
      </c>
      <c r="K87" s="16">
        <v>63.160596261160705</v>
      </c>
      <c r="L87" s="16">
        <v>411.15623604910706</v>
      </c>
      <c r="M87" s="16">
        <v>26.59393526785714</v>
      </c>
      <c r="N87" s="16">
        <v>24.494414062499995</v>
      </c>
    </row>
    <row r="88" spans="1:14" ht="15">
      <c r="A88" s="1">
        <v>1881</v>
      </c>
      <c r="B88" s="16">
        <v>5.26</v>
      </c>
      <c r="C88" s="16">
        <v>3.33</v>
      </c>
      <c r="D88" s="16">
        <v>20.74</v>
      </c>
      <c r="E88" s="16">
        <v>1.67</v>
      </c>
      <c r="F88" s="16">
        <v>1.39</v>
      </c>
      <c r="H88" s="71">
        <v>17.60263392857143</v>
      </c>
      <c r="J88" s="16">
        <v>92.58985446428571</v>
      </c>
      <c r="K88" s="16">
        <v>58.61677098214286</v>
      </c>
      <c r="L88" s="16">
        <v>365.0786276785714</v>
      </c>
      <c r="M88" s="16">
        <v>29.396398660714283</v>
      </c>
      <c r="N88" s="16">
        <v>24.467661160714282</v>
      </c>
    </row>
    <row r="89" spans="1:14" ht="15">
      <c r="A89" s="1">
        <v>1882</v>
      </c>
      <c r="B89" s="16">
        <v>5.83</v>
      </c>
      <c r="C89" s="16">
        <v>3.64</v>
      </c>
      <c r="D89" s="16">
        <v>26.76</v>
      </c>
      <c r="E89" s="16">
        <v>1.65</v>
      </c>
      <c r="F89" s="16">
        <v>1.24</v>
      </c>
      <c r="H89" s="71">
        <v>17.631713169642858</v>
      </c>
      <c r="J89" s="16">
        <v>102.79288777901786</v>
      </c>
      <c r="K89" s="16">
        <v>64.1794359375</v>
      </c>
      <c r="L89" s="16">
        <v>471.8246444196429</v>
      </c>
      <c r="M89" s="16">
        <v>29.092326729910713</v>
      </c>
      <c r="N89" s="16">
        <v>21.863324330357145</v>
      </c>
    </row>
    <row r="90" spans="1:14" ht="15">
      <c r="A90" s="1">
        <v>1883</v>
      </c>
      <c r="B90" s="16">
        <v>6.66</v>
      </c>
      <c r="C90" s="16">
        <v>4.2</v>
      </c>
      <c r="D90" s="16">
        <v>39.24</v>
      </c>
      <c r="E90" s="16">
        <v>2.18</v>
      </c>
      <c r="F90" s="16">
        <v>1.37</v>
      </c>
      <c r="H90" s="71">
        <v>18.067901785714287</v>
      </c>
      <c r="J90" s="16">
        <v>120.33222589285715</v>
      </c>
      <c r="K90" s="16">
        <v>75.88518750000001</v>
      </c>
      <c r="L90" s="16">
        <v>708.9844660714286</v>
      </c>
      <c r="M90" s="16">
        <v>39.38802589285715</v>
      </c>
      <c r="N90" s="16">
        <v>24.753025446428577</v>
      </c>
    </row>
    <row r="91" spans="1:14" ht="15">
      <c r="A91" s="1">
        <v>1884</v>
      </c>
      <c r="B91" s="16">
        <v>5.58</v>
      </c>
      <c r="C91" s="16">
        <v>3.84</v>
      </c>
      <c r="D91" s="16">
        <v>26.83</v>
      </c>
      <c r="E91" s="16">
        <v>1.88</v>
      </c>
      <c r="F91" s="16">
        <v>1.41</v>
      </c>
      <c r="H91" s="71">
        <v>18.000050223214284</v>
      </c>
      <c r="J91" s="16">
        <v>100.4402802455357</v>
      </c>
      <c r="K91" s="16">
        <v>69.12019285714285</v>
      </c>
      <c r="L91" s="16">
        <v>482.9413474888392</v>
      </c>
      <c r="M91" s="16">
        <v>33.84009441964285</v>
      </c>
      <c r="N91" s="16">
        <v>25.38007081473214</v>
      </c>
    </row>
    <row r="92" spans="1:14" ht="15">
      <c r="A92" s="1">
        <v>1885</v>
      </c>
      <c r="B92" s="16">
        <v>4.55</v>
      </c>
      <c r="C92" s="16">
        <v>2.98</v>
      </c>
      <c r="D92" s="16">
        <v>22.23</v>
      </c>
      <c r="E92" s="16">
        <v>1.41</v>
      </c>
      <c r="F92" s="16">
        <v>1.12</v>
      </c>
      <c r="H92" s="71">
        <v>18.814268973214283</v>
      </c>
      <c r="J92" s="16">
        <v>85.60492382812498</v>
      </c>
      <c r="K92" s="16">
        <v>56.06652154017856</v>
      </c>
      <c r="L92" s="16">
        <v>418.24119927455354</v>
      </c>
      <c r="M92" s="16">
        <v>26.528119252232138</v>
      </c>
      <c r="N92" s="16">
        <v>21.07198125</v>
      </c>
    </row>
    <row r="93" spans="1:14" ht="15">
      <c r="A93" s="1">
        <v>1886</v>
      </c>
      <c r="B93" s="16">
        <v>3.82</v>
      </c>
      <c r="C93" s="16">
        <v>3.93</v>
      </c>
      <c r="D93" s="16">
        <v>23.35</v>
      </c>
      <c r="E93" s="16">
        <v>1.43</v>
      </c>
      <c r="F93" s="16">
        <v>1.33</v>
      </c>
      <c r="H93" s="71">
        <v>20.14222098214286</v>
      </c>
      <c r="J93" s="16">
        <v>76.94328415178572</v>
      </c>
      <c r="K93" s="16">
        <v>79.15892845982144</v>
      </c>
      <c r="L93" s="16">
        <v>470.3208599330358</v>
      </c>
      <c r="M93" s="16">
        <v>28.803376004464287</v>
      </c>
      <c r="N93" s="16">
        <v>26.789153906250004</v>
      </c>
    </row>
    <row r="94" spans="1:14" ht="15">
      <c r="A94" s="1">
        <v>1887</v>
      </c>
      <c r="B94" s="16">
        <v>4.07</v>
      </c>
      <c r="C94" s="16">
        <v>3.02</v>
      </c>
      <c r="D94" s="16">
        <v>23.06</v>
      </c>
      <c r="E94" s="16">
        <v>1.41</v>
      </c>
      <c r="F94" s="16">
        <v>1.41</v>
      </c>
      <c r="H94" s="71">
        <v>20.481478794642854</v>
      </c>
      <c r="J94" s="16">
        <v>83.35961869419643</v>
      </c>
      <c r="K94" s="16">
        <v>61.85406595982142</v>
      </c>
      <c r="L94" s="16">
        <v>472.30290100446416</v>
      </c>
      <c r="M94" s="16">
        <v>28.87888510044642</v>
      </c>
      <c r="N94" s="16">
        <v>28.87888510044642</v>
      </c>
    </row>
    <row r="95" spans="1:14" ht="15">
      <c r="A95" s="1">
        <v>1888</v>
      </c>
      <c r="B95" s="16" t="s">
        <v>305</v>
      </c>
      <c r="C95" s="16">
        <v>2.98</v>
      </c>
      <c r="D95" s="16" t="s">
        <v>305</v>
      </c>
      <c r="E95" s="16">
        <v>1.65</v>
      </c>
      <c r="F95" s="16">
        <v>1.36</v>
      </c>
      <c r="H95" s="71">
        <v>21.31508370535714</v>
      </c>
      <c r="J95" s="16"/>
      <c r="K95" s="16">
        <v>63.518949441964274</v>
      </c>
      <c r="L95" s="16"/>
      <c r="M95" s="16">
        <v>35.16988811383928</v>
      </c>
      <c r="N95" s="16">
        <v>28.988513839285712</v>
      </c>
    </row>
    <row r="96" spans="1:14" ht="15">
      <c r="A96" s="1">
        <v>1889</v>
      </c>
      <c r="B96" s="16" t="s">
        <v>305</v>
      </c>
      <c r="C96" s="16">
        <v>3.91</v>
      </c>
      <c r="D96" s="16" t="s">
        <v>305</v>
      </c>
      <c r="E96" s="16">
        <v>2</v>
      </c>
      <c r="F96" s="16">
        <v>1.52</v>
      </c>
      <c r="H96" s="71">
        <v>21.41201450892857</v>
      </c>
      <c r="J96" s="16"/>
      <c r="K96" s="16">
        <v>83.72097672991072</v>
      </c>
      <c r="L96" s="16"/>
      <c r="M96" s="16">
        <v>42.82402901785714</v>
      </c>
      <c r="N96" s="16">
        <v>32.54626205357143</v>
      </c>
    </row>
    <row r="97" spans="1:14" ht="15">
      <c r="A97" s="1">
        <v>1890</v>
      </c>
      <c r="B97" s="16" t="s">
        <v>305</v>
      </c>
      <c r="C97" s="16" t="s">
        <v>305</v>
      </c>
      <c r="E97" s="16">
        <v>1.9</v>
      </c>
      <c r="F97" s="16">
        <v>1.8</v>
      </c>
      <c r="H97" s="71">
        <v>19.153526785714288</v>
      </c>
      <c r="J97" s="16"/>
      <c r="K97" s="16"/>
      <c r="L97" s="16"/>
      <c r="M97" s="16">
        <v>36.391700892857145</v>
      </c>
      <c r="N97" s="16">
        <v>34.47634821428572</v>
      </c>
    </row>
    <row r="98" spans="1:14" ht="15">
      <c r="A98" s="1">
        <v>1891</v>
      </c>
      <c r="B98" s="16">
        <v>6.01</v>
      </c>
      <c r="C98" s="16" t="s">
        <v>305</v>
      </c>
      <c r="D98" s="16" t="s">
        <v>305</v>
      </c>
      <c r="E98" s="16">
        <v>1.5</v>
      </c>
      <c r="F98" s="16">
        <v>1.26</v>
      </c>
      <c r="H98" s="71">
        <v>20.27792410714286</v>
      </c>
      <c r="J98" s="16">
        <v>121.87032388392858</v>
      </c>
      <c r="K98" s="16"/>
      <c r="L98" s="16"/>
      <c r="M98" s="16">
        <v>30.416886160714288</v>
      </c>
      <c r="N98" s="16">
        <v>25.550184375</v>
      </c>
    </row>
    <row r="99" spans="1:14" ht="15">
      <c r="A99" s="1">
        <v>1892</v>
      </c>
      <c r="B99" s="16" t="s">
        <v>305</v>
      </c>
      <c r="C99" s="16" t="s">
        <v>305</v>
      </c>
      <c r="D99" s="16" t="s">
        <v>305</v>
      </c>
      <c r="E99" s="16">
        <v>1.36</v>
      </c>
      <c r="F99" s="16">
        <v>1.1</v>
      </c>
      <c r="H99" s="71">
        <v>22.991986607142852</v>
      </c>
      <c r="J99" s="16"/>
      <c r="K99" s="16"/>
      <c r="L99" s="16"/>
      <c r="M99" s="16">
        <v>31.26910178571428</v>
      </c>
      <c r="N99" s="16">
        <v>25.291185267857138</v>
      </c>
    </row>
    <row r="100" spans="1:14" ht="15">
      <c r="A100" s="1">
        <v>1893</v>
      </c>
      <c r="B100" s="16">
        <v>5.55</v>
      </c>
      <c r="C100" s="16" t="s">
        <v>305</v>
      </c>
      <c r="D100" s="16" t="s">
        <v>305</v>
      </c>
      <c r="E100" s="16">
        <v>1.72</v>
      </c>
      <c r="F100" s="16">
        <v>1.07</v>
      </c>
      <c r="H100" s="71">
        <v>25.676969866071428</v>
      </c>
      <c r="J100" s="16">
        <v>142.5071827566964</v>
      </c>
      <c r="K100" s="16"/>
      <c r="L100" s="16"/>
      <c r="M100" s="16">
        <v>44.164388169642855</v>
      </c>
      <c r="N100" s="16">
        <v>27.474357756696428</v>
      </c>
    </row>
    <row r="101" spans="1:14" ht="15">
      <c r="A101" s="1">
        <v>1894</v>
      </c>
      <c r="B101" s="16">
        <v>3.57</v>
      </c>
      <c r="C101" s="16" t="s">
        <v>305</v>
      </c>
      <c r="D101" s="16" t="s">
        <v>305</v>
      </c>
      <c r="E101" s="16">
        <v>1.71</v>
      </c>
      <c r="F101" s="16">
        <v>1.09</v>
      </c>
      <c r="H101" s="71">
        <v>31.560669642857142</v>
      </c>
      <c r="J101" s="16">
        <v>112.671590625</v>
      </c>
      <c r="K101" s="16"/>
      <c r="L101" s="16"/>
      <c r="M101" s="16">
        <v>53.96874508928571</v>
      </c>
      <c r="N101" s="16">
        <v>34.40112991071429</v>
      </c>
    </row>
    <row r="102" spans="1:14" ht="15">
      <c r="A102" s="1">
        <v>1895</v>
      </c>
      <c r="B102" s="16" t="s">
        <v>305</v>
      </c>
      <c r="C102" s="16">
        <v>3.61</v>
      </c>
      <c r="E102" s="16">
        <v>1.66</v>
      </c>
      <c r="F102" s="16">
        <v>1.52</v>
      </c>
      <c r="H102" s="71">
        <v>30.63013392857143</v>
      </c>
      <c r="J102" s="16"/>
      <c r="K102" s="16">
        <v>110.57478348214285</v>
      </c>
      <c r="L102" s="16"/>
      <c r="M102" s="16">
        <v>50.84602232142857</v>
      </c>
      <c r="N102" s="16">
        <v>46.55780357142857</v>
      </c>
    </row>
    <row r="103" spans="1:14" ht="15">
      <c r="A103" s="1">
        <v>1896</v>
      </c>
      <c r="B103" s="16" t="s">
        <v>305</v>
      </c>
      <c r="C103" s="16">
        <v>2.77</v>
      </c>
      <c r="D103" s="16" t="s">
        <v>305</v>
      </c>
      <c r="E103" s="16">
        <v>1.51</v>
      </c>
      <c r="F103" s="16">
        <v>1.48</v>
      </c>
      <c r="H103" s="71">
        <v>29.718984375</v>
      </c>
      <c r="J103" s="16"/>
      <c r="K103" s="16">
        <v>82.32158671875</v>
      </c>
      <c r="L103" s="16"/>
      <c r="M103" s="16">
        <v>44.875666406250005</v>
      </c>
      <c r="N103" s="16">
        <v>43.984096875</v>
      </c>
    </row>
    <row r="104" spans="1:14" ht="15">
      <c r="A104" s="1">
        <v>1897</v>
      </c>
      <c r="B104" s="16" t="s">
        <v>305</v>
      </c>
      <c r="C104" s="16">
        <v>2.77</v>
      </c>
      <c r="D104" s="16" t="s">
        <v>305</v>
      </c>
      <c r="E104" s="16">
        <v>1.21</v>
      </c>
      <c r="F104" s="16">
        <v>1.1</v>
      </c>
      <c r="H104" s="71">
        <v>33.227879464285714</v>
      </c>
      <c r="J104" s="16"/>
      <c r="K104" s="16">
        <v>92.04122611607143</v>
      </c>
      <c r="L104" s="16"/>
      <c r="M104" s="16">
        <v>40.20573415178571</v>
      </c>
      <c r="N104" s="16">
        <v>36.55066741071429</v>
      </c>
    </row>
    <row r="105" spans="1:14" ht="15">
      <c r="A105" s="1">
        <v>1898</v>
      </c>
      <c r="B105" s="16">
        <v>4.84</v>
      </c>
      <c r="C105" s="16">
        <v>3.24</v>
      </c>
      <c r="D105" s="16" t="s">
        <v>305</v>
      </c>
      <c r="E105" s="16">
        <v>1.27</v>
      </c>
      <c r="F105" s="16">
        <v>1.19</v>
      </c>
      <c r="H105" s="71">
        <v>33.73191964285714</v>
      </c>
      <c r="J105" s="16">
        <v>163.26249107142857</v>
      </c>
      <c r="K105" s="16">
        <v>109.29141964285715</v>
      </c>
      <c r="L105" s="16"/>
      <c r="M105" s="16">
        <v>42.83953794642857</v>
      </c>
      <c r="N105" s="16">
        <v>40.140984374999995</v>
      </c>
    </row>
    <row r="106" spans="1:14" ht="15">
      <c r="A106" s="1">
        <v>1899</v>
      </c>
      <c r="B106" s="16">
        <v>4.79</v>
      </c>
      <c r="C106" s="16">
        <v>3.21</v>
      </c>
      <c r="D106" s="16" t="s">
        <v>305</v>
      </c>
      <c r="E106" s="16">
        <v>1.53</v>
      </c>
      <c r="F106" s="16">
        <v>1.2</v>
      </c>
      <c r="H106" s="72">
        <v>33.218186383928575</v>
      </c>
      <c r="J106" s="16">
        <v>159.11511277901786</v>
      </c>
      <c r="K106" s="16">
        <v>106.63037829241073</v>
      </c>
      <c r="L106" s="16"/>
      <c r="M106" s="16">
        <v>50.823825167410725</v>
      </c>
      <c r="N106" s="16">
        <v>39.861823660714286</v>
      </c>
    </row>
    <row r="107" spans="1:14" ht="15">
      <c r="A107" s="1">
        <v>1900</v>
      </c>
      <c r="B107" s="16" t="s">
        <v>305</v>
      </c>
      <c r="C107" s="16">
        <v>3.45</v>
      </c>
      <c r="D107" s="16" t="s">
        <v>305</v>
      </c>
      <c r="E107" s="16">
        <v>1.83</v>
      </c>
      <c r="F107" s="16">
        <v>1.19</v>
      </c>
      <c r="H107" s="71">
        <v>32.41366071428571</v>
      </c>
      <c r="J107" s="16"/>
      <c r="K107" s="16">
        <v>111.8271294642857</v>
      </c>
      <c r="L107" s="16"/>
      <c r="M107" s="16">
        <v>59.316999107142856</v>
      </c>
      <c r="N107" s="16">
        <v>38.572256249999995</v>
      </c>
    </row>
    <row r="108" spans="1:14" ht="15">
      <c r="A108" s="1">
        <v>1901</v>
      </c>
      <c r="B108" s="16">
        <v>5.42</v>
      </c>
      <c r="C108" s="16">
        <v>4.26</v>
      </c>
      <c r="D108" s="16" t="s">
        <v>305</v>
      </c>
      <c r="E108" s="16">
        <v>1.85</v>
      </c>
      <c r="F108" s="16">
        <v>1.62</v>
      </c>
      <c r="H108" s="71">
        <v>33.538058035714286</v>
      </c>
      <c r="J108" s="16">
        <v>181.77627455357143</v>
      </c>
      <c r="K108" s="16">
        <v>142.87212723214284</v>
      </c>
      <c r="L108" s="16"/>
      <c r="M108" s="16">
        <v>62.04540736607143</v>
      </c>
      <c r="N108" s="16">
        <v>54.33165401785715</v>
      </c>
    </row>
    <row r="109" spans="1:14" ht="15">
      <c r="A109" s="1">
        <v>1902</v>
      </c>
      <c r="B109" s="16" t="s">
        <v>305</v>
      </c>
      <c r="C109" s="16">
        <v>4.38</v>
      </c>
      <c r="D109" s="16" t="s">
        <v>305</v>
      </c>
      <c r="E109" s="16">
        <v>1.87</v>
      </c>
      <c r="F109" s="16">
        <v>1.37</v>
      </c>
      <c r="H109" s="71">
        <v>37.94840959821428</v>
      </c>
      <c r="J109" s="16"/>
      <c r="K109" s="16">
        <v>166.21403404017855</v>
      </c>
      <c r="L109" s="16"/>
      <c r="M109" s="16">
        <v>70.96352594866072</v>
      </c>
      <c r="N109" s="16">
        <v>51.989321149553575</v>
      </c>
    </row>
    <row r="110" spans="1:14" ht="15">
      <c r="A110" s="1">
        <v>1903</v>
      </c>
      <c r="B110" s="16">
        <v>4.18</v>
      </c>
      <c r="C110" s="16">
        <v>2.79</v>
      </c>
      <c r="D110" s="16" t="s">
        <v>305</v>
      </c>
      <c r="E110" s="16">
        <v>2.01</v>
      </c>
      <c r="F110" s="16">
        <v>1.25</v>
      </c>
      <c r="H110" s="71">
        <v>37.318359375</v>
      </c>
      <c r="J110" s="16">
        <v>155.9907421875</v>
      </c>
      <c r="K110" s="16">
        <v>104.11822265625</v>
      </c>
      <c r="L110" s="16"/>
      <c r="M110" s="16">
        <v>75.00990234374999</v>
      </c>
      <c r="N110" s="16">
        <v>46.64794921875</v>
      </c>
    </row>
    <row r="111" spans="1:14" ht="15">
      <c r="A111" s="1">
        <v>1904</v>
      </c>
      <c r="B111" s="16">
        <v>4.47</v>
      </c>
      <c r="C111" s="16" t="s">
        <v>305</v>
      </c>
      <c r="D111" s="16" t="s">
        <v>305</v>
      </c>
      <c r="E111" s="16">
        <v>2.42</v>
      </c>
      <c r="F111" s="16">
        <v>1.45</v>
      </c>
      <c r="H111" s="71">
        <v>38.66569754464285</v>
      </c>
      <c r="J111" s="16">
        <v>172.83566802455354</v>
      </c>
      <c r="K111" s="16"/>
      <c r="L111" s="16"/>
      <c r="M111" s="16">
        <v>93.5709880580357</v>
      </c>
      <c r="N111" s="16">
        <v>56.06526143973213</v>
      </c>
    </row>
    <row r="112" spans="1:14" ht="15">
      <c r="A112" s="1">
        <v>1905</v>
      </c>
      <c r="B112" s="16">
        <v>4.95</v>
      </c>
      <c r="C112" s="16" t="s">
        <v>305</v>
      </c>
      <c r="D112" s="16" t="s">
        <v>305</v>
      </c>
      <c r="E112" s="16">
        <v>2.15</v>
      </c>
      <c r="F112" s="16">
        <v>1.4</v>
      </c>
      <c r="H112" s="71">
        <v>32.76261160714285</v>
      </c>
      <c r="J112" s="16">
        <v>162.1749274553571</v>
      </c>
      <c r="K112" s="16"/>
      <c r="L112" s="16"/>
      <c r="M112" s="16">
        <v>70.43961495535713</v>
      </c>
      <c r="N112" s="16">
        <v>45.86765625</v>
      </c>
    </row>
    <row r="113" spans="1:14" ht="15">
      <c r="A113" s="1">
        <v>1906</v>
      </c>
      <c r="B113" s="16">
        <v>6.03</v>
      </c>
      <c r="C113" s="16" t="s">
        <v>305</v>
      </c>
      <c r="D113" s="16" t="s">
        <v>305</v>
      </c>
      <c r="E113" s="16">
        <v>1.38</v>
      </c>
      <c r="F113" s="16">
        <v>1.31</v>
      </c>
      <c r="H113" s="71">
        <v>29.573588169642857</v>
      </c>
      <c r="J113" s="16">
        <v>178.32873666294643</v>
      </c>
      <c r="K113" s="16"/>
      <c r="L113" s="16"/>
      <c r="M113" s="16">
        <v>40.81155167410714</v>
      </c>
      <c r="N113" s="16">
        <v>38.741400502232146</v>
      </c>
    </row>
    <row r="114" spans="1:14" ht="15">
      <c r="A114" s="1">
        <v>1907</v>
      </c>
      <c r="B114" s="16">
        <v>6.86</v>
      </c>
      <c r="C114" s="16">
        <v>3.8</v>
      </c>
      <c r="D114" s="16" t="s">
        <v>305</v>
      </c>
      <c r="E114" s="16">
        <v>2.06</v>
      </c>
      <c r="F114" s="16">
        <v>1.79</v>
      </c>
      <c r="H114" s="71">
        <v>30.242410714285715</v>
      </c>
      <c r="J114" s="16">
        <v>207.4629375</v>
      </c>
      <c r="K114" s="16">
        <v>114.9211607142857</v>
      </c>
      <c r="L114" s="16"/>
      <c r="M114" s="16">
        <v>62.29936607142857</v>
      </c>
      <c r="N114" s="16">
        <v>54.13391517857143</v>
      </c>
    </row>
    <row r="115" spans="1:14" ht="15">
      <c r="A115" s="1">
        <v>1908</v>
      </c>
      <c r="B115" s="16">
        <v>6.46</v>
      </c>
      <c r="C115" s="16" t="s">
        <v>305</v>
      </c>
      <c r="D115" s="16" t="s">
        <v>305</v>
      </c>
      <c r="E115" s="16">
        <v>2.55</v>
      </c>
      <c r="F115" s="16">
        <v>2.32</v>
      </c>
      <c r="H115" s="71">
        <v>36.63984375</v>
      </c>
      <c r="J115" s="16">
        <v>236.69339062499998</v>
      </c>
      <c r="K115" s="16"/>
      <c r="L115" s="16"/>
      <c r="M115" s="16">
        <v>93.43160156249999</v>
      </c>
      <c r="N115" s="16">
        <v>85.0044375</v>
      </c>
    </row>
    <row r="116" spans="1:14" ht="15">
      <c r="A116" s="1">
        <v>1909</v>
      </c>
      <c r="B116" s="16">
        <v>6.13</v>
      </c>
      <c r="C116" s="16">
        <v>4.97</v>
      </c>
      <c r="D116" s="16" t="s">
        <v>305</v>
      </c>
      <c r="E116" s="16">
        <v>2.82</v>
      </c>
      <c r="F116" s="16">
        <v>2.34</v>
      </c>
      <c r="H116" s="71">
        <v>38.520301339285716</v>
      </c>
      <c r="J116" s="16">
        <v>236.12944720982142</v>
      </c>
      <c r="K116" s="16">
        <v>191.44589765625</v>
      </c>
      <c r="L116" s="16"/>
      <c r="M116" s="16">
        <v>108.62724977678572</v>
      </c>
      <c r="N116" s="16">
        <v>90.13750513392857</v>
      </c>
    </row>
    <row r="117" spans="1:14" ht="15">
      <c r="A117" s="1">
        <v>1910</v>
      </c>
      <c r="B117" s="16">
        <v>5.7</v>
      </c>
      <c r="C117" s="16" t="s">
        <v>305</v>
      </c>
      <c r="E117" s="16">
        <v>2.29</v>
      </c>
      <c r="F117" s="16">
        <v>1.68</v>
      </c>
      <c r="H117" s="71">
        <v>37.046953125</v>
      </c>
      <c r="J117" s="16">
        <v>211.16763281250002</v>
      </c>
      <c r="K117" s="16"/>
      <c r="L117" s="16"/>
      <c r="M117" s="16">
        <v>84.83752265625</v>
      </c>
      <c r="N117" s="16">
        <v>62.23888125</v>
      </c>
    </row>
    <row r="118" spans="1:14" ht="15">
      <c r="A118" s="1">
        <v>1911</v>
      </c>
      <c r="B118" s="16">
        <v>6.26</v>
      </c>
      <c r="C118" s="16" t="s">
        <v>305</v>
      </c>
      <c r="D118" s="16" t="s">
        <v>305</v>
      </c>
      <c r="E118" s="16">
        <v>2.51</v>
      </c>
      <c r="F118" s="16">
        <v>1.67</v>
      </c>
      <c r="H118" s="71">
        <v>37.00818080357143</v>
      </c>
      <c r="J118" s="16">
        <v>231.67121183035712</v>
      </c>
      <c r="K118" s="16"/>
      <c r="L118" s="16"/>
      <c r="M118" s="16">
        <v>92.89053381696428</v>
      </c>
      <c r="N118" s="16">
        <v>61.80366194196428</v>
      </c>
    </row>
    <row r="119" spans="1:14" ht="15">
      <c r="A119" s="1">
        <v>1912</v>
      </c>
      <c r="B119" s="16">
        <v>6.76</v>
      </c>
      <c r="C119" s="16" t="s">
        <v>305</v>
      </c>
      <c r="D119" s="16" t="s">
        <v>305</v>
      </c>
      <c r="E119" s="16">
        <v>2.64</v>
      </c>
      <c r="F119" s="16">
        <v>1.63</v>
      </c>
      <c r="H119" s="71">
        <v>32.56875</v>
      </c>
      <c r="J119" s="16">
        <v>220.16475</v>
      </c>
      <c r="K119" s="16"/>
      <c r="L119" s="16"/>
      <c r="M119" s="16">
        <v>85.98150000000001</v>
      </c>
      <c r="N119" s="16">
        <v>53.0870625</v>
      </c>
    </row>
    <row r="120" spans="1:14" ht="15">
      <c r="A120" s="1">
        <v>1913</v>
      </c>
      <c r="B120" s="16">
        <v>6.45</v>
      </c>
      <c r="C120" s="16" t="s">
        <v>305</v>
      </c>
      <c r="D120" s="16" t="s">
        <v>305</v>
      </c>
      <c r="E120" s="16">
        <v>2.78</v>
      </c>
      <c r="F120" s="16">
        <v>1.66</v>
      </c>
      <c r="H120" s="71">
        <v>33.08248325892857</v>
      </c>
      <c r="J120" s="16">
        <v>213.38201702008928</v>
      </c>
      <c r="K120" s="16"/>
      <c r="L120" s="16"/>
      <c r="M120" s="16">
        <v>91.96930345982142</v>
      </c>
      <c r="N120" s="16">
        <v>54.91692220982142</v>
      </c>
    </row>
    <row r="121" spans="1:14" ht="15">
      <c r="A121" s="1">
        <v>1914</v>
      </c>
      <c r="B121" s="16">
        <v>6.17</v>
      </c>
      <c r="C121" s="16" t="s">
        <v>305</v>
      </c>
      <c r="D121" s="16" t="s">
        <v>305</v>
      </c>
      <c r="E121" s="16">
        <v>3.2</v>
      </c>
      <c r="F121" s="16">
        <v>1.78</v>
      </c>
      <c r="H121" s="71">
        <v>36.0291796875</v>
      </c>
      <c r="J121" s="16">
        <v>222.30003867187497</v>
      </c>
      <c r="K121" s="16"/>
      <c r="L121" s="16"/>
      <c r="M121" s="16">
        <v>115.293375</v>
      </c>
      <c r="N121" s="16">
        <v>64.13193984374999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ySplit="5360" topLeftCell="BM101" activePane="topLeft" state="split"/>
      <selection pane="topLeft" activeCell="A3" sqref="A3"/>
      <selection pane="bottomLeft" activeCell="A27" sqref="A27"/>
    </sheetView>
  </sheetViews>
  <sheetFormatPr defaultColWidth="8.8515625" defaultRowHeight="12.75"/>
  <cols>
    <col min="1" max="1" width="7.421875" style="1" customWidth="1"/>
    <col min="2" max="2" width="9.00390625" style="15" customWidth="1"/>
    <col min="3" max="3" width="8.8515625" style="15" customWidth="1"/>
    <col min="4" max="5" width="8.8515625" style="1" customWidth="1"/>
    <col min="6" max="6" width="6.28125" style="1" customWidth="1"/>
    <col min="7" max="7" width="8.8515625" style="1" customWidth="1"/>
    <col min="8" max="8" width="4.140625" style="1" customWidth="1"/>
    <col min="9" max="16384" width="8.8515625" style="1" customWidth="1"/>
  </cols>
  <sheetData>
    <row r="1" ht="15">
      <c r="A1" s="1" t="s">
        <v>298</v>
      </c>
    </row>
    <row r="3" ht="15">
      <c r="A3" s="1" t="s">
        <v>253</v>
      </c>
    </row>
    <row r="5" spans="2:12" ht="15">
      <c r="B5" s="29" t="s">
        <v>299</v>
      </c>
      <c r="C5" s="43"/>
      <c r="D5" s="29"/>
      <c r="E5" s="29"/>
      <c r="I5" s="22" t="s">
        <v>300</v>
      </c>
      <c r="J5" s="23"/>
      <c r="K5" s="23"/>
      <c r="L5" s="23"/>
    </row>
    <row r="6" spans="2:12" ht="15">
      <c r="B6" s="1" t="s">
        <v>162</v>
      </c>
      <c r="C6" s="1" t="s">
        <v>162</v>
      </c>
      <c r="D6" s="2" t="s">
        <v>29</v>
      </c>
      <c r="E6" s="2" t="s">
        <v>31</v>
      </c>
      <c r="I6" s="1" t="s">
        <v>162</v>
      </c>
      <c r="J6" s="1" t="s">
        <v>162</v>
      </c>
      <c r="K6" s="2" t="s">
        <v>29</v>
      </c>
      <c r="L6" s="2" t="s">
        <v>31</v>
      </c>
    </row>
    <row r="7" spans="2:12" ht="15">
      <c r="B7" s="1" t="s">
        <v>163</v>
      </c>
      <c r="C7" s="1" t="s">
        <v>27</v>
      </c>
      <c r="D7" s="2" t="s">
        <v>30</v>
      </c>
      <c r="E7" s="2"/>
      <c r="I7" s="1" t="s">
        <v>163</v>
      </c>
      <c r="J7" s="1" t="s">
        <v>27</v>
      </c>
      <c r="K7" s="2" t="s">
        <v>30</v>
      </c>
      <c r="L7" s="2"/>
    </row>
    <row r="8" spans="2:12" ht="15">
      <c r="B8" s="1" t="s">
        <v>25</v>
      </c>
      <c r="C8" s="1" t="s">
        <v>25</v>
      </c>
      <c r="D8" s="2"/>
      <c r="E8" s="2" t="s">
        <v>32</v>
      </c>
      <c r="I8" s="1" t="s">
        <v>25</v>
      </c>
      <c r="J8" s="1" t="s">
        <v>25</v>
      </c>
      <c r="K8" s="2"/>
      <c r="L8" s="2" t="s">
        <v>32</v>
      </c>
    </row>
    <row r="9" spans="2:12" ht="15">
      <c r="B9" s="1" t="s">
        <v>26</v>
      </c>
      <c r="C9" s="1" t="s">
        <v>28</v>
      </c>
      <c r="D9" s="2"/>
      <c r="E9" s="2" t="s">
        <v>33</v>
      </c>
      <c r="I9" s="1" t="s">
        <v>26</v>
      </c>
      <c r="J9" s="1" t="s">
        <v>28</v>
      </c>
      <c r="K9" s="2"/>
      <c r="L9" s="2" t="s">
        <v>33</v>
      </c>
    </row>
    <row r="10" spans="2:12" ht="15">
      <c r="B10" s="8" t="s">
        <v>200</v>
      </c>
      <c r="C10" s="8" t="s">
        <v>200</v>
      </c>
      <c r="D10" s="2"/>
      <c r="E10" s="2"/>
      <c r="I10" s="76" t="s">
        <v>200</v>
      </c>
      <c r="J10" s="76" t="s">
        <v>200</v>
      </c>
      <c r="K10" s="4"/>
      <c r="L10" s="4"/>
    </row>
    <row r="11" spans="2:12" ht="15">
      <c r="B11" s="8" t="s">
        <v>201</v>
      </c>
      <c r="C11" s="8" t="s">
        <v>202</v>
      </c>
      <c r="D11" s="10" t="s">
        <v>203</v>
      </c>
      <c r="E11" s="10" t="s">
        <v>34</v>
      </c>
      <c r="I11" s="76" t="s">
        <v>201</v>
      </c>
      <c r="J11" s="76" t="s">
        <v>202</v>
      </c>
      <c r="K11" s="12" t="s">
        <v>203</v>
      </c>
      <c r="L11" s="12" t="s">
        <v>204</v>
      </c>
    </row>
    <row r="12" spans="2:12" s="18" customFormat="1" ht="15">
      <c r="B12" s="19" t="s">
        <v>205</v>
      </c>
      <c r="C12" s="19" t="s">
        <v>205</v>
      </c>
      <c r="D12" s="20" t="s">
        <v>191</v>
      </c>
      <c r="E12" s="20" t="s">
        <v>191</v>
      </c>
      <c r="G12" s="21" t="s">
        <v>21</v>
      </c>
      <c r="I12" s="77" t="s">
        <v>205</v>
      </c>
      <c r="J12" s="77" t="s">
        <v>205</v>
      </c>
      <c r="K12" s="77" t="s">
        <v>205</v>
      </c>
      <c r="L12" s="77" t="s">
        <v>205</v>
      </c>
    </row>
    <row r="13" spans="1:12" ht="15">
      <c r="A13" s="1">
        <v>1810</v>
      </c>
      <c r="B13" s="78">
        <v>0.02</v>
      </c>
      <c r="C13" s="78">
        <v>0.008</v>
      </c>
      <c r="D13" s="79">
        <v>29.73</v>
      </c>
      <c r="E13" s="79">
        <v>18.58</v>
      </c>
      <c r="F13" s="28"/>
      <c r="G13" s="72">
        <v>15.81</v>
      </c>
      <c r="H13" s="28"/>
      <c r="I13" s="80">
        <f>B13*$G13</f>
        <v>0.31620000000000004</v>
      </c>
      <c r="J13" s="80">
        <f>C13*$G13</f>
        <v>0.12648</v>
      </c>
      <c r="K13" s="81">
        <f>D13*$G13/100</f>
        <v>4.700313</v>
      </c>
      <c r="L13" s="81">
        <f>E13*$G13/100</f>
        <v>2.9374979999999997</v>
      </c>
    </row>
    <row r="14" spans="1:12" ht="15">
      <c r="A14" s="1">
        <v>1811</v>
      </c>
      <c r="B14" s="78">
        <v>0.024</v>
      </c>
      <c r="C14" s="78">
        <v>0.012</v>
      </c>
      <c r="D14" s="79">
        <v>26.94</v>
      </c>
      <c r="E14" s="79">
        <v>17.96</v>
      </c>
      <c r="F14" s="28"/>
      <c r="G14" s="71">
        <v>15.94</v>
      </c>
      <c r="H14" s="28"/>
      <c r="I14" s="80">
        <f aca="true" t="shared" si="0" ref="I14:I61">B14*$G14</f>
        <v>0.38256</v>
      </c>
      <c r="J14" s="80">
        <f aca="true" t="shared" si="1" ref="J14:J61">C14*$G14</f>
        <v>0.19128</v>
      </c>
      <c r="K14" s="81">
        <f aca="true" t="shared" si="2" ref="K14:K76">D14*$G14/100</f>
        <v>4.294236000000001</v>
      </c>
      <c r="L14" s="81">
        <f aca="true" t="shared" si="3" ref="L14:L76">E14*$G14/100</f>
        <v>2.862824</v>
      </c>
    </row>
    <row r="15" spans="1:12" ht="15">
      <c r="A15" s="1">
        <v>1812</v>
      </c>
      <c r="B15" s="78">
        <v>0.033</v>
      </c>
      <c r="C15" s="78">
        <v>0.016</v>
      </c>
      <c r="D15" s="79">
        <v>35.74</v>
      </c>
      <c r="E15" s="79">
        <v>23.42</v>
      </c>
      <c r="F15" s="28"/>
      <c r="G15" s="71">
        <v>16.26</v>
      </c>
      <c r="H15" s="28"/>
      <c r="I15" s="80">
        <f t="shared" si="0"/>
        <v>0.5365800000000001</v>
      </c>
      <c r="J15" s="80">
        <f t="shared" si="1"/>
        <v>0.26016000000000006</v>
      </c>
      <c r="K15" s="81">
        <f t="shared" si="2"/>
        <v>5.811324000000001</v>
      </c>
      <c r="L15" s="81">
        <f t="shared" si="3"/>
        <v>3.8080920000000007</v>
      </c>
    </row>
    <row r="16" spans="1:12" ht="15">
      <c r="A16" s="1">
        <v>1813</v>
      </c>
      <c r="B16" s="78">
        <v>0.026</v>
      </c>
      <c r="C16" s="78">
        <v>0.011</v>
      </c>
      <c r="D16" s="79">
        <v>36.9</v>
      </c>
      <c r="E16" s="79">
        <v>19.06</v>
      </c>
      <c r="F16" s="28"/>
      <c r="G16" s="71">
        <v>16.52</v>
      </c>
      <c r="H16" s="28"/>
      <c r="I16" s="80">
        <f t="shared" si="0"/>
        <v>0.42951999999999996</v>
      </c>
      <c r="J16" s="80">
        <f t="shared" si="1"/>
        <v>0.18172</v>
      </c>
      <c r="K16" s="81">
        <f t="shared" si="2"/>
        <v>6.095879999999999</v>
      </c>
      <c r="L16" s="81">
        <f t="shared" si="3"/>
        <v>3.1487119999999997</v>
      </c>
    </row>
    <row r="17" spans="1:12" ht="15">
      <c r="A17" s="1">
        <v>1814</v>
      </c>
      <c r="B17" s="78">
        <v>0.026</v>
      </c>
      <c r="C17" s="78">
        <v>0.012</v>
      </c>
      <c r="D17" s="79">
        <v>39.65</v>
      </c>
      <c r="E17" s="79">
        <v>20.48</v>
      </c>
      <c r="F17" s="28"/>
      <c r="G17" s="71">
        <v>15.38</v>
      </c>
      <c r="H17" s="28"/>
      <c r="I17" s="80">
        <f t="shared" si="0"/>
        <v>0.39988</v>
      </c>
      <c r="J17" s="80">
        <f t="shared" si="1"/>
        <v>0.18456</v>
      </c>
      <c r="K17" s="81">
        <f t="shared" si="2"/>
        <v>6.09817</v>
      </c>
      <c r="L17" s="81">
        <f t="shared" si="3"/>
        <v>3.1498240000000006</v>
      </c>
    </row>
    <row r="18" spans="1:12" ht="15">
      <c r="A18" s="1">
        <v>1815</v>
      </c>
      <c r="B18" s="78">
        <v>0.031</v>
      </c>
      <c r="C18" s="78">
        <v>0.012</v>
      </c>
      <c r="D18" s="79">
        <v>48.57</v>
      </c>
      <c r="E18" s="79">
        <v>28.02</v>
      </c>
      <c r="F18" s="28"/>
      <c r="G18" s="71">
        <v>15.32</v>
      </c>
      <c r="H18" s="28"/>
      <c r="I18" s="80">
        <f t="shared" si="0"/>
        <v>0.47492</v>
      </c>
      <c r="J18" s="80">
        <f t="shared" si="1"/>
        <v>0.18384</v>
      </c>
      <c r="K18" s="81">
        <f t="shared" si="2"/>
        <v>7.440924</v>
      </c>
      <c r="L18" s="81">
        <f t="shared" si="3"/>
        <v>4.292663999999999</v>
      </c>
    </row>
    <row r="19" spans="1:12" ht="15">
      <c r="A19" s="1">
        <v>1816</v>
      </c>
      <c r="B19" s="78">
        <v>0.027</v>
      </c>
      <c r="C19" s="78">
        <v>0.012</v>
      </c>
      <c r="D19" s="79">
        <v>49.13</v>
      </c>
      <c r="E19" s="79">
        <v>24.85</v>
      </c>
      <c r="F19" s="28"/>
      <c r="G19" s="71">
        <v>15.51</v>
      </c>
      <c r="H19" s="28"/>
      <c r="I19" s="80">
        <f t="shared" si="0"/>
        <v>0.41877</v>
      </c>
      <c r="J19" s="80">
        <f t="shared" si="1"/>
        <v>0.18612</v>
      </c>
      <c r="K19" s="81">
        <f t="shared" si="2"/>
        <v>7.620063</v>
      </c>
      <c r="L19" s="81">
        <f t="shared" si="3"/>
        <v>3.854235</v>
      </c>
    </row>
    <row r="20" spans="1:12" ht="15">
      <c r="A20" s="1">
        <v>1817</v>
      </c>
      <c r="B20" s="78">
        <v>0.03</v>
      </c>
      <c r="C20" s="78">
        <v>0.015</v>
      </c>
      <c r="D20" s="79">
        <v>56.51</v>
      </c>
      <c r="E20" s="79">
        <v>26.11</v>
      </c>
      <c r="F20" s="28"/>
      <c r="G20" s="71">
        <v>15.54</v>
      </c>
      <c r="H20" s="28"/>
      <c r="I20" s="80">
        <f t="shared" si="0"/>
        <v>0.46619999999999995</v>
      </c>
      <c r="J20" s="80">
        <f t="shared" si="1"/>
        <v>0.23309999999999997</v>
      </c>
      <c r="K20" s="81">
        <f t="shared" si="2"/>
        <v>8.781654</v>
      </c>
      <c r="L20" s="81">
        <f t="shared" si="3"/>
        <v>4.057494</v>
      </c>
    </row>
    <row r="21" spans="1:12" ht="15">
      <c r="A21" s="1">
        <v>1818</v>
      </c>
      <c r="B21" s="78">
        <v>0.027</v>
      </c>
      <c r="C21" s="78">
        <v>0.013</v>
      </c>
      <c r="D21" s="79">
        <v>45.32</v>
      </c>
      <c r="E21" s="79">
        <v>23.68</v>
      </c>
      <c r="F21" s="28"/>
      <c r="G21" s="71">
        <v>15.54</v>
      </c>
      <c r="H21" s="28"/>
      <c r="I21" s="80">
        <f t="shared" si="0"/>
        <v>0.41957999999999995</v>
      </c>
      <c r="J21" s="80">
        <f t="shared" si="1"/>
        <v>0.20201999999999998</v>
      </c>
      <c r="K21" s="81">
        <f t="shared" si="2"/>
        <v>7.042727999999999</v>
      </c>
      <c r="L21" s="81">
        <f t="shared" si="3"/>
        <v>3.6798719999999996</v>
      </c>
    </row>
    <row r="22" spans="1:12" ht="15">
      <c r="A22" s="1">
        <v>1819</v>
      </c>
      <c r="B22" s="78">
        <v>0.02</v>
      </c>
      <c r="C22" s="78">
        <v>0.008</v>
      </c>
      <c r="D22" s="79">
        <v>39.51</v>
      </c>
      <c r="E22" s="79">
        <v>21</v>
      </c>
      <c r="F22" s="28"/>
      <c r="G22" s="71">
        <v>15.18</v>
      </c>
      <c r="H22" s="28"/>
      <c r="I22" s="80">
        <f t="shared" si="0"/>
        <v>0.3036</v>
      </c>
      <c r="J22" s="80">
        <f t="shared" si="1"/>
        <v>0.12144</v>
      </c>
      <c r="K22" s="81">
        <f t="shared" si="2"/>
        <v>5.997618</v>
      </c>
      <c r="L22" s="81">
        <f t="shared" si="3"/>
        <v>3.1877999999999997</v>
      </c>
    </row>
    <row r="23" spans="1:12" ht="15">
      <c r="A23" s="1">
        <v>1820</v>
      </c>
      <c r="B23" s="78">
        <v>0.013</v>
      </c>
      <c r="C23" s="78">
        <v>0.006</v>
      </c>
      <c r="D23" s="79">
        <v>30.52</v>
      </c>
      <c r="E23" s="79">
        <v>20.03</v>
      </c>
      <c r="F23" s="28"/>
      <c r="G23" s="71">
        <v>15.48</v>
      </c>
      <c r="H23" s="28"/>
      <c r="I23" s="80">
        <f t="shared" si="0"/>
        <v>0.20124</v>
      </c>
      <c r="J23" s="80">
        <f t="shared" si="1"/>
        <v>0.09288</v>
      </c>
      <c r="K23" s="81">
        <f t="shared" si="2"/>
        <v>4.724496</v>
      </c>
      <c r="L23" s="81">
        <f t="shared" si="3"/>
        <v>3.1006440000000004</v>
      </c>
    </row>
    <row r="24" spans="1:12" ht="15">
      <c r="A24" s="1">
        <v>1821</v>
      </c>
      <c r="B24" s="78">
        <v>0.014</v>
      </c>
      <c r="C24" s="78">
        <v>0.007</v>
      </c>
      <c r="D24" s="79">
        <v>34.83</v>
      </c>
      <c r="E24" s="79">
        <v>19.93</v>
      </c>
      <c r="F24" s="28"/>
      <c r="G24" s="71">
        <v>15.56</v>
      </c>
      <c r="H24" s="28"/>
      <c r="I24" s="80">
        <f t="shared" si="0"/>
        <v>0.21784</v>
      </c>
      <c r="J24" s="80">
        <f t="shared" si="1"/>
        <v>0.10892</v>
      </c>
      <c r="K24" s="81">
        <f t="shared" si="2"/>
        <v>5.419548</v>
      </c>
      <c r="L24" s="81">
        <f t="shared" si="3"/>
        <v>3.101108</v>
      </c>
    </row>
    <row r="25" spans="1:12" ht="15">
      <c r="A25" s="1">
        <v>1822</v>
      </c>
      <c r="B25" s="78">
        <v>0.018</v>
      </c>
      <c r="C25" s="78">
        <v>0.009</v>
      </c>
      <c r="D25" s="79">
        <v>37.06</v>
      </c>
      <c r="E25" s="79">
        <v>19.83</v>
      </c>
      <c r="F25" s="28"/>
      <c r="G25" s="71">
        <v>15.64</v>
      </c>
      <c r="H25" s="28"/>
      <c r="I25" s="80">
        <f t="shared" si="0"/>
        <v>0.28152</v>
      </c>
      <c r="J25" s="80">
        <f t="shared" si="1"/>
        <v>0.14076</v>
      </c>
      <c r="K25" s="81">
        <f t="shared" si="2"/>
        <v>5.796184</v>
      </c>
      <c r="L25" s="81">
        <f t="shared" si="3"/>
        <v>3.101412</v>
      </c>
    </row>
    <row r="26" spans="1:12" ht="15">
      <c r="A26" s="1">
        <v>1823</v>
      </c>
      <c r="B26" s="78">
        <v>0.018</v>
      </c>
      <c r="C26" s="78">
        <v>0.009</v>
      </c>
      <c r="D26" s="79">
        <v>33.24</v>
      </c>
      <c r="E26" s="79">
        <v>19.76</v>
      </c>
      <c r="F26" s="28"/>
      <c r="G26" s="71">
        <v>15.69</v>
      </c>
      <c r="H26" s="28"/>
      <c r="I26" s="80">
        <f t="shared" si="0"/>
        <v>0.28241999999999995</v>
      </c>
      <c r="J26" s="80">
        <f t="shared" si="1"/>
        <v>0.14120999999999997</v>
      </c>
      <c r="K26" s="81">
        <f t="shared" si="2"/>
        <v>5.215356000000001</v>
      </c>
      <c r="L26" s="81">
        <f t="shared" si="3"/>
        <v>3.100344</v>
      </c>
    </row>
    <row r="27" spans="1:12" ht="15">
      <c r="A27" s="1">
        <v>1824</v>
      </c>
      <c r="B27" s="78">
        <v>0.013</v>
      </c>
      <c r="C27" s="78">
        <v>0.007</v>
      </c>
      <c r="D27" s="79">
        <v>30.11</v>
      </c>
      <c r="E27" s="79">
        <v>15.06</v>
      </c>
      <c r="F27" s="28"/>
      <c r="G27" s="71">
        <v>15.4</v>
      </c>
      <c r="H27" s="28"/>
      <c r="I27" s="80">
        <f t="shared" si="0"/>
        <v>0.2002</v>
      </c>
      <c r="J27" s="80">
        <f t="shared" si="1"/>
        <v>0.1078</v>
      </c>
      <c r="K27" s="81">
        <f t="shared" si="2"/>
        <v>4.63694</v>
      </c>
      <c r="L27" s="81">
        <f t="shared" si="3"/>
        <v>2.31924</v>
      </c>
    </row>
    <row r="28" spans="1:12" ht="15">
      <c r="A28" s="1">
        <v>1825</v>
      </c>
      <c r="B28" s="78">
        <v>0.009</v>
      </c>
      <c r="C28" s="78">
        <v>0.005</v>
      </c>
      <c r="D28" s="79">
        <v>29.55</v>
      </c>
      <c r="E28" s="79">
        <v>14.77</v>
      </c>
      <c r="F28" s="28"/>
      <c r="G28" s="71">
        <v>15.69</v>
      </c>
      <c r="H28" s="28"/>
      <c r="I28" s="80">
        <f t="shared" si="0"/>
        <v>0.14120999999999997</v>
      </c>
      <c r="J28" s="80">
        <f t="shared" si="1"/>
        <v>0.07845</v>
      </c>
      <c r="K28" s="81">
        <f t="shared" si="2"/>
        <v>4.636395</v>
      </c>
      <c r="L28" s="81">
        <f t="shared" si="3"/>
        <v>2.317413</v>
      </c>
    </row>
    <row r="29" spans="1:12" ht="15">
      <c r="A29" s="1">
        <v>1826</v>
      </c>
      <c r="B29" s="78">
        <v>0.011</v>
      </c>
      <c r="C29" s="78">
        <v>0.006</v>
      </c>
      <c r="D29" s="79">
        <v>29.15</v>
      </c>
      <c r="E29" s="79">
        <v>14.57</v>
      </c>
      <c r="F29" s="28"/>
      <c r="G29" s="71">
        <v>15.91</v>
      </c>
      <c r="H29" s="28"/>
      <c r="I29" s="80">
        <f t="shared" si="0"/>
        <v>0.17501</v>
      </c>
      <c r="J29" s="80">
        <f t="shared" si="1"/>
        <v>0.09546</v>
      </c>
      <c r="K29" s="81">
        <f t="shared" si="2"/>
        <v>4.637765</v>
      </c>
      <c r="L29" s="81">
        <f t="shared" si="3"/>
        <v>2.3180870000000002</v>
      </c>
    </row>
    <row r="30" spans="1:12" ht="15">
      <c r="A30" s="1">
        <v>1827</v>
      </c>
      <c r="B30" s="78">
        <v>0.013</v>
      </c>
      <c r="C30" s="78">
        <v>0.006</v>
      </c>
      <c r="D30" s="79">
        <v>29.05</v>
      </c>
      <c r="E30" s="79">
        <v>14.52</v>
      </c>
      <c r="F30" s="28"/>
      <c r="G30" s="71">
        <v>15.96</v>
      </c>
      <c r="H30" s="28"/>
      <c r="I30" s="80">
        <f t="shared" si="0"/>
        <v>0.20748</v>
      </c>
      <c r="J30" s="80">
        <f t="shared" si="1"/>
        <v>0.09576000000000001</v>
      </c>
      <c r="K30" s="81">
        <f t="shared" si="2"/>
        <v>4.63638</v>
      </c>
      <c r="L30" s="81">
        <f t="shared" si="3"/>
        <v>2.317392</v>
      </c>
    </row>
    <row r="31" spans="1:12" ht="15">
      <c r="A31" s="1">
        <v>1828</v>
      </c>
      <c r="B31" s="78">
        <v>0.015</v>
      </c>
      <c r="C31" s="78">
        <v>0.007</v>
      </c>
      <c r="D31" s="79">
        <v>28.85</v>
      </c>
      <c r="E31" s="79">
        <v>14.43</v>
      </c>
      <c r="F31" s="28"/>
      <c r="G31" s="71">
        <v>16.07</v>
      </c>
      <c r="H31" s="28"/>
      <c r="I31" s="80">
        <f t="shared" si="0"/>
        <v>0.24105</v>
      </c>
      <c r="J31" s="80">
        <f t="shared" si="1"/>
        <v>0.11249</v>
      </c>
      <c r="K31" s="81">
        <f t="shared" si="2"/>
        <v>4.636195</v>
      </c>
      <c r="L31" s="81">
        <f t="shared" si="3"/>
        <v>2.318901</v>
      </c>
    </row>
    <row r="32" spans="1:12" ht="15">
      <c r="A32" s="1">
        <v>1829</v>
      </c>
      <c r="B32" s="78">
        <v>0.016</v>
      </c>
      <c r="C32" s="78">
        <v>0.008</v>
      </c>
      <c r="D32" s="79">
        <v>32.9</v>
      </c>
      <c r="E32" s="79">
        <v>14.62</v>
      </c>
      <c r="F32" s="28"/>
      <c r="G32" s="71">
        <v>15.85</v>
      </c>
      <c r="H32" s="28"/>
      <c r="I32" s="80">
        <f t="shared" si="0"/>
        <v>0.2536</v>
      </c>
      <c r="J32" s="80">
        <f t="shared" si="1"/>
        <v>0.1268</v>
      </c>
      <c r="K32" s="81">
        <f t="shared" si="2"/>
        <v>5.214649999999999</v>
      </c>
      <c r="L32" s="81">
        <f t="shared" si="3"/>
        <v>2.3172699999999997</v>
      </c>
    </row>
    <row r="33" spans="1:12" ht="15">
      <c r="A33" s="1">
        <v>1830</v>
      </c>
      <c r="B33" s="78">
        <v>0.013</v>
      </c>
      <c r="C33" s="78">
        <v>0.007</v>
      </c>
      <c r="D33" s="79">
        <v>47.05</v>
      </c>
      <c r="E33" s="79">
        <v>17.76</v>
      </c>
      <c r="F33" s="28"/>
      <c r="G33" s="71">
        <v>15.83</v>
      </c>
      <c r="H33" s="28"/>
      <c r="I33" s="80">
        <f t="shared" si="0"/>
        <v>0.20579</v>
      </c>
      <c r="J33" s="80">
        <f t="shared" si="1"/>
        <v>0.11081</v>
      </c>
      <c r="K33" s="81">
        <f t="shared" si="2"/>
        <v>7.448014999999999</v>
      </c>
      <c r="L33" s="81">
        <f t="shared" si="3"/>
        <v>2.811408</v>
      </c>
    </row>
    <row r="34" spans="1:12" ht="15">
      <c r="A34" s="1">
        <v>1831</v>
      </c>
      <c r="B34" s="78">
        <v>0.024</v>
      </c>
      <c r="C34" s="78">
        <v>0.012</v>
      </c>
      <c r="D34" s="79">
        <v>50.46</v>
      </c>
      <c r="E34" s="79">
        <v>18.22</v>
      </c>
      <c r="F34" s="28"/>
      <c r="G34" s="71">
        <v>15.91</v>
      </c>
      <c r="H34" s="28"/>
      <c r="I34" s="80">
        <f t="shared" si="0"/>
        <v>0.38184</v>
      </c>
      <c r="J34" s="80">
        <f t="shared" si="1"/>
        <v>0.19092</v>
      </c>
      <c r="K34" s="81">
        <f t="shared" si="2"/>
        <v>8.028186</v>
      </c>
      <c r="L34" s="81">
        <f t="shared" si="3"/>
        <v>2.898802</v>
      </c>
    </row>
    <row r="35" spans="1:12" ht="15">
      <c r="A35" s="1">
        <v>1832</v>
      </c>
      <c r="B35" s="78">
        <v>0.02</v>
      </c>
      <c r="C35" s="78">
        <v>0.01</v>
      </c>
      <c r="D35" s="79">
        <v>40.77</v>
      </c>
      <c r="E35" s="79">
        <v>16.68</v>
      </c>
      <c r="F35" s="28"/>
      <c r="G35" s="71">
        <v>15.64</v>
      </c>
      <c r="H35" s="28"/>
      <c r="I35" s="80">
        <f t="shared" si="0"/>
        <v>0.3128</v>
      </c>
      <c r="J35" s="80">
        <f t="shared" si="1"/>
        <v>0.1564</v>
      </c>
      <c r="K35" s="81">
        <f t="shared" si="2"/>
        <v>6.376428000000001</v>
      </c>
      <c r="L35" s="81">
        <f t="shared" si="3"/>
        <v>2.608752</v>
      </c>
    </row>
    <row r="36" spans="1:12" ht="15">
      <c r="A36" s="1">
        <v>1833</v>
      </c>
      <c r="B36" s="78">
        <v>0.017</v>
      </c>
      <c r="C36" s="78">
        <v>0.009</v>
      </c>
      <c r="D36" s="79">
        <v>25.61</v>
      </c>
      <c r="E36" s="79">
        <v>14.95</v>
      </c>
      <c r="F36" s="28"/>
      <c r="G36" s="71">
        <v>15.5</v>
      </c>
      <c r="H36" s="28"/>
      <c r="I36" s="80">
        <f t="shared" si="0"/>
        <v>0.2635</v>
      </c>
      <c r="J36" s="80">
        <f t="shared" si="1"/>
        <v>0.13949999999999999</v>
      </c>
      <c r="K36" s="81">
        <f t="shared" si="2"/>
        <v>3.96955</v>
      </c>
      <c r="L36" s="81">
        <f t="shared" si="3"/>
        <v>2.31725</v>
      </c>
    </row>
    <row r="37" spans="1:12" ht="15">
      <c r="A37" s="1">
        <v>1834</v>
      </c>
      <c r="B37" s="78">
        <v>0.019</v>
      </c>
      <c r="C37" s="78">
        <v>0.01</v>
      </c>
      <c r="D37" s="79">
        <v>28.23</v>
      </c>
      <c r="E37" s="79">
        <v>16.94</v>
      </c>
      <c r="F37" s="28"/>
      <c r="G37" s="71">
        <v>15.4</v>
      </c>
      <c r="H37" s="28"/>
      <c r="I37" s="80">
        <f t="shared" si="0"/>
        <v>0.2926</v>
      </c>
      <c r="J37" s="80">
        <f t="shared" si="1"/>
        <v>0.154</v>
      </c>
      <c r="K37" s="81">
        <f t="shared" si="2"/>
        <v>4.3474200000000005</v>
      </c>
      <c r="L37" s="81">
        <f t="shared" si="3"/>
        <v>2.60876</v>
      </c>
    </row>
    <row r="38" spans="1:12" ht="15">
      <c r="A38" s="1">
        <v>1835</v>
      </c>
      <c r="B38" s="78">
        <v>0.026</v>
      </c>
      <c r="C38" s="78">
        <v>0.013</v>
      </c>
      <c r="D38" s="79">
        <v>37.38</v>
      </c>
      <c r="E38" s="79">
        <v>27.48</v>
      </c>
      <c r="F38" s="28"/>
      <c r="G38" s="71">
        <v>15.5</v>
      </c>
      <c r="H38" s="28"/>
      <c r="I38" s="80">
        <f t="shared" si="0"/>
        <v>0.40299999999999997</v>
      </c>
      <c r="J38" s="80">
        <f t="shared" si="1"/>
        <v>0.20149999999999998</v>
      </c>
      <c r="K38" s="81">
        <f t="shared" si="2"/>
        <v>5.7939</v>
      </c>
      <c r="L38" s="81">
        <f t="shared" si="3"/>
        <v>4.2594</v>
      </c>
    </row>
    <row r="39" spans="1:12" ht="15">
      <c r="A39" s="1">
        <v>1836</v>
      </c>
      <c r="B39" s="78">
        <v>0.016</v>
      </c>
      <c r="C39" s="78">
        <v>0.008</v>
      </c>
      <c r="D39" s="79">
        <v>28.25</v>
      </c>
      <c r="E39" s="79">
        <v>14.22</v>
      </c>
      <c r="F39" s="28"/>
      <c r="G39" s="71">
        <v>15.69</v>
      </c>
      <c r="H39" s="28"/>
      <c r="I39" s="80">
        <f t="shared" si="0"/>
        <v>0.25104</v>
      </c>
      <c r="J39" s="80">
        <f t="shared" si="1"/>
        <v>0.12552</v>
      </c>
      <c r="K39" s="81">
        <f t="shared" si="2"/>
        <v>4.432425</v>
      </c>
      <c r="L39" s="81">
        <f t="shared" si="3"/>
        <v>2.2311180000000004</v>
      </c>
    </row>
    <row r="40" spans="1:12" ht="15">
      <c r="A40" s="1">
        <v>1837</v>
      </c>
      <c r="B40" s="78">
        <v>0.013</v>
      </c>
      <c r="C40" s="78">
        <v>0.006</v>
      </c>
      <c r="D40" s="79">
        <v>22.1</v>
      </c>
      <c r="E40" s="79">
        <v>16.02</v>
      </c>
      <c r="F40" s="28"/>
      <c r="G40" s="71">
        <v>15.73</v>
      </c>
      <c r="H40" s="28"/>
      <c r="I40" s="80">
        <f t="shared" si="0"/>
        <v>0.20449</v>
      </c>
      <c r="J40" s="80">
        <f t="shared" si="1"/>
        <v>0.09438</v>
      </c>
      <c r="K40" s="81">
        <f t="shared" si="2"/>
        <v>3.4763300000000004</v>
      </c>
      <c r="L40" s="81">
        <f t="shared" si="3"/>
        <v>2.519946</v>
      </c>
    </row>
    <row r="41" spans="1:12" ht="15">
      <c r="A41" s="1">
        <v>1838</v>
      </c>
      <c r="B41" s="78">
        <v>0.015</v>
      </c>
      <c r="C41" s="78">
        <v>0.008</v>
      </c>
      <c r="D41" s="79">
        <v>26.96</v>
      </c>
      <c r="E41" s="79">
        <v>21.46</v>
      </c>
      <c r="F41" s="28"/>
      <c r="G41" s="71">
        <v>15.8</v>
      </c>
      <c r="H41" s="28"/>
      <c r="I41" s="80">
        <f t="shared" si="0"/>
        <v>0.237</v>
      </c>
      <c r="J41" s="80">
        <f t="shared" si="1"/>
        <v>0.1264</v>
      </c>
      <c r="K41" s="81">
        <f t="shared" si="2"/>
        <v>4.25968</v>
      </c>
      <c r="L41" s="81">
        <f t="shared" si="3"/>
        <v>3.3906800000000006</v>
      </c>
    </row>
    <row r="42" spans="1:12" ht="15">
      <c r="A42" s="1">
        <v>1839</v>
      </c>
      <c r="B42" s="78">
        <v>0.014</v>
      </c>
      <c r="C42" s="78">
        <v>0.007</v>
      </c>
      <c r="D42" s="79">
        <v>22.48</v>
      </c>
      <c r="E42" s="79">
        <v>18.82</v>
      </c>
      <c r="F42" s="28"/>
      <c r="G42" s="71">
        <v>15.85</v>
      </c>
      <c r="H42" s="28"/>
      <c r="I42" s="80">
        <f t="shared" si="0"/>
        <v>0.2219</v>
      </c>
      <c r="J42" s="80">
        <f t="shared" si="1"/>
        <v>0.11095</v>
      </c>
      <c r="K42" s="81">
        <f t="shared" si="2"/>
        <v>3.56308</v>
      </c>
      <c r="L42" s="81">
        <f t="shared" si="3"/>
        <v>2.9829700000000003</v>
      </c>
    </row>
    <row r="43" spans="1:12" ht="15">
      <c r="A43" s="1">
        <v>1840</v>
      </c>
      <c r="B43" s="78">
        <v>0.014</v>
      </c>
      <c r="C43" s="78">
        <v>0.007</v>
      </c>
      <c r="D43" s="79">
        <v>22.01</v>
      </c>
      <c r="E43" s="79">
        <v>18.34</v>
      </c>
      <c r="F43" s="28"/>
      <c r="G43" s="71">
        <v>15.8</v>
      </c>
      <c r="H43" s="28"/>
      <c r="I43" s="80">
        <f t="shared" si="0"/>
        <v>0.2212</v>
      </c>
      <c r="J43" s="80">
        <f t="shared" si="1"/>
        <v>0.1106</v>
      </c>
      <c r="K43" s="81">
        <f t="shared" si="2"/>
        <v>3.4775800000000006</v>
      </c>
      <c r="L43" s="81">
        <f t="shared" si="3"/>
        <v>2.89772</v>
      </c>
    </row>
    <row r="44" spans="1:12" ht="15">
      <c r="A44" s="1">
        <v>1841</v>
      </c>
      <c r="B44" s="78">
        <v>0.018</v>
      </c>
      <c r="C44" s="78">
        <v>0.009</v>
      </c>
      <c r="D44" s="79">
        <v>25.39</v>
      </c>
      <c r="E44" s="79">
        <v>20.94</v>
      </c>
      <c r="F44" s="28"/>
      <c r="G44" s="71">
        <v>15.64</v>
      </c>
      <c r="H44" s="28"/>
      <c r="I44" s="80">
        <f t="shared" si="0"/>
        <v>0.28152</v>
      </c>
      <c r="J44" s="80">
        <f t="shared" si="1"/>
        <v>0.14076</v>
      </c>
      <c r="K44" s="81">
        <f t="shared" si="2"/>
        <v>3.970996</v>
      </c>
      <c r="L44" s="81">
        <f t="shared" si="3"/>
        <v>3.2750160000000004</v>
      </c>
    </row>
    <row r="45" spans="1:12" ht="15">
      <c r="A45" s="1">
        <v>1842</v>
      </c>
      <c r="B45" s="78">
        <v>0.019</v>
      </c>
      <c r="C45" s="78">
        <v>0.009</v>
      </c>
      <c r="D45" s="79">
        <v>23.47</v>
      </c>
      <c r="E45" s="79">
        <v>19.83</v>
      </c>
      <c r="F45" s="28"/>
      <c r="G45" s="71">
        <v>15.34</v>
      </c>
      <c r="H45" s="28"/>
      <c r="I45" s="80">
        <f t="shared" si="0"/>
        <v>0.29146</v>
      </c>
      <c r="J45" s="80">
        <f t="shared" si="1"/>
        <v>0.13806</v>
      </c>
      <c r="K45" s="81">
        <f t="shared" si="2"/>
        <v>3.6002979999999996</v>
      </c>
      <c r="L45" s="81">
        <f t="shared" si="3"/>
        <v>3.0419219999999996</v>
      </c>
    </row>
    <row r="46" spans="1:12" ht="15">
      <c r="A46" s="1">
        <v>1843</v>
      </c>
      <c r="B46" s="78">
        <v>0.018</v>
      </c>
      <c r="C46" s="78">
        <v>0.009</v>
      </c>
      <c r="D46" s="79">
        <v>22.1</v>
      </c>
      <c r="E46" s="79">
        <v>17.61</v>
      </c>
      <c r="F46" s="28"/>
      <c r="G46" s="71">
        <v>15.5</v>
      </c>
      <c r="H46" s="28"/>
      <c r="I46" s="80">
        <f t="shared" si="0"/>
        <v>0.27899999999999997</v>
      </c>
      <c r="J46" s="80">
        <f t="shared" si="1"/>
        <v>0.13949999999999999</v>
      </c>
      <c r="K46" s="81">
        <f t="shared" si="2"/>
        <v>3.4255</v>
      </c>
      <c r="L46" s="81">
        <f t="shared" si="3"/>
        <v>2.7295499999999997</v>
      </c>
    </row>
    <row r="47" spans="1:12" ht="15">
      <c r="A47" s="1">
        <v>1844</v>
      </c>
      <c r="B47" s="78">
        <v>0.016</v>
      </c>
      <c r="C47" s="78">
        <v>0.008</v>
      </c>
      <c r="D47" s="79">
        <v>22.68</v>
      </c>
      <c r="E47" s="79">
        <v>18.02</v>
      </c>
      <c r="F47" s="28"/>
      <c r="G47" s="71">
        <v>15.56</v>
      </c>
      <c r="H47" s="28"/>
      <c r="I47" s="80">
        <f t="shared" si="0"/>
        <v>0.24896000000000001</v>
      </c>
      <c r="J47" s="80">
        <f t="shared" si="1"/>
        <v>0.12448000000000001</v>
      </c>
      <c r="K47" s="81">
        <f t="shared" si="2"/>
        <v>3.529008</v>
      </c>
      <c r="L47" s="81">
        <f t="shared" si="3"/>
        <v>2.8039120000000004</v>
      </c>
    </row>
    <row r="48" spans="1:12" ht="15">
      <c r="A48" s="1">
        <v>1845</v>
      </c>
      <c r="B48" s="78">
        <v>0.023</v>
      </c>
      <c r="C48" s="78">
        <v>0.011</v>
      </c>
      <c r="D48" s="79">
        <v>26.17</v>
      </c>
      <c r="E48" s="79">
        <v>19.95</v>
      </c>
      <c r="F48" s="28"/>
      <c r="G48" s="71">
        <v>15.5</v>
      </c>
      <c r="H48" s="28"/>
      <c r="I48" s="80">
        <f t="shared" si="0"/>
        <v>0.3565</v>
      </c>
      <c r="J48" s="80">
        <f t="shared" si="1"/>
        <v>0.17049999999999998</v>
      </c>
      <c r="K48" s="81">
        <f t="shared" si="2"/>
        <v>4.05635</v>
      </c>
      <c r="L48" s="81">
        <f t="shared" si="3"/>
        <v>3.0922499999999995</v>
      </c>
    </row>
    <row r="49" spans="1:12" ht="15">
      <c r="A49" s="1">
        <v>1846</v>
      </c>
      <c r="B49" s="78">
        <v>0.024</v>
      </c>
      <c r="C49" s="78">
        <v>0.012</v>
      </c>
      <c r="D49" s="79">
        <v>36.36</v>
      </c>
      <c r="E49" s="79">
        <v>29.8</v>
      </c>
      <c r="F49" s="28"/>
      <c r="G49" s="71">
        <v>15.8</v>
      </c>
      <c r="H49" s="28"/>
      <c r="I49" s="80">
        <f t="shared" si="0"/>
        <v>0.37920000000000004</v>
      </c>
      <c r="J49" s="80">
        <f t="shared" si="1"/>
        <v>0.18960000000000002</v>
      </c>
      <c r="K49" s="81">
        <f t="shared" si="2"/>
        <v>5.74488</v>
      </c>
      <c r="L49" s="81">
        <f t="shared" si="3"/>
        <v>4.7084</v>
      </c>
    </row>
    <row r="50" spans="1:12" ht="15">
      <c r="A50" s="1">
        <v>1847</v>
      </c>
      <c r="B50" s="78">
        <v>0.032</v>
      </c>
      <c r="C50" s="78">
        <v>0.017</v>
      </c>
      <c r="D50" s="79">
        <v>48.73</v>
      </c>
      <c r="E50" s="79">
        <v>40.35</v>
      </c>
      <c r="F50" s="28"/>
      <c r="G50" s="71">
        <v>15.96</v>
      </c>
      <c r="H50" s="28"/>
      <c r="I50" s="80">
        <f t="shared" si="0"/>
        <v>0.5107200000000001</v>
      </c>
      <c r="J50" s="80">
        <f t="shared" si="1"/>
        <v>0.27132000000000006</v>
      </c>
      <c r="K50" s="81">
        <f t="shared" si="2"/>
        <v>7.7773080000000006</v>
      </c>
      <c r="L50" s="81">
        <f t="shared" si="3"/>
        <v>6.439860000000001</v>
      </c>
    </row>
    <row r="51" spans="1:12" ht="15">
      <c r="A51" s="1">
        <v>1848</v>
      </c>
      <c r="B51" s="78">
        <v>0.037</v>
      </c>
      <c r="C51" s="78">
        <v>0.023</v>
      </c>
      <c r="D51" s="79">
        <v>35.47</v>
      </c>
      <c r="E51" s="79">
        <v>29.39</v>
      </c>
      <c r="F51" s="28"/>
      <c r="G51" s="71">
        <v>16.38</v>
      </c>
      <c r="H51" s="28"/>
      <c r="I51" s="80">
        <f t="shared" si="0"/>
        <v>0.6060599999999999</v>
      </c>
      <c r="J51" s="80">
        <f t="shared" si="1"/>
        <v>0.37673999999999996</v>
      </c>
      <c r="K51" s="81">
        <f t="shared" si="2"/>
        <v>5.8099859999999985</v>
      </c>
      <c r="L51" s="81">
        <f t="shared" si="3"/>
        <v>4.814082</v>
      </c>
    </row>
    <row r="52" spans="1:12" ht="15">
      <c r="A52" s="1">
        <v>1849</v>
      </c>
      <c r="B52" s="78">
        <v>0.023</v>
      </c>
      <c r="C52" s="78">
        <v>0.015</v>
      </c>
      <c r="D52" s="79">
        <v>34.54</v>
      </c>
      <c r="E52" s="79">
        <v>28.19</v>
      </c>
      <c r="F52" s="28"/>
      <c r="G52" s="71">
        <v>16.45</v>
      </c>
      <c r="H52" s="28"/>
      <c r="I52" s="80">
        <f t="shared" si="0"/>
        <v>0.37834999999999996</v>
      </c>
      <c r="J52" s="80">
        <f t="shared" si="1"/>
        <v>0.24674999999999997</v>
      </c>
      <c r="K52" s="81">
        <f t="shared" si="2"/>
        <v>5.68183</v>
      </c>
      <c r="L52" s="81">
        <f t="shared" si="3"/>
        <v>4.637255</v>
      </c>
    </row>
    <row r="53" spans="1:12" ht="15">
      <c r="A53" s="1">
        <v>1850</v>
      </c>
      <c r="B53" s="78">
        <v>0.025</v>
      </c>
      <c r="C53" s="78">
        <v>0.016</v>
      </c>
      <c r="D53" s="79">
        <v>35.49</v>
      </c>
      <c r="E53" s="79">
        <v>27.11</v>
      </c>
      <c r="F53" s="28"/>
      <c r="G53" s="71">
        <v>16.26</v>
      </c>
      <c r="H53" s="28"/>
      <c r="I53" s="80">
        <f t="shared" si="0"/>
        <v>0.4065000000000001</v>
      </c>
      <c r="J53" s="80">
        <f t="shared" si="1"/>
        <v>0.26016000000000006</v>
      </c>
      <c r="K53" s="81">
        <f t="shared" si="2"/>
        <v>5.770674000000001</v>
      </c>
      <c r="L53" s="81">
        <f t="shared" si="3"/>
        <v>4.408086</v>
      </c>
    </row>
    <row r="54" spans="1:12" ht="15">
      <c r="A54" s="1">
        <v>1851</v>
      </c>
      <c r="B54" s="78">
        <v>0.022</v>
      </c>
      <c r="C54" s="78">
        <v>0.014</v>
      </c>
      <c r="D54" s="79">
        <v>39.26</v>
      </c>
      <c r="E54" s="79">
        <v>29.72</v>
      </c>
      <c r="F54" s="28"/>
      <c r="G54" s="71">
        <v>16.29</v>
      </c>
      <c r="H54" s="28"/>
      <c r="I54" s="80">
        <f t="shared" si="0"/>
        <v>0.35838</v>
      </c>
      <c r="J54" s="80">
        <f t="shared" si="1"/>
        <v>0.22805999999999998</v>
      </c>
      <c r="K54" s="81">
        <f t="shared" si="2"/>
        <v>6.395454</v>
      </c>
      <c r="L54" s="81">
        <f t="shared" si="3"/>
        <v>4.841387999999999</v>
      </c>
    </row>
    <row r="55" spans="1:12" ht="15">
      <c r="A55" s="1">
        <v>1852</v>
      </c>
      <c r="B55" s="78">
        <v>0.028</v>
      </c>
      <c r="C55" s="78">
        <v>0.017</v>
      </c>
      <c r="D55" s="79">
        <v>50.74</v>
      </c>
      <c r="E55" s="79">
        <v>35.93</v>
      </c>
      <c r="F55" s="28"/>
      <c r="G55" s="71">
        <v>16.07</v>
      </c>
      <c r="H55" s="28"/>
      <c r="I55" s="80">
        <f t="shared" si="0"/>
        <v>0.44996</v>
      </c>
      <c r="J55" s="80">
        <f t="shared" si="1"/>
        <v>0.27319000000000004</v>
      </c>
      <c r="K55" s="81">
        <f t="shared" si="2"/>
        <v>8.153918</v>
      </c>
      <c r="L55" s="81">
        <f t="shared" si="3"/>
        <v>5.773950999999999</v>
      </c>
    </row>
    <row r="56" spans="1:12" ht="15">
      <c r="A56" s="1">
        <v>1853</v>
      </c>
      <c r="B56" s="78">
        <v>0.031</v>
      </c>
      <c r="C56" s="78">
        <v>0.02</v>
      </c>
      <c r="D56" s="79">
        <v>51.32</v>
      </c>
      <c r="E56" s="79">
        <v>34.96</v>
      </c>
      <c r="F56" s="28"/>
      <c r="G56" s="71">
        <v>15.58</v>
      </c>
      <c r="H56" s="28"/>
      <c r="I56" s="80">
        <f t="shared" si="0"/>
        <v>0.48298</v>
      </c>
      <c r="J56" s="80">
        <f t="shared" si="1"/>
        <v>0.3116</v>
      </c>
      <c r="K56" s="81">
        <f t="shared" si="2"/>
        <v>7.995656</v>
      </c>
      <c r="L56" s="81">
        <f t="shared" si="3"/>
        <v>5.4467680000000005</v>
      </c>
    </row>
    <row r="57" spans="1:12" ht="15">
      <c r="A57" s="1">
        <v>1854</v>
      </c>
      <c r="B57" s="78">
        <v>0.035</v>
      </c>
      <c r="C57" s="78">
        <v>0.021</v>
      </c>
      <c r="D57" s="79">
        <v>53.43</v>
      </c>
      <c r="E57" s="79">
        <v>36.43</v>
      </c>
      <c r="F57" s="28"/>
      <c r="G57" s="71">
        <v>16.15</v>
      </c>
      <c r="H57" s="28"/>
      <c r="I57" s="80">
        <f t="shared" si="0"/>
        <v>0.56525</v>
      </c>
      <c r="J57" s="80">
        <f t="shared" si="1"/>
        <v>0.33915</v>
      </c>
      <c r="K57" s="81">
        <f t="shared" si="2"/>
        <v>8.628944999999998</v>
      </c>
      <c r="L57" s="81">
        <f t="shared" si="3"/>
        <v>5.883444999999999</v>
      </c>
    </row>
    <row r="58" spans="1:12" ht="15">
      <c r="A58" s="1">
        <v>1855</v>
      </c>
      <c r="B58" s="78">
        <v>0.046</v>
      </c>
      <c r="C58" s="78">
        <v>0.027</v>
      </c>
      <c r="D58" s="79">
        <v>58.17</v>
      </c>
      <c r="E58" s="79">
        <v>41.21</v>
      </c>
      <c r="F58" s="28"/>
      <c r="G58" s="71">
        <v>16.66</v>
      </c>
      <c r="H58" s="28"/>
      <c r="I58" s="80">
        <f t="shared" si="0"/>
        <v>0.76636</v>
      </c>
      <c r="J58" s="80">
        <f t="shared" si="1"/>
        <v>0.44982</v>
      </c>
      <c r="K58" s="81">
        <f t="shared" si="2"/>
        <v>9.691122</v>
      </c>
      <c r="L58" s="81">
        <f t="shared" si="3"/>
        <v>6.865586</v>
      </c>
    </row>
    <row r="59" spans="1:12" ht="15">
      <c r="A59" s="1">
        <v>1856</v>
      </c>
      <c r="B59" s="78">
        <v>0.049</v>
      </c>
      <c r="C59" s="78">
        <v>0.029</v>
      </c>
      <c r="D59" s="79">
        <v>55.04</v>
      </c>
      <c r="E59" s="79">
        <v>38.81</v>
      </c>
      <c r="F59" s="28"/>
      <c r="G59" s="71">
        <v>16.45</v>
      </c>
      <c r="H59" s="28"/>
      <c r="I59" s="80">
        <f t="shared" si="0"/>
        <v>0.80605</v>
      </c>
      <c r="J59" s="80">
        <f t="shared" si="1"/>
        <v>0.47705000000000003</v>
      </c>
      <c r="K59" s="81">
        <f t="shared" si="2"/>
        <v>9.054079999999999</v>
      </c>
      <c r="L59" s="81">
        <f t="shared" si="3"/>
        <v>6.384245</v>
      </c>
    </row>
    <row r="60" spans="1:12" ht="15">
      <c r="A60" s="1">
        <v>1857</v>
      </c>
      <c r="B60" s="78">
        <v>0.036</v>
      </c>
      <c r="C60" s="78">
        <v>0.023</v>
      </c>
      <c r="D60" s="79">
        <v>51.47</v>
      </c>
      <c r="E60" s="79">
        <v>35.45</v>
      </c>
      <c r="F60" s="28"/>
      <c r="G60" s="71" t="s">
        <v>181</v>
      </c>
      <c r="H60" s="28"/>
      <c r="I60" s="28"/>
      <c r="J60" s="28"/>
      <c r="K60" s="81"/>
      <c r="L60" s="81"/>
    </row>
    <row r="61" spans="1:12" ht="15">
      <c r="A61" s="1">
        <v>1858</v>
      </c>
      <c r="B61" s="78">
        <v>0.032</v>
      </c>
      <c r="C61" s="78">
        <v>0.021</v>
      </c>
      <c r="D61" s="79">
        <v>57.63</v>
      </c>
      <c r="E61" s="79">
        <v>38.19</v>
      </c>
      <c r="F61" s="28"/>
      <c r="G61" s="71">
        <v>14.82</v>
      </c>
      <c r="H61" s="28"/>
      <c r="I61" s="80">
        <f t="shared" si="0"/>
        <v>0.47424</v>
      </c>
      <c r="J61" s="80">
        <f t="shared" si="1"/>
        <v>0.31122000000000005</v>
      </c>
      <c r="K61" s="81">
        <f t="shared" si="2"/>
        <v>8.540766000000001</v>
      </c>
      <c r="L61" s="81">
        <f t="shared" si="3"/>
        <v>5.659757999999999</v>
      </c>
    </row>
    <row r="62" spans="1:12" ht="15">
      <c r="A62" s="1">
        <v>1859</v>
      </c>
      <c r="B62" s="80"/>
      <c r="C62" s="80"/>
      <c r="D62" s="79">
        <v>42.53</v>
      </c>
      <c r="E62" s="79">
        <v>30.37</v>
      </c>
      <c r="F62" s="28"/>
      <c r="G62" s="71">
        <v>14.59</v>
      </c>
      <c r="H62" s="28"/>
      <c r="I62" s="28"/>
      <c r="J62" s="28"/>
      <c r="K62" s="81">
        <f t="shared" si="2"/>
        <v>6.205127</v>
      </c>
      <c r="L62" s="81">
        <f t="shared" si="3"/>
        <v>4.430983</v>
      </c>
    </row>
    <row r="63" spans="1:12" ht="15">
      <c r="A63" s="1">
        <v>1860</v>
      </c>
      <c r="B63" s="80"/>
      <c r="C63" s="80"/>
      <c r="D63" s="79">
        <v>37.38</v>
      </c>
      <c r="E63" s="79">
        <v>28.69</v>
      </c>
      <c r="F63" s="28"/>
      <c r="G63" s="71">
        <v>14.98</v>
      </c>
      <c r="H63" s="28"/>
      <c r="I63" s="28"/>
      <c r="J63" s="28"/>
      <c r="K63" s="81">
        <f t="shared" si="2"/>
        <v>5.599524</v>
      </c>
      <c r="L63" s="81">
        <f t="shared" si="3"/>
        <v>4.2977620000000005</v>
      </c>
    </row>
    <row r="64" spans="1:12" ht="15">
      <c r="A64" s="1">
        <v>1861</v>
      </c>
      <c r="B64" s="80"/>
      <c r="C64" s="80"/>
      <c r="D64" s="79">
        <v>38.53</v>
      </c>
      <c r="E64" s="79">
        <v>28.18</v>
      </c>
      <c r="F64" s="28"/>
      <c r="G64" s="71">
        <v>15.17</v>
      </c>
      <c r="H64" s="28"/>
      <c r="I64" s="28"/>
      <c r="J64" s="28"/>
      <c r="K64" s="81">
        <f t="shared" si="2"/>
        <v>5.845001</v>
      </c>
      <c r="L64" s="81">
        <f t="shared" si="3"/>
        <v>4.274906</v>
      </c>
    </row>
    <row r="65" spans="1:12" ht="15">
      <c r="A65" s="1">
        <v>1862</v>
      </c>
      <c r="B65" s="80"/>
      <c r="C65" s="80"/>
      <c r="D65" s="79">
        <v>36.44</v>
      </c>
      <c r="E65" s="79">
        <v>27.8</v>
      </c>
      <c r="F65" s="28"/>
      <c r="G65" s="71">
        <v>15.42</v>
      </c>
      <c r="H65" s="28"/>
      <c r="I65" s="28"/>
      <c r="J65" s="28"/>
      <c r="K65" s="81">
        <f t="shared" si="2"/>
        <v>5.619047999999999</v>
      </c>
      <c r="L65" s="81">
        <f t="shared" si="3"/>
        <v>4.28676</v>
      </c>
    </row>
    <row r="66" spans="1:12" ht="15">
      <c r="A66" s="1">
        <v>1863</v>
      </c>
      <c r="B66" s="80"/>
      <c r="C66" s="80"/>
      <c r="D66" s="79">
        <v>41.19</v>
      </c>
      <c r="E66" s="79">
        <v>32.69</v>
      </c>
      <c r="F66" s="28"/>
      <c r="G66" s="71">
        <v>15.23</v>
      </c>
      <c r="H66" s="28"/>
      <c r="I66" s="28"/>
      <c r="J66" s="28"/>
      <c r="K66" s="81">
        <f t="shared" si="2"/>
        <v>6.273237</v>
      </c>
      <c r="L66" s="81">
        <f t="shared" si="3"/>
        <v>4.978687</v>
      </c>
    </row>
    <row r="67" spans="1:12" ht="15">
      <c r="A67" s="1">
        <v>1864</v>
      </c>
      <c r="B67" s="80"/>
      <c r="C67" s="80"/>
      <c r="D67" s="79">
        <v>36.87</v>
      </c>
      <c r="E67" s="79">
        <v>27.08</v>
      </c>
      <c r="F67" s="28"/>
      <c r="G67" s="71">
        <v>15.31</v>
      </c>
      <c r="H67" s="28"/>
      <c r="I67" s="28"/>
      <c r="J67" s="28"/>
      <c r="K67" s="81">
        <f t="shared" si="2"/>
        <v>5.644797</v>
      </c>
      <c r="L67" s="81">
        <f t="shared" si="3"/>
        <v>4.145948</v>
      </c>
    </row>
    <row r="68" spans="1:12" ht="15">
      <c r="A68" s="1">
        <v>1865</v>
      </c>
      <c r="B68" s="80"/>
      <c r="C68" s="80"/>
      <c r="D68" s="79">
        <v>44.26</v>
      </c>
      <c r="E68" s="79">
        <v>28.98</v>
      </c>
      <c r="F68" s="28"/>
      <c r="G68" s="71">
        <v>15.38</v>
      </c>
      <c r="H68" s="28"/>
      <c r="I68" s="28"/>
      <c r="J68" s="28"/>
      <c r="K68" s="81">
        <f t="shared" si="2"/>
        <v>6.807188</v>
      </c>
      <c r="L68" s="81">
        <f t="shared" si="3"/>
        <v>4.457124</v>
      </c>
    </row>
    <row r="69" spans="1:12" ht="15">
      <c r="A69" s="1">
        <v>1866</v>
      </c>
      <c r="B69" s="80"/>
      <c r="C69" s="80"/>
      <c r="D69" s="79">
        <v>41.32</v>
      </c>
      <c r="E69" s="79">
        <v>29.75</v>
      </c>
      <c r="F69" s="28"/>
      <c r="G69" s="71">
        <v>15.01</v>
      </c>
      <c r="H69" s="28"/>
      <c r="I69" s="28"/>
      <c r="J69" s="28"/>
      <c r="K69" s="81">
        <f t="shared" si="2"/>
        <v>6.202132000000001</v>
      </c>
      <c r="L69" s="81">
        <f t="shared" si="3"/>
        <v>4.4654750000000005</v>
      </c>
    </row>
    <row r="70" spans="1:12" ht="15">
      <c r="A70" s="1">
        <v>1867</v>
      </c>
      <c r="B70" s="80"/>
      <c r="C70" s="80"/>
      <c r="D70" s="79">
        <v>38.23</v>
      </c>
      <c r="E70" s="79">
        <v>30.46</v>
      </c>
      <c r="F70" s="28"/>
      <c r="G70" s="71">
        <v>15.31</v>
      </c>
      <c r="H70" s="28"/>
      <c r="I70" s="28"/>
      <c r="J70" s="28"/>
      <c r="K70" s="81">
        <f t="shared" si="2"/>
        <v>5.853013</v>
      </c>
      <c r="L70" s="81">
        <f t="shared" si="3"/>
        <v>4.663426</v>
      </c>
    </row>
    <row r="71" spans="1:12" ht="15">
      <c r="A71" s="1">
        <v>1868</v>
      </c>
      <c r="B71" s="80"/>
      <c r="C71" s="80"/>
      <c r="D71" s="79">
        <v>39.6</v>
      </c>
      <c r="E71" s="79">
        <v>32.04</v>
      </c>
      <c r="F71" s="28"/>
      <c r="G71" s="71">
        <v>15.37</v>
      </c>
      <c r="H71" s="28"/>
      <c r="I71" s="28"/>
      <c r="J71" s="28"/>
      <c r="K71" s="81">
        <f t="shared" si="2"/>
        <v>6.08652</v>
      </c>
      <c r="L71" s="81">
        <f t="shared" si="3"/>
        <v>4.924548</v>
      </c>
    </row>
    <row r="72" spans="1:12" ht="15">
      <c r="A72" s="1">
        <v>1869</v>
      </c>
      <c r="B72" s="80"/>
      <c r="C72" s="80"/>
      <c r="D72" s="79"/>
      <c r="E72" s="79"/>
      <c r="F72" s="28"/>
      <c r="G72" s="71">
        <v>15.36</v>
      </c>
      <c r="H72" s="28"/>
      <c r="I72" s="28"/>
      <c r="J72" s="28"/>
      <c r="K72" s="81"/>
      <c r="L72" s="81"/>
    </row>
    <row r="73" spans="1:12" ht="15">
      <c r="A73" s="1">
        <v>1870</v>
      </c>
      <c r="B73" s="80"/>
      <c r="C73" s="80"/>
      <c r="D73" s="79">
        <v>43.31</v>
      </c>
      <c r="E73" s="79">
        <v>38.2</v>
      </c>
      <c r="F73" s="28"/>
      <c r="G73" s="71">
        <v>15.35</v>
      </c>
      <c r="H73" s="28"/>
      <c r="I73" s="28"/>
      <c r="J73" s="28"/>
      <c r="K73" s="81">
        <f t="shared" si="2"/>
        <v>6.648085</v>
      </c>
      <c r="L73" s="81">
        <f t="shared" si="3"/>
        <v>5.8637</v>
      </c>
    </row>
    <row r="74" spans="1:12" ht="15">
      <c r="A74" s="1">
        <v>1871</v>
      </c>
      <c r="B74" s="80"/>
      <c r="C74" s="80"/>
      <c r="D74" s="79">
        <v>40.1</v>
      </c>
      <c r="E74" s="79"/>
      <c r="F74" s="28"/>
      <c r="G74" s="71">
        <v>15.41</v>
      </c>
      <c r="H74" s="28"/>
      <c r="I74" s="28"/>
      <c r="J74" s="28"/>
      <c r="K74" s="81">
        <f t="shared" si="2"/>
        <v>6.179410000000001</v>
      </c>
      <c r="L74" s="81"/>
    </row>
    <row r="75" spans="1:12" ht="15">
      <c r="A75" s="1">
        <v>1872</v>
      </c>
      <c r="B75" s="80"/>
      <c r="C75" s="80"/>
      <c r="D75" s="79"/>
      <c r="E75" s="79"/>
      <c r="F75" s="28"/>
      <c r="G75" s="71">
        <v>15.66</v>
      </c>
      <c r="H75" s="28"/>
      <c r="I75" s="28"/>
      <c r="J75" s="28"/>
      <c r="K75" s="81"/>
      <c r="L75" s="81"/>
    </row>
    <row r="76" spans="1:12" ht="15">
      <c r="A76" s="1">
        <v>1873</v>
      </c>
      <c r="B76" s="80"/>
      <c r="C76" s="80"/>
      <c r="D76" s="79">
        <v>47.18</v>
      </c>
      <c r="E76" s="79">
        <v>36.37</v>
      </c>
      <c r="F76" s="28"/>
      <c r="G76" s="71">
        <v>15.66</v>
      </c>
      <c r="H76" s="28"/>
      <c r="I76" s="28"/>
      <c r="J76" s="28"/>
      <c r="K76" s="81">
        <f t="shared" si="2"/>
        <v>7.388388</v>
      </c>
      <c r="L76" s="81">
        <f t="shared" si="3"/>
        <v>5.695542</v>
      </c>
    </row>
    <row r="77" spans="1:12" ht="15">
      <c r="A77" s="1">
        <v>1874</v>
      </c>
      <c r="B77" s="80"/>
      <c r="C77" s="80"/>
      <c r="D77" s="79"/>
      <c r="E77" s="79"/>
      <c r="F77" s="28"/>
      <c r="G77" s="71">
        <v>16.1</v>
      </c>
      <c r="H77" s="28"/>
      <c r="I77" s="28"/>
      <c r="J77" s="28"/>
      <c r="K77" s="81"/>
      <c r="L77" s="81"/>
    </row>
    <row r="78" spans="1:12" ht="15">
      <c r="A78" s="1">
        <v>1875</v>
      </c>
      <c r="B78" s="80"/>
      <c r="C78" s="80"/>
      <c r="D78" s="79">
        <v>51.47</v>
      </c>
      <c r="E78" s="79">
        <v>30.02</v>
      </c>
      <c r="F78" s="28"/>
      <c r="G78" s="71">
        <v>16.39</v>
      </c>
      <c r="H78" s="28"/>
      <c r="I78" s="28"/>
      <c r="J78" s="28"/>
      <c r="K78" s="81">
        <f aca="true" t="shared" si="4" ref="K78:K117">D78*$G78/100</f>
        <v>8.435933</v>
      </c>
      <c r="L78" s="81">
        <f aca="true" t="shared" si="5" ref="L78:L117">E78*$G78/100</f>
        <v>4.920278</v>
      </c>
    </row>
    <row r="79" spans="1:12" ht="15">
      <c r="A79" s="1">
        <v>1876</v>
      </c>
      <c r="B79" s="80"/>
      <c r="C79" s="80"/>
      <c r="D79" s="79">
        <v>31.04</v>
      </c>
      <c r="E79" s="79">
        <v>21.72</v>
      </c>
      <c r="F79" s="28"/>
      <c r="G79" s="71">
        <v>17.46</v>
      </c>
      <c r="H79" s="28"/>
      <c r="I79" s="28"/>
      <c r="J79" s="28"/>
      <c r="K79" s="81">
        <f t="shared" si="4"/>
        <v>5.4195839999999995</v>
      </c>
      <c r="L79" s="81">
        <f t="shared" si="5"/>
        <v>3.792312</v>
      </c>
    </row>
    <row r="80" spans="1:12" ht="15">
      <c r="A80" s="1">
        <v>1877</v>
      </c>
      <c r="B80" s="80"/>
      <c r="C80" s="80"/>
      <c r="D80" s="79">
        <v>32.38</v>
      </c>
      <c r="E80" s="79">
        <v>25.09</v>
      </c>
      <c r="F80" s="28"/>
      <c r="G80" s="71">
        <v>17.1</v>
      </c>
      <c r="H80" s="28"/>
      <c r="I80" s="28"/>
      <c r="J80" s="28"/>
      <c r="K80" s="81">
        <f t="shared" si="4"/>
        <v>5.536980000000001</v>
      </c>
      <c r="L80" s="81">
        <f t="shared" si="5"/>
        <v>4.29039</v>
      </c>
    </row>
    <row r="81" spans="1:12" ht="15">
      <c r="A81" s="1">
        <v>1878</v>
      </c>
      <c r="B81" s="80"/>
      <c r="C81" s="80"/>
      <c r="D81" s="79"/>
      <c r="E81" s="79"/>
      <c r="F81" s="28"/>
      <c r="G81" s="72">
        <v>17.37</v>
      </c>
      <c r="H81" s="28"/>
      <c r="I81" s="28"/>
      <c r="J81" s="28"/>
      <c r="K81" s="81"/>
      <c r="L81" s="81"/>
    </row>
    <row r="82" spans="1:12" ht="15">
      <c r="A82" s="1">
        <v>1879</v>
      </c>
      <c r="B82" s="80"/>
      <c r="C82" s="80"/>
      <c r="D82" s="79"/>
      <c r="E82" s="79"/>
      <c r="F82" s="28"/>
      <c r="G82" s="71">
        <v>17.835267857142856</v>
      </c>
      <c r="H82" s="28"/>
      <c r="I82" s="28"/>
      <c r="J82" s="28"/>
      <c r="K82" s="81"/>
      <c r="L82" s="81"/>
    </row>
    <row r="83" spans="1:12" ht="15">
      <c r="A83" s="1">
        <v>1880</v>
      </c>
      <c r="B83" s="80"/>
      <c r="C83" s="80"/>
      <c r="D83" s="79"/>
      <c r="E83" s="79"/>
      <c r="F83" s="28"/>
      <c r="G83" s="71">
        <v>17.496010044642855</v>
      </c>
      <c r="H83" s="28"/>
      <c r="I83" s="28"/>
      <c r="J83" s="28"/>
      <c r="K83" s="81"/>
      <c r="L83" s="81"/>
    </row>
    <row r="84" spans="1:12" ht="15">
      <c r="A84" s="1">
        <v>1881</v>
      </c>
      <c r="B84" s="80"/>
      <c r="C84" s="80"/>
      <c r="D84" s="79">
        <v>38.42</v>
      </c>
      <c r="E84" s="79">
        <v>25.24</v>
      </c>
      <c r="F84" s="28"/>
      <c r="G84" s="71">
        <v>17.60263392857143</v>
      </c>
      <c r="H84" s="28"/>
      <c r="I84" s="28"/>
      <c r="J84" s="28"/>
      <c r="K84" s="81">
        <f t="shared" si="4"/>
        <v>6.762931955357143</v>
      </c>
      <c r="L84" s="81">
        <f t="shared" si="5"/>
        <v>4.4429048035714285</v>
      </c>
    </row>
    <row r="85" spans="1:12" ht="15">
      <c r="A85" s="1">
        <v>1882</v>
      </c>
      <c r="B85" s="80"/>
      <c r="C85" s="80"/>
      <c r="D85" s="79">
        <v>35.67</v>
      </c>
      <c r="E85" s="79">
        <v>27.72</v>
      </c>
      <c r="F85" s="28"/>
      <c r="G85" s="71">
        <v>17.631713169642858</v>
      </c>
      <c r="H85" s="28"/>
      <c r="I85" s="28"/>
      <c r="J85" s="28"/>
      <c r="K85" s="81">
        <f t="shared" si="4"/>
        <v>6.289232087611607</v>
      </c>
      <c r="L85" s="81">
        <f t="shared" si="5"/>
        <v>4.887510890625</v>
      </c>
    </row>
    <row r="86" spans="1:12" ht="15">
      <c r="A86" s="1">
        <v>1883</v>
      </c>
      <c r="B86" s="80"/>
      <c r="C86" s="80"/>
      <c r="D86" s="79">
        <v>35.69</v>
      </c>
      <c r="E86" s="79">
        <v>30.87</v>
      </c>
      <c r="F86" s="28"/>
      <c r="G86" s="71">
        <v>18.067901785714287</v>
      </c>
      <c r="H86" s="28"/>
      <c r="I86" s="28"/>
      <c r="J86" s="28"/>
      <c r="K86" s="81">
        <f t="shared" si="4"/>
        <v>6.448434147321429</v>
      </c>
      <c r="L86" s="81">
        <f t="shared" si="5"/>
        <v>5.57756128125</v>
      </c>
    </row>
    <row r="87" spans="1:12" ht="15">
      <c r="A87" s="1">
        <v>1884</v>
      </c>
      <c r="B87" s="80"/>
      <c r="C87" s="80"/>
      <c r="D87" s="79">
        <v>33.59</v>
      </c>
      <c r="E87" s="79">
        <v>30.29</v>
      </c>
      <c r="F87" s="28"/>
      <c r="G87" s="71">
        <v>18.000050223214284</v>
      </c>
      <c r="H87" s="28"/>
      <c r="I87" s="28"/>
      <c r="J87" s="28"/>
      <c r="K87" s="81">
        <f t="shared" si="4"/>
        <v>6.046216869977679</v>
      </c>
      <c r="L87" s="81">
        <f t="shared" si="5"/>
        <v>5.452215212611606</v>
      </c>
    </row>
    <row r="88" spans="1:12" ht="15">
      <c r="A88" s="1">
        <v>1885</v>
      </c>
      <c r="B88" s="80"/>
      <c r="C88" s="80"/>
      <c r="D88" s="79">
        <v>31.72</v>
      </c>
      <c r="E88" s="79">
        <v>30.43</v>
      </c>
      <c r="F88" s="28"/>
      <c r="G88" s="71">
        <v>18.814268973214283</v>
      </c>
      <c r="H88" s="28"/>
      <c r="I88" s="28"/>
      <c r="J88" s="28"/>
      <c r="K88" s="81">
        <f t="shared" si="4"/>
        <v>5.9678861183035705</v>
      </c>
      <c r="L88" s="81">
        <f t="shared" si="5"/>
        <v>5.725182048549106</v>
      </c>
    </row>
    <row r="89" spans="1:12" ht="15">
      <c r="A89" s="1">
        <v>1886</v>
      </c>
      <c r="B89" s="80"/>
      <c r="C89" s="80"/>
      <c r="D89" s="79">
        <v>29.71</v>
      </c>
      <c r="E89" s="79">
        <v>25.21</v>
      </c>
      <c r="F89" s="28"/>
      <c r="G89" s="71">
        <v>20.14222098214286</v>
      </c>
      <c r="H89" s="28"/>
      <c r="I89" s="28"/>
      <c r="J89" s="28"/>
      <c r="K89" s="81">
        <f t="shared" si="4"/>
        <v>5.984253853794644</v>
      </c>
      <c r="L89" s="81">
        <f t="shared" si="5"/>
        <v>5.077853909598215</v>
      </c>
    </row>
    <row r="90" spans="1:12" ht="15">
      <c r="A90" s="1">
        <v>1887</v>
      </c>
      <c r="B90" s="80"/>
      <c r="C90" s="80"/>
      <c r="D90" s="79">
        <v>28.91</v>
      </c>
      <c r="E90" s="79">
        <v>24.85</v>
      </c>
      <c r="F90" s="28"/>
      <c r="G90" s="71">
        <v>20.481478794642854</v>
      </c>
      <c r="H90" s="28"/>
      <c r="I90" s="28"/>
      <c r="J90" s="28"/>
      <c r="K90" s="81">
        <f t="shared" si="4"/>
        <v>5.921195519531249</v>
      </c>
      <c r="L90" s="81">
        <f t="shared" si="5"/>
        <v>5.0896474804687495</v>
      </c>
    </row>
    <row r="91" spans="1:12" ht="15">
      <c r="A91" s="1">
        <v>1888</v>
      </c>
      <c r="B91" s="80"/>
      <c r="C91" s="80"/>
      <c r="D91" s="79">
        <v>35.41</v>
      </c>
      <c r="E91" s="79">
        <v>33.53</v>
      </c>
      <c r="F91" s="28"/>
      <c r="G91" s="71">
        <v>21.31508370535714</v>
      </c>
      <c r="H91" s="28"/>
      <c r="I91" s="28"/>
      <c r="J91" s="28"/>
      <c r="K91" s="81">
        <f t="shared" si="4"/>
        <v>7.547671140066963</v>
      </c>
      <c r="L91" s="81">
        <f t="shared" si="5"/>
        <v>7.146947566406249</v>
      </c>
    </row>
    <row r="92" spans="1:12" ht="15">
      <c r="A92" s="1">
        <v>1889</v>
      </c>
      <c r="B92" s="80"/>
      <c r="C92" s="80"/>
      <c r="D92" s="79">
        <v>46.69</v>
      </c>
      <c r="E92" s="79">
        <v>45.18</v>
      </c>
      <c r="F92" s="28"/>
      <c r="G92" s="71">
        <v>21.41201450892857</v>
      </c>
      <c r="H92" s="28"/>
      <c r="I92" s="28"/>
      <c r="J92" s="28"/>
      <c r="K92" s="81">
        <f t="shared" si="4"/>
        <v>9.99726957421875</v>
      </c>
      <c r="L92" s="81">
        <f t="shared" si="5"/>
        <v>9.673948155133928</v>
      </c>
    </row>
    <row r="93" spans="1:12" ht="15">
      <c r="A93" s="1">
        <v>1890</v>
      </c>
      <c r="B93" s="80"/>
      <c r="C93" s="80"/>
      <c r="D93" s="79">
        <v>46.45</v>
      </c>
      <c r="E93" s="79">
        <v>44.84</v>
      </c>
      <c r="F93" s="28"/>
      <c r="G93" s="71">
        <v>19.153526785714288</v>
      </c>
      <c r="H93" s="28"/>
      <c r="I93" s="28"/>
      <c r="J93" s="28"/>
      <c r="K93" s="81">
        <f t="shared" si="4"/>
        <v>8.896813191964288</v>
      </c>
      <c r="L93" s="81">
        <f t="shared" si="5"/>
        <v>8.588441410714287</v>
      </c>
    </row>
    <row r="94" spans="1:12" ht="15">
      <c r="A94" s="1">
        <v>1891</v>
      </c>
      <c r="B94" s="80"/>
      <c r="C94" s="80"/>
      <c r="D94" s="79">
        <v>49.67</v>
      </c>
      <c r="E94" s="79">
        <v>46.85</v>
      </c>
      <c r="F94" s="28"/>
      <c r="G94" s="71">
        <v>20.27792410714286</v>
      </c>
      <c r="H94" s="28"/>
      <c r="I94" s="28"/>
      <c r="J94" s="28"/>
      <c r="K94" s="81">
        <f t="shared" si="4"/>
        <v>10.072044904017858</v>
      </c>
      <c r="L94" s="81">
        <f t="shared" si="5"/>
        <v>9.500207444196429</v>
      </c>
    </row>
    <row r="95" spans="1:12" ht="15">
      <c r="A95" s="1">
        <v>1892</v>
      </c>
      <c r="B95" s="80"/>
      <c r="C95" s="80"/>
      <c r="D95" s="79">
        <v>50.3</v>
      </c>
      <c r="E95" s="79">
        <v>47.84</v>
      </c>
      <c r="F95" s="28"/>
      <c r="G95" s="71">
        <v>22.991986607142852</v>
      </c>
      <c r="H95" s="28"/>
      <c r="I95" s="28"/>
      <c r="J95" s="28"/>
      <c r="K95" s="81">
        <f t="shared" si="4"/>
        <v>11.564969263392854</v>
      </c>
      <c r="L95" s="81">
        <f t="shared" si="5"/>
        <v>10.99936639285714</v>
      </c>
    </row>
    <row r="96" spans="1:12" ht="15">
      <c r="A96" s="1">
        <v>1893</v>
      </c>
      <c r="B96" s="80"/>
      <c r="C96" s="80"/>
      <c r="D96" s="79">
        <v>45.91</v>
      </c>
      <c r="E96" s="79">
        <v>43.68</v>
      </c>
      <c r="F96" s="28"/>
      <c r="G96" s="71">
        <v>25.676969866071428</v>
      </c>
      <c r="H96" s="28"/>
      <c r="I96" s="28"/>
      <c r="J96" s="28"/>
      <c r="K96" s="81">
        <f t="shared" si="4"/>
        <v>11.788296865513392</v>
      </c>
      <c r="L96" s="81">
        <f t="shared" si="5"/>
        <v>11.215700437499999</v>
      </c>
    </row>
    <row r="97" spans="1:12" ht="15">
      <c r="A97" s="1">
        <v>1894</v>
      </c>
      <c r="B97" s="80"/>
      <c r="C97" s="80"/>
      <c r="D97" s="79">
        <v>45.71</v>
      </c>
      <c r="E97" s="79">
        <v>34.69</v>
      </c>
      <c r="F97" s="28"/>
      <c r="G97" s="71">
        <v>31.560669642857142</v>
      </c>
      <c r="H97" s="28"/>
      <c r="I97" s="28"/>
      <c r="J97" s="28"/>
      <c r="K97" s="81">
        <f t="shared" si="4"/>
        <v>14.42638209375</v>
      </c>
      <c r="L97" s="81">
        <f t="shared" si="5"/>
        <v>10.948396299107142</v>
      </c>
    </row>
    <row r="98" spans="1:12" ht="15">
      <c r="A98" s="1">
        <v>1895</v>
      </c>
      <c r="B98" s="80"/>
      <c r="C98" s="80"/>
      <c r="D98" s="79">
        <v>48.33</v>
      </c>
      <c r="E98" s="79">
        <v>36.17</v>
      </c>
      <c r="F98" s="28"/>
      <c r="G98" s="71">
        <v>30.63013392857143</v>
      </c>
      <c r="H98" s="28"/>
      <c r="I98" s="28"/>
      <c r="J98" s="28"/>
      <c r="K98" s="81">
        <f t="shared" si="4"/>
        <v>14.803543727678571</v>
      </c>
      <c r="L98" s="81">
        <f t="shared" si="5"/>
        <v>11.078919441964285</v>
      </c>
    </row>
    <row r="99" spans="1:12" ht="15">
      <c r="A99" s="1">
        <v>1896</v>
      </c>
      <c r="B99" s="80"/>
      <c r="C99" s="80"/>
      <c r="D99" s="79">
        <v>48.83</v>
      </c>
      <c r="E99" s="79">
        <v>36.62</v>
      </c>
      <c r="F99" s="28"/>
      <c r="G99" s="71">
        <v>29.718984375</v>
      </c>
      <c r="H99" s="28"/>
      <c r="I99" s="28"/>
      <c r="J99" s="28"/>
      <c r="K99" s="81">
        <f t="shared" si="4"/>
        <v>14.5117800703125</v>
      </c>
      <c r="L99" s="81">
        <f t="shared" si="5"/>
        <v>10.883092078125001</v>
      </c>
    </row>
    <row r="100" spans="1:12" ht="15">
      <c r="A100" s="1">
        <v>1897</v>
      </c>
      <c r="B100" s="80"/>
      <c r="C100" s="80"/>
      <c r="D100" s="79">
        <v>49.44</v>
      </c>
      <c r="E100" s="79">
        <v>37.23</v>
      </c>
      <c r="F100" s="28"/>
      <c r="G100" s="71">
        <v>33.227879464285714</v>
      </c>
      <c r="H100" s="28"/>
      <c r="I100" s="28"/>
      <c r="J100" s="28"/>
      <c r="K100" s="81">
        <f t="shared" si="4"/>
        <v>16.427863607142857</v>
      </c>
      <c r="L100" s="81">
        <f t="shared" si="5"/>
        <v>12.370739524553569</v>
      </c>
    </row>
    <row r="101" spans="1:12" ht="15">
      <c r="A101" s="1">
        <v>1898</v>
      </c>
      <c r="B101" s="80"/>
      <c r="C101" s="80"/>
      <c r="D101" s="79">
        <v>50.5</v>
      </c>
      <c r="E101" s="79">
        <v>38.25</v>
      </c>
      <c r="F101" s="28"/>
      <c r="G101" s="71">
        <v>33.73191964285714</v>
      </c>
      <c r="H101" s="28"/>
      <c r="I101" s="28"/>
      <c r="J101" s="28"/>
      <c r="K101" s="81">
        <f t="shared" si="4"/>
        <v>17.034619419642855</v>
      </c>
      <c r="L101" s="81">
        <f t="shared" si="5"/>
        <v>12.902459263392856</v>
      </c>
    </row>
    <row r="102" spans="1:12" ht="15">
      <c r="A102" s="1">
        <v>1899</v>
      </c>
      <c r="B102" s="80"/>
      <c r="C102" s="80"/>
      <c r="D102" s="79">
        <v>50.42</v>
      </c>
      <c r="E102" s="79">
        <v>38.25</v>
      </c>
      <c r="F102" s="28"/>
      <c r="G102" s="72">
        <v>33.218186383928575</v>
      </c>
      <c r="H102" s="28"/>
      <c r="I102" s="28"/>
      <c r="J102" s="28"/>
      <c r="K102" s="81">
        <f t="shared" si="4"/>
        <v>16.748609574776786</v>
      </c>
      <c r="L102" s="81">
        <f t="shared" si="5"/>
        <v>12.705956291852681</v>
      </c>
    </row>
    <row r="103" spans="1:12" ht="15">
      <c r="A103" s="1">
        <v>1900</v>
      </c>
      <c r="B103" s="80"/>
      <c r="C103" s="80"/>
      <c r="D103" s="79">
        <v>50.53</v>
      </c>
      <c r="E103" s="79">
        <v>38.36</v>
      </c>
      <c r="F103" s="28"/>
      <c r="G103" s="71">
        <v>32.41366071428571</v>
      </c>
      <c r="H103" s="28"/>
      <c r="I103" s="28"/>
      <c r="J103" s="28"/>
      <c r="K103" s="81">
        <f t="shared" si="4"/>
        <v>16.37862275892857</v>
      </c>
      <c r="L103" s="81">
        <f t="shared" si="5"/>
        <v>12.43388025</v>
      </c>
    </row>
    <row r="104" spans="1:12" ht="15">
      <c r="A104" s="1">
        <v>1901</v>
      </c>
      <c r="B104" s="80"/>
      <c r="C104" s="80"/>
      <c r="D104" s="79">
        <v>52.11</v>
      </c>
      <c r="E104" s="79">
        <v>39.91</v>
      </c>
      <c r="F104" s="28"/>
      <c r="G104" s="71">
        <v>33.538058035714286</v>
      </c>
      <c r="H104" s="28"/>
      <c r="I104" s="28"/>
      <c r="J104" s="28"/>
      <c r="K104" s="81">
        <f t="shared" si="4"/>
        <v>17.476682042410715</v>
      </c>
      <c r="L104" s="81">
        <f t="shared" si="5"/>
        <v>13.38503896205357</v>
      </c>
    </row>
    <row r="105" spans="1:12" ht="15">
      <c r="A105" s="1">
        <v>1902</v>
      </c>
      <c r="B105" s="80"/>
      <c r="C105" s="80"/>
      <c r="D105" s="79">
        <v>54.27</v>
      </c>
      <c r="E105" s="79">
        <v>42.07</v>
      </c>
      <c r="F105" s="28"/>
      <c r="G105" s="71">
        <v>37.94840959821428</v>
      </c>
      <c r="H105" s="28"/>
      <c r="I105" s="28"/>
      <c r="J105" s="28"/>
      <c r="K105" s="81">
        <f t="shared" si="4"/>
        <v>20.59460188895089</v>
      </c>
      <c r="L105" s="81">
        <f t="shared" si="5"/>
        <v>15.96489591796875</v>
      </c>
    </row>
    <row r="106" spans="1:12" ht="15">
      <c r="A106" s="1">
        <v>1903</v>
      </c>
      <c r="B106" s="80"/>
      <c r="C106" s="80"/>
      <c r="D106" s="79">
        <v>53.85</v>
      </c>
      <c r="E106" s="79">
        <v>41.65</v>
      </c>
      <c r="F106" s="28"/>
      <c r="G106" s="71">
        <v>37.318359375</v>
      </c>
      <c r="H106" s="28"/>
      <c r="I106" s="28"/>
      <c r="J106" s="28"/>
      <c r="K106" s="81">
        <f t="shared" si="4"/>
        <v>20.0959365234375</v>
      </c>
      <c r="L106" s="81">
        <f t="shared" si="5"/>
        <v>15.5430966796875</v>
      </c>
    </row>
    <row r="107" spans="1:12" ht="15">
      <c r="A107" s="1">
        <v>1904</v>
      </c>
      <c r="B107" s="80"/>
      <c r="C107" s="80"/>
      <c r="D107" s="79">
        <v>60.98</v>
      </c>
      <c r="E107" s="79">
        <v>42.99</v>
      </c>
      <c r="F107" s="28"/>
      <c r="G107" s="71">
        <v>38.66569754464285</v>
      </c>
      <c r="H107" s="28"/>
      <c r="I107" s="28"/>
      <c r="J107" s="28"/>
      <c r="K107" s="81">
        <f t="shared" si="4"/>
        <v>23.57834236272321</v>
      </c>
      <c r="L107" s="81">
        <f t="shared" si="5"/>
        <v>16.622383374441963</v>
      </c>
    </row>
    <row r="108" spans="1:12" ht="15">
      <c r="A108" s="1">
        <v>1905</v>
      </c>
      <c r="B108" s="80"/>
      <c r="C108" s="80"/>
      <c r="D108" s="79">
        <v>64.63</v>
      </c>
      <c r="E108" s="79">
        <v>43.29</v>
      </c>
      <c r="F108" s="28"/>
      <c r="G108" s="71">
        <v>32.76261160714285</v>
      </c>
      <c r="H108" s="28"/>
      <c r="I108" s="28"/>
      <c r="J108" s="28"/>
      <c r="K108" s="81">
        <f t="shared" si="4"/>
        <v>21.17447588169642</v>
      </c>
      <c r="L108" s="81">
        <f t="shared" si="5"/>
        <v>14.182934564732141</v>
      </c>
    </row>
    <row r="109" spans="1:12" ht="15">
      <c r="A109" s="1">
        <v>1906</v>
      </c>
      <c r="B109" s="80"/>
      <c r="C109" s="80"/>
      <c r="D109" s="79">
        <v>65.85</v>
      </c>
      <c r="E109" s="79">
        <v>43.29</v>
      </c>
      <c r="F109" s="28"/>
      <c r="G109" s="71">
        <v>29.573588169642857</v>
      </c>
      <c r="H109" s="28"/>
      <c r="I109" s="28"/>
      <c r="J109" s="28"/>
      <c r="K109" s="81">
        <f t="shared" si="4"/>
        <v>19.47420780970982</v>
      </c>
      <c r="L109" s="81">
        <f t="shared" si="5"/>
        <v>12.802406318638393</v>
      </c>
    </row>
    <row r="110" spans="1:12" ht="15">
      <c r="A110" s="1">
        <v>1907</v>
      </c>
      <c r="B110" s="80"/>
      <c r="C110" s="80"/>
      <c r="D110" s="79">
        <v>66.77</v>
      </c>
      <c r="E110" s="79">
        <v>44.21</v>
      </c>
      <c r="F110" s="28"/>
      <c r="G110" s="71">
        <v>30.242410714285715</v>
      </c>
      <c r="H110" s="28"/>
      <c r="I110" s="28"/>
      <c r="J110" s="28"/>
      <c r="K110" s="81">
        <f t="shared" si="4"/>
        <v>20.19285763392857</v>
      </c>
      <c r="L110" s="81">
        <f t="shared" si="5"/>
        <v>13.370169776785715</v>
      </c>
    </row>
    <row r="111" spans="1:12" ht="15">
      <c r="A111" s="1">
        <v>1908</v>
      </c>
      <c r="B111" s="80"/>
      <c r="C111" s="80"/>
      <c r="D111" s="79">
        <v>62.5</v>
      </c>
      <c r="E111" s="79">
        <v>48.78</v>
      </c>
      <c r="F111" s="28"/>
      <c r="G111" s="71">
        <v>36.63984375</v>
      </c>
      <c r="H111" s="28"/>
      <c r="I111" s="28"/>
      <c r="J111" s="28"/>
      <c r="K111" s="81">
        <f t="shared" si="4"/>
        <v>22.89990234375</v>
      </c>
      <c r="L111" s="81">
        <f t="shared" si="5"/>
        <v>17.87291578125</v>
      </c>
    </row>
    <row r="112" spans="1:12" ht="15">
      <c r="A112" s="1">
        <v>1909</v>
      </c>
      <c r="B112" s="80"/>
      <c r="C112" s="80"/>
      <c r="D112" s="79">
        <v>63.11</v>
      </c>
      <c r="E112" s="79">
        <v>48.17</v>
      </c>
      <c r="F112" s="28"/>
      <c r="G112" s="71">
        <v>38.520301339285716</v>
      </c>
      <c r="H112" s="28"/>
      <c r="I112" s="28"/>
      <c r="J112" s="28"/>
      <c r="K112" s="81">
        <f t="shared" si="4"/>
        <v>24.310162175223212</v>
      </c>
      <c r="L112" s="81">
        <f t="shared" si="5"/>
        <v>18.55522915513393</v>
      </c>
    </row>
    <row r="113" spans="1:12" ht="15">
      <c r="A113" s="1">
        <v>1910</v>
      </c>
      <c r="B113" s="80"/>
      <c r="C113" s="80"/>
      <c r="D113" s="79">
        <v>65.24</v>
      </c>
      <c r="E113" s="79">
        <v>48.17</v>
      </c>
      <c r="F113" s="28"/>
      <c r="G113" s="71">
        <v>37.046953125</v>
      </c>
      <c r="H113" s="28"/>
      <c r="I113" s="28"/>
      <c r="J113" s="28"/>
      <c r="K113" s="81">
        <f t="shared" si="4"/>
        <v>24.16943221875</v>
      </c>
      <c r="L113" s="81">
        <f t="shared" si="5"/>
        <v>17.845517320312503</v>
      </c>
    </row>
    <row r="114" spans="1:12" ht="15">
      <c r="A114" s="1">
        <v>1911</v>
      </c>
      <c r="B114" s="80"/>
      <c r="C114" s="80"/>
      <c r="D114" s="79">
        <v>78.05</v>
      </c>
      <c r="E114" s="79">
        <v>71.95</v>
      </c>
      <c r="F114" s="28"/>
      <c r="G114" s="71">
        <v>37.00818080357143</v>
      </c>
      <c r="H114" s="28"/>
      <c r="I114" s="28"/>
      <c r="J114" s="28"/>
      <c r="K114" s="81">
        <f t="shared" si="4"/>
        <v>28.8848851171875</v>
      </c>
      <c r="L114" s="81">
        <f t="shared" si="5"/>
        <v>26.627386088169644</v>
      </c>
    </row>
    <row r="115" spans="1:12" ht="15">
      <c r="A115" s="1">
        <v>1912</v>
      </c>
      <c r="B115" s="80"/>
      <c r="C115" s="80"/>
      <c r="D115" s="79">
        <v>87.5</v>
      </c>
      <c r="E115" s="79">
        <v>77.74</v>
      </c>
      <c r="F115" s="28"/>
      <c r="G115" s="71">
        <v>32.56875</v>
      </c>
      <c r="H115" s="28"/>
      <c r="I115" s="28"/>
      <c r="J115" s="28"/>
      <c r="K115" s="81">
        <f t="shared" si="4"/>
        <v>28.49765625</v>
      </c>
      <c r="L115" s="81">
        <f t="shared" si="5"/>
        <v>25.31894625</v>
      </c>
    </row>
    <row r="116" spans="1:12" ht="15">
      <c r="A116" s="1">
        <v>1913</v>
      </c>
      <c r="B116" s="80"/>
      <c r="C116" s="80"/>
      <c r="D116" s="79">
        <v>87.8</v>
      </c>
      <c r="E116" s="79">
        <v>66.77</v>
      </c>
      <c r="F116" s="28"/>
      <c r="G116" s="71">
        <v>33.08248325892857</v>
      </c>
      <c r="H116" s="28"/>
      <c r="I116" s="28"/>
      <c r="J116" s="28"/>
      <c r="K116" s="81">
        <f t="shared" si="4"/>
        <v>29.046420301339282</v>
      </c>
      <c r="L116" s="81">
        <f t="shared" si="5"/>
        <v>22.089174071986605</v>
      </c>
    </row>
    <row r="117" spans="1:12" ht="15">
      <c r="A117" s="1">
        <v>1914</v>
      </c>
      <c r="B117" s="80"/>
      <c r="C117" s="80"/>
      <c r="D117" s="79">
        <v>112.5</v>
      </c>
      <c r="E117" s="79">
        <v>80.18</v>
      </c>
      <c r="F117" s="28"/>
      <c r="G117" s="71">
        <v>36.0291796875</v>
      </c>
      <c r="H117" s="28"/>
      <c r="I117" s="28"/>
      <c r="J117" s="28"/>
      <c r="K117" s="81">
        <f t="shared" si="4"/>
        <v>40.5328271484375</v>
      </c>
      <c r="L117" s="81">
        <f t="shared" si="5"/>
        <v>28.8881962734375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N18" sqref="N18"/>
    </sheetView>
  </sheetViews>
  <sheetFormatPr defaultColWidth="8.8515625" defaultRowHeight="12.75"/>
  <cols>
    <col min="1" max="1" width="11.8515625" style="1" customWidth="1"/>
    <col min="2" max="4" width="8.8515625" style="1" customWidth="1"/>
    <col min="5" max="5" width="10.421875" style="1" customWidth="1"/>
    <col min="6" max="11" width="8.8515625" style="1" customWidth="1"/>
    <col min="12" max="12" width="10.00390625" style="1" customWidth="1"/>
    <col min="13" max="16384" width="8.8515625" style="1" customWidth="1"/>
  </cols>
  <sheetData>
    <row r="1" ht="15">
      <c r="A1" s="6" t="s">
        <v>301</v>
      </c>
    </row>
    <row r="2" ht="15">
      <c r="A2" s="1" t="s">
        <v>2</v>
      </c>
    </row>
    <row r="4" spans="2:12" ht="15">
      <c r="B4" s="29" t="s">
        <v>302</v>
      </c>
      <c r="C4" s="29"/>
      <c r="D4" s="29"/>
      <c r="E4" s="29"/>
      <c r="I4" s="22" t="s">
        <v>105</v>
      </c>
      <c r="J4" s="23"/>
      <c r="K4" s="23"/>
      <c r="L4" s="23"/>
    </row>
    <row r="5" spans="2:12" ht="15">
      <c r="B5" s="8"/>
      <c r="C5" s="8" t="s">
        <v>5</v>
      </c>
      <c r="D5" s="8" t="s">
        <v>5</v>
      </c>
      <c r="E5" s="8"/>
      <c r="I5" s="8"/>
      <c r="J5" s="8" t="s">
        <v>5</v>
      </c>
      <c r="K5" s="8" t="s">
        <v>5</v>
      </c>
      <c r="L5" s="8"/>
    </row>
    <row r="6" spans="2:12" ht="15">
      <c r="B6" s="8" t="s">
        <v>4</v>
      </c>
      <c r="C6" s="8" t="s">
        <v>7</v>
      </c>
      <c r="D6" s="8" t="s">
        <v>8</v>
      </c>
      <c r="E6" s="8" t="s">
        <v>9</v>
      </c>
      <c r="G6" s="12" t="s">
        <v>21</v>
      </c>
      <c r="I6" s="8" t="s">
        <v>4</v>
      </c>
      <c r="J6" s="8" t="s">
        <v>7</v>
      </c>
      <c r="K6" s="8" t="s">
        <v>8</v>
      </c>
      <c r="L6" s="8" t="s">
        <v>9</v>
      </c>
    </row>
    <row r="7" spans="2:12" ht="15">
      <c r="B7" s="8" t="s">
        <v>198</v>
      </c>
      <c r="C7" s="8" t="s">
        <v>6</v>
      </c>
      <c r="D7" s="8" t="s">
        <v>6</v>
      </c>
      <c r="E7" s="8" t="s">
        <v>10</v>
      </c>
      <c r="G7" s="12" t="s">
        <v>24</v>
      </c>
      <c r="I7" s="8" t="s">
        <v>198</v>
      </c>
      <c r="J7" s="8" t="s">
        <v>6</v>
      </c>
      <c r="K7" s="8" t="s">
        <v>6</v>
      </c>
      <c r="L7" s="8" t="s">
        <v>10</v>
      </c>
    </row>
    <row r="8" spans="1:11" ht="15">
      <c r="A8" s="1">
        <v>1796</v>
      </c>
      <c r="B8" s="8"/>
      <c r="C8" s="8">
        <v>0.78</v>
      </c>
      <c r="D8" s="8">
        <v>0.45</v>
      </c>
      <c r="E8" s="8"/>
      <c r="G8" s="12">
        <v>15.32</v>
      </c>
      <c r="J8" s="16">
        <f>C8*$G8</f>
        <v>11.9496</v>
      </c>
      <c r="K8" s="16">
        <f>D8*$G8</f>
        <v>6.894</v>
      </c>
    </row>
    <row r="9" spans="1:7" ht="15">
      <c r="A9" s="1">
        <v>1797</v>
      </c>
      <c r="B9" s="8"/>
      <c r="C9" s="8"/>
      <c r="D9" s="8"/>
      <c r="E9" s="8"/>
      <c r="G9" s="12">
        <v>15.32</v>
      </c>
    </row>
    <row r="10" spans="1:7" ht="15">
      <c r="A10" s="1">
        <v>1798</v>
      </c>
      <c r="B10" s="8"/>
      <c r="C10" s="8"/>
      <c r="D10" s="8"/>
      <c r="E10" s="8"/>
      <c r="G10" s="12">
        <v>15.32</v>
      </c>
    </row>
    <row r="11" spans="1:10" ht="15">
      <c r="A11" s="1">
        <v>1799</v>
      </c>
      <c r="B11" s="8"/>
      <c r="C11" s="8">
        <v>0.79</v>
      </c>
      <c r="D11" s="8"/>
      <c r="E11" s="8"/>
      <c r="G11" s="12">
        <v>16.14</v>
      </c>
      <c r="J11" s="16">
        <f>C11*$G11</f>
        <v>12.7506</v>
      </c>
    </row>
    <row r="12" spans="1:11" ht="15">
      <c r="A12" s="1">
        <v>1800</v>
      </c>
      <c r="B12" s="8"/>
      <c r="C12" s="8"/>
      <c r="D12" s="8">
        <v>0.58</v>
      </c>
      <c r="E12" s="8"/>
      <c r="G12" s="12">
        <v>16.87</v>
      </c>
      <c r="K12" s="16">
        <f>D12*$G12</f>
        <v>9.7846</v>
      </c>
    </row>
    <row r="13" spans="1:10" ht="15">
      <c r="A13" s="1">
        <v>1801</v>
      </c>
      <c r="B13" s="8"/>
      <c r="C13" s="8">
        <v>0.84</v>
      </c>
      <c r="D13" s="8"/>
      <c r="E13" s="8"/>
      <c r="G13" s="12">
        <v>16</v>
      </c>
      <c r="J13" s="16">
        <f aca="true" t="shared" si="0" ref="J13:J18">C13*$G13</f>
        <v>13.44</v>
      </c>
    </row>
    <row r="14" spans="1:10" ht="15">
      <c r="A14" s="1">
        <v>1802</v>
      </c>
      <c r="B14" s="8"/>
      <c r="C14" s="8">
        <v>1.06</v>
      </c>
      <c r="D14" s="8"/>
      <c r="E14" s="8"/>
      <c r="G14" s="12">
        <v>15.94</v>
      </c>
      <c r="J14" s="16">
        <f t="shared" si="0"/>
        <v>16.8964</v>
      </c>
    </row>
    <row r="15" spans="1:11" ht="15">
      <c r="A15" s="1">
        <v>1803</v>
      </c>
      <c r="B15" s="8"/>
      <c r="C15" s="8">
        <v>1.17</v>
      </c>
      <c r="D15" s="8">
        <v>1</v>
      </c>
      <c r="E15" s="8"/>
      <c r="G15" s="12">
        <v>16.16</v>
      </c>
      <c r="J15" s="16">
        <f t="shared" si="0"/>
        <v>18.9072</v>
      </c>
      <c r="K15" s="16">
        <f>D15*$G15</f>
        <v>16.16</v>
      </c>
    </row>
    <row r="16" spans="1:11" ht="15">
      <c r="A16" s="1">
        <v>1804</v>
      </c>
      <c r="B16" s="8"/>
      <c r="C16" s="8">
        <v>1.16</v>
      </c>
      <c r="D16" s="8">
        <v>0.99</v>
      </c>
      <c r="E16" s="8"/>
      <c r="G16" s="12">
        <v>16.36</v>
      </c>
      <c r="J16" s="16">
        <f t="shared" si="0"/>
        <v>18.9776</v>
      </c>
      <c r="K16" s="16">
        <f>D16*$G16</f>
        <v>16.1964</v>
      </c>
    </row>
    <row r="17" spans="1:11" ht="15">
      <c r="A17" s="1">
        <v>1805</v>
      </c>
      <c r="B17" s="8"/>
      <c r="C17" s="8">
        <v>1.26</v>
      </c>
      <c r="D17" s="8">
        <v>1.07</v>
      </c>
      <c r="E17" s="8"/>
      <c r="G17" s="12">
        <v>16.49</v>
      </c>
      <c r="J17" s="16">
        <f t="shared" si="0"/>
        <v>20.777399999999997</v>
      </c>
      <c r="K17" s="16">
        <f>D17*$G17</f>
        <v>17.644299999999998</v>
      </c>
    </row>
    <row r="18" spans="1:10" ht="15">
      <c r="A18" s="1">
        <v>1806</v>
      </c>
      <c r="B18" s="8"/>
      <c r="C18" s="8">
        <v>1.11</v>
      </c>
      <c r="D18" s="8"/>
      <c r="E18" s="8"/>
      <c r="G18" s="12">
        <v>16.57</v>
      </c>
      <c r="J18" s="16">
        <f t="shared" si="0"/>
        <v>18.3927</v>
      </c>
    </row>
    <row r="19" spans="1:7" ht="15">
      <c r="A19" s="1">
        <v>1807</v>
      </c>
      <c r="B19" s="8"/>
      <c r="C19" s="8"/>
      <c r="D19" s="8"/>
      <c r="E19" s="8"/>
      <c r="G19" s="12">
        <v>16.28</v>
      </c>
    </row>
    <row r="20" spans="1:7" ht="15">
      <c r="A20" s="1">
        <v>1808</v>
      </c>
      <c r="B20" s="8"/>
      <c r="C20" s="8"/>
      <c r="D20" s="8"/>
      <c r="E20" s="8"/>
      <c r="G20" s="12">
        <v>16.44</v>
      </c>
    </row>
    <row r="21" spans="1:7" ht="15">
      <c r="A21" s="1">
        <v>1809</v>
      </c>
      <c r="B21" s="8"/>
      <c r="C21" s="8"/>
      <c r="D21" s="8"/>
      <c r="E21" s="8"/>
      <c r="G21" s="12">
        <v>16.61</v>
      </c>
    </row>
    <row r="22" spans="1:11" ht="15">
      <c r="A22" s="1">
        <v>1810</v>
      </c>
      <c r="B22" s="8">
        <v>0.705</v>
      </c>
      <c r="C22" s="8">
        <v>1.31</v>
      </c>
      <c r="D22" s="8">
        <v>0.84</v>
      </c>
      <c r="E22" s="8"/>
      <c r="G22" s="17">
        <v>15.81</v>
      </c>
      <c r="I22" s="16">
        <f aca="true" t="shared" si="1" ref="I22:K24">B22*$G22</f>
        <v>11.146049999999999</v>
      </c>
      <c r="J22" s="16">
        <f t="shared" si="1"/>
        <v>20.711100000000002</v>
      </c>
      <c r="K22" s="16">
        <f t="shared" si="1"/>
        <v>13.2804</v>
      </c>
    </row>
    <row r="23" spans="1:11" ht="15">
      <c r="A23" s="1">
        <v>1811</v>
      </c>
      <c r="B23" s="8">
        <v>0.528</v>
      </c>
      <c r="C23" s="8">
        <v>0.89</v>
      </c>
      <c r="D23" s="8">
        <v>0.57</v>
      </c>
      <c r="E23" s="8"/>
      <c r="G23" s="12">
        <v>15.94</v>
      </c>
      <c r="I23" s="16">
        <f t="shared" si="1"/>
        <v>8.41632</v>
      </c>
      <c r="J23" s="16">
        <f t="shared" si="1"/>
        <v>14.1866</v>
      </c>
      <c r="K23" s="16">
        <f t="shared" si="1"/>
        <v>9.085799999999999</v>
      </c>
    </row>
    <row r="24" spans="1:12" ht="15">
      <c r="A24" s="1">
        <v>1812</v>
      </c>
      <c r="B24" s="8">
        <v>0.467</v>
      </c>
      <c r="C24" s="8">
        <v>0.95</v>
      </c>
      <c r="D24" s="8">
        <v>0.66</v>
      </c>
      <c r="E24" s="8">
        <v>0.149</v>
      </c>
      <c r="G24" s="12">
        <v>16.26</v>
      </c>
      <c r="I24" s="16">
        <f t="shared" si="1"/>
        <v>7.593420000000001</v>
      </c>
      <c r="J24" s="16">
        <f t="shared" si="1"/>
        <v>15.447000000000001</v>
      </c>
      <c r="K24" s="16">
        <f t="shared" si="1"/>
        <v>10.731600000000002</v>
      </c>
      <c r="L24" s="16">
        <f>E24*$G24</f>
        <v>2.42274</v>
      </c>
    </row>
    <row r="25" spans="1:12" ht="15">
      <c r="A25" s="1">
        <v>1813</v>
      </c>
      <c r="B25" s="8">
        <v>0.483</v>
      </c>
      <c r="C25" s="8">
        <v>1.21</v>
      </c>
      <c r="D25" s="8">
        <v>0.85</v>
      </c>
      <c r="E25" s="8">
        <v>0.161</v>
      </c>
      <c r="G25" s="12">
        <v>16.52</v>
      </c>
      <c r="I25" s="16">
        <f aca="true" t="shared" si="2" ref="I25:I45">B25*$G25</f>
        <v>7.979159999999999</v>
      </c>
      <c r="J25" s="16">
        <f aca="true" t="shared" si="3" ref="J25:J45">C25*$G25</f>
        <v>19.9892</v>
      </c>
      <c r="K25" s="16">
        <f aca="true" t="shared" si="4" ref="K25:K45">D25*$G25</f>
        <v>14.042</v>
      </c>
      <c r="L25" s="16">
        <f aca="true" t="shared" si="5" ref="L25:L45">E25*$G25</f>
        <v>2.65972</v>
      </c>
    </row>
    <row r="26" spans="1:12" ht="15">
      <c r="A26" s="1">
        <v>1814</v>
      </c>
      <c r="B26" s="8">
        <v>0.515</v>
      </c>
      <c r="C26" s="8">
        <v>1.44</v>
      </c>
      <c r="D26" s="8">
        <v>1.07</v>
      </c>
      <c r="E26" s="8">
        <v>0.206</v>
      </c>
      <c r="G26" s="12">
        <v>15.38</v>
      </c>
      <c r="I26" s="16">
        <f t="shared" si="2"/>
        <v>7.920700000000001</v>
      </c>
      <c r="J26" s="16">
        <f t="shared" si="3"/>
        <v>22.1472</v>
      </c>
      <c r="K26" s="16">
        <f t="shared" si="4"/>
        <v>16.4566</v>
      </c>
      <c r="L26" s="16">
        <f t="shared" si="5"/>
        <v>3.16828</v>
      </c>
    </row>
    <row r="27" spans="1:12" ht="15">
      <c r="A27" s="1">
        <v>1815</v>
      </c>
      <c r="B27" s="8">
        <v>0.519</v>
      </c>
      <c r="C27" s="8">
        <v>1.17</v>
      </c>
      <c r="D27" s="8">
        <v>0.88</v>
      </c>
      <c r="E27" s="8">
        <v>0.165</v>
      </c>
      <c r="G27" s="12">
        <v>15.32</v>
      </c>
      <c r="I27" s="16">
        <f t="shared" si="2"/>
        <v>7.95108</v>
      </c>
      <c r="J27" s="16">
        <f t="shared" si="3"/>
        <v>17.9244</v>
      </c>
      <c r="K27" s="16">
        <f t="shared" si="4"/>
        <v>13.4816</v>
      </c>
      <c r="L27" s="16">
        <f t="shared" si="5"/>
        <v>2.5278</v>
      </c>
    </row>
    <row r="28" spans="1:12" ht="15">
      <c r="A28" s="1">
        <v>1816</v>
      </c>
      <c r="B28" s="8">
        <v>0.54</v>
      </c>
      <c r="C28" s="8">
        <v>1.19</v>
      </c>
      <c r="D28" s="8">
        <v>0.84</v>
      </c>
      <c r="E28" s="8">
        <v>0.162</v>
      </c>
      <c r="G28" s="12">
        <v>15.51</v>
      </c>
      <c r="I28" s="16">
        <f t="shared" si="2"/>
        <v>8.3754</v>
      </c>
      <c r="J28" s="16">
        <f t="shared" si="3"/>
        <v>18.456899999999997</v>
      </c>
      <c r="K28" s="16">
        <f t="shared" si="4"/>
        <v>13.0284</v>
      </c>
      <c r="L28" s="16">
        <f t="shared" si="5"/>
        <v>2.51262</v>
      </c>
    </row>
    <row r="29" spans="1:12" ht="15">
      <c r="A29" s="1">
        <v>1817</v>
      </c>
      <c r="B29" s="8">
        <v>0.566</v>
      </c>
      <c r="C29" s="8">
        <v>1.37</v>
      </c>
      <c r="D29" s="8">
        <v>1.02</v>
      </c>
      <c r="E29" s="8">
        <v>0.176</v>
      </c>
      <c r="G29" s="12">
        <v>15.54</v>
      </c>
      <c r="I29" s="16">
        <f t="shared" si="2"/>
        <v>8.795639999999999</v>
      </c>
      <c r="J29" s="16">
        <f t="shared" si="3"/>
        <v>21.2898</v>
      </c>
      <c r="K29" s="16">
        <f t="shared" si="4"/>
        <v>15.8508</v>
      </c>
      <c r="L29" s="16">
        <f t="shared" si="5"/>
        <v>2.7350399999999997</v>
      </c>
    </row>
    <row r="30" spans="1:12" ht="15">
      <c r="A30" s="1">
        <v>1818</v>
      </c>
      <c r="B30" s="8">
        <v>0.539</v>
      </c>
      <c r="C30" s="8">
        <v>1.38</v>
      </c>
      <c r="D30" s="8">
        <v>0.99</v>
      </c>
      <c r="E30" s="8">
        <v>0.224</v>
      </c>
      <c r="G30" s="12">
        <v>15.54</v>
      </c>
      <c r="I30" s="16">
        <f t="shared" si="2"/>
        <v>8.37606</v>
      </c>
      <c r="J30" s="16">
        <f t="shared" si="3"/>
        <v>21.445199999999996</v>
      </c>
      <c r="K30" s="16">
        <f t="shared" si="4"/>
        <v>15.384599999999999</v>
      </c>
      <c r="L30" s="16">
        <f t="shared" si="5"/>
        <v>3.48096</v>
      </c>
    </row>
    <row r="31" spans="1:12" ht="15">
      <c r="A31" s="1">
        <v>1819</v>
      </c>
      <c r="B31" s="8">
        <v>0.521</v>
      </c>
      <c r="C31" s="8">
        <v>1.3</v>
      </c>
      <c r="D31" s="8">
        <v>0.93</v>
      </c>
      <c r="E31" s="8">
        <v>0.271</v>
      </c>
      <c r="G31" s="12">
        <v>15.18</v>
      </c>
      <c r="I31" s="16">
        <f t="shared" si="2"/>
        <v>7.90878</v>
      </c>
      <c r="J31" s="16">
        <f t="shared" si="3"/>
        <v>19.734</v>
      </c>
      <c r="K31" s="16">
        <f t="shared" si="4"/>
        <v>14.1174</v>
      </c>
      <c r="L31" s="16">
        <f t="shared" si="5"/>
        <v>4.11378</v>
      </c>
    </row>
    <row r="32" spans="1:12" ht="15">
      <c r="A32" s="1">
        <v>1820</v>
      </c>
      <c r="B32" s="8">
        <v>0.478</v>
      </c>
      <c r="C32" s="8">
        <v>1.25</v>
      </c>
      <c r="D32" s="8">
        <v>0.94</v>
      </c>
      <c r="E32" s="8">
        <v>0.239</v>
      </c>
      <c r="G32" s="12">
        <v>15.48</v>
      </c>
      <c r="I32" s="16">
        <f t="shared" si="2"/>
        <v>7.39944</v>
      </c>
      <c r="J32" s="16">
        <f t="shared" si="3"/>
        <v>19.35</v>
      </c>
      <c r="K32" s="16">
        <f t="shared" si="4"/>
        <v>14.5512</v>
      </c>
      <c r="L32" s="16">
        <f t="shared" si="5"/>
        <v>3.69972</v>
      </c>
    </row>
    <row r="33" spans="1:12" ht="15">
      <c r="A33" s="1">
        <v>1821</v>
      </c>
      <c r="B33" s="8">
        <v>0.488</v>
      </c>
      <c r="C33" s="8">
        <v>1.26</v>
      </c>
      <c r="D33" s="8">
        <v>0.92</v>
      </c>
      <c r="E33" s="8">
        <v>0.265</v>
      </c>
      <c r="G33" s="12">
        <v>15.56</v>
      </c>
      <c r="I33" s="16">
        <f t="shared" si="2"/>
        <v>7.59328</v>
      </c>
      <c r="J33" s="16">
        <f t="shared" si="3"/>
        <v>19.6056</v>
      </c>
      <c r="K33" s="16">
        <f t="shared" si="4"/>
        <v>14.3152</v>
      </c>
      <c r="L33" s="16">
        <f t="shared" si="5"/>
        <v>4.1234</v>
      </c>
    </row>
    <row r="34" spans="1:12" ht="15">
      <c r="A34" s="1">
        <v>1822</v>
      </c>
      <c r="B34" s="8">
        <v>0.464</v>
      </c>
      <c r="C34" s="8">
        <v>1.2</v>
      </c>
      <c r="D34" s="8">
        <v>0.86</v>
      </c>
      <c r="E34" s="8">
        <v>0.281</v>
      </c>
      <c r="G34" s="12">
        <v>15.64</v>
      </c>
      <c r="I34" s="16">
        <f t="shared" si="2"/>
        <v>7.25696</v>
      </c>
      <c r="J34" s="16">
        <f t="shared" si="3"/>
        <v>18.768</v>
      </c>
      <c r="K34" s="16">
        <f t="shared" si="4"/>
        <v>13.4504</v>
      </c>
      <c r="L34" s="16">
        <f t="shared" si="5"/>
        <v>4.39484</v>
      </c>
    </row>
    <row r="35" spans="1:12" ht="15">
      <c r="A35" s="1">
        <v>1823</v>
      </c>
      <c r="B35" s="8">
        <v>0.423</v>
      </c>
      <c r="C35" s="8">
        <v>1.26</v>
      </c>
      <c r="D35" s="8">
        <v>0.89</v>
      </c>
      <c r="E35" s="8">
        <v>0.316</v>
      </c>
      <c r="G35" s="12">
        <v>15.69</v>
      </c>
      <c r="I35" s="16">
        <f t="shared" si="2"/>
        <v>6.636869999999999</v>
      </c>
      <c r="J35" s="16">
        <f t="shared" si="3"/>
        <v>19.7694</v>
      </c>
      <c r="K35" s="16">
        <f t="shared" si="4"/>
        <v>13.9641</v>
      </c>
      <c r="L35" s="16">
        <f t="shared" si="5"/>
        <v>4.95804</v>
      </c>
    </row>
    <row r="36" spans="1:12" ht="15">
      <c r="A36" s="1">
        <v>1824</v>
      </c>
      <c r="B36" s="8">
        <v>0.345</v>
      </c>
      <c r="C36" s="8">
        <v>1.26</v>
      </c>
      <c r="D36" s="8">
        <v>0.97</v>
      </c>
      <c r="E36" s="8">
        <v>0.311</v>
      </c>
      <c r="G36" s="12">
        <v>15.4</v>
      </c>
      <c r="I36" s="16">
        <f t="shared" si="2"/>
        <v>5.313</v>
      </c>
      <c r="J36" s="16">
        <f t="shared" si="3"/>
        <v>19.404</v>
      </c>
      <c r="K36" s="16">
        <f t="shared" si="4"/>
        <v>14.938</v>
      </c>
      <c r="L36" s="16">
        <f t="shared" si="5"/>
        <v>4.7894</v>
      </c>
    </row>
    <row r="37" spans="1:12" ht="15">
      <c r="A37" s="1">
        <v>1825</v>
      </c>
      <c r="B37" s="8">
        <v>0.296</v>
      </c>
      <c r="C37" s="8">
        <v>1.26</v>
      </c>
      <c r="D37" s="8">
        <v>0.95</v>
      </c>
      <c r="E37" s="8">
        <v>0.263</v>
      </c>
      <c r="G37" s="12">
        <v>15.69</v>
      </c>
      <c r="I37" s="16">
        <f t="shared" si="2"/>
        <v>4.64424</v>
      </c>
      <c r="J37" s="16">
        <f t="shared" si="3"/>
        <v>19.7694</v>
      </c>
      <c r="K37" s="16">
        <f t="shared" si="4"/>
        <v>14.905499999999998</v>
      </c>
      <c r="L37" s="16">
        <f t="shared" si="5"/>
        <v>4.12647</v>
      </c>
    </row>
    <row r="38" spans="1:12" ht="15">
      <c r="A38" s="1">
        <v>1826</v>
      </c>
      <c r="B38" s="8">
        <v>0.263</v>
      </c>
      <c r="C38" s="8">
        <v>1.22</v>
      </c>
      <c r="D38" s="8">
        <v>0.87</v>
      </c>
      <c r="E38" s="8">
        <v>0.245</v>
      </c>
      <c r="G38" s="12">
        <v>15.91</v>
      </c>
      <c r="I38" s="16">
        <f t="shared" si="2"/>
        <v>4.18433</v>
      </c>
      <c r="J38" s="16">
        <f t="shared" si="3"/>
        <v>19.4102</v>
      </c>
      <c r="K38" s="16">
        <f t="shared" si="4"/>
        <v>13.8417</v>
      </c>
      <c r="L38" s="16">
        <f t="shared" si="5"/>
        <v>3.89795</v>
      </c>
    </row>
    <row r="39" spans="1:12" ht="15">
      <c r="A39" s="1">
        <v>1827</v>
      </c>
      <c r="B39" s="8">
        <v>0.255</v>
      </c>
      <c r="C39" s="8">
        <v>1.2</v>
      </c>
      <c r="D39" s="8">
        <v>0.84</v>
      </c>
      <c r="E39" s="8">
        <v>0.26</v>
      </c>
      <c r="G39" s="12">
        <v>15.96</v>
      </c>
      <c r="I39" s="16">
        <f t="shared" si="2"/>
        <v>4.0698</v>
      </c>
      <c r="J39" s="16">
        <f t="shared" si="3"/>
        <v>19.152</v>
      </c>
      <c r="K39" s="16">
        <f t="shared" si="4"/>
        <v>13.4064</v>
      </c>
      <c r="L39" s="16">
        <f t="shared" si="5"/>
        <v>4.1496</v>
      </c>
    </row>
    <row r="40" spans="1:12" ht="15">
      <c r="A40" s="1">
        <v>1828</v>
      </c>
      <c r="B40" s="8">
        <v>0.259</v>
      </c>
      <c r="C40" s="8">
        <v>1.2</v>
      </c>
      <c r="D40" s="8">
        <v>0.78</v>
      </c>
      <c r="E40" s="8">
        <v>0.234</v>
      </c>
      <c r="G40" s="12">
        <v>16.07</v>
      </c>
      <c r="I40" s="16">
        <f t="shared" si="2"/>
        <v>4.16213</v>
      </c>
      <c r="J40" s="16">
        <f t="shared" si="3"/>
        <v>19.284</v>
      </c>
      <c r="K40" s="16">
        <f t="shared" si="4"/>
        <v>12.534600000000001</v>
      </c>
      <c r="L40" s="16">
        <f t="shared" si="5"/>
        <v>3.7603800000000005</v>
      </c>
    </row>
    <row r="41" spans="1:12" ht="15">
      <c r="A41" s="1">
        <v>1829</v>
      </c>
      <c r="B41" s="8">
        <v>0.286</v>
      </c>
      <c r="C41" s="8">
        <v>1.21</v>
      </c>
      <c r="D41" s="8">
        <v>0.85</v>
      </c>
      <c r="E41" s="8">
        <v>0.216</v>
      </c>
      <c r="G41" s="12">
        <v>15.85</v>
      </c>
      <c r="I41" s="16">
        <f t="shared" si="2"/>
        <v>4.533099999999999</v>
      </c>
      <c r="J41" s="16">
        <f t="shared" si="3"/>
        <v>19.1785</v>
      </c>
      <c r="K41" s="16">
        <f t="shared" si="4"/>
        <v>13.4725</v>
      </c>
      <c r="L41" s="16">
        <f t="shared" si="5"/>
        <v>3.4236</v>
      </c>
    </row>
    <row r="42" spans="1:12" ht="15">
      <c r="A42" s="1">
        <v>1830</v>
      </c>
      <c r="B42" s="8">
        <v>0.289</v>
      </c>
      <c r="C42" s="8">
        <v>1.24</v>
      </c>
      <c r="D42" s="8">
        <v>0.92</v>
      </c>
      <c r="E42" s="8">
        <v>0.22</v>
      </c>
      <c r="G42" s="12">
        <v>15.83</v>
      </c>
      <c r="I42" s="16">
        <f t="shared" si="2"/>
        <v>4.57487</v>
      </c>
      <c r="J42" s="16">
        <f t="shared" si="3"/>
        <v>19.6292</v>
      </c>
      <c r="K42" s="16">
        <f t="shared" si="4"/>
        <v>14.563600000000001</v>
      </c>
      <c r="L42" s="16">
        <f t="shared" si="5"/>
        <v>3.4826</v>
      </c>
    </row>
    <row r="43" spans="1:12" ht="15">
      <c r="A43" s="1">
        <v>1831</v>
      </c>
      <c r="B43" s="8">
        <v>0.399</v>
      </c>
      <c r="C43" s="8">
        <v>1.4</v>
      </c>
      <c r="D43" s="8">
        <v>1.08</v>
      </c>
      <c r="E43" s="8">
        <v>0.32</v>
      </c>
      <c r="G43" s="12">
        <v>15.91</v>
      </c>
      <c r="I43" s="16">
        <f t="shared" si="2"/>
        <v>6.34809</v>
      </c>
      <c r="J43" s="16">
        <f t="shared" si="3"/>
        <v>22.273999999999997</v>
      </c>
      <c r="K43" s="16">
        <f t="shared" si="4"/>
        <v>17.1828</v>
      </c>
      <c r="L43" s="16">
        <f t="shared" si="5"/>
        <v>5.0912</v>
      </c>
    </row>
    <row r="44" spans="1:12" ht="15">
      <c r="A44" s="1">
        <v>1832</v>
      </c>
      <c r="B44" s="8">
        <v>0.403</v>
      </c>
      <c r="C44" s="8">
        <v>1.31</v>
      </c>
      <c r="D44" s="8">
        <v>1</v>
      </c>
      <c r="E44" s="8">
        <v>0.351</v>
      </c>
      <c r="G44" s="12">
        <v>15.64</v>
      </c>
      <c r="I44" s="16">
        <f t="shared" si="2"/>
        <v>6.30292</v>
      </c>
      <c r="J44" s="16">
        <f t="shared" si="3"/>
        <v>20.488400000000002</v>
      </c>
      <c r="K44" s="16">
        <f t="shared" si="4"/>
        <v>15.64</v>
      </c>
      <c r="L44" s="16">
        <f t="shared" si="5"/>
        <v>5.48964</v>
      </c>
    </row>
    <row r="45" spans="1:12" ht="15">
      <c r="A45" s="1">
        <v>1833</v>
      </c>
      <c r="B45" s="8">
        <v>0.395</v>
      </c>
      <c r="C45" s="8">
        <v>1.3</v>
      </c>
      <c r="D45" s="8">
        <v>1.04</v>
      </c>
      <c r="E45" s="8">
        <v>0.33</v>
      </c>
      <c r="G45" s="12">
        <v>15.5</v>
      </c>
      <c r="I45" s="16">
        <f t="shared" si="2"/>
        <v>6.1225000000000005</v>
      </c>
      <c r="J45" s="16">
        <f t="shared" si="3"/>
        <v>20.150000000000002</v>
      </c>
      <c r="K45" s="16">
        <f t="shared" si="4"/>
        <v>16.12</v>
      </c>
      <c r="L45" s="16">
        <f t="shared" si="5"/>
        <v>5.115</v>
      </c>
    </row>
    <row r="46" spans="1:11" ht="15">
      <c r="A46" s="1">
        <v>1834</v>
      </c>
      <c r="B46" s="8">
        <v>0.38</v>
      </c>
      <c r="C46" s="8">
        <v>1.35</v>
      </c>
      <c r="D46" s="8">
        <v>1.02</v>
      </c>
      <c r="E46" s="8"/>
      <c r="G46" s="12">
        <v>15.4</v>
      </c>
      <c r="I46" s="16">
        <f aca="true" t="shared" si="6" ref="I46:J49">B46*$G46</f>
        <v>5.852</v>
      </c>
      <c r="J46" s="16">
        <f t="shared" si="6"/>
        <v>20.790000000000003</v>
      </c>
      <c r="K46" s="16">
        <f aca="true" t="shared" si="7" ref="K46:L49">D46*$G46</f>
        <v>15.708</v>
      </c>
    </row>
    <row r="47" spans="1:11" ht="15">
      <c r="A47" s="1">
        <v>1835</v>
      </c>
      <c r="B47" s="8">
        <v>0.387</v>
      </c>
      <c r="C47" s="8">
        <v>1.35</v>
      </c>
      <c r="D47" s="8">
        <v>1.02</v>
      </c>
      <c r="E47" s="8"/>
      <c r="G47" s="12">
        <v>15.5</v>
      </c>
      <c r="I47" s="16">
        <f t="shared" si="6"/>
        <v>5.9985</v>
      </c>
      <c r="J47" s="16">
        <f t="shared" si="6"/>
        <v>20.925</v>
      </c>
      <c r="K47" s="16">
        <f t="shared" si="7"/>
        <v>15.81</v>
      </c>
    </row>
    <row r="48" spans="1:11" ht="15">
      <c r="A48" s="1">
        <v>1836</v>
      </c>
      <c r="B48" s="8">
        <v>0.412</v>
      </c>
      <c r="C48" s="8">
        <v>1.3</v>
      </c>
      <c r="D48" s="8">
        <v>0.92</v>
      </c>
      <c r="E48" s="8"/>
      <c r="G48" s="12">
        <v>15.69</v>
      </c>
      <c r="I48" s="16">
        <f t="shared" si="6"/>
        <v>6.46428</v>
      </c>
      <c r="J48" s="16">
        <f t="shared" si="6"/>
        <v>20.397</v>
      </c>
      <c r="K48" s="16">
        <f t="shared" si="7"/>
        <v>14.434800000000001</v>
      </c>
    </row>
    <row r="49" spans="1:12" ht="15">
      <c r="A49" s="1">
        <v>1837</v>
      </c>
      <c r="B49" s="8">
        <v>0.39</v>
      </c>
      <c r="C49" s="8">
        <v>1.28</v>
      </c>
      <c r="D49" s="8">
        <v>0.85</v>
      </c>
      <c r="E49" s="8">
        <v>0.276</v>
      </c>
      <c r="G49" s="12">
        <v>15.73</v>
      </c>
      <c r="I49" s="16">
        <f t="shared" si="6"/>
        <v>6.1347000000000005</v>
      </c>
      <c r="J49" s="16">
        <f t="shared" si="6"/>
        <v>20.1344</v>
      </c>
      <c r="K49" s="16">
        <f t="shared" si="7"/>
        <v>13.3705</v>
      </c>
      <c r="L49" s="16">
        <f t="shared" si="7"/>
        <v>4.341480000000001</v>
      </c>
    </row>
    <row r="50" spans="1:12" ht="15">
      <c r="A50" s="1">
        <v>1838</v>
      </c>
      <c r="B50" s="8">
        <v>0.372</v>
      </c>
      <c r="C50" s="8">
        <v>1.26</v>
      </c>
      <c r="D50" s="8">
        <v>0.95</v>
      </c>
      <c r="E50" s="8">
        <v>0.293</v>
      </c>
      <c r="G50" s="12">
        <v>15.8</v>
      </c>
      <c r="I50" s="16">
        <f aca="true" t="shared" si="8" ref="I50:I56">B50*$G50</f>
        <v>5.8776</v>
      </c>
      <c r="J50" s="16">
        <f aca="true" t="shared" si="9" ref="J50:J56">C50*$G50</f>
        <v>19.908</v>
      </c>
      <c r="K50" s="16">
        <f aca="true" t="shared" si="10" ref="K50:K56">D50*$G50</f>
        <v>15.01</v>
      </c>
      <c r="L50" s="16">
        <f aca="true" t="shared" si="11" ref="L50:L56">E50*$G50</f>
        <v>4.6293999999999995</v>
      </c>
    </row>
    <row r="51" spans="1:12" ht="15">
      <c r="A51" s="1">
        <v>1839</v>
      </c>
      <c r="B51" s="8">
        <v>0.388</v>
      </c>
      <c r="C51" s="8">
        <v>1.25</v>
      </c>
      <c r="D51" s="8">
        <v>1</v>
      </c>
      <c r="E51" s="8">
        <v>0.323</v>
      </c>
      <c r="G51" s="12">
        <v>15.85</v>
      </c>
      <c r="I51" s="16">
        <f t="shared" si="8"/>
        <v>6.1498</v>
      </c>
      <c r="J51" s="16">
        <f t="shared" si="9"/>
        <v>19.8125</v>
      </c>
      <c r="K51" s="16">
        <f t="shared" si="10"/>
        <v>15.85</v>
      </c>
      <c r="L51" s="16">
        <f t="shared" si="11"/>
        <v>5.11955</v>
      </c>
    </row>
    <row r="52" spans="1:12" ht="15">
      <c r="A52" s="1">
        <v>1840</v>
      </c>
      <c r="B52" s="8">
        <v>0.392</v>
      </c>
      <c r="C52" s="8">
        <v>1.28</v>
      </c>
      <c r="D52" s="8">
        <v>1</v>
      </c>
      <c r="E52" s="8">
        <v>0.361</v>
      </c>
      <c r="G52" s="12">
        <v>15.8</v>
      </c>
      <c r="I52" s="16">
        <f t="shared" si="8"/>
        <v>6.193600000000001</v>
      </c>
      <c r="J52" s="16">
        <f t="shared" si="9"/>
        <v>20.224</v>
      </c>
      <c r="K52" s="16">
        <f t="shared" si="10"/>
        <v>15.8</v>
      </c>
      <c r="L52" s="16">
        <f t="shared" si="11"/>
        <v>5.7038</v>
      </c>
    </row>
    <row r="53" spans="1:12" ht="15">
      <c r="A53" s="1">
        <v>1841</v>
      </c>
      <c r="B53" s="8">
        <v>0.429</v>
      </c>
      <c r="C53" s="8">
        <v>1.29</v>
      </c>
      <c r="D53" s="8">
        <v>1.07</v>
      </c>
      <c r="E53" s="8">
        <v>0.369</v>
      </c>
      <c r="G53" s="12">
        <v>15.64</v>
      </c>
      <c r="I53" s="16">
        <f t="shared" si="8"/>
        <v>6.70956</v>
      </c>
      <c r="J53" s="16">
        <f t="shared" si="9"/>
        <v>20.175600000000003</v>
      </c>
      <c r="K53" s="16">
        <f t="shared" si="10"/>
        <v>16.7348</v>
      </c>
      <c r="L53" s="16">
        <f t="shared" si="11"/>
        <v>5.77116</v>
      </c>
    </row>
    <row r="54" spans="1:12" ht="15">
      <c r="A54" s="1">
        <v>1842</v>
      </c>
      <c r="B54" s="8">
        <v>0.416</v>
      </c>
      <c r="C54" s="8">
        <v>1.3</v>
      </c>
      <c r="D54" s="8">
        <v>1.06</v>
      </c>
      <c r="E54" s="8">
        <v>0.416</v>
      </c>
      <c r="G54" s="12">
        <v>15.34</v>
      </c>
      <c r="I54" s="16">
        <f t="shared" si="8"/>
        <v>6.38144</v>
      </c>
      <c r="J54" s="16">
        <f t="shared" si="9"/>
        <v>19.942</v>
      </c>
      <c r="K54" s="16">
        <f t="shared" si="10"/>
        <v>16.2604</v>
      </c>
      <c r="L54" s="16">
        <f t="shared" si="11"/>
        <v>6.38144</v>
      </c>
    </row>
    <row r="55" spans="1:12" ht="15">
      <c r="A55" s="1">
        <v>1843</v>
      </c>
      <c r="B55" s="8">
        <v>0.417</v>
      </c>
      <c r="C55" s="8">
        <v>1.35</v>
      </c>
      <c r="D55" s="8">
        <v>1.17</v>
      </c>
      <c r="E55" s="8">
        <v>0.424</v>
      </c>
      <c r="G55" s="12">
        <v>15.5</v>
      </c>
      <c r="I55" s="16">
        <f t="shared" si="8"/>
        <v>6.4635</v>
      </c>
      <c r="J55" s="16">
        <f t="shared" si="9"/>
        <v>20.925</v>
      </c>
      <c r="K55" s="16">
        <f t="shared" si="10"/>
        <v>18.134999999999998</v>
      </c>
      <c r="L55" s="16">
        <f t="shared" si="11"/>
        <v>6.572</v>
      </c>
    </row>
    <row r="56" spans="1:12" ht="15">
      <c r="A56" s="1">
        <v>1844</v>
      </c>
      <c r="B56" s="8">
        <v>0.412</v>
      </c>
      <c r="C56" s="8">
        <v>1.37</v>
      </c>
      <c r="D56" s="8">
        <v>1.25</v>
      </c>
      <c r="E56" s="8">
        <v>0.433</v>
      </c>
      <c r="G56" s="12">
        <v>15.56</v>
      </c>
      <c r="I56" s="16">
        <f t="shared" si="8"/>
        <v>6.4107199999999995</v>
      </c>
      <c r="J56" s="16">
        <f t="shared" si="9"/>
        <v>21.317200000000003</v>
      </c>
      <c r="K56" s="16">
        <f t="shared" si="10"/>
        <v>19.45</v>
      </c>
      <c r="L56" s="16">
        <f t="shared" si="11"/>
        <v>6.737480000000001</v>
      </c>
    </row>
    <row r="57" spans="1:7" ht="15">
      <c r="A57" s="1">
        <v>1845</v>
      </c>
      <c r="B57" s="8">
        <v>0.42</v>
      </c>
      <c r="C57" s="8"/>
      <c r="D57" s="8"/>
      <c r="E57" s="8"/>
      <c r="G57" s="12">
        <v>15.5</v>
      </c>
    </row>
    <row r="58" spans="1:11" ht="15">
      <c r="A58" s="1">
        <v>1846</v>
      </c>
      <c r="B58" s="8">
        <v>0.422</v>
      </c>
      <c r="C58" s="8">
        <v>1.56</v>
      </c>
      <c r="D58" s="8">
        <v>1.27</v>
      </c>
      <c r="E58" s="8"/>
      <c r="G58" s="12">
        <v>15.8</v>
      </c>
      <c r="I58" s="16">
        <f>B58*$G58</f>
        <v>6.6676</v>
      </c>
      <c r="J58" s="16">
        <f>C58*$G58</f>
        <v>24.648000000000003</v>
      </c>
      <c r="K58" s="16">
        <f>D58*$G58</f>
        <v>20.066000000000003</v>
      </c>
    </row>
    <row r="59" spans="1:11" ht="15">
      <c r="A59" s="1">
        <v>1847</v>
      </c>
      <c r="B59" s="8">
        <v>0.448</v>
      </c>
      <c r="C59" s="8">
        <v>1.67</v>
      </c>
      <c r="D59" s="8">
        <v>1.41</v>
      </c>
      <c r="E59" s="8"/>
      <c r="G59" s="12">
        <v>15.96</v>
      </c>
      <c r="I59" s="16">
        <f aca="true" t="shared" si="12" ref="I59:J61">B59*$G59</f>
        <v>7.150080000000001</v>
      </c>
      <c r="J59" s="16">
        <f t="shared" si="12"/>
        <v>26.653200000000002</v>
      </c>
      <c r="K59" s="16">
        <f aca="true" t="shared" si="13" ref="K59:L61">D59*$G59</f>
        <v>22.5036</v>
      </c>
    </row>
    <row r="60" spans="1:11" ht="15">
      <c r="A60" s="1">
        <v>1848</v>
      </c>
      <c r="B60" s="8">
        <v>0.463</v>
      </c>
      <c r="C60" s="8">
        <v>1.6</v>
      </c>
      <c r="D60" s="8">
        <v>1.44</v>
      </c>
      <c r="E60" s="8"/>
      <c r="G60" s="12">
        <v>16.38</v>
      </c>
      <c r="I60" s="16">
        <f t="shared" si="12"/>
        <v>7.58394</v>
      </c>
      <c r="J60" s="16">
        <f t="shared" si="12"/>
        <v>26.208</v>
      </c>
      <c r="K60" s="16">
        <f t="shared" si="13"/>
        <v>23.5872</v>
      </c>
    </row>
    <row r="61" spans="1:12" ht="15">
      <c r="A61" s="1">
        <v>1849</v>
      </c>
      <c r="B61" s="8">
        <v>0.429</v>
      </c>
      <c r="C61" s="8">
        <v>1.51</v>
      </c>
      <c r="D61" s="8">
        <v>1.3</v>
      </c>
      <c r="E61" s="8">
        <v>0.645</v>
      </c>
      <c r="G61" s="12">
        <v>16.45</v>
      </c>
      <c r="I61" s="16">
        <f t="shared" si="12"/>
        <v>7.057049999999999</v>
      </c>
      <c r="J61" s="16">
        <f t="shared" si="12"/>
        <v>24.839499999999997</v>
      </c>
      <c r="K61" s="16">
        <f t="shared" si="13"/>
        <v>21.385</v>
      </c>
      <c r="L61" s="16">
        <f t="shared" si="13"/>
        <v>10.61025</v>
      </c>
    </row>
    <row r="62" spans="1:12" ht="15">
      <c r="A62" s="1">
        <v>1850</v>
      </c>
      <c r="B62" s="8">
        <v>0.435</v>
      </c>
      <c r="C62" s="8">
        <v>1.38</v>
      </c>
      <c r="D62" s="8">
        <v>1.18</v>
      </c>
      <c r="E62" s="8">
        <v>0.425</v>
      </c>
      <c r="G62" s="12">
        <v>16.26</v>
      </c>
      <c r="I62" s="16">
        <f aca="true" t="shared" si="14" ref="I62:I68">B62*$G62</f>
        <v>7.073100000000001</v>
      </c>
      <c r="J62" s="16">
        <f aca="true" t="shared" si="15" ref="J62:J70">C62*$G62</f>
        <v>22.4388</v>
      </c>
      <c r="K62" s="16">
        <f aca="true" t="shared" si="16" ref="K62:K70">D62*$G62</f>
        <v>19.1868</v>
      </c>
      <c r="L62" s="16">
        <f aca="true" t="shared" si="17" ref="L62:L70">E62*$G62</f>
        <v>6.910500000000001</v>
      </c>
    </row>
    <row r="63" spans="1:12" ht="15">
      <c r="A63" s="1">
        <v>1851</v>
      </c>
      <c r="B63" s="8">
        <v>0.423</v>
      </c>
      <c r="C63" s="8">
        <v>1.31</v>
      </c>
      <c r="D63" s="8">
        <v>1.11</v>
      </c>
      <c r="E63" s="8">
        <v>0.42</v>
      </c>
      <c r="G63" s="12">
        <v>16.29</v>
      </c>
      <c r="I63" s="16">
        <f t="shared" si="14"/>
        <v>6.890669999999999</v>
      </c>
      <c r="J63" s="16">
        <f t="shared" si="15"/>
        <v>21.3399</v>
      </c>
      <c r="K63" s="16">
        <f t="shared" si="16"/>
        <v>18.0819</v>
      </c>
      <c r="L63" s="16">
        <f t="shared" si="17"/>
        <v>6.841799999999999</v>
      </c>
    </row>
    <row r="64" spans="1:12" ht="15">
      <c r="A64" s="1">
        <v>1852</v>
      </c>
      <c r="B64" s="8">
        <v>0.426</v>
      </c>
      <c r="C64" s="8">
        <v>1.35</v>
      </c>
      <c r="D64" s="8">
        <v>1.15</v>
      </c>
      <c r="E64" s="8">
        <v>0.327</v>
      </c>
      <c r="G64" s="12">
        <v>16.07</v>
      </c>
      <c r="I64" s="16">
        <f t="shared" si="14"/>
        <v>6.84582</v>
      </c>
      <c r="J64" s="16">
        <f t="shared" si="15"/>
        <v>21.6945</v>
      </c>
      <c r="K64" s="16">
        <f t="shared" si="16"/>
        <v>18.4805</v>
      </c>
      <c r="L64" s="16">
        <f t="shared" si="17"/>
        <v>5.2548900000000005</v>
      </c>
    </row>
    <row r="65" spans="1:12" ht="15">
      <c r="A65" s="1">
        <v>1853</v>
      </c>
      <c r="B65" s="8">
        <v>0.463</v>
      </c>
      <c r="C65" s="8">
        <v>1.42</v>
      </c>
      <c r="D65" s="8">
        <v>1.24</v>
      </c>
      <c r="E65" s="8">
        <v>0.377</v>
      </c>
      <c r="G65" s="12">
        <v>15.58</v>
      </c>
      <c r="I65" s="16">
        <f t="shared" si="14"/>
        <v>7.21354</v>
      </c>
      <c r="J65" s="16">
        <f t="shared" si="15"/>
        <v>22.1236</v>
      </c>
      <c r="K65" s="16">
        <f t="shared" si="16"/>
        <v>19.3192</v>
      </c>
      <c r="L65" s="16">
        <f t="shared" si="17"/>
        <v>5.87366</v>
      </c>
    </row>
    <row r="66" spans="1:12" ht="15">
      <c r="A66" s="1">
        <v>1854</v>
      </c>
      <c r="B66" s="8">
        <v>0.458</v>
      </c>
      <c r="C66" s="8">
        <v>1.61</v>
      </c>
      <c r="D66" s="8">
        <v>1.31</v>
      </c>
      <c r="E66" s="8">
        <v>0.341</v>
      </c>
      <c r="G66" s="12">
        <v>16.15</v>
      </c>
      <c r="I66" s="16">
        <f t="shared" si="14"/>
        <v>7.3967</v>
      </c>
      <c r="J66" s="16">
        <f t="shared" si="15"/>
        <v>26.0015</v>
      </c>
      <c r="K66" s="16">
        <f t="shared" si="16"/>
        <v>21.156499999999998</v>
      </c>
      <c r="L66" s="16">
        <f t="shared" si="17"/>
        <v>5.50715</v>
      </c>
    </row>
    <row r="67" spans="1:12" ht="15">
      <c r="A67" s="1">
        <v>1855</v>
      </c>
      <c r="B67" s="8">
        <v>0.516</v>
      </c>
      <c r="C67" s="8">
        <v>2.83</v>
      </c>
      <c r="D67" s="8">
        <v>2.35</v>
      </c>
      <c r="E67" s="8">
        <v>0.487</v>
      </c>
      <c r="G67" s="12">
        <v>16.66</v>
      </c>
      <c r="I67" s="16">
        <f t="shared" si="14"/>
        <v>8.59656</v>
      </c>
      <c r="J67" s="16">
        <f t="shared" si="15"/>
        <v>47.147800000000004</v>
      </c>
      <c r="K67" s="16">
        <f t="shared" si="16"/>
        <v>39.151</v>
      </c>
      <c r="L67" s="16">
        <f t="shared" si="17"/>
        <v>8.11342</v>
      </c>
    </row>
    <row r="68" spans="1:12" ht="15">
      <c r="A68" s="1">
        <v>1856</v>
      </c>
      <c r="B68" s="8">
        <v>0.604</v>
      </c>
      <c r="C68" s="8"/>
      <c r="D68" s="8">
        <v>2.62</v>
      </c>
      <c r="E68" s="8">
        <v>0.574</v>
      </c>
      <c r="G68" s="12">
        <v>16.45</v>
      </c>
      <c r="I68" s="16">
        <f t="shared" si="14"/>
        <v>9.935799999999999</v>
      </c>
      <c r="J68" s="16"/>
      <c r="K68" s="16">
        <f t="shared" si="16"/>
        <v>43.099</v>
      </c>
      <c r="L68" s="16">
        <f t="shared" si="17"/>
        <v>9.4423</v>
      </c>
    </row>
    <row r="69" spans="1:7" ht="15">
      <c r="A69" s="1">
        <v>1857</v>
      </c>
      <c r="B69" s="8">
        <v>0.594</v>
      </c>
      <c r="C69" s="8">
        <v>3.21</v>
      </c>
      <c r="D69" s="8">
        <v>2.7</v>
      </c>
      <c r="E69" s="8">
        <v>0.558</v>
      </c>
      <c r="G69" s="12" t="s">
        <v>181</v>
      </c>
    </row>
    <row r="70" spans="1:12" ht="15">
      <c r="A70" s="1">
        <v>1858</v>
      </c>
      <c r="B70" s="8"/>
      <c r="C70" s="8">
        <v>3.13</v>
      </c>
      <c r="D70" s="8">
        <v>2.47</v>
      </c>
      <c r="E70" s="8">
        <v>0.562</v>
      </c>
      <c r="G70" s="12">
        <v>14.82</v>
      </c>
      <c r="I70" s="16"/>
      <c r="J70" s="16">
        <f t="shared" si="15"/>
        <v>46.3866</v>
      </c>
      <c r="K70" s="16">
        <f t="shared" si="16"/>
        <v>36.6054</v>
      </c>
      <c r="L70" s="16">
        <f t="shared" si="17"/>
        <v>8.328840000000001</v>
      </c>
    </row>
    <row r="71" spans="1:12" ht="15">
      <c r="A71" s="1">
        <v>1859</v>
      </c>
      <c r="B71" s="8"/>
      <c r="C71" s="8">
        <v>3.08</v>
      </c>
      <c r="D71" s="8">
        <v>2.13</v>
      </c>
      <c r="E71" s="8">
        <v>0.424</v>
      </c>
      <c r="G71" s="12">
        <v>14.59</v>
      </c>
      <c r="J71" s="16">
        <f aca="true" t="shared" si="18" ref="I71:J81">C71*$G71</f>
        <v>44.9372</v>
      </c>
      <c r="K71" s="16">
        <f aca="true" t="shared" si="19" ref="K71:K81">D71*$G71</f>
        <v>31.0767</v>
      </c>
      <c r="L71" s="16">
        <f aca="true" t="shared" si="20" ref="L71:L81">E71*$G71</f>
        <v>6.18616</v>
      </c>
    </row>
    <row r="72" spans="1:12" ht="15">
      <c r="A72" s="1">
        <v>1860</v>
      </c>
      <c r="B72" s="8"/>
      <c r="C72" s="8">
        <v>2.53</v>
      </c>
      <c r="D72" s="8">
        <v>1.89</v>
      </c>
      <c r="E72" s="8">
        <v>0.381</v>
      </c>
      <c r="G72" s="12">
        <v>14.98</v>
      </c>
      <c r="J72" s="16">
        <f t="shared" si="18"/>
        <v>37.8994</v>
      </c>
      <c r="K72" s="16">
        <f t="shared" si="19"/>
        <v>28.3122</v>
      </c>
      <c r="L72" s="16">
        <f t="shared" si="20"/>
        <v>5.707380000000001</v>
      </c>
    </row>
    <row r="73" spans="1:12" ht="15">
      <c r="A73" s="1">
        <v>1861</v>
      </c>
      <c r="B73" s="8"/>
      <c r="C73" s="8">
        <v>2.28</v>
      </c>
      <c r="D73" s="8">
        <v>1.82</v>
      </c>
      <c r="E73" s="8">
        <v>0.353</v>
      </c>
      <c r="G73" s="12">
        <v>15.17</v>
      </c>
      <c r="J73" s="16">
        <f t="shared" si="18"/>
        <v>34.587599999999995</v>
      </c>
      <c r="K73" s="16">
        <f t="shared" si="19"/>
        <v>27.6094</v>
      </c>
      <c r="L73" s="16">
        <f t="shared" si="20"/>
        <v>5.35501</v>
      </c>
    </row>
    <row r="74" spans="1:12" ht="15">
      <c r="A74" s="1">
        <v>1862</v>
      </c>
      <c r="B74" s="8"/>
      <c r="C74" s="8">
        <v>2.1</v>
      </c>
      <c r="D74" s="8">
        <v>1.98</v>
      </c>
      <c r="E74" s="8">
        <v>0.382</v>
      </c>
      <c r="G74" s="12">
        <v>15.42</v>
      </c>
      <c r="J74" s="16">
        <f t="shared" si="18"/>
        <v>32.382</v>
      </c>
      <c r="K74" s="16">
        <f t="shared" si="19"/>
        <v>30.5316</v>
      </c>
      <c r="L74" s="16">
        <f t="shared" si="20"/>
        <v>5.89044</v>
      </c>
    </row>
    <row r="75" spans="1:12" ht="15">
      <c r="A75" s="1">
        <v>1863</v>
      </c>
      <c r="B75" s="8">
        <v>0.534</v>
      </c>
      <c r="C75" s="8">
        <v>2.28</v>
      </c>
      <c r="D75" s="8">
        <v>2.17</v>
      </c>
      <c r="E75" s="8">
        <v>0.436</v>
      </c>
      <c r="G75" s="12">
        <v>15.23</v>
      </c>
      <c r="I75" s="16">
        <f t="shared" si="18"/>
        <v>8.13282</v>
      </c>
      <c r="J75" s="16">
        <f t="shared" si="18"/>
        <v>34.724399999999996</v>
      </c>
      <c r="K75" s="16">
        <f t="shared" si="19"/>
        <v>33.0491</v>
      </c>
      <c r="L75" s="16">
        <f t="shared" si="20"/>
        <v>6.64028</v>
      </c>
    </row>
    <row r="76" spans="1:12" ht="15">
      <c r="A76" s="1">
        <v>1864</v>
      </c>
      <c r="B76" s="8">
        <v>0.529</v>
      </c>
      <c r="C76" s="8">
        <v>2.66</v>
      </c>
      <c r="D76" s="8">
        <v>2</v>
      </c>
      <c r="E76" s="8">
        <v>0.445</v>
      </c>
      <c r="G76" s="12">
        <v>15.31</v>
      </c>
      <c r="I76" s="16">
        <f t="shared" si="18"/>
        <v>8.09899</v>
      </c>
      <c r="J76" s="16">
        <f t="shared" si="18"/>
        <v>40.7246</v>
      </c>
      <c r="K76" s="16">
        <f t="shared" si="19"/>
        <v>30.62</v>
      </c>
      <c r="L76" s="16">
        <f t="shared" si="20"/>
        <v>6.812950000000001</v>
      </c>
    </row>
    <row r="77" spans="1:12" ht="15">
      <c r="A77" s="1">
        <v>1865</v>
      </c>
      <c r="B77" s="8">
        <v>0.538</v>
      </c>
      <c r="C77" s="8">
        <v>2.47</v>
      </c>
      <c r="D77" s="8">
        <v>2.15</v>
      </c>
      <c r="E77" s="8">
        <v>0.5</v>
      </c>
      <c r="G77" s="12">
        <v>15.38</v>
      </c>
      <c r="I77" s="16">
        <f t="shared" si="18"/>
        <v>8.27444</v>
      </c>
      <c r="J77" s="16">
        <f t="shared" si="18"/>
        <v>37.988600000000005</v>
      </c>
      <c r="K77" s="16">
        <f t="shared" si="19"/>
        <v>33.067</v>
      </c>
      <c r="L77" s="16">
        <f t="shared" si="20"/>
        <v>7.69</v>
      </c>
    </row>
    <row r="78" spans="1:12" ht="15">
      <c r="A78" s="1">
        <v>1866</v>
      </c>
      <c r="B78" s="8">
        <v>0.474</v>
      </c>
      <c r="C78" s="8">
        <v>2.57</v>
      </c>
      <c r="D78" s="8">
        <v>1.96</v>
      </c>
      <c r="E78" s="8">
        <v>0.464</v>
      </c>
      <c r="G78" s="12">
        <v>15.01</v>
      </c>
      <c r="I78" s="16">
        <f t="shared" si="18"/>
        <v>7.114739999999999</v>
      </c>
      <c r="J78" s="16">
        <f t="shared" si="18"/>
        <v>38.5757</v>
      </c>
      <c r="K78" s="16">
        <f t="shared" si="19"/>
        <v>29.4196</v>
      </c>
      <c r="L78" s="16">
        <f t="shared" si="20"/>
        <v>6.96464</v>
      </c>
    </row>
    <row r="79" spans="1:12" ht="15">
      <c r="A79" s="1">
        <v>1867</v>
      </c>
      <c r="B79" s="8">
        <v>0.462</v>
      </c>
      <c r="C79" s="8">
        <v>2.26</v>
      </c>
      <c r="D79" s="8">
        <v>1.81</v>
      </c>
      <c r="E79" s="8">
        <v>0.439</v>
      </c>
      <c r="G79" s="12">
        <v>15.31</v>
      </c>
      <c r="I79" s="16">
        <f t="shared" si="18"/>
        <v>7.073220000000001</v>
      </c>
      <c r="J79" s="16">
        <f t="shared" si="18"/>
        <v>34.6006</v>
      </c>
      <c r="K79" s="16">
        <f t="shared" si="19"/>
        <v>27.711100000000002</v>
      </c>
      <c r="L79" s="16">
        <f t="shared" si="20"/>
        <v>6.72109</v>
      </c>
    </row>
    <row r="80" spans="1:12" ht="15">
      <c r="A80" s="1">
        <v>1868</v>
      </c>
      <c r="B80" s="8">
        <v>0.508</v>
      </c>
      <c r="C80" s="8">
        <v>2.44</v>
      </c>
      <c r="D80" s="8">
        <v>1.94</v>
      </c>
      <c r="E80" s="8">
        <v>0.499</v>
      </c>
      <c r="G80" s="12">
        <v>15.37</v>
      </c>
      <c r="I80" s="16">
        <f t="shared" si="18"/>
        <v>7.80796</v>
      </c>
      <c r="J80" s="16">
        <f t="shared" si="18"/>
        <v>37.5028</v>
      </c>
      <c r="K80" s="16">
        <f t="shared" si="19"/>
        <v>29.8178</v>
      </c>
      <c r="L80" s="16">
        <f t="shared" si="20"/>
        <v>7.66963</v>
      </c>
    </row>
    <row r="81" spans="1:12" ht="15">
      <c r="A81" s="1">
        <v>1869</v>
      </c>
      <c r="B81" s="8">
        <v>0.473</v>
      </c>
      <c r="C81" s="8">
        <v>2.38</v>
      </c>
      <c r="D81" s="8">
        <v>1.86</v>
      </c>
      <c r="E81" s="8">
        <v>0.472</v>
      </c>
      <c r="G81" s="12">
        <v>15.36</v>
      </c>
      <c r="I81" s="16">
        <f t="shared" si="18"/>
        <v>7.26528</v>
      </c>
      <c r="J81" s="16">
        <f t="shared" si="18"/>
        <v>36.556799999999996</v>
      </c>
      <c r="K81" s="16">
        <f t="shared" si="19"/>
        <v>28.5696</v>
      </c>
      <c r="L81" s="16">
        <f t="shared" si="20"/>
        <v>7.2499199999999995</v>
      </c>
    </row>
    <row r="82" spans="1:12" ht="15">
      <c r="A82" s="1">
        <v>1870</v>
      </c>
      <c r="B82" s="8">
        <v>0.488</v>
      </c>
      <c r="C82" s="8">
        <v>2.79</v>
      </c>
      <c r="D82" s="8">
        <v>1.88</v>
      </c>
      <c r="E82" s="8">
        <v>0.476</v>
      </c>
      <c r="G82" s="12">
        <v>15.35</v>
      </c>
      <c r="I82" s="16">
        <f aca="true" t="shared" si="21" ref="I82:L84">B82*$G82</f>
        <v>7.490799999999999</v>
      </c>
      <c r="J82" s="16">
        <f t="shared" si="21"/>
        <v>42.8265</v>
      </c>
      <c r="K82" s="16">
        <f t="shared" si="21"/>
        <v>28.857999999999997</v>
      </c>
      <c r="L82" s="16">
        <f t="shared" si="21"/>
        <v>7.3065999999999995</v>
      </c>
    </row>
    <row r="83" spans="1:12" ht="15">
      <c r="A83" s="1">
        <v>1871</v>
      </c>
      <c r="B83" s="8">
        <v>0.493</v>
      </c>
      <c r="C83" s="8">
        <v>3.05</v>
      </c>
      <c r="D83" s="8">
        <v>2.04</v>
      </c>
      <c r="E83" s="8">
        <v>0.504</v>
      </c>
      <c r="G83" s="12">
        <v>15.41</v>
      </c>
      <c r="I83" s="16">
        <f t="shared" si="21"/>
        <v>7.59713</v>
      </c>
      <c r="J83" s="16">
        <f t="shared" si="21"/>
        <v>47.000499999999995</v>
      </c>
      <c r="K83" s="16">
        <f t="shared" si="21"/>
        <v>31.436400000000003</v>
      </c>
      <c r="L83" s="16">
        <f t="shared" si="21"/>
        <v>7.76664</v>
      </c>
    </row>
    <row r="84" spans="1:12" ht="15">
      <c r="A84" s="1">
        <v>1872</v>
      </c>
      <c r="B84" s="8">
        <v>0.538</v>
      </c>
      <c r="C84" s="8">
        <v>3.58</v>
      </c>
      <c r="D84" s="8">
        <v>2.39</v>
      </c>
      <c r="E84" s="8">
        <v>0.569</v>
      </c>
      <c r="G84" s="12">
        <v>15.66</v>
      </c>
      <c r="I84" s="16">
        <f t="shared" si="21"/>
        <v>8.425080000000001</v>
      </c>
      <c r="J84" s="16">
        <f t="shared" si="21"/>
        <v>56.0628</v>
      </c>
      <c r="K84" s="16">
        <f t="shared" si="21"/>
        <v>37.427400000000006</v>
      </c>
      <c r="L84" s="16">
        <f t="shared" si="21"/>
        <v>8.91054</v>
      </c>
    </row>
    <row r="85" spans="1:12" ht="15">
      <c r="A85" s="1">
        <v>1873</v>
      </c>
      <c r="B85" s="8"/>
      <c r="C85" s="8">
        <v>3.59</v>
      </c>
      <c r="D85" s="8">
        <v>2.42</v>
      </c>
      <c r="E85" s="8">
        <v>0.561</v>
      </c>
      <c r="G85" s="12">
        <v>15.66</v>
      </c>
      <c r="J85" s="16">
        <f aca="true" t="shared" si="22" ref="J85:J126">C85*$G85</f>
        <v>56.2194</v>
      </c>
      <c r="K85" s="16">
        <f aca="true" t="shared" si="23" ref="K85:K126">D85*$G85</f>
        <v>37.8972</v>
      </c>
      <c r="L85" s="16">
        <f aca="true" t="shared" si="24" ref="L85:L126">E85*$G85</f>
        <v>8.785260000000001</v>
      </c>
    </row>
    <row r="86" spans="1:12" ht="15">
      <c r="A86" s="1">
        <v>1874</v>
      </c>
      <c r="B86" s="8"/>
      <c r="C86" s="8">
        <v>3.56</v>
      </c>
      <c r="D86" s="8">
        <v>2.43</v>
      </c>
      <c r="E86" s="8">
        <v>0.547</v>
      </c>
      <c r="G86" s="12">
        <v>16.1</v>
      </c>
      <c r="J86" s="16">
        <f t="shared" si="22"/>
        <v>57.316</v>
      </c>
      <c r="K86" s="16">
        <f t="shared" si="23"/>
        <v>39.123000000000005</v>
      </c>
      <c r="L86" s="16">
        <f t="shared" si="24"/>
        <v>8.806700000000001</v>
      </c>
    </row>
    <row r="87" spans="1:12" ht="15">
      <c r="A87" s="1">
        <v>1875</v>
      </c>
      <c r="B87" s="8"/>
      <c r="C87" s="8">
        <v>3.54</v>
      </c>
      <c r="D87" s="8">
        <v>2.43</v>
      </c>
      <c r="E87" s="8">
        <v>0.534</v>
      </c>
      <c r="G87" s="12">
        <v>16.39</v>
      </c>
      <c r="J87" s="16">
        <f t="shared" si="22"/>
        <v>58.0206</v>
      </c>
      <c r="K87" s="16">
        <f t="shared" si="23"/>
        <v>39.82770000000001</v>
      </c>
      <c r="L87" s="16">
        <f t="shared" si="24"/>
        <v>8.752260000000001</v>
      </c>
    </row>
    <row r="88" spans="1:12" ht="15">
      <c r="A88" s="1">
        <v>1876</v>
      </c>
      <c r="B88" s="8"/>
      <c r="C88" s="8">
        <v>2.92</v>
      </c>
      <c r="D88" s="8">
        <v>1.92</v>
      </c>
      <c r="E88" s="8">
        <v>0.496</v>
      </c>
      <c r="G88" s="12">
        <v>17.46</v>
      </c>
      <c r="J88" s="16">
        <f t="shared" si="22"/>
        <v>50.983200000000004</v>
      </c>
      <c r="K88" s="16">
        <f t="shared" si="23"/>
        <v>33.5232</v>
      </c>
      <c r="L88" s="16">
        <f t="shared" si="24"/>
        <v>8.660160000000001</v>
      </c>
    </row>
    <row r="89" spans="1:12" ht="15">
      <c r="A89" s="1">
        <v>1877</v>
      </c>
      <c r="B89" s="8"/>
      <c r="C89" s="8">
        <v>2.78</v>
      </c>
      <c r="D89" s="8">
        <v>1.92</v>
      </c>
      <c r="E89" s="8">
        <v>0.473</v>
      </c>
      <c r="G89" s="12">
        <v>17.1</v>
      </c>
      <c r="J89" s="16">
        <f t="shared" si="22"/>
        <v>47.538000000000004</v>
      </c>
      <c r="K89" s="16">
        <f t="shared" si="23"/>
        <v>32.832</v>
      </c>
      <c r="L89" s="16">
        <f t="shared" si="24"/>
        <v>8.0883</v>
      </c>
    </row>
    <row r="90" spans="1:12" ht="15">
      <c r="A90" s="1">
        <v>1878</v>
      </c>
      <c r="B90" s="8"/>
      <c r="C90" s="8">
        <v>2.78</v>
      </c>
      <c r="D90" s="8">
        <v>1.99</v>
      </c>
      <c r="E90" s="8">
        <v>0.484</v>
      </c>
      <c r="G90" s="17">
        <v>17.37</v>
      </c>
      <c r="J90" s="16">
        <f t="shared" si="22"/>
        <v>48.2886</v>
      </c>
      <c r="K90" s="16">
        <f t="shared" si="23"/>
        <v>34.566300000000005</v>
      </c>
      <c r="L90" s="16">
        <f t="shared" si="24"/>
        <v>8.40708</v>
      </c>
    </row>
    <row r="91" spans="1:12" ht="15">
      <c r="A91" s="1">
        <v>1879</v>
      </c>
      <c r="B91" s="8"/>
      <c r="C91" s="8">
        <v>2.74</v>
      </c>
      <c r="D91" s="8">
        <v>2.14</v>
      </c>
      <c r="E91" s="8">
        <v>0.454</v>
      </c>
      <c r="G91" s="12">
        <v>17.835267857142856</v>
      </c>
      <c r="J91" s="16">
        <f t="shared" si="22"/>
        <v>48.86863392857143</v>
      </c>
      <c r="K91" s="16">
        <f t="shared" si="23"/>
        <v>38.167473214285714</v>
      </c>
      <c r="L91" s="16">
        <f t="shared" si="24"/>
        <v>8.097211607142857</v>
      </c>
    </row>
    <row r="92" spans="1:12" ht="15">
      <c r="A92" s="1">
        <v>1880</v>
      </c>
      <c r="B92" s="8"/>
      <c r="C92" s="8">
        <v>2.73</v>
      </c>
      <c r="D92" s="8">
        <v>2.08</v>
      </c>
      <c r="E92" s="8">
        <v>0.428</v>
      </c>
      <c r="G92" s="12">
        <v>17.496010044642855</v>
      </c>
      <c r="J92" s="16">
        <f t="shared" si="22"/>
        <v>47.764107421874996</v>
      </c>
      <c r="K92" s="16">
        <f t="shared" si="23"/>
        <v>36.39170089285714</v>
      </c>
      <c r="L92" s="16">
        <f t="shared" si="24"/>
        <v>7.488292299107142</v>
      </c>
    </row>
    <row r="93" spans="1:12" ht="15">
      <c r="A93" s="1">
        <v>1881</v>
      </c>
      <c r="B93" s="8"/>
      <c r="C93" s="8">
        <v>2.74</v>
      </c>
      <c r="D93" s="8">
        <v>2.02</v>
      </c>
      <c r="E93" s="8">
        <v>0.417</v>
      </c>
      <c r="G93" s="12">
        <v>17.60263392857143</v>
      </c>
      <c r="J93" s="16">
        <f t="shared" si="22"/>
        <v>48.23121696428572</v>
      </c>
      <c r="K93" s="16">
        <f t="shared" si="23"/>
        <v>35.55732053571429</v>
      </c>
      <c r="L93" s="16">
        <f t="shared" si="24"/>
        <v>7.340298348214286</v>
      </c>
    </row>
    <row r="94" spans="1:12" ht="15">
      <c r="A94" s="1">
        <v>1882</v>
      </c>
      <c r="B94" s="8"/>
      <c r="C94" s="8">
        <v>2.65</v>
      </c>
      <c r="D94" s="8">
        <v>2.04</v>
      </c>
      <c r="E94" s="8">
        <v>0.411</v>
      </c>
      <c r="G94" s="12">
        <v>17.631713169642858</v>
      </c>
      <c r="J94" s="16">
        <f t="shared" si="22"/>
        <v>46.724039899553574</v>
      </c>
      <c r="K94" s="16">
        <f t="shared" si="23"/>
        <v>35.96869486607143</v>
      </c>
      <c r="L94" s="16">
        <f t="shared" si="24"/>
        <v>7.246634112723214</v>
      </c>
    </row>
    <row r="95" spans="1:12" ht="15">
      <c r="A95" s="1">
        <v>1883</v>
      </c>
      <c r="B95" s="8"/>
      <c r="C95" s="8">
        <v>2.86</v>
      </c>
      <c r="D95" s="8">
        <v>2.16</v>
      </c>
      <c r="E95" s="8">
        <v>0.408</v>
      </c>
      <c r="G95" s="12">
        <v>18.067901785714287</v>
      </c>
      <c r="J95" s="16">
        <f t="shared" si="22"/>
        <v>51.67419910714286</v>
      </c>
      <c r="K95" s="16">
        <f t="shared" si="23"/>
        <v>39.02666785714286</v>
      </c>
      <c r="L95" s="16">
        <f t="shared" si="24"/>
        <v>7.371703928571429</v>
      </c>
    </row>
    <row r="96" spans="1:12" ht="15">
      <c r="A96" s="1">
        <v>1884</v>
      </c>
      <c r="B96" s="8"/>
      <c r="C96" s="8">
        <v>2.83</v>
      </c>
      <c r="D96" s="8">
        <v>2.2</v>
      </c>
      <c r="E96" s="8">
        <v>0.401</v>
      </c>
      <c r="G96" s="12">
        <v>18.000050223214284</v>
      </c>
      <c r="J96" s="16">
        <f t="shared" si="22"/>
        <v>50.940142131696426</v>
      </c>
      <c r="K96" s="16">
        <f t="shared" si="23"/>
        <v>39.600110491071426</v>
      </c>
      <c r="L96" s="16">
        <f t="shared" si="24"/>
        <v>7.218020139508928</v>
      </c>
    </row>
    <row r="97" spans="1:12" ht="15">
      <c r="A97" s="1">
        <v>1885</v>
      </c>
      <c r="B97" s="8"/>
      <c r="C97" s="8">
        <v>2.65</v>
      </c>
      <c r="D97" s="8">
        <v>2.06</v>
      </c>
      <c r="E97" s="8">
        <v>0.381</v>
      </c>
      <c r="G97" s="12">
        <v>18.814268973214283</v>
      </c>
      <c r="J97" s="16">
        <f t="shared" si="22"/>
        <v>49.85781277901785</v>
      </c>
      <c r="K97" s="16">
        <f t="shared" si="23"/>
        <v>38.75739408482142</v>
      </c>
      <c r="L97" s="16">
        <f t="shared" si="24"/>
        <v>7.1682364787946415</v>
      </c>
    </row>
    <row r="98" spans="1:12" ht="15">
      <c r="A98" s="1">
        <v>1886</v>
      </c>
      <c r="B98" s="8"/>
      <c r="C98" s="8">
        <v>2.5</v>
      </c>
      <c r="D98" s="8">
        <v>1.98</v>
      </c>
      <c r="E98" s="8">
        <v>0.359</v>
      </c>
      <c r="G98" s="12">
        <v>20.14222098214286</v>
      </c>
      <c r="J98" s="16">
        <f t="shared" si="22"/>
        <v>50.35555245535715</v>
      </c>
      <c r="K98" s="16">
        <f t="shared" si="23"/>
        <v>39.88159754464286</v>
      </c>
      <c r="L98" s="16">
        <f t="shared" si="24"/>
        <v>7.231057332589287</v>
      </c>
    </row>
    <row r="99" spans="1:12" ht="15">
      <c r="A99" s="1">
        <v>1887</v>
      </c>
      <c r="B99" s="8"/>
      <c r="C99" s="8">
        <v>2.17</v>
      </c>
      <c r="D99" s="8">
        <v>2.1</v>
      </c>
      <c r="E99" s="8">
        <v>0.372</v>
      </c>
      <c r="G99" s="12">
        <v>20.481478794642854</v>
      </c>
      <c r="J99" s="16">
        <f t="shared" si="22"/>
        <v>44.444808984374994</v>
      </c>
      <c r="K99" s="16">
        <f t="shared" si="23"/>
        <v>43.011105468749996</v>
      </c>
      <c r="L99" s="16">
        <f t="shared" si="24"/>
        <v>7.619110111607141</v>
      </c>
    </row>
    <row r="100" spans="1:12" ht="15">
      <c r="A100" s="1">
        <v>1888</v>
      </c>
      <c r="B100" s="8"/>
      <c r="C100" s="8">
        <v>2.29</v>
      </c>
      <c r="D100" s="8">
        <v>2.07</v>
      </c>
      <c r="E100" s="8">
        <v>0.371</v>
      </c>
      <c r="G100" s="12">
        <v>21.31508370535714</v>
      </c>
      <c r="J100" s="16">
        <f t="shared" si="22"/>
        <v>48.81154168526785</v>
      </c>
      <c r="K100" s="16">
        <f t="shared" si="23"/>
        <v>44.12222327008927</v>
      </c>
      <c r="L100" s="16">
        <f t="shared" si="24"/>
        <v>7.907896054687499</v>
      </c>
    </row>
    <row r="101" spans="1:12" ht="15">
      <c r="A101" s="1">
        <v>1889</v>
      </c>
      <c r="B101" s="8"/>
      <c r="C101" s="8">
        <v>2.42</v>
      </c>
      <c r="D101" s="8">
        <v>2.19</v>
      </c>
      <c r="E101" s="8">
        <v>0.381</v>
      </c>
      <c r="G101" s="12">
        <v>21.41201450892857</v>
      </c>
      <c r="J101" s="16">
        <f t="shared" si="22"/>
        <v>51.81707511160714</v>
      </c>
      <c r="K101" s="16">
        <f t="shared" si="23"/>
        <v>46.89231177455357</v>
      </c>
      <c r="L101" s="16">
        <f t="shared" si="24"/>
        <v>8.157977527901785</v>
      </c>
    </row>
    <row r="102" spans="1:12" ht="15">
      <c r="A102" s="1">
        <v>1890</v>
      </c>
      <c r="B102" s="8"/>
      <c r="C102" s="8">
        <v>2.74</v>
      </c>
      <c r="D102" s="8">
        <v>2.26</v>
      </c>
      <c r="E102" s="8">
        <v>0.457</v>
      </c>
      <c r="G102" s="12">
        <v>19.153526785714288</v>
      </c>
      <c r="J102" s="16">
        <f t="shared" si="22"/>
        <v>52.48066339285715</v>
      </c>
      <c r="K102" s="16">
        <f t="shared" si="23"/>
        <v>43.28697053571429</v>
      </c>
      <c r="L102" s="16">
        <f t="shared" si="24"/>
        <v>8.75316174107143</v>
      </c>
    </row>
    <row r="103" spans="1:12" ht="15">
      <c r="A103" s="1">
        <v>1891</v>
      </c>
      <c r="B103" s="8"/>
      <c r="C103" s="8">
        <v>2.68</v>
      </c>
      <c r="D103" s="8">
        <v>2</v>
      </c>
      <c r="E103" s="8">
        <v>0.461</v>
      </c>
      <c r="G103" s="12">
        <v>20.27792410714286</v>
      </c>
      <c r="J103" s="16">
        <f t="shared" si="22"/>
        <v>54.34483660714287</v>
      </c>
      <c r="K103" s="16">
        <f t="shared" si="23"/>
        <v>40.55584821428572</v>
      </c>
      <c r="L103" s="16">
        <f t="shared" si="24"/>
        <v>9.348123013392858</v>
      </c>
    </row>
    <row r="104" spans="1:12" ht="15">
      <c r="A104" s="1">
        <v>1892</v>
      </c>
      <c r="B104" s="8"/>
      <c r="C104" s="8">
        <v>2.55</v>
      </c>
      <c r="D104" s="8">
        <v>1.95</v>
      </c>
      <c r="E104" s="8">
        <v>0.44</v>
      </c>
      <c r="G104" s="12">
        <v>22.991986607142852</v>
      </c>
      <c r="J104" s="16">
        <f t="shared" si="22"/>
        <v>58.62956584821427</v>
      </c>
      <c r="K104" s="16">
        <f t="shared" si="23"/>
        <v>44.83437388392856</v>
      </c>
      <c r="L104" s="16">
        <f t="shared" si="24"/>
        <v>10.116474107142855</v>
      </c>
    </row>
    <row r="105" spans="1:12" ht="15">
      <c r="A105" s="1">
        <v>1893</v>
      </c>
      <c r="B105" s="8"/>
      <c r="C105" s="8">
        <v>2.49</v>
      </c>
      <c r="D105" s="8">
        <v>1.89</v>
      </c>
      <c r="E105" s="8">
        <v>0.411</v>
      </c>
      <c r="G105" s="12">
        <v>25.676969866071428</v>
      </c>
      <c r="J105" s="16">
        <f t="shared" si="22"/>
        <v>63.93565496651786</v>
      </c>
      <c r="K105" s="16">
        <f t="shared" si="23"/>
        <v>48.529473046875</v>
      </c>
      <c r="L105" s="16">
        <f t="shared" si="24"/>
        <v>10.553234614955356</v>
      </c>
    </row>
    <row r="106" spans="1:12" ht="15">
      <c r="A106" s="1">
        <v>1894</v>
      </c>
      <c r="B106" s="8"/>
      <c r="C106" s="8">
        <v>2.44</v>
      </c>
      <c r="D106" s="8">
        <v>1.84</v>
      </c>
      <c r="E106" s="8">
        <v>0.411</v>
      </c>
      <c r="G106" s="12">
        <v>31.560669642857142</v>
      </c>
      <c r="J106" s="16">
        <f t="shared" si="22"/>
        <v>77.00803392857142</v>
      </c>
      <c r="K106" s="16">
        <f t="shared" si="23"/>
        <v>58.07163214285715</v>
      </c>
      <c r="L106" s="16">
        <f t="shared" si="24"/>
        <v>12.971435223214284</v>
      </c>
    </row>
    <row r="107" spans="1:12" ht="15">
      <c r="A107" s="1">
        <v>1895</v>
      </c>
      <c r="B107" s="8"/>
      <c r="C107" s="8">
        <v>2.51</v>
      </c>
      <c r="D107" s="8">
        <v>2.01</v>
      </c>
      <c r="E107" s="8">
        <v>0.422</v>
      </c>
      <c r="G107" s="12">
        <v>30.63013392857143</v>
      </c>
      <c r="J107" s="16">
        <f t="shared" si="22"/>
        <v>76.88163616071428</v>
      </c>
      <c r="K107" s="16">
        <f t="shared" si="23"/>
        <v>61.56656919642857</v>
      </c>
      <c r="L107" s="16">
        <f t="shared" si="24"/>
        <v>12.925916517857143</v>
      </c>
    </row>
    <row r="108" spans="1:12" ht="15">
      <c r="A108" s="1">
        <v>1896</v>
      </c>
      <c r="B108" s="8"/>
      <c r="C108" s="8">
        <v>2.5</v>
      </c>
      <c r="D108" s="8">
        <v>2.24</v>
      </c>
      <c r="E108" s="8">
        <v>0.409</v>
      </c>
      <c r="G108" s="12">
        <v>29.718984375</v>
      </c>
      <c r="J108" s="16">
        <f t="shared" si="22"/>
        <v>74.2974609375</v>
      </c>
      <c r="K108" s="16">
        <f t="shared" si="23"/>
        <v>66.570525</v>
      </c>
      <c r="L108" s="16">
        <f t="shared" si="24"/>
        <v>12.155064609375</v>
      </c>
    </row>
    <row r="109" spans="1:12" ht="15">
      <c r="A109" s="1">
        <v>1897</v>
      </c>
      <c r="B109" s="8"/>
      <c r="C109" s="8">
        <v>2.5</v>
      </c>
      <c r="D109" s="8">
        <v>2.28</v>
      </c>
      <c r="E109" s="8">
        <v>0.418</v>
      </c>
      <c r="G109" s="12">
        <v>33.227879464285714</v>
      </c>
      <c r="J109" s="16">
        <f t="shared" si="22"/>
        <v>83.06969866071428</v>
      </c>
      <c r="K109" s="16">
        <f t="shared" si="23"/>
        <v>75.75956517857142</v>
      </c>
      <c r="L109" s="16">
        <f t="shared" si="24"/>
        <v>13.889253616071427</v>
      </c>
    </row>
    <row r="110" spans="1:12" ht="15">
      <c r="A110" s="1">
        <v>1898</v>
      </c>
      <c r="B110" s="8"/>
      <c r="C110" s="8">
        <v>2.49</v>
      </c>
      <c r="D110" s="8">
        <v>2.35</v>
      </c>
      <c r="E110" s="8">
        <v>0.423</v>
      </c>
      <c r="G110" s="12">
        <v>33.73191964285714</v>
      </c>
      <c r="J110" s="16">
        <f t="shared" si="22"/>
        <v>83.9924799107143</v>
      </c>
      <c r="K110" s="16">
        <f t="shared" si="23"/>
        <v>79.27001116071429</v>
      </c>
      <c r="L110" s="16">
        <f t="shared" si="24"/>
        <v>14.268602008928571</v>
      </c>
    </row>
    <row r="111" spans="1:12" ht="15">
      <c r="A111" s="1">
        <v>1899</v>
      </c>
      <c r="B111" s="8"/>
      <c r="C111" s="8">
        <v>2.44</v>
      </c>
      <c r="D111" s="8">
        <v>2.36</v>
      </c>
      <c r="E111" s="8">
        <v>0.437</v>
      </c>
      <c r="G111" s="17">
        <v>33.218186383928575</v>
      </c>
      <c r="J111" s="16">
        <f t="shared" si="22"/>
        <v>81.05237477678573</v>
      </c>
      <c r="K111" s="16">
        <f t="shared" si="23"/>
        <v>78.39491986607143</v>
      </c>
      <c r="L111" s="16">
        <f t="shared" si="24"/>
        <v>14.516347449776788</v>
      </c>
    </row>
    <row r="112" spans="1:12" ht="15">
      <c r="A112" s="1">
        <v>1900</v>
      </c>
      <c r="B112" s="8"/>
      <c r="C112" s="8">
        <v>2.78</v>
      </c>
      <c r="D112" s="8">
        <v>2.6</v>
      </c>
      <c r="E112" s="8">
        <v>0.555</v>
      </c>
      <c r="G112" s="12">
        <v>32.41366071428571</v>
      </c>
      <c r="J112" s="16">
        <f t="shared" si="22"/>
        <v>90.10997678571427</v>
      </c>
      <c r="K112" s="16">
        <f t="shared" si="23"/>
        <v>84.27551785714286</v>
      </c>
      <c r="L112" s="16">
        <f t="shared" si="24"/>
        <v>17.989581696428573</v>
      </c>
    </row>
    <row r="113" spans="1:12" ht="15">
      <c r="A113" s="1">
        <v>1901</v>
      </c>
      <c r="B113" s="8"/>
      <c r="C113" s="8">
        <v>2.82</v>
      </c>
      <c r="D113" s="8">
        <v>2.82</v>
      </c>
      <c r="E113" s="8">
        <v>0.489</v>
      </c>
      <c r="G113" s="12">
        <v>33.538058035714286</v>
      </c>
      <c r="J113" s="16">
        <f t="shared" si="22"/>
        <v>94.57732366071428</v>
      </c>
      <c r="K113" s="16">
        <f t="shared" si="23"/>
        <v>94.57732366071428</v>
      </c>
      <c r="L113" s="16">
        <f t="shared" si="24"/>
        <v>16.400110379464287</v>
      </c>
    </row>
    <row r="114" spans="1:12" ht="15">
      <c r="A114" s="1">
        <v>1902</v>
      </c>
      <c r="B114" s="8"/>
      <c r="C114" s="8">
        <v>2.82</v>
      </c>
      <c r="D114" s="8">
        <v>2.68</v>
      </c>
      <c r="E114" s="8">
        <v>0.416</v>
      </c>
      <c r="G114" s="12">
        <v>37.94840959821428</v>
      </c>
      <c r="J114" s="16">
        <f t="shared" si="22"/>
        <v>107.01451506696428</v>
      </c>
      <c r="K114" s="16">
        <f t="shared" si="23"/>
        <v>101.70173772321428</v>
      </c>
      <c r="L114" s="16">
        <f t="shared" si="24"/>
        <v>15.78653839285714</v>
      </c>
    </row>
    <row r="115" spans="1:12" ht="15">
      <c r="A115" s="1">
        <v>1903</v>
      </c>
      <c r="B115" s="8"/>
      <c r="C115" s="8">
        <v>2.82</v>
      </c>
      <c r="D115" s="8">
        <v>2.82</v>
      </c>
      <c r="E115" s="8">
        <v>0.399</v>
      </c>
      <c r="G115" s="12">
        <v>37.318359375</v>
      </c>
      <c r="J115" s="16">
        <f t="shared" si="22"/>
        <v>105.2377734375</v>
      </c>
      <c r="K115" s="16">
        <f t="shared" si="23"/>
        <v>105.2377734375</v>
      </c>
      <c r="L115" s="16">
        <f t="shared" si="24"/>
        <v>14.890025390625</v>
      </c>
    </row>
    <row r="116" spans="1:12" ht="15">
      <c r="A116" s="1">
        <v>1904</v>
      </c>
      <c r="B116" s="8"/>
      <c r="C116" s="8">
        <v>2.87</v>
      </c>
      <c r="D116" s="8">
        <v>2.82</v>
      </c>
      <c r="E116" s="8">
        <v>0.401</v>
      </c>
      <c r="G116" s="12">
        <v>38.66569754464285</v>
      </c>
      <c r="J116" s="16">
        <f t="shared" si="22"/>
        <v>110.970551953125</v>
      </c>
      <c r="K116" s="16">
        <f t="shared" si="23"/>
        <v>109.03726707589284</v>
      </c>
      <c r="L116" s="16">
        <f t="shared" si="24"/>
        <v>15.504944715401786</v>
      </c>
    </row>
    <row r="117" spans="1:12" ht="15">
      <c r="A117" s="1">
        <v>1905</v>
      </c>
      <c r="B117" s="8"/>
      <c r="C117" s="8">
        <v>2.9</v>
      </c>
      <c r="D117" s="8">
        <v>2.8</v>
      </c>
      <c r="E117" s="8">
        <v>0.417</v>
      </c>
      <c r="G117" s="12">
        <v>32.76261160714285</v>
      </c>
      <c r="J117" s="16">
        <f t="shared" si="22"/>
        <v>95.01157366071426</v>
      </c>
      <c r="K117" s="16">
        <f t="shared" si="23"/>
        <v>91.73531249999998</v>
      </c>
      <c r="L117" s="16">
        <f t="shared" si="24"/>
        <v>13.66200904017857</v>
      </c>
    </row>
    <row r="118" spans="1:12" ht="15">
      <c r="A118" s="1">
        <v>1906</v>
      </c>
      <c r="B118" s="8"/>
      <c r="C118" s="8">
        <v>2.91</v>
      </c>
      <c r="D118" s="8">
        <v>2.82</v>
      </c>
      <c r="E118" s="8">
        <v>0.468</v>
      </c>
      <c r="G118" s="12">
        <v>29.573588169642857</v>
      </c>
      <c r="J118" s="16">
        <f t="shared" si="22"/>
        <v>86.05914157366072</v>
      </c>
      <c r="K118" s="16">
        <f t="shared" si="23"/>
        <v>83.39751863839285</v>
      </c>
      <c r="L118" s="16">
        <f t="shared" si="24"/>
        <v>13.840439263392858</v>
      </c>
    </row>
    <row r="119" spans="1:12" ht="15">
      <c r="A119" s="1">
        <v>1907</v>
      </c>
      <c r="B119" s="8"/>
      <c r="C119" s="8">
        <v>3.35</v>
      </c>
      <c r="D119" s="8">
        <v>3.14</v>
      </c>
      <c r="E119" s="8">
        <v>0.606</v>
      </c>
      <c r="G119" s="12">
        <v>30.242410714285715</v>
      </c>
      <c r="J119" s="16">
        <f t="shared" si="22"/>
        <v>101.31207589285715</v>
      </c>
      <c r="K119" s="16">
        <f t="shared" si="23"/>
        <v>94.96116964285714</v>
      </c>
      <c r="L119" s="16">
        <f t="shared" si="24"/>
        <v>18.326900892857143</v>
      </c>
    </row>
    <row r="120" spans="1:12" ht="15">
      <c r="A120" s="1">
        <v>1908</v>
      </c>
      <c r="B120" s="8"/>
      <c r="C120" s="8">
        <v>3.9</v>
      </c>
      <c r="D120" s="8">
        <v>3.58</v>
      </c>
      <c r="E120" s="8">
        <v>0.63</v>
      </c>
      <c r="G120" s="12">
        <v>36.63984375</v>
      </c>
      <c r="J120" s="16">
        <f t="shared" si="22"/>
        <v>142.89539062499998</v>
      </c>
      <c r="K120" s="16">
        <f t="shared" si="23"/>
        <v>131.170640625</v>
      </c>
      <c r="L120" s="16">
        <f t="shared" si="24"/>
        <v>23.083101562499998</v>
      </c>
    </row>
    <row r="121" spans="1:12" ht="15">
      <c r="A121" s="1">
        <v>1909</v>
      </c>
      <c r="B121" s="8"/>
      <c r="C121" s="8">
        <v>3.96</v>
      </c>
      <c r="D121" s="8">
        <v>3.58</v>
      </c>
      <c r="E121" s="8">
        <v>0.562</v>
      </c>
      <c r="G121" s="12">
        <v>38.520301339285716</v>
      </c>
      <c r="J121" s="16">
        <f t="shared" si="22"/>
        <v>152.54039330357142</v>
      </c>
      <c r="K121" s="16">
        <f t="shared" si="23"/>
        <v>137.90267879464287</v>
      </c>
      <c r="L121" s="16">
        <f t="shared" si="24"/>
        <v>21.648409352678573</v>
      </c>
    </row>
    <row r="122" spans="1:12" ht="15">
      <c r="A122" s="1">
        <v>1910</v>
      </c>
      <c r="B122" s="8"/>
      <c r="C122" s="8">
        <v>3.96</v>
      </c>
      <c r="D122" s="8">
        <v>3.58</v>
      </c>
      <c r="E122" s="8">
        <v>0.555</v>
      </c>
      <c r="G122" s="12">
        <v>37.046953125</v>
      </c>
      <c r="J122" s="16">
        <f t="shared" si="22"/>
        <v>146.705934375</v>
      </c>
      <c r="K122" s="16">
        <f t="shared" si="23"/>
        <v>132.62809218750002</v>
      </c>
      <c r="L122" s="16">
        <f t="shared" si="24"/>
        <v>20.561058984375002</v>
      </c>
    </row>
    <row r="123" spans="1:12" ht="15">
      <c r="A123" s="1">
        <v>1911</v>
      </c>
      <c r="B123" s="8"/>
      <c r="C123" s="8">
        <v>3.96</v>
      </c>
      <c r="D123" s="8">
        <v>3.63</v>
      </c>
      <c r="E123" s="8">
        <v>0.548</v>
      </c>
      <c r="G123" s="12">
        <v>37.00818080357143</v>
      </c>
      <c r="J123" s="16">
        <f t="shared" si="22"/>
        <v>146.55239598214285</v>
      </c>
      <c r="K123" s="16">
        <f t="shared" si="23"/>
        <v>134.33969631696428</v>
      </c>
      <c r="L123" s="16">
        <f t="shared" si="24"/>
        <v>20.280483080357143</v>
      </c>
    </row>
    <row r="124" spans="1:12" ht="15">
      <c r="A124" s="1">
        <v>1912</v>
      </c>
      <c r="B124" s="8"/>
      <c r="C124" s="8">
        <v>4.07</v>
      </c>
      <c r="D124" s="8">
        <v>3.74</v>
      </c>
      <c r="E124" s="8">
        <v>0.582</v>
      </c>
      <c r="G124" s="12">
        <v>32.56875</v>
      </c>
      <c r="J124" s="16">
        <f t="shared" si="22"/>
        <v>132.55481250000003</v>
      </c>
      <c r="K124" s="16">
        <f t="shared" si="23"/>
        <v>121.80712500000001</v>
      </c>
      <c r="L124" s="16">
        <f t="shared" si="24"/>
        <v>18.9550125</v>
      </c>
    </row>
    <row r="125" spans="1:12" ht="15">
      <c r="A125" s="1">
        <v>1913</v>
      </c>
      <c r="B125" s="8"/>
      <c r="C125" s="8">
        <v>4.4</v>
      </c>
      <c r="D125" s="8">
        <v>3.92</v>
      </c>
      <c r="E125" s="8">
        <v>0.661</v>
      </c>
      <c r="G125" s="12">
        <v>33.08248325892857</v>
      </c>
      <c r="J125" s="16">
        <f t="shared" si="22"/>
        <v>145.56292633928572</v>
      </c>
      <c r="K125" s="16">
        <f t="shared" si="23"/>
        <v>129.683334375</v>
      </c>
      <c r="L125" s="16">
        <f t="shared" si="24"/>
        <v>21.867521434151787</v>
      </c>
    </row>
    <row r="126" spans="1:12" ht="15">
      <c r="A126" s="1">
        <v>1914</v>
      </c>
      <c r="B126" s="8"/>
      <c r="C126" s="8">
        <v>4.57</v>
      </c>
      <c r="D126" s="8">
        <v>4.06</v>
      </c>
      <c r="E126" s="8">
        <v>0.683</v>
      </c>
      <c r="G126" s="12">
        <v>36.0291796875</v>
      </c>
      <c r="J126" s="16">
        <f t="shared" si="22"/>
        <v>164.653351171875</v>
      </c>
      <c r="K126" s="16">
        <f t="shared" si="23"/>
        <v>146.27846953124998</v>
      </c>
      <c r="L126" s="16">
        <f t="shared" si="24"/>
        <v>24.6079297265625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zoomScale="125" zoomScaleNormal="125" workbookViewId="0" topLeftCell="H1">
      <selection activeCell="T19" sqref="T19"/>
    </sheetView>
  </sheetViews>
  <sheetFormatPr defaultColWidth="11.421875" defaultRowHeight="12.75"/>
  <cols>
    <col min="1" max="16384" width="10.8515625" style="1" customWidth="1"/>
  </cols>
  <sheetData>
    <row r="1" ht="15">
      <c r="B1" s="1" t="s">
        <v>227</v>
      </c>
    </row>
    <row r="2" ht="15">
      <c r="B2" s="1" t="s">
        <v>2</v>
      </c>
    </row>
    <row r="4" spans="1:21" ht="15">
      <c r="A4" s="52"/>
      <c r="B4" s="52" t="s">
        <v>310</v>
      </c>
      <c r="C4" s="52"/>
      <c r="D4" s="52"/>
      <c r="E4" s="52"/>
      <c r="F4" s="52"/>
      <c r="G4" s="52"/>
      <c r="H4" s="52"/>
      <c r="I4" s="52"/>
      <c r="J4" s="52"/>
      <c r="K4" s="52" t="s">
        <v>312</v>
      </c>
      <c r="L4" s="52"/>
      <c r="M4" s="52"/>
      <c r="N4" s="52"/>
      <c r="O4" s="52"/>
      <c r="P4" s="52"/>
      <c r="Q4" s="52"/>
      <c r="R4" s="52"/>
      <c r="S4" s="52"/>
      <c r="T4" s="52"/>
      <c r="U4" s="52" t="s">
        <v>313</v>
      </c>
    </row>
    <row r="5" spans="1:21" ht="15">
      <c r="A5" s="52"/>
      <c r="B5" s="52" t="s">
        <v>311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5">
      <c r="A6" s="53" t="s">
        <v>314</v>
      </c>
      <c r="B6" s="106" t="s">
        <v>315</v>
      </c>
      <c r="C6" s="106"/>
      <c r="D6" s="106" t="s">
        <v>316</v>
      </c>
      <c r="E6" s="106"/>
      <c r="F6" s="106" t="s">
        <v>317</v>
      </c>
      <c r="G6" s="106"/>
      <c r="H6" s="106" t="s">
        <v>318</v>
      </c>
      <c r="I6" s="106"/>
      <c r="J6" s="106" t="s">
        <v>319</v>
      </c>
      <c r="K6" s="106"/>
      <c r="L6" s="106" t="s">
        <v>320</v>
      </c>
      <c r="M6" s="106"/>
      <c r="N6" s="106" t="s">
        <v>321</v>
      </c>
      <c r="O6" s="106"/>
      <c r="P6" s="106" t="s">
        <v>322</v>
      </c>
      <c r="Q6" s="106"/>
      <c r="R6" s="106" t="s">
        <v>323</v>
      </c>
      <c r="S6" s="106"/>
      <c r="T6" s="106" t="s">
        <v>324</v>
      </c>
      <c r="U6" s="106"/>
    </row>
    <row r="7" spans="1:21" ht="15">
      <c r="A7" s="53"/>
      <c r="B7" s="106" t="s">
        <v>325</v>
      </c>
      <c r="C7" s="106"/>
      <c r="D7" s="106" t="s">
        <v>326</v>
      </c>
      <c r="E7" s="106"/>
      <c r="F7" s="106"/>
      <c r="G7" s="106"/>
      <c r="H7" s="106" t="s">
        <v>191</v>
      </c>
      <c r="I7" s="106"/>
      <c r="J7" s="106"/>
      <c r="K7" s="106"/>
      <c r="L7" s="106" t="s">
        <v>325</v>
      </c>
      <c r="M7" s="106"/>
      <c r="N7" s="106"/>
      <c r="O7" s="106"/>
      <c r="P7" s="53"/>
      <c r="Q7" s="53"/>
      <c r="R7" s="106" t="s">
        <v>327</v>
      </c>
      <c r="S7" s="106"/>
      <c r="T7" s="106"/>
      <c r="U7" s="106"/>
    </row>
    <row r="8" spans="1:21" s="7" customFormat="1" ht="15">
      <c r="A8" s="55"/>
      <c r="B8" s="56" t="s">
        <v>328</v>
      </c>
      <c r="C8" s="57" t="s">
        <v>111</v>
      </c>
      <c r="D8" s="56" t="s">
        <v>328</v>
      </c>
      <c r="E8" s="57" t="s">
        <v>111</v>
      </c>
      <c r="F8" s="56" t="s">
        <v>328</v>
      </c>
      <c r="G8" s="57" t="s">
        <v>111</v>
      </c>
      <c r="H8" s="56" t="s">
        <v>328</v>
      </c>
      <c r="I8" s="57" t="s">
        <v>111</v>
      </c>
      <c r="J8" s="56" t="s">
        <v>328</v>
      </c>
      <c r="K8" s="57" t="s">
        <v>111</v>
      </c>
      <c r="L8" s="56" t="s">
        <v>328</v>
      </c>
      <c r="M8" s="57" t="s">
        <v>111</v>
      </c>
      <c r="N8" s="56" t="s">
        <v>328</v>
      </c>
      <c r="O8" s="57" t="s">
        <v>111</v>
      </c>
      <c r="P8" s="56" t="s">
        <v>328</v>
      </c>
      <c r="Q8" s="57" t="s">
        <v>111</v>
      </c>
      <c r="R8" s="56" t="s">
        <v>328</v>
      </c>
      <c r="S8" s="57" t="s">
        <v>111</v>
      </c>
      <c r="T8" s="56" t="s">
        <v>328</v>
      </c>
      <c r="U8" s="57" t="s">
        <v>111</v>
      </c>
    </row>
    <row r="9" spans="1:21" ht="15">
      <c r="A9" s="52" t="s">
        <v>112</v>
      </c>
      <c r="B9" s="59">
        <v>4.52</v>
      </c>
      <c r="C9" s="58">
        <v>0.285</v>
      </c>
      <c r="D9" s="60">
        <v>131.2</v>
      </c>
      <c r="E9" s="59">
        <v>8.27</v>
      </c>
      <c r="F9" s="52">
        <v>90.9</v>
      </c>
      <c r="G9" s="52">
        <v>5.73</v>
      </c>
      <c r="H9" s="52">
        <v>10.76</v>
      </c>
      <c r="I9" s="58">
        <v>0.678</v>
      </c>
      <c r="J9" s="59">
        <v>9.2</v>
      </c>
      <c r="K9" s="58">
        <v>0.58</v>
      </c>
      <c r="L9" s="59">
        <v>138.6</v>
      </c>
      <c r="M9" s="52">
        <v>8.73</v>
      </c>
      <c r="N9" s="52"/>
      <c r="O9" s="52"/>
      <c r="P9" s="52"/>
      <c r="Q9" s="52"/>
      <c r="R9" s="52"/>
      <c r="S9" s="52"/>
      <c r="T9" s="52"/>
      <c r="U9" s="52"/>
    </row>
    <row r="10" spans="1:21" ht="15">
      <c r="A10" s="52" t="s">
        <v>113</v>
      </c>
      <c r="B10" s="59">
        <v>5.18</v>
      </c>
      <c r="C10" s="58">
        <v>0.335</v>
      </c>
      <c r="D10" s="60">
        <v>171.3</v>
      </c>
      <c r="E10" s="59">
        <v>11.09</v>
      </c>
      <c r="F10" s="52">
        <v>129.3</v>
      </c>
      <c r="G10" s="52">
        <v>8.37</v>
      </c>
      <c r="H10" s="52">
        <v>9.1</v>
      </c>
      <c r="I10" s="58">
        <v>0.589</v>
      </c>
      <c r="J10" s="59">
        <v>8.16</v>
      </c>
      <c r="K10" s="58">
        <v>0.528</v>
      </c>
      <c r="L10" s="59">
        <v>133.8</v>
      </c>
      <c r="M10" s="52">
        <v>8.66</v>
      </c>
      <c r="N10" s="52"/>
      <c r="O10" s="52"/>
      <c r="P10" s="52"/>
      <c r="Q10" s="52"/>
      <c r="R10" s="52"/>
      <c r="S10" s="52"/>
      <c r="T10" s="52"/>
      <c r="U10" s="52"/>
    </row>
    <row r="11" spans="1:21" ht="15">
      <c r="A11" s="52" t="s">
        <v>114</v>
      </c>
      <c r="B11" s="59">
        <v>3.6</v>
      </c>
      <c r="C11" s="58">
        <v>0.231</v>
      </c>
      <c r="D11" s="60">
        <v>130</v>
      </c>
      <c r="E11" s="59">
        <v>8.33</v>
      </c>
      <c r="F11" s="52">
        <v>98.8</v>
      </c>
      <c r="G11" s="52">
        <v>6.34</v>
      </c>
      <c r="H11" s="52">
        <v>4.26</v>
      </c>
      <c r="I11" s="58">
        <v>0.273</v>
      </c>
      <c r="J11" s="59">
        <v>7.58</v>
      </c>
      <c r="K11" s="58">
        <v>0.486</v>
      </c>
      <c r="L11" s="59">
        <v>72.4</v>
      </c>
      <c r="M11" s="52">
        <v>4.64</v>
      </c>
      <c r="N11" s="52"/>
      <c r="O11" s="52"/>
      <c r="P11" s="52"/>
      <c r="Q11" s="52"/>
      <c r="R11" s="52"/>
      <c r="S11" s="52"/>
      <c r="T11" s="52"/>
      <c r="U11" s="52"/>
    </row>
    <row r="12" spans="1:21" ht="15">
      <c r="A12" s="52" t="s">
        <v>115</v>
      </c>
      <c r="B12" s="59">
        <v>3.63</v>
      </c>
      <c r="C12" s="58">
        <v>0.228</v>
      </c>
      <c r="D12" s="60">
        <v>111.2</v>
      </c>
      <c r="E12" s="59">
        <v>6.99</v>
      </c>
      <c r="F12" s="52">
        <v>90.2</v>
      </c>
      <c r="G12" s="52">
        <v>5.67</v>
      </c>
      <c r="H12" s="52">
        <v>4.57</v>
      </c>
      <c r="I12" s="58">
        <v>0.287</v>
      </c>
      <c r="J12" s="59">
        <v>6.07</v>
      </c>
      <c r="K12" s="58">
        <v>0.381</v>
      </c>
      <c r="L12" s="59">
        <v>104.7</v>
      </c>
      <c r="M12" s="52">
        <v>6.58</v>
      </c>
      <c r="N12" s="52"/>
      <c r="O12" s="52"/>
      <c r="P12" s="52"/>
      <c r="Q12" s="52"/>
      <c r="R12" s="52"/>
      <c r="S12" s="52"/>
      <c r="T12" s="52"/>
      <c r="U12" s="52"/>
    </row>
    <row r="13" spans="1:21" ht="15">
      <c r="A13" s="52" t="s">
        <v>116</v>
      </c>
      <c r="B13" s="59">
        <v>6.66</v>
      </c>
      <c r="C13" s="58">
        <v>0.427</v>
      </c>
      <c r="D13" s="60">
        <v>132</v>
      </c>
      <c r="E13" s="59">
        <v>8.47</v>
      </c>
      <c r="F13" s="52">
        <v>95.6</v>
      </c>
      <c r="G13" s="52">
        <v>6.13</v>
      </c>
      <c r="H13" s="52">
        <v>4.72</v>
      </c>
      <c r="I13" s="58">
        <v>0.303</v>
      </c>
      <c r="J13" s="59">
        <v>7.48</v>
      </c>
      <c r="K13" s="58">
        <v>0.48</v>
      </c>
      <c r="L13" s="59">
        <v>121.4</v>
      </c>
      <c r="M13" s="52">
        <v>7.78</v>
      </c>
      <c r="N13" s="52"/>
      <c r="O13" s="52"/>
      <c r="P13" s="52"/>
      <c r="Q13" s="52"/>
      <c r="R13" s="52"/>
      <c r="S13" s="52"/>
      <c r="T13" s="52"/>
      <c r="U13" s="52"/>
    </row>
    <row r="14" spans="1:21" ht="15">
      <c r="A14" s="52" t="s">
        <v>117</v>
      </c>
      <c r="B14" s="59">
        <v>9.84</v>
      </c>
      <c r="C14" s="58">
        <v>0.624</v>
      </c>
      <c r="D14" s="60">
        <v>120.6</v>
      </c>
      <c r="E14" s="59">
        <v>7.65</v>
      </c>
      <c r="F14" s="52">
        <v>104.3</v>
      </c>
      <c r="G14" s="52">
        <v>6.61</v>
      </c>
      <c r="H14" s="52">
        <v>4.53</v>
      </c>
      <c r="I14" s="58">
        <v>0.287</v>
      </c>
      <c r="J14" s="59">
        <v>6.31</v>
      </c>
      <c r="K14" s="58">
        <v>0.4</v>
      </c>
      <c r="L14" s="59">
        <v>126.4</v>
      </c>
      <c r="M14" s="52">
        <v>8.02</v>
      </c>
      <c r="N14" s="59">
        <v>142.1</v>
      </c>
      <c r="O14" s="59">
        <v>8.99</v>
      </c>
      <c r="P14" s="59">
        <v>6.13</v>
      </c>
      <c r="Q14" s="52">
        <v>0.388</v>
      </c>
      <c r="R14" s="59">
        <v>1.47</v>
      </c>
      <c r="S14" s="52">
        <v>0.093</v>
      </c>
      <c r="T14" s="52">
        <v>1.44</v>
      </c>
      <c r="U14" s="52">
        <v>0.093</v>
      </c>
    </row>
    <row r="15" spans="1:21" ht="15">
      <c r="A15" s="52" t="s">
        <v>118</v>
      </c>
      <c r="B15" s="59">
        <v>10.61</v>
      </c>
      <c r="C15" s="58">
        <v>0.684</v>
      </c>
      <c r="D15" s="60">
        <v>116</v>
      </c>
      <c r="E15" s="59">
        <v>7.48</v>
      </c>
      <c r="F15" s="60">
        <v>100</v>
      </c>
      <c r="G15" s="52">
        <v>6.45</v>
      </c>
      <c r="H15" s="52">
        <v>4.82</v>
      </c>
      <c r="I15" s="58">
        <v>0.311</v>
      </c>
      <c r="J15" s="59">
        <v>7.88</v>
      </c>
      <c r="K15" s="58">
        <v>0.508</v>
      </c>
      <c r="L15" s="59">
        <v>62.5</v>
      </c>
      <c r="M15" s="52">
        <v>4.03</v>
      </c>
      <c r="N15" s="59">
        <v>107.7</v>
      </c>
      <c r="O15" s="59">
        <v>6.95</v>
      </c>
      <c r="P15" s="59">
        <v>4.62</v>
      </c>
      <c r="Q15" s="52">
        <v>0.298</v>
      </c>
      <c r="R15" s="59">
        <v>1.94</v>
      </c>
      <c r="S15" s="52">
        <v>0.125</v>
      </c>
      <c r="T15" s="52">
        <v>1.35</v>
      </c>
      <c r="U15" s="52">
        <v>0.087</v>
      </c>
    </row>
    <row r="16" spans="1:21" ht="15">
      <c r="A16" s="52" t="s">
        <v>119</v>
      </c>
      <c r="B16" s="59">
        <v>12.73</v>
      </c>
      <c r="C16" s="58">
        <v>0.803</v>
      </c>
      <c r="D16" s="60">
        <v>106.3</v>
      </c>
      <c r="E16" s="59">
        <v>6.7</v>
      </c>
      <c r="F16" s="52">
        <v>92.2</v>
      </c>
      <c r="G16" s="52">
        <v>5.82</v>
      </c>
      <c r="H16" s="52">
        <v>4.91</v>
      </c>
      <c r="I16" s="58">
        <v>0.31</v>
      </c>
      <c r="J16" s="59">
        <v>6.56</v>
      </c>
      <c r="K16" s="58">
        <v>0.414</v>
      </c>
      <c r="L16" s="59">
        <v>65.8</v>
      </c>
      <c r="M16" s="52">
        <v>4.15</v>
      </c>
      <c r="N16" s="59">
        <v>90.5</v>
      </c>
      <c r="O16" s="59">
        <v>5.71</v>
      </c>
      <c r="P16" s="59">
        <v>4.76</v>
      </c>
      <c r="Q16" s="52">
        <v>0.291</v>
      </c>
      <c r="R16" s="59">
        <v>1.5</v>
      </c>
      <c r="S16" s="52">
        <v>0.092</v>
      </c>
      <c r="T16" s="52">
        <v>0.88</v>
      </c>
      <c r="U16" s="52">
        <v>0.054</v>
      </c>
    </row>
    <row r="17" spans="1:21" ht="15">
      <c r="A17" s="52" t="s">
        <v>120</v>
      </c>
      <c r="B17" s="59">
        <v>17.66</v>
      </c>
      <c r="C17" s="58">
        <v>1.111</v>
      </c>
      <c r="D17" s="60">
        <v>155.1</v>
      </c>
      <c r="E17" s="59">
        <v>9.75</v>
      </c>
      <c r="F17" s="52">
        <v>135.8</v>
      </c>
      <c r="G17" s="52">
        <v>8.54</v>
      </c>
      <c r="H17" s="52">
        <v>5.69</v>
      </c>
      <c r="I17" s="58">
        <v>0.358</v>
      </c>
      <c r="J17" s="59">
        <v>7.52</v>
      </c>
      <c r="K17" s="58">
        <v>0.473</v>
      </c>
      <c r="L17" s="59">
        <v>123</v>
      </c>
      <c r="M17" s="52">
        <v>7.73</v>
      </c>
      <c r="N17" s="59">
        <v>109.8</v>
      </c>
      <c r="O17" s="59">
        <v>6.91</v>
      </c>
      <c r="P17" s="59">
        <v>7.19</v>
      </c>
      <c r="Q17" s="52">
        <v>0.452</v>
      </c>
      <c r="R17" s="59">
        <v>1.88</v>
      </c>
      <c r="S17" s="52">
        <v>0.118</v>
      </c>
      <c r="T17" s="52">
        <v>1.13</v>
      </c>
      <c r="U17" s="52">
        <v>0.071</v>
      </c>
    </row>
    <row r="18" spans="1:21" ht="15">
      <c r="A18" s="52" t="s">
        <v>121</v>
      </c>
      <c r="B18" s="59">
        <v>22.47</v>
      </c>
      <c r="C18" s="58">
        <v>1.483</v>
      </c>
      <c r="D18" s="60">
        <v>187.6</v>
      </c>
      <c r="E18" s="59">
        <v>12.38</v>
      </c>
      <c r="F18" s="52">
        <v>165.1</v>
      </c>
      <c r="G18" s="52">
        <v>10.9</v>
      </c>
      <c r="H18" s="52">
        <v>8.89</v>
      </c>
      <c r="I18" s="58">
        <v>0.587</v>
      </c>
      <c r="J18" s="59">
        <v>9.53</v>
      </c>
      <c r="K18" s="58">
        <v>0.629</v>
      </c>
      <c r="L18" s="59">
        <v>119.2</v>
      </c>
      <c r="M18" s="52">
        <v>7.87</v>
      </c>
      <c r="N18" s="59">
        <v>147.4</v>
      </c>
      <c r="O18" s="59">
        <v>9.73</v>
      </c>
      <c r="P18" s="59">
        <v>9.42</v>
      </c>
      <c r="Q18" s="52">
        <v>0.622</v>
      </c>
      <c r="R18" s="59">
        <v>2.03</v>
      </c>
      <c r="S18" s="52">
        <v>0.134</v>
      </c>
      <c r="T18" s="52">
        <v>1.27</v>
      </c>
      <c r="U18" s="52">
        <v>0.084</v>
      </c>
    </row>
    <row r="19" spans="1:21" ht="15">
      <c r="A19" s="52" t="s">
        <v>122</v>
      </c>
      <c r="B19" s="59">
        <v>18.6</v>
      </c>
      <c r="C19" s="58">
        <v>1.216</v>
      </c>
      <c r="D19" s="60">
        <v>195.6</v>
      </c>
      <c r="E19" s="59">
        <v>12.79</v>
      </c>
      <c r="F19" s="52">
        <v>127.4</v>
      </c>
      <c r="G19" s="52">
        <v>8.33</v>
      </c>
      <c r="H19" s="52">
        <v>7.16</v>
      </c>
      <c r="I19" s="58">
        <v>0.468</v>
      </c>
      <c r="J19" s="59">
        <v>7.4</v>
      </c>
      <c r="K19" s="58">
        <v>0.484</v>
      </c>
      <c r="L19" s="59">
        <v>124.8</v>
      </c>
      <c r="M19" s="52">
        <v>8.16</v>
      </c>
      <c r="N19" s="59">
        <v>165.1</v>
      </c>
      <c r="O19" s="59">
        <v>10.79</v>
      </c>
      <c r="P19" s="59">
        <v>5.77</v>
      </c>
      <c r="Q19" s="52">
        <v>0.377</v>
      </c>
      <c r="R19" s="59">
        <v>1.61</v>
      </c>
      <c r="S19" s="52">
        <v>0.105</v>
      </c>
      <c r="T19" s="59">
        <v>1.1</v>
      </c>
      <c r="U19" s="52">
        <v>0.072</v>
      </c>
    </row>
    <row r="20" spans="1:21" ht="15">
      <c r="A20" s="52" t="s">
        <v>123</v>
      </c>
      <c r="B20" s="59">
        <v>18.2</v>
      </c>
      <c r="C20" s="58">
        <v>1.191</v>
      </c>
      <c r="D20" s="60">
        <v>193.7</v>
      </c>
      <c r="E20" s="59">
        <v>12.68</v>
      </c>
      <c r="F20" s="52">
        <v>125.5</v>
      </c>
      <c r="G20" s="52">
        <v>8.21</v>
      </c>
      <c r="H20" s="52">
        <v>7.06</v>
      </c>
      <c r="I20" s="58">
        <v>0.462</v>
      </c>
      <c r="J20" s="59">
        <v>6.37</v>
      </c>
      <c r="K20" s="58">
        <v>0.417</v>
      </c>
      <c r="L20" s="59">
        <v>166.1</v>
      </c>
      <c r="M20" s="52">
        <v>10.87</v>
      </c>
      <c r="N20" s="59">
        <v>198.9</v>
      </c>
      <c r="O20" s="59">
        <v>13.02</v>
      </c>
      <c r="P20" s="59">
        <v>4.37</v>
      </c>
      <c r="Q20" s="52">
        <v>0.286</v>
      </c>
      <c r="R20" s="59">
        <v>1.76</v>
      </c>
      <c r="S20" s="52">
        <v>0.115</v>
      </c>
      <c r="T20" s="52">
        <v>1.41</v>
      </c>
      <c r="U20" s="52">
        <v>0.092</v>
      </c>
    </row>
    <row r="21" spans="1:21" ht="15">
      <c r="A21" s="52" t="s">
        <v>124</v>
      </c>
      <c r="B21" s="59">
        <v>20.05</v>
      </c>
      <c r="C21" s="58">
        <v>1.266</v>
      </c>
      <c r="D21" s="60">
        <v>203.9</v>
      </c>
      <c r="E21" s="59">
        <v>12.87</v>
      </c>
      <c r="F21" s="52">
        <v>138.2</v>
      </c>
      <c r="G21" s="52">
        <v>8.73</v>
      </c>
      <c r="H21" s="52">
        <v>8.39</v>
      </c>
      <c r="I21" s="58">
        <v>0.53</v>
      </c>
      <c r="J21" s="59">
        <v>9.8</v>
      </c>
      <c r="K21" s="58">
        <v>0.619</v>
      </c>
      <c r="L21" s="59">
        <v>214.3</v>
      </c>
      <c r="M21" s="52">
        <v>13.53</v>
      </c>
      <c r="N21" s="59">
        <v>255.5</v>
      </c>
      <c r="O21" s="59">
        <v>16.13</v>
      </c>
      <c r="P21" s="59">
        <v>8.01</v>
      </c>
      <c r="Q21" s="52">
        <v>0.506</v>
      </c>
      <c r="R21" s="59">
        <v>1.98</v>
      </c>
      <c r="S21" s="52">
        <v>0.125</v>
      </c>
      <c r="T21" s="52">
        <v>1.88</v>
      </c>
      <c r="U21" s="52">
        <v>0.119</v>
      </c>
    </row>
    <row r="22" spans="1:21" ht="15">
      <c r="A22" s="52" t="s">
        <v>125</v>
      </c>
      <c r="B22" s="59">
        <v>22.1</v>
      </c>
      <c r="C22" s="58">
        <v>1.25</v>
      </c>
      <c r="D22" s="60">
        <v>221.5</v>
      </c>
      <c r="E22" s="59">
        <v>12.8</v>
      </c>
      <c r="F22" s="52">
        <v>147.4</v>
      </c>
      <c r="G22" s="52">
        <v>8.34</v>
      </c>
      <c r="H22" s="52">
        <v>7.21</v>
      </c>
      <c r="I22" s="58">
        <v>0.408</v>
      </c>
      <c r="J22" s="59">
        <v>6.38</v>
      </c>
      <c r="K22" s="58">
        <v>0.361</v>
      </c>
      <c r="L22" s="59">
        <v>192.3</v>
      </c>
      <c r="M22" s="52">
        <v>10.88</v>
      </c>
      <c r="N22" s="59">
        <v>233.8</v>
      </c>
      <c r="O22" s="59">
        <v>13.22</v>
      </c>
      <c r="P22" s="59">
        <v>8.03</v>
      </c>
      <c r="Q22" s="52">
        <v>0.454</v>
      </c>
      <c r="R22" s="59">
        <v>2.49</v>
      </c>
      <c r="S22" s="52">
        <v>0.141</v>
      </c>
      <c r="T22" s="52">
        <v>2.19</v>
      </c>
      <c r="U22" s="52">
        <v>0.124</v>
      </c>
    </row>
    <row r="23" spans="1:21" ht="15">
      <c r="A23" s="52" t="s">
        <v>126</v>
      </c>
      <c r="B23" s="59">
        <v>25.5</v>
      </c>
      <c r="C23" s="58">
        <v>1.372</v>
      </c>
      <c r="D23" s="52"/>
      <c r="E23" s="52"/>
      <c r="F23" s="52">
        <v>153.4</v>
      </c>
      <c r="G23" s="52">
        <v>8.25</v>
      </c>
      <c r="H23" s="52">
        <v>6.43</v>
      </c>
      <c r="I23" s="58">
        <v>0.346</v>
      </c>
      <c r="J23" s="59">
        <v>5.45</v>
      </c>
      <c r="K23" s="58">
        <v>0.293</v>
      </c>
      <c r="L23" s="59">
        <v>220.1</v>
      </c>
      <c r="M23" s="52">
        <v>11.84</v>
      </c>
      <c r="N23" s="59">
        <v>245.5</v>
      </c>
      <c r="O23" s="59">
        <v>13.2</v>
      </c>
      <c r="P23" s="59">
        <v>10.93</v>
      </c>
      <c r="Q23" s="52">
        <v>0.588</v>
      </c>
      <c r="R23" s="59">
        <v>3.44</v>
      </c>
      <c r="S23" s="52">
        <v>0.185</v>
      </c>
      <c r="T23" s="52">
        <v>3.05</v>
      </c>
      <c r="U23" s="52">
        <v>0.164</v>
      </c>
    </row>
    <row r="24" spans="1:21" ht="15">
      <c r="A24" s="52" t="s">
        <v>127</v>
      </c>
      <c r="B24" s="59">
        <v>28.07</v>
      </c>
      <c r="C24" s="58">
        <v>1.327</v>
      </c>
      <c r="D24" s="52" t="s">
        <v>307</v>
      </c>
      <c r="E24" s="52" t="s">
        <v>305</v>
      </c>
      <c r="F24" s="52">
        <v>176.4</v>
      </c>
      <c r="G24" s="52">
        <v>8.34</v>
      </c>
      <c r="H24" s="52">
        <v>6.87</v>
      </c>
      <c r="I24" s="58">
        <v>0.325</v>
      </c>
      <c r="J24" s="59">
        <v>6.77</v>
      </c>
      <c r="K24" s="58">
        <v>0.32</v>
      </c>
      <c r="L24" s="59">
        <v>242.4</v>
      </c>
      <c r="M24" s="52">
        <v>11.46</v>
      </c>
      <c r="N24" s="59">
        <v>256</v>
      </c>
      <c r="O24" s="59">
        <v>12.1</v>
      </c>
      <c r="P24" s="59">
        <v>13.58</v>
      </c>
      <c r="Q24" s="52">
        <v>0.642</v>
      </c>
      <c r="R24" s="59">
        <v>4.4</v>
      </c>
      <c r="S24" s="52">
        <v>0.208</v>
      </c>
      <c r="T24" s="52">
        <v>3.05</v>
      </c>
      <c r="U24" s="52">
        <v>0.144</v>
      </c>
    </row>
    <row r="25" spans="1:21" ht="15">
      <c r="A25" s="52" t="s">
        <v>128</v>
      </c>
      <c r="B25" s="59">
        <v>34.72</v>
      </c>
      <c r="C25" s="58">
        <v>1.283</v>
      </c>
      <c r="D25" s="52" t="s">
        <v>305</v>
      </c>
      <c r="E25" s="52"/>
      <c r="F25" s="52">
        <v>207.4</v>
      </c>
      <c r="G25" s="52">
        <v>7.67</v>
      </c>
      <c r="H25" s="52">
        <v>9.28</v>
      </c>
      <c r="I25" s="58">
        <v>0.343</v>
      </c>
      <c r="J25" s="59">
        <v>7.6</v>
      </c>
      <c r="K25" s="58">
        <v>0.281</v>
      </c>
      <c r="L25" s="59">
        <v>370.6</v>
      </c>
      <c r="M25" s="52">
        <v>13.69</v>
      </c>
      <c r="N25" s="59">
        <v>426.8</v>
      </c>
      <c r="O25" s="59">
        <v>15.77</v>
      </c>
      <c r="P25" s="59">
        <v>20.7</v>
      </c>
      <c r="Q25" s="52">
        <v>0.765</v>
      </c>
      <c r="R25" s="59">
        <v>6.9</v>
      </c>
      <c r="S25" s="52">
        <v>0.255</v>
      </c>
      <c r="T25" s="52">
        <v>5.49</v>
      </c>
      <c r="U25" s="52">
        <v>0.203</v>
      </c>
    </row>
    <row r="26" spans="1:21" ht="15">
      <c r="A26" s="52" t="s">
        <v>129</v>
      </c>
      <c r="B26" s="59">
        <v>45.48</v>
      </c>
      <c r="C26" s="58">
        <v>1.358</v>
      </c>
      <c r="D26" s="52" t="s">
        <v>305</v>
      </c>
      <c r="E26" s="52" t="s">
        <v>305</v>
      </c>
      <c r="F26" s="52">
        <v>287.7</v>
      </c>
      <c r="G26" s="52">
        <v>8.59</v>
      </c>
      <c r="H26" s="52">
        <v>12.73</v>
      </c>
      <c r="I26" s="58">
        <v>0.38</v>
      </c>
      <c r="J26" s="59">
        <v>9.41</v>
      </c>
      <c r="K26" s="58">
        <v>0.281</v>
      </c>
      <c r="L26" s="59">
        <v>429.7</v>
      </c>
      <c r="M26" s="52">
        <v>12.83</v>
      </c>
      <c r="N26" s="59">
        <v>491</v>
      </c>
      <c r="O26" s="59">
        <v>14.66</v>
      </c>
      <c r="P26" s="59">
        <v>28.15</v>
      </c>
      <c r="Q26" s="52">
        <v>0.845</v>
      </c>
      <c r="R26" s="59">
        <v>9.76</v>
      </c>
      <c r="S26" s="52">
        <v>0.293</v>
      </c>
      <c r="T26" s="52">
        <v>8.76</v>
      </c>
      <c r="U26" s="52">
        <v>0.263</v>
      </c>
    </row>
    <row r="27" spans="1:21" ht="15">
      <c r="A27" s="52" t="s">
        <v>130</v>
      </c>
      <c r="B27" s="59">
        <v>51.02</v>
      </c>
      <c r="C27" s="58">
        <v>1.372</v>
      </c>
      <c r="D27" s="52" t="s">
        <v>305</v>
      </c>
      <c r="E27" s="52"/>
      <c r="F27" s="60">
        <v>356</v>
      </c>
      <c r="G27" s="52">
        <v>9.57</v>
      </c>
      <c r="H27" s="52">
        <v>18.78</v>
      </c>
      <c r="I27" s="58">
        <v>0.505</v>
      </c>
      <c r="J27" s="59">
        <v>16.29</v>
      </c>
      <c r="K27" s="58">
        <v>0.438</v>
      </c>
      <c r="L27" s="59">
        <v>503</v>
      </c>
      <c r="M27" s="52">
        <v>13.52</v>
      </c>
      <c r="N27" s="59">
        <v>503</v>
      </c>
      <c r="O27" s="59">
        <v>13.52</v>
      </c>
      <c r="P27" s="59"/>
      <c r="Q27" s="52"/>
      <c r="R27" s="52"/>
      <c r="S27" s="52"/>
      <c r="T27" s="52"/>
      <c r="U27" s="52"/>
    </row>
    <row r="28" spans="1:21" ht="15">
      <c r="A28" s="52" t="s">
        <v>228</v>
      </c>
      <c r="B28" s="59">
        <v>59.16</v>
      </c>
      <c r="C28" s="58">
        <v>1.667</v>
      </c>
      <c r="D28" s="52" t="s">
        <v>305</v>
      </c>
      <c r="E28" s="52" t="s">
        <v>305</v>
      </c>
      <c r="F28" s="52">
        <v>487.6</v>
      </c>
      <c r="G28" s="52">
        <v>13.74</v>
      </c>
      <c r="H28" s="52">
        <v>24.45</v>
      </c>
      <c r="I28" s="58">
        <v>0.689</v>
      </c>
      <c r="J28" s="59">
        <v>16.11</v>
      </c>
      <c r="K28" s="58">
        <v>0.454</v>
      </c>
      <c r="L28" s="59">
        <v>532.9</v>
      </c>
      <c r="M28" s="52">
        <v>15.01</v>
      </c>
      <c r="N28" s="59">
        <v>532.9</v>
      </c>
      <c r="O28" s="59">
        <v>15.01</v>
      </c>
      <c r="P28" s="59"/>
      <c r="Q28" s="52"/>
      <c r="R28" s="52"/>
      <c r="S28" s="52"/>
      <c r="T28" s="52"/>
      <c r="U28" s="52"/>
    </row>
  </sheetData>
  <mergeCells count="15">
    <mergeCell ref="P6:Q6"/>
    <mergeCell ref="B6:C6"/>
    <mergeCell ref="D6:E6"/>
    <mergeCell ref="F6:G6"/>
    <mergeCell ref="H6:I6"/>
    <mergeCell ref="R6:S6"/>
    <mergeCell ref="T6:U6"/>
    <mergeCell ref="B7:C7"/>
    <mergeCell ref="D7:G7"/>
    <mergeCell ref="H7:K7"/>
    <mergeCell ref="L7:O7"/>
    <mergeCell ref="R7:U7"/>
    <mergeCell ref="J6:K6"/>
    <mergeCell ref="L6:M6"/>
    <mergeCell ref="N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dsjacks</dc:creator>
  <cp:keywords/>
  <dc:description/>
  <cp:lastModifiedBy>Peter H. Lindert</cp:lastModifiedBy>
  <dcterms:created xsi:type="dcterms:W3CDTF">2001-10-27T16:45:08Z</dcterms:created>
  <dcterms:modified xsi:type="dcterms:W3CDTF">2009-11-17T03:40:30Z</dcterms:modified>
  <cp:category/>
  <cp:version/>
  <cp:contentType/>
  <cp:contentStatus/>
</cp:coreProperties>
</file>