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3640" windowHeight="14040" tabRatio="500" firstSheet="7" activeTab="7"/>
  </bookViews>
  <sheets>
    <sheet name="Sources &amp; notes" sheetId="1" r:id="rId1"/>
    <sheet name="Silver" sheetId="2" r:id="rId2"/>
    <sheet name="Starches &amp; beans" sheetId="3" r:id="rId3"/>
    <sheet name="Meat, dairy, eggs" sheetId="4" r:id="rId4"/>
    <sheet name="Fish" sheetId="5" r:id="rId5"/>
    <sheet name="Other food &amp; bev's" sheetId="6" r:id="rId6"/>
    <sheet name="Clothing" sheetId="7" r:id="rId7"/>
    <sheet name="Fuel &amp; light" sheetId="8" r:id="rId8"/>
    <sheet name="Industrial goods" sheetId="9" r:id="rId9"/>
    <sheet name="Wages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<sst xmlns="http://schemas.openxmlformats.org/spreadsheetml/2006/main" count="653" uniqueCount="206">
  <si>
    <t>Massachusetts prices of other foods and beverages, 1753-1883</t>
  </si>
  <si>
    <t>In silver and metric units, continued</t>
  </si>
  <si>
    <t>liters/gal.</t>
  </si>
  <si>
    <t>kg/oz.</t>
  </si>
  <si>
    <t>g. silver</t>
  </si>
  <si>
    <t>In grams of silver per metric unit, continued</t>
  </si>
  <si>
    <t>meter</t>
  </si>
  <si>
    <t>(0.9144</t>
  </si>
  <si>
    <t>m/yard)</t>
  </si>
  <si>
    <t>Massachusetts prices of firewood and candles, 1752-1883</t>
  </si>
  <si>
    <t>g silver</t>
  </si>
  <si>
    <t>(cubic?) ft.</t>
  </si>
  <si>
    <t>ream</t>
  </si>
  <si>
    <t>Letter paper</t>
  </si>
  <si>
    <t>Massachusetts prices of industrial goods, 1752-1883</t>
  </si>
  <si>
    <t>In local currency and physical units</t>
  </si>
  <si>
    <t>kg</t>
  </si>
  <si>
    <t>(Why the jump in brick prices? -- PL)</t>
  </si>
  <si>
    <t xml:space="preserve">Main source: Carroll D. Wright, “Historical Review of Wages and Prices 1752-1860,” from the </t>
  </si>
  <si>
    <r>
      <t>Sixteenth Annual Report of the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0"/>
      </rPr>
      <t>Massachusetts Bureau of Statistics of Labor,</t>
    </r>
    <r>
      <rPr>
        <sz val="12"/>
        <rFont val="Times New Roman"/>
        <family val="0"/>
      </rPr>
      <t xml:space="preserve"> Boston: Wright &amp; Potter, 1885. </t>
    </r>
  </si>
  <si>
    <t xml:space="preserve">Davisson, William I. “Essex County Price Trends: Money and Markets in 17th Century </t>
  </si>
  <si>
    <t>from</t>
  </si>
  <si>
    <t>to</t>
  </si>
  <si>
    <t>Massachusetts, as per C. Wright)</t>
  </si>
  <si>
    <t>(interpolated)</t>
  </si>
  <si>
    <t>dollar = 6s implies</t>
  </si>
  <si>
    <t>per dollar (using $1 = 6s for colonial</t>
  </si>
  <si>
    <r>
      <t xml:space="preserve">Decade-average </t>
    </r>
    <r>
      <rPr>
        <sz val="12"/>
        <rFont val="Times New Roman"/>
        <family val="0"/>
      </rPr>
      <t xml:space="preserve">silver contents </t>
    </r>
  </si>
  <si>
    <t>Julianne Deitch, 3 August 2006</t>
  </si>
  <si>
    <t xml:space="preserve">The underlying data for 1752-1883 come from "a large number of bills, day-books, and ledgers" of large </t>
  </si>
  <si>
    <t>country stores and families in 56 different towns and cities in Massachusetts (pp. 40-41).</t>
  </si>
  <si>
    <t>averages below)</t>
  </si>
  <si>
    <t>Grams of</t>
  </si>
  <si>
    <t>silver per</t>
  </si>
  <si>
    <t>For 1800-1883,</t>
  </si>
  <si>
    <t>used Jastram's</t>
  </si>
  <si>
    <t>silver price</t>
  </si>
  <si>
    <t>series.</t>
  </si>
  <si>
    <t>Interpolate</t>
  </si>
  <si>
    <t>for 1790-1799.</t>
  </si>
  <si>
    <t>lit/bu.</t>
  </si>
  <si>
    <t>kg/lb.</t>
  </si>
  <si>
    <t>For weight vs. volume conversions, see the Weight vs. volume file at http://gpih.ucdavis.edu</t>
  </si>
  <si>
    <t>In grams of silver and metric units</t>
  </si>
  <si>
    <t>liters/quart</t>
  </si>
  <si>
    <t>kg.</t>
  </si>
  <si>
    <t>In grams of silver per metric unit</t>
  </si>
  <si>
    <t>convert</t>
  </si>
  <si>
    <t>without</t>
  </si>
  <si>
    <t>knowing</t>
  </si>
  <si>
    <t>Eggs</t>
  </si>
  <si>
    <t>Milk</t>
  </si>
  <si>
    <t>dozen</t>
  </si>
  <si>
    <t>quart</t>
  </si>
  <si>
    <t>Codfish</t>
  </si>
  <si>
    <t>Herring</t>
  </si>
  <si>
    <t>shilling</t>
  </si>
  <si>
    <t>cwt.</t>
  </si>
  <si>
    <t>"Merchantable"</t>
  </si>
  <si>
    <t>codfish</t>
  </si>
  <si>
    <t>"Jamaica"</t>
  </si>
  <si>
    <t>"Refuse"</t>
  </si>
  <si>
    <t>(Wright)</t>
  </si>
  <si>
    <t>(Vickers)</t>
  </si>
  <si>
    <t>Barley</t>
  </si>
  <si>
    <t>Tow cloth</t>
  </si>
  <si>
    <t>yard</t>
  </si>
  <si>
    <t>(men's-women's ave.)</t>
  </si>
  <si>
    <t>with board</t>
  </si>
  <si>
    <t>Massachusetts prices of starches, beans, turnips 1635-1883</t>
  </si>
  <si>
    <t>Shoes</t>
  </si>
  <si>
    <t>Hose,</t>
  </si>
  <si>
    <t>Carroll Wright's annual data</t>
  </si>
  <si>
    <r>
      <t xml:space="preserve">Ruth Crandall, “Wholesale Commodity Prices in Boston during the Eighteenth Century,” </t>
    </r>
    <r>
      <rPr>
        <i/>
        <sz val="12"/>
        <rFont val="Times New Roman"/>
        <family val="0"/>
      </rPr>
      <t xml:space="preserve">Review of Economics and Statistics </t>
    </r>
    <r>
      <rPr>
        <sz val="12"/>
        <rFont val="Times New Roman"/>
        <family val="0"/>
      </rPr>
      <t xml:space="preserve">16 </t>
    </r>
  </si>
  <si>
    <t>First year</t>
  </si>
  <si>
    <t>of decade</t>
  </si>
  <si>
    <t>last year</t>
  </si>
  <si>
    <t>Year,</t>
  </si>
  <si>
    <t>year</t>
  </si>
  <si>
    <t>or middle</t>
  </si>
  <si>
    <t>Commodity</t>
  </si>
  <si>
    <t>Monetary unit</t>
  </si>
  <si>
    <t>Physical unit</t>
  </si>
  <si>
    <t>In local monetary and physical units</t>
  </si>
  <si>
    <t>Wheat</t>
  </si>
  <si>
    <t>dollar</t>
  </si>
  <si>
    <t>bushel</t>
  </si>
  <si>
    <t>Flour</t>
  </si>
  <si>
    <t>lb.</t>
  </si>
  <si>
    <t>Bread</t>
  </si>
  <si>
    <t>loaf</t>
  </si>
  <si>
    <t>Beans</t>
  </si>
  <si>
    <t>Corn</t>
  </si>
  <si>
    <t>Oats</t>
  </si>
  <si>
    <t>Potatoes</t>
  </si>
  <si>
    <t>Rice</t>
  </si>
  <si>
    <t>Rye</t>
  </si>
  <si>
    <t>Turnips</t>
  </si>
  <si>
    <t>(Interpolated)</t>
  </si>
  <si>
    <t>"</t>
  </si>
  <si>
    <t>before 1649</t>
  </si>
  <si>
    <t>(Assumed)</t>
  </si>
  <si>
    <t>Regarding "lb." and "hundredweights," we apply John McCusker's criticisms of the use of these units by Arthur H. Cole</t>
  </si>
  <si>
    <r>
      <t>Notes</t>
    </r>
    <r>
      <rPr>
        <sz val="12"/>
        <rFont val="Times New Roman"/>
        <family val="0"/>
      </rPr>
      <t>:</t>
    </r>
  </si>
  <si>
    <r>
      <t xml:space="preserve">and by Daniel Vickers.  See McCusker's comments in </t>
    </r>
    <r>
      <rPr>
        <i/>
        <sz val="12"/>
        <rFont val="Times New Roman"/>
        <family val="0"/>
      </rPr>
      <t>Historical Statistics</t>
    </r>
    <r>
      <rPr>
        <sz val="12"/>
        <rFont val="Times New Roman"/>
        <family val="0"/>
      </rPr>
      <t>, vol. 5, p. 5-676.</t>
    </r>
  </si>
  <si>
    <r>
      <t xml:space="preserve">Massachusetts.” </t>
    </r>
    <r>
      <rPr>
        <i/>
        <sz val="12"/>
        <rFont val="Times New Roman"/>
        <family val="0"/>
      </rPr>
      <t>Essex Institute Historical Collections</t>
    </r>
    <r>
      <rPr>
        <sz val="12"/>
        <rFont val="Times New Roman"/>
        <family val="0"/>
      </rPr>
      <t xml:space="preserve"> 103, 2 (April 1967).  </t>
    </r>
  </si>
  <si>
    <t>Codfish:  For 1634-1775, Daniel Vickers's series, as reproduced and extended in John J. McCusker's colonial chapter in</t>
  </si>
  <si>
    <r>
      <t xml:space="preserve">Susan Carter </t>
    </r>
    <r>
      <rPr>
        <i/>
        <sz val="12"/>
        <rFont val="Times New Roman"/>
        <family val="0"/>
      </rPr>
      <t>et al. Historical Statistics of the United States: Millennial Edition</t>
    </r>
    <r>
      <rPr>
        <sz val="12"/>
        <rFont val="Times New Roman"/>
        <family val="0"/>
      </rPr>
      <t xml:space="preserve"> (2006), Volume 5.  </t>
    </r>
  </si>
  <si>
    <t>For 1777-1883, Carroll Wright in the source cited above.</t>
  </si>
  <si>
    <r>
      <t>Sources</t>
    </r>
    <r>
      <rPr>
        <sz val="12"/>
        <rFont val="Times New Roman"/>
        <family val="0"/>
      </rPr>
      <t>:</t>
    </r>
  </si>
  <si>
    <t>Massachusetts prices of dairy products and eggs, 1752-1883</t>
  </si>
  <si>
    <t>That is, we assume that the "hundredweight" or "cwt" was the short hundredweight of 100 pounds,</t>
  </si>
  <si>
    <t>unlike the English 112-pound hundred weight, and we assume that the pound was 0.4601 kg, rather</t>
  </si>
  <si>
    <t>than 0.4536.</t>
  </si>
  <si>
    <t>cwt. (100 lb.)</t>
  </si>
  <si>
    <t>46.01 kg/cwt</t>
  </si>
  <si>
    <t>(see notes)</t>
  </si>
  <si>
    <t>In local monetary units</t>
  </si>
  <si>
    <r>
      <t>The pre-1752 figures, and some up to 1777, are from the same source, but citing Felt's</t>
    </r>
    <r>
      <rPr>
        <i/>
        <sz val="12"/>
        <rFont val="Times New Roman"/>
        <family val="0"/>
      </rPr>
      <t xml:space="preserve"> History of Massachusetts Currency</t>
    </r>
  </si>
  <si>
    <t xml:space="preserve">Felt used court records of decreed prices fo settlements purposes, which seemed based on market prices at the time of decree.  </t>
  </si>
  <si>
    <r>
      <t xml:space="preserve">(June-September 1934), also published in Arthur H. Cole, </t>
    </r>
    <r>
      <rPr>
        <i/>
        <sz val="12"/>
        <rFont val="Times New Roman"/>
        <family val="0"/>
      </rPr>
      <t xml:space="preserve">Wholesale Commodity Prices in the </t>
    </r>
  </si>
  <si>
    <r>
      <t xml:space="preserve">United States, 1700-1861 </t>
    </r>
    <r>
      <rPr>
        <sz val="12"/>
        <rFont val="Times New Roman"/>
        <family val="0"/>
      </rPr>
      <t>(Harvard University Press 1938), Vol. 2, pp. 35-68.</t>
    </r>
  </si>
  <si>
    <t xml:space="preserve">(Use this </t>
  </si>
  <si>
    <t>silver content</t>
  </si>
  <si>
    <t>per dollar for</t>
  </si>
  <si>
    <t>converting</t>
  </si>
  <si>
    <t>Wright's colonial</t>
  </si>
  <si>
    <t>dollar prices.)</t>
  </si>
  <si>
    <t>Carroll Wright's decadal averages</t>
  </si>
  <si>
    <t>In grams of silver per day</t>
  </si>
  <si>
    <t>Massachusetts wage rates, 1630-1883</t>
  </si>
  <si>
    <t>In silver and metric units</t>
  </si>
  <si>
    <t>grams silver</t>
  </si>
  <si>
    <t>gms silver</t>
  </si>
  <si>
    <t>liter</t>
  </si>
  <si>
    <t>kilogram</t>
  </si>
  <si>
    <t>kilo</t>
  </si>
  <si>
    <t>"Decadal" averages</t>
  </si>
  <si>
    <t xml:space="preserve">(For "decadal" </t>
  </si>
  <si>
    <t>socks, and</t>
  </si>
  <si>
    <t>stockings</t>
  </si>
  <si>
    <t>pair</t>
  </si>
  <si>
    <t>Peter Lindert and</t>
  </si>
  <si>
    <t>Year</t>
  </si>
  <si>
    <t>Massachusetts</t>
  </si>
  <si>
    <t>per 1 unit of the</t>
  </si>
  <si>
    <t>master w/ board</t>
  </si>
  <si>
    <t>best w/ board</t>
  </si>
  <si>
    <t>Dollar</t>
  </si>
  <si>
    <t>Monetary Unit</t>
  </si>
  <si>
    <t>dollars</t>
  </si>
  <si>
    <t>M.</t>
  </si>
  <si>
    <t>Massachusetts prices of codfish and herring, 1634-1883</t>
  </si>
  <si>
    <t>doz.</t>
  </si>
  <si>
    <t>using British mint price</t>
  </si>
  <si>
    <t>Massachusetts currency,</t>
  </si>
  <si>
    <t xml:space="preserve">1649-1790, </t>
  </si>
  <si>
    <t>Grams of silver</t>
  </si>
  <si>
    <t xml:space="preserve">Accepting </t>
  </si>
  <si>
    <t xml:space="preserve">Carroll Wright's </t>
  </si>
  <si>
    <t>assumption that</t>
  </si>
  <si>
    <t>each US (or Spanish)</t>
  </si>
  <si>
    <t>grams of silver</t>
  </si>
  <si>
    <t>per dollar =</t>
  </si>
  <si>
    <t>gallon</t>
  </si>
  <si>
    <t>oz.</t>
  </si>
  <si>
    <t>Notes</t>
  </si>
  <si>
    <t>Massachusetts prices of clolth and clothing, 1672 - 1883</t>
  </si>
  <si>
    <t>Beef</t>
  </si>
  <si>
    <t>Mutton</t>
  </si>
  <si>
    <t>Pork</t>
  </si>
  <si>
    <t>Firewood</t>
  </si>
  <si>
    <t>Candles</t>
  </si>
  <si>
    <t>Chocolate</t>
  </si>
  <si>
    <t>Sugar</t>
  </si>
  <si>
    <t>Tea</t>
  </si>
  <si>
    <t>Rum</t>
  </si>
  <si>
    <t>Wine</t>
  </si>
  <si>
    <t>Cinnamon</t>
  </si>
  <si>
    <t>Nutmegs</t>
  </si>
  <si>
    <t>Soap</t>
  </si>
  <si>
    <t>Tallow</t>
  </si>
  <si>
    <t>4d. Nails</t>
  </si>
  <si>
    <t>Iron</t>
  </si>
  <si>
    <t>Bricks</t>
  </si>
  <si>
    <t>weight</t>
  </si>
  <si>
    <t xml:space="preserve">of the </t>
  </si>
  <si>
    <t>loaf.)</t>
  </si>
  <si>
    <t>(Cannot</t>
  </si>
  <si>
    <t>For "decadal" averages</t>
  </si>
  <si>
    <t>('89)</t>
  </si>
  <si>
    <t>Massachusetts Wage rates, 1630-1883</t>
  </si>
  <si>
    <t>Time unit</t>
  </si>
  <si>
    <t>day</t>
  </si>
  <si>
    <t>Occupation</t>
  </si>
  <si>
    <t>Agricultural</t>
  </si>
  <si>
    <t>laborer</t>
  </si>
  <si>
    <t>Carpenter</t>
  </si>
  <si>
    <t>Laborer</t>
  </si>
  <si>
    <t>Masons</t>
  </si>
  <si>
    <t>Millwrights</t>
  </si>
  <si>
    <t>Nail makers</t>
  </si>
  <si>
    <t>Ship and boat</t>
  </si>
  <si>
    <t>builders</t>
  </si>
  <si>
    <t>Butter</t>
  </si>
  <si>
    <t>Cheese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</si>
</sst>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\ #,##0_-;&quot;€&quot;\ #,##0\-"/>
    <numFmt numFmtId="169" formatCode="&quot;€&quot;\ #,##0_-;[Red]&quot;€&quot;\ #,##0\-"/>
    <numFmt numFmtId="170" formatCode="&quot;€&quot;\ #,##0.00_-;&quot;€&quot;\ #,##0.00\-"/>
    <numFmt numFmtId="171" formatCode="&quot;€&quot;\ #,##0.00_-;[Red]&quot;€&quot;\ #,##0.00\-"/>
    <numFmt numFmtId="172" formatCode="_-&quot;€&quot;\ * #,##0_-;_-&quot;€&quot;\ * #,##0\-;_-&quot;€&quot;\ * &quot;-&quot;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* #,##0.00_-;_-* #,##0.00\-;_-* &quot;-&quot;??_-;_-@_-"/>
    <numFmt numFmtId="176" formatCode="0.0000"/>
    <numFmt numFmtId="177" formatCode="0.000000"/>
    <numFmt numFmtId="178" formatCode="0.00000"/>
    <numFmt numFmtId="179" formatCode="0.000"/>
    <numFmt numFmtId="180" formatCode="0.0000000"/>
    <numFmt numFmtId="181" formatCode="0.0"/>
    <numFmt numFmtId="182" formatCode="#,##0.000"/>
    <numFmt numFmtId="183" formatCode="0.000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 New Roman"/>
      <family val="0"/>
    </font>
    <font>
      <i/>
      <sz val="12"/>
      <name val="Times New Roman"/>
      <family val="0"/>
    </font>
    <font>
      <sz val="8"/>
      <name val="Verdana"/>
      <family val="0"/>
    </font>
    <font>
      <b/>
      <sz val="14"/>
      <name val="Times New Roman"/>
      <family val="0"/>
    </font>
    <font>
      <u val="single"/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9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79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4" xfId="0" applyNumberFormat="1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179" fontId="5" fillId="0" borderId="0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78" fontId="4" fillId="0" borderId="0" xfId="0" applyNumberFormat="1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79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3" sqref="A3"/>
    </sheetView>
  </sheetViews>
  <sheetFormatPr defaultColWidth="10.75390625" defaultRowHeight="12.75"/>
  <cols>
    <col min="1" max="16384" width="10.75390625" style="1" customWidth="1"/>
  </cols>
  <sheetData>
    <row r="1" ht="15">
      <c r="A1" s="1" t="s">
        <v>142</v>
      </c>
    </row>
    <row r="2" ht="15">
      <c r="A2" s="1" t="s">
        <v>28</v>
      </c>
    </row>
    <row r="6" ht="15">
      <c r="A6" s="7" t="s">
        <v>109</v>
      </c>
    </row>
    <row r="7" ht="15">
      <c r="A7" s="1" t="s">
        <v>18</v>
      </c>
    </row>
    <row r="8" ht="15">
      <c r="B8" s="6" t="s">
        <v>19</v>
      </c>
    </row>
    <row r="9" ht="15">
      <c r="B9" s="1" t="s">
        <v>29</v>
      </c>
    </row>
    <row r="10" ht="15">
      <c r="B10" s="1" t="s">
        <v>30</v>
      </c>
    </row>
    <row r="11" ht="15">
      <c r="B11" s="1" t="s">
        <v>118</v>
      </c>
    </row>
    <row r="12" ht="15">
      <c r="B12" s="1" t="s">
        <v>119</v>
      </c>
    </row>
    <row r="13" ht="15">
      <c r="A13" s="1" t="s">
        <v>106</v>
      </c>
    </row>
    <row r="14" ht="15">
      <c r="B14" s="1" t="s">
        <v>107</v>
      </c>
    </row>
    <row r="15" ht="15">
      <c r="B15" s="1" t="s">
        <v>108</v>
      </c>
    </row>
    <row r="16" ht="15">
      <c r="A16" s="1" t="s">
        <v>73</v>
      </c>
    </row>
    <row r="17" ht="15">
      <c r="B17" s="1" t="s">
        <v>120</v>
      </c>
    </row>
    <row r="18" ht="15">
      <c r="B18" s="6" t="s">
        <v>121</v>
      </c>
    </row>
    <row r="19" ht="15">
      <c r="A19" s="1" t="s">
        <v>20</v>
      </c>
    </row>
    <row r="20" ht="15">
      <c r="B20" s="1" t="s">
        <v>105</v>
      </c>
    </row>
    <row r="22" ht="15">
      <c r="A22" s="7" t="s">
        <v>103</v>
      </c>
    </row>
    <row r="23" ht="15">
      <c r="A23" s="1" t="s">
        <v>102</v>
      </c>
    </row>
    <row r="24" ht="15">
      <c r="B24" s="1" t="s">
        <v>104</v>
      </c>
    </row>
    <row r="25" ht="15">
      <c r="B25" s="1" t="s">
        <v>111</v>
      </c>
    </row>
    <row r="26" ht="15">
      <c r="B26" s="1" t="s">
        <v>112</v>
      </c>
    </row>
    <row r="27" ht="15">
      <c r="B27" s="1" t="s">
        <v>113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37"/>
  <sheetViews>
    <sheetView workbookViewId="0" topLeftCell="A1">
      <pane xSplit="8740" ySplit="4180" topLeftCell="J119" activePane="bottomRight" state="split"/>
      <selection pane="topLeft" activeCell="V133" sqref="V133"/>
      <selection pane="topRight" activeCell="X1" sqref="X1"/>
      <selection pane="bottomLeft" activeCell="G143" sqref="G143"/>
      <selection pane="bottomRight" activeCell="L139" sqref="L139"/>
    </sheetView>
  </sheetViews>
  <sheetFormatPr defaultColWidth="11.00390625" defaultRowHeight="12.75"/>
  <cols>
    <col min="1" max="1" width="7.625" style="1" customWidth="1"/>
    <col min="2" max="2" width="7.375" style="1" customWidth="1"/>
    <col min="3" max="3" width="7.75390625" style="1" customWidth="1"/>
    <col min="4" max="4" width="3.125" style="1" customWidth="1"/>
    <col min="5" max="8" width="10.75390625" style="1" customWidth="1"/>
    <col min="9" max="9" width="11.75390625" style="1" customWidth="1"/>
    <col min="10" max="16" width="10.75390625" style="1" customWidth="1"/>
    <col min="17" max="17" width="5.25390625" style="1" customWidth="1"/>
    <col min="18" max="18" width="8.00390625" style="1" customWidth="1"/>
    <col min="19" max="19" width="7.375" style="1" customWidth="1"/>
    <col min="20" max="20" width="10.125" style="1" customWidth="1"/>
    <col min="21" max="21" width="6.75390625" style="1" customWidth="1"/>
    <col min="22" max="16384" width="10.75390625" style="1" customWidth="1"/>
  </cols>
  <sheetData>
    <row r="1" spans="5:22" ht="15.75">
      <c r="E1" s="8" t="s">
        <v>191</v>
      </c>
      <c r="V1" s="8" t="s">
        <v>130</v>
      </c>
    </row>
    <row r="3" spans="5:22" ht="15">
      <c r="E3" s="5" t="s">
        <v>117</v>
      </c>
      <c r="V3" s="5" t="s">
        <v>129</v>
      </c>
    </row>
    <row r="4" ht="15">
      <c r="E4" s="5"/>
    </row>
    <row r="5" spans="6:28" ht="15">
      <c r="F5" s="2" t="s">
        <v>195</v>
      </c>
      <c r="G5" s="2"/>
      <c r="P5" s="1" t="s">
        <v>202</v>
      </c>
      <c r="V5" s="2" t="s">
        <v>195</v>
      </c>
      <c r="AB5" s="1" t="s">
        <v>202</v>
      </c>
    </row>
    <row r="6" spans="3:28" s="2" customFormat="1" ht="15">
      <c r="C6" s="2" t="s">
        <v>77</v>
      </c>
      <c r="E6" s="2" t="s">
        <v>194</v>
      </c>
      <c r="F6" s="2" t="s">
        <v>196</v>
      </c>
      <c r="H6" s="2" t="s">
        <v>197</v>
      </c>
      <c r="J6" s="2" t="s">
        <v>198</v>
      </c>
      <c r="L6" s="2" t="s">
        <v>199</v>
      </c>
      <c r="N6" s="2" t="s">
        <v>200</v>
      </c>
      <c r="O6" s="2" t="s">
        <v>201</v>
      </c>
      <c r="P6" s="2" t="s">
        <v>203</v>
      </c>
      <c r="R6" s="1"/>
      <c r="S6" s="1"/>
      <c r="T6" s="15" t="s">
        <v>32</v>
      </c>
      <c r="U6" s="1"/>
      <c r="V6" s="2" t="s">
        <v>196</v>
      </c>
      <c r="W6" s="2" t="s">
        <v>197</v>
      </c>
      <c r="X6" s="2" t="s">
        <v>198</v>
      </c>
      <c r="Y6" s="2" t="s">
        <v>199</v>
      </c>
      <c r="Z6" s="2" t="s">
        <v>200</v>
      </c>
      <c r="AA6" s="2" t="s">
        <v>201</v>
      </c>
      <c r="AB6" s="2" t="s">
        <v>203</v>
      </c>
    </row>
    <row r="7" spans="1:28" s="2" customFormat="1" ht="15">
      <c r="A7" s="2" t="s">
        <v>74</v>
      </c>
      <c r="B7" s="2" t="s">
        <v>76</v>
      </c>
      <c r="C7" s="2" t="s">
        <v>79</v>
      </c>
      <c r="E7" s="2" t="s">
        <v>81</v>
      </c>
      <c r="F7" s="2" t="s">
        <v>85</v>
      </c>
      <c r="H7" s="2" t="s">
        <v>85</v>
      </c>
      <c r="J7" s="2" t="s">
        <v>85</v>
      </c>
      <c r="L7" s="2" t="s">
        <v>85</v>
      </c>
      <c r="N7" s="2" t="s">
        <v>85</v>
      </c>
      <c r="O7" s="2" t="s">
        <v>85</v>
      </c>
      <c r="P7" s="2" t="s">
        <v>85</v>
      </c>
      <c r="R7" s="1"/>
      <c r="S7" s="1"/>
      <c r="T7" s="15" t="s">
        <v>33</v>
      </c>
      <c r="U7" s="1"/>
      <c r="V7" s="2" t="s">
        <v>162</v>
      </c>
      <c r="W7" s="2" t="s">
        <v>162</v>
      </c>
      <c r="X7" s="2" t="s">
        <v>162</v>
      </c>
      <c r="Y7" s="2" t="s">
        <v>162</v>
      </c>
      <c r="Z7" s="2" t="s">
        <v>162</v>
      </c>
      <c r="AA7" s="2" t="s">
        <v>162</v>
      </c>
      <c r="AB7" s="2" t="s">
        <v>162</v>
      </c>
    </row>
    <row r="8" spans="1:28" s="2" customFormat="1" ht="15">
      <c r="A8" s="2" t="s">
        <v>75</v>
      </c>
      <c r="B8" s="2" t="s">
        <v>75</v>
      </c>
      <c r="C8" s="2" t="s">
        <v>78</v>
      </c>
      <c r="E8" s="2" t="s">
        <v>192</v>
      </c>
      <c r="F8" s="2" t="s">
        <v>193</v>
      </c>
      <c r="G8" s="14" t="s">
        <v>166</v>
      </c>
      <c r="H8" s="2" t="s">
        <v>193</v>
      </c>
      <c r="I8" s="14" t="s">
        <v>166</v>
      </c>
      <c r="J8" s="2" t="s">
        <v>193</v>
      </c>
      <c r="K8" s="14" t="s">
        <v>166</v>
      </c>
      <c r="L8" s="2" t="s">
        <v>193</v>
      </c>
      <c r="M8" s="14" t="s">
        <v>166</v>
      </c>
      <c r="N8" s="2" t="s">
        <v>193</v>
      </c>
      <c r="O8" s="2" t="s">
        <v>193</v>
      </c>
      <c r="P8" s="2" t="s">
        <v>193</v>
      </c>
      <c r="R8" s="1"/>
      <c r="S8" s="1"/>
      <c r="T8" s="15" t="s">
        <v>85</v>
      </c>
      <c r="U8" s="1"/>
      <c r="V8" s="2" t="s">
        <v>193</v>
      </c>
      <c r="W8" s="2" t="s">
        <v>193</v>
      </c>
      <c r="X8" s="2" t="s">
        <v>193</v>
      </c>
      <c r="Y8" s="2" t="s">
        <v>193</v>
      </c>
      <c r="Z8" s="2" t="s">
        <v>193</v>
      </c>
      <c r="AA8" s="2" t="s">
        <v>193</v>
      </c>
      <c r="AB8" s="2" t="s">
        <v>193</v>
      </c>
    </row>
    <row r="9" spans="3:25" ht="15">
      <c r="C9" s="1">
        <v>1630</v>
      </c>
      <c r="F9" s="4">
        <v>0.33</v>
      </c>
      <c r="G9" s="4"/>
      <c r="H9" s="4">
        <v>0.223</v>
      </c>
      <c r="I9" s="4" t="s">
        <v>146</v>
      </c>
      <c r="J9" s="4">
        <v>0.083</v>
      </c>
      <c r="K9" s="4" t="s">
        <v>68</v>
      </c>
      <c r="L9" s="4">
        <v>0.223</v>
      </c>
      <c r="M9" s="1" t="s">
        <v>146</v>
      </c>
      <c r="V9" s="4"/>
      <c r="W9" s="4">
        <v>0.223</v>
      </c>
      <c r="X9" s="4">
        <v>0.083</v>
      </c>
      <c r="Y9" s="4">
        <v>0.223</v>
      </c>
    </row>
    <row r="10" spans="3:25" ht="15">
      <c r="C10" s="1">
        <v>1633</v>
      </c>
      <c r="F10" s="4">
        <v>0.37</v>
      </c>
      <c r="G10" s="4"/>
      <c r="H10" s="4">
        <v>0.195</v>
      </c>
      <c r="I10" s="4"/>
      <c r="J10" s="4">
        <v>0.25</v>
      </c>
      <c r="K10" s="4" t="s">
        <v>147</v>
      </c>
      <c r="L10" s="4">
        <v>0.195</v>
      </c>
      <c r="M10" s="1" t="s">
        <v>146</v>
      </c>
      <c r="V10" s="4"/>
      <c r="W10" s="4">
        <v>0.195</v>
      </c>
      <c r="X10" s="4">
        <v>0.25</v>
      </c>
      <c r="Y10" s="4">
        <v>0.195</v>
      </c>
    </row>
    <row r="11" spans="6:25" ht="15">
      <c r="F11" s="4"/>
      <c r="G11" s="4"/>
      <c r="H11" s="4"/>
      <c r="I11" s="4"/>
      <c r="J11" s="4"/>
      <c r="K11" s="4"/>
      <c r="L11" s="4"/>
      <c r="V11" s="4"/>
      <c r="W11" s="4"/>
      <c r="X11" s="4"/>
      <c r="Y11" s="4"/>
    </row>
    <row r="12" spans="1:25" ht="15">
      <c r="A12" s="16" t="s">
        <v>72</v>
      </c>
      <c r="F12" s="4"/>
      <c r="G12" s="4"/>
      <c r="H12" s="4"/>
      <c r="I12" s="4"/>
      <c r="J12" s="4"/>
      <c r="K12" s="4"/>
      <c r="L12" s="4"/>
      <c r="V12" s="4"/>
      <c r="W12" s="4"/>
      <c r="X12" s="4"/>
      <c r="Y12" s="4"/>
    </row>
    <row r="13" spans="3:25" ht="15">
      <c r="C13" s="1">
        <v>1752</v>
      </c>
      <c r="F13" s="1">
        <v>0.333</v>
      </c>
      <c r="G13" s="4"/>
      <c r="I13" s="4"/>
      <c r="J13" s="1">
        <v>0.333</v>
      </c>
      <c r="K13" s="4"/>
      <c r="V13" s="4"/>
      <c r="W13" s="4"/>
      <c r="X13" s="4"/>
      <c r="Y13" s="4"/>
    </row>
    <row r="14" spans="3:25" ht="15">
      <c r="C14" s="1">
        <f>C13+1</f>
        <v>1753</v>
      </c>
      <c r="F14" s="1">
        <v>0.356</v>
      </c>
      <c r="G14" s="4"/>
      <c r="I14" s="4"/>
      <c r="J14" s="1">
        <v>0.333</v>
      </c>
      <c r="K14" s="4"/>
      <c r="V14" s="4"/>
      <c r="W14" s="4"/>
      <c r="X14" s="4"/>
      <c r="Y14" s="4"/>
    </row>
    <row r="15" spans="3:25" ht="15">
      <c r="C15" s="1">
        <f aca="true" t="shared" si="0" ref="C15:C78">C14+1</f>
        <v>1754</v>
      </c>
      <c r="F15" s="1">
        <v>0.333</v>
      </c>
      <c r="G15" s="4"/>
      <c r="I15" s="4"/>
      <c r="J15" s="1">
        <v>0.333</v>
      </c>
      <c r="K15" s="4"/>
      <c r="V15" s="4"/>
      <c r="W15" s="4"/>
      <c r="X15" s="4"/>
      <c r="Y15" s="4"/>
    </row>
    <row r="16" spans="3:25" ht="15">
      <c r="C16" s="1">
        <f t="shared" si="0"/>
        <v>1755</v>
      </c>
      <c r="F16" s="1">
        <v>0.356</v>
      </c>
      <c r="G16" s="4"/>
      <c r="I16" s="4"/>
      <c r="J16" s="1">
        <v>0.333</v>
      </c>
      <c r="K16" s="4"/>
      <c r="V16" s="4"/>
      <c r="W16" s="4"/>
      <c r="X16" s="4"/>
      <c r="Y16" s="4"/>
    </row>
    <row r="17" spans="3:25" ht="15">
      <c r="C17" s="1">
        <f t="shared" si="0"/>
        <v>1756</v>
      </c>
      <c r="F17" s="1">
        <v>0.333</v>
      </c>
      <c r="G17" s="4"/>
      <c r="I17" s="4"/>
      <c r="J17" s="1">
        <v>0.167</v>
      </c>
      <c r="K17" s="4"/>
      <c r="V17" s="4"/>
      <c r="W17" s="4"/>
      <c r="X17" s="4"/>
      <c r="Y17" s="4"/>
    </row>
    <row r="18" spans="3:25" ht="15">
      <c r="C18" s="1">
        <f t="shared" si="0"/>
        <v>1757</v>
      </c>
      <c r="F18" s="1">
        <v>0.317</v>
      </c>
      <c r="G18" s="4"/>
      <c r="I18" s="4"/>
      <c r="J18" s="1">
        <v>0.168</v>
      </c>
      <c r="K18" s="4"/>
      <c r="V18" s="4"/>
      <c r="W18" s="4"/>
      <c r="X18" s="4"/>
      <c r="Y18" s="4"/>
    </row>
    <row r="19" spans="3:25" ht="15">
      <c r="C19" s="1">
        <f t="shared" si="0"/>
        <v>1758</v>
      </c>
      <c r="F19" s="1">
        <v>0.259</v>
      </c>
      <c r="G19" s="4"/>
      <c r="I19" s="4"/>
      <c r="J19" s="1">
        <v>0.25</v>
      </c>
      <c r="K19" s="4"/>
      <c r="V19" s="4"/>
      <c r="W19" s="4"/>
      <c r="X19" s="4"/>
      <c r="Y19" s="4"/>
    </row>
    <row r="20" spans="3:25" ht="15">
      <c r="C20" s="1">
        <f t="shared" si="0"/>
        <v>1759</v>
      </c>
      <c r="F20" s="1">
        <v>0.25</v>
      </c>
      <c r="G20" s="4"/>
      <c r="I20" s="4"/>
      <c r="J20" s="1">
        <v>0.25</v>
      </c>
      <c r="K20" s="4"/>
      <c r="V20" s="4"/>
      <c r="W20" s="4"/>
      <c r="X20" s="4"/>
      <c r="Y20" s="4"/>
    </row>
    <row r="21" spans="3:25" ht="15">
      <c r="C21" s="1">
        <f t="shared" si="0"/>
        <v>1760</v>
      </c>
      <c r="F21" s="1">
        <v>0.25</v>
      </c>
      <c r="G21" s="4"/>
      <c r="I21" s="4"/>
      <c r="J21" s="1">
        <v>0.25</v>
      </c>
      <c r="K21" s="4"/>
      <c r="V21" s="4"/>
      <c r="W21" s="4"/>
      <c r="X21" s="4"/>
      <c r="Y21" s="4"/>
    </row>
    <row r="22" spans="3:25" ht="15">
      <c r="C22" s="1">
        <f t="shared" si="0"/>
        <v>1761</v>
      </c>
      <c r="F22" s="1">
        <v>0.319</v>
      </c>
      <c r="G22" s="4"/>
      <c r="I22" s="4"/>
      <c r="J22" s="1">
        <v>0.25</v>
      </c>
      <c r="K22" s="4"/>
      <c r="V22" s="4"/>
      <c r="W22" s="4"/>
      <c r="X22" s="4"/>
      <c r="Y22" s="4"/>
    </row>
    <row r="23" spans="3:25" ht="15">
      <c r="C23" s="1">
        <f t="shared" si="0"/>
        <v>1762</v>
      </c>
      <c r="G23" s="4"/>
      <c r="I23" s="4"/>
      <c r="J23" s="1">
        <v>0.178</v>
      </c>
      <c r="K23" s="4"/>
      <c r="V23" s="4"/>
      <c r="W23" s="4"/>
      <c r="X23" s="4"/>
      <c r="Y23" s="4"/>
    </row>
    <row r="24" spans="3:25" ht="15">
      <c r="C24" s="1">
        <f t="shared" si="0"/>
        <v>1763</v>
      </c>
      <c r="F24" s="1">
        <v>0.333</v>
      </c>
      <c r="G24" s="4"/>
      <c r="I24" s="4"/>
      <c r="J24" s="1">
        <v>0.356</v>
      </c>
      <c r="K24" s="4"/>
      <c r="V24" s="4"/>
      <c r="W24" s="4"/>
      <c r="X24" s="4"/>
      <c r="Y24" s="4"/>
    </row>
    <row r="25" spans="3:25" ht="15">
      <c r="C25" s="1">
        <f t="shared" si="0"/>
        <v>1764</v>
      </c>
      <c r="F25" s="1">
        <v>0.361</v>
      </c>
      <c r="G25" s="4"/>
      <c r="I25" s="4"/>
      <c r="J25" s="1">
        <v>0.342</v>
      </c>
      <c r="K25" s="4"/>
      <c r="V25" s="4"/>
      <c r="W25" s="4"/>
      <c r="X25" s="4"/>
      <c r="Y25" s="4"/>
    </row>
    <row r="26" spans="3:25" ht="15">
      <c r="C26" s="1">
        <f t="shared" si="0"/>
        <v>1765</v>
      </c>
      <c r="G26" s="4"/>
      <c r="I26" s="4"/>
      <c r="J26" s="1">
        <v>0.333</v>
      </c>
      <c r="K26" s="4"/>
      <c r="V26" s="4"/>
      <c r="W26" s="4"/>
      <c r="X26" s="4"/>
      <c r="Y26" s="4"/>
    </row>
    <row r="27" spans="3:25" ht="15">
      <c r="C27" s="1">
        <f t="shared" si="0"/>
        <v>1766</v>
      </c>
      <c r="F27" s="1">
        <v>0.333</v>
      </c>
      <c r="G27" s="4"/>
      <c r="I27" s="4"/>
      <c r="J27" s="1">
        <v>0.294</v>
      </c>
      <c r="K27" s="4"/>
      <c r="V27" s="4"/>
      <c r="W27" s="4"/>
      <c r="X27" s="4"/>
      <c r="Y27" s="4"/>
    </row>
    <row r="28" spans="3:25" ht="15">
      <c r="C28" s="1">
        <f t="shared" si="0"/>
        <v>1767</v>
      </c>
      <c r="F28" s="1">
        <v>0.271</v>
      </c>
      <c r="G28" s="4"/>
      <c r="I28" s="4"/>
      <c r="J28" s="1">
        <v>0.333</v>
      </c>
      <c r="K28" s="4"/>
      <c r="V28" s="4"/>
      <c r="W28" s="4"/>
      <c r="X28" s="4"/>
      <c r="Y28" s="4"/>
    </row>
    <row r="29" spans="3:25" ht="15">
      <c r="C29" s="1">
        <f t="shared" si="0"/>
        <v>1768</v>
      </c>
      <c r="G29" s="4"/>
      <c r="I29" s="4"/>
      <c r="J29" s="1">
        <v>0.35</v>
      </c>
      <c r="K29" s="4"/>
      <c r="V29" s="4"/>
      <c r="W29" s="4"/>
      <c r="X29" s="4"/>
      <c r="Y29" s="4"/>
    </row>
    <row r="30" spans="3:25" ht="15">
      <c r="C30" s="1">
        <f t="shared" si="0"/>
        <v>1769</v>
      </c>
      <c r="G30" s="4"/>
      <c r="I30" s="4"/>
      <c r="J30" s="1">
        <v>0.296</v>
      </c>
      <c r="K30" s="4"/>
      <c r="V30" s="4"/>
      <c r="W30" s="4"/>
      <c r="X30" s="4"/>
      <c r="Y30" s="4"/>
    </row>
    <row r="31" spans="3:25" ht="15">
      <c r="C31" s="1">
        <f t="shared" si="0"/>
        <v>1770</v>
      </c>
      <c r="F31" s="1">
        <v>0.336</v>
      </c>
      <c r="G31" s="4"/>
      <c r="I31" s="4"/>
      <c r="J31" s="1">
        <v>0.341</v>
      </c>
      <c r="K31" s="4"/>
      <c r="V31" s="4"/>
      <c r="W31" s="4"/>
      <c r="X31" s="4"/>
      <c r="Y31" s="4"/>
    </row>
    <row r="32" spans="3:25" ht="15">
      <c r="C32" s="1">
        <f t="shared" si="0"/>
        <v>1771</v>
      </c>
      <c r="F32" s="1">
        <v>0.333</v>
      </c>
      <c r="G32" s="4"/>
      <c r="I32" s="4"/>
      <c r="J32" s="1">
        <v>0.339</v>
      </c>
      <c r="K32" s="4"/>
      <c r="V32" s="4"/>
      <c r="W32" s="4"/>
      <c r="X32" s="4"/>
      <c r="Y32" s="4"/>
    </row>
    <row r="33" spans="3:25" ht="15">
      <c r="C33" s="1">
        <f t="shared" si="0"/>
        <v>1772</v>
      </c>
      <c r="F33" s="1">
        <v>0.333</v>
      </c>
      <c r="G33" s="4"/>
      <c r="H33" s="1">
        <v>0.441</v>
      </c>
      <c r="I33" s="4"/>
      <c r="J33" s="1">
        <v>0.333</v>
      </c>
      <c r="K33" s="4"/>
      <c r="V33" s="4"/>
      <c r="W33" s="4"/>
      <c r="X33" s="4"/>
      <c r="Y33" s="4"/>
    </row>
    <row r="34" spans="3:25" ht="15">
      <c r="C34" s="1">
        <f t="shared" si="0"/>
        <v>1773</v>
      </c>
      <c r="F34" s="1">
        <v>0.342</v>
      </c>
      <c r="G34" s="4"/>
      <c r="H34" s="1">
        <v>0.34</v>
      </c>
      <c r="I34" s="4"/>
      <c r="J34" s="1">
        <v>0.333</v>
      </c>
      <c r="K34" s="4"/>
      <c r="V34" s="4"/>
      <c r="W34" s="4"/>
      <c r="X34" s="4"/>
      <c r="Y34" s="4"/>
    </row>
    <row r="35" spans="3:25" ht="15">
      <c r="C35" s="1">
        <f t="shared" si="0"/>
        <v>1774</v>
      </c>
      <c r="F35" s="1">
        <v>0.356</v>
      </c>
      <c r="G35" s="4"/>
      <c r="H35" s="1">
        <v>0.359</v>
      </c>
      <c r="I35" s="4"/>
      <c r="J35" s="1">
        <v>0.353</v>
      </c>
      <c r="K35" s="4"/>
      <c r="L35" s="1">
        <v>0.666</v>
      </c>
      <c r="V35" s="4"/>
      <c r="W35" s="4"/>
      <c r="X35" s="4"/>
      <c r="Y35" s="4"/>
    </row>
    <row r="36" spans="3:25" ht="15">
      <c r="C36" s="1">
        <f t="shared" si="0"/>
        <v>1775</v>
      </c>
      <c r="F36" s="1">
        <v>0.344</v>
      </c>
      <c r="G36" s="4"/>
      <c r="I36" s="4"/>
      <c r="J36" s="1">
        <v>0.383</v>
      </c>
      <c r="K36" s="4"/>
      <c r="V36" s="4"/>
      <c r="W36" s="4"/>
      <c r="X36" s="4"/>
      <c r="Y36" s="4"/>
    </row>
    <row r="37" spans="3:25" ht="15">
      <c r="C37" s="1">
        <f t="shared" si="0"/>
        <v>1776</v>
      </c>
      <c r="F37" s="1">
        <v>0.333</v>
      </c>
      <c r="G37" s="4"/>
      <c r="I37" s="4"/>
      <c r="J37" s="1">
        <v>0.415</v>
      </c>
      <c r="K37" s="4"/>
      <c r="V37" s="4"/>
      <c r="W37" s="4"/>
      <c r="X37" s="4"/>
      <c r="Y37" s="4"/>
    </row>
    <row r="38" spans="3:25" ht="15">
      <c r="C38" s="1">
        <f t="shared" si="0"/>
        <v>1777</v>
      </c>
      <c r="F38" s="1">
        <v>0.556</v>
      </c>
      <c r="G38" s="4"/>
      <c r="I38" s="4"/>
      <c r="J38" s="1">
        <v>0.344</v>
      </c>
      <c r="K38" s="4"/>
      <c r="V38" s="4"/>
      <c r="W38" s="4"/>
      <c r="X38" s="4"/>
      <c r="Y38" s="4"/>
    </row>
    <row r="39" spans="3:25" ht="15">
      <c r="C39" s="1">
        <f t="shared" si="0"/>
        <v>1778</v>
      </c>
      <c r="G39" s="4"/>
      <c r="H39" s="1">
        <v>0.395</v>
      </c>
      <c r="I39" s="4"/>
      <c r="J39" s="1">
        <v>0.388</v>
      </c>
      <c r="K39" s="4"/>
      <c r="V39" s="4"/>
      <c r="W39" s="4"/>
      <c r="X39" s="4"/>
      <c r="Y39" s="4"/>
    </row>
    <row r="40" spans="3:25" ht="15">
      <c r="C40" s="1">
        <f t="shared" si="0"/>
        <v>1779</v>
      </c>
      <c r="G40" s="4"/>
      <c r="H40" s="1">
        <v>0.839</v>
      </c>
      <c r="I40" s="4"/>
      <c r="J40" s="1">
        <v>0.793</v>
      </c>
      <c r="K40" s="4"/>
      <c r="V40" s="4"/>
      <c r="W40" s="4"/>
      <c r="X40" s="4"/>
      <c r="Y40" s="4"/>
    </row>
    <row r="41" spans="3:25" ht="15">
      <c r="C41" s="1">
        <f t="shared" si="0"/>
        <v>1780</v>
      </c>
      <c r="G41" s="4"/>
      <c r="H41" s="1">
        <v>0.444</v>
      </c>
      <c r="I41" s="4"/>
      <c r="J41" s="1">
        <v>0.444</v>
      </c>
      <c r="K41" s="4"/>
      <c r="V41" s="4"/>
      <c r="W41" s="4"/>
      <c r="X41" s="4"/>
      <c r="Y41" s="4"/>
    </row>
    <row r="42" spans="3:25" ht="15">
      <c r="C42" s="1">
        <f t="shared" si="0"/>
        <v>1781</v>
      </c>
      <c r="F42" s="1">
        <v>0.442</v>
      </c>
      <c r="G42" s="4"/>
      <c r="H42" s="1">
        <v>0.531</v>
      </c>
      <c r="I42" s="4"/>
      <c r="J42" s="1">
        <v>0.468</v>
      </c>
      <c r="K42" s="4"/>
      <c r="O42" s="1">
        <v>0.481</v>
      </c>
      <c r="V42" s="4"/>
      <c r="W42" s="4"/>
      <c r="X42" s="4"/>
      <c r="Y42" s="4"/>
    </row>
    <row r="43" spans="3:25" ht="15">
      <c r="C43" s="1">
        <f t="shared" si="0"/>
        <v>1782</v>
      </c>
      <c r="F43" s="1">
        <v>0.389</v>
      </c>
      <c r="G43" s="4"/>
      <c r="H43" s="1">
        <v>0.555</v>
      </c>
      <c r="I43" s="4"/>
      <c r="J43" s="1">
        <v>0.426</v>
      </c>
      <c r="K43" s="4"/>
      <c r="V43" s="4"/>
      <c r="W43" s="4"/>
      <c r="X43" s="4"/>
      <c r="Y43" s="4"/>
    </row>
    <row r="44" spans="3:25" ht="15">
      <c r="C44" s="1">
        <f t="shared" si="0"/>
        <v>1783</v>
      </c>
      <c r="F44" s="1">
        <v>0.385</v>
      </c>
      <c r="G44" s="4"/>
      <c r="H44" s="1">
        <v>0.532</v>
      </c>
      <c r="I44" s="4"/>
      <c r="J44" s="1">
        <v>0.367</v>
      </c>
      <c r="K44" s="4"/>
      <c r="V44" s="4"/>
      <c r="W44" s="4"/>
      <c r="X44" s="4"/>
      <c r="Y44" s="4"/>
    </row>
    <row r="45" spans="3:25" ht="15">
      <c r="C45" s="1">
        <f t="shared" si="0"/>
        <v>1784</v>
      </c>
      <c r="F45" s="1">
        <v>0.394</v>
      </c>
      <c r="G45" s="4"/>
      <c r="H45" s="1">
        <v>0.609</v>
      </c>
      <c r="I45" s="4"/>
      <c r="J45" s="1">
        <v>0.372</v>
      </c>
      <c r="K45" s="4"/>
      <c r="V45" s="4"/>
      <c r="W45" s="4"/>
      <c r="X45" s="4"/>
      <c r="Y45" s="4"/>
    </row>
    <row r="46" spans="3:25" ht="15">
      <c r="C46" s="1">
        <f t="shared" si="0"/>
        <v>1785</v>
      </c>
      <c r="F46" s="1">
        <v>0.409</v>
      </c>
      <c r="G46" s="4"/>
      <c r="H46" s="1">
        <v>0.59</v>
      </c>
      <c r="I46" s="4"/>
      <c r="J46" s="1">
        <v>0.478</v>
      </c>
      <c r="K46" s="4"/>
      <c r="V46" s="4"/>
      <c r="W46" s="4"/>
      <c r="X46" s="4"/>
      <c r="Y46" s="4"/>
    </row>
    <row r="47" spans="3:25" ht="15">
      <c r="C47" s="1">
        <f t="shared" si="0"/>
        <v>1786</v>
      </c>
      <c r="F47" s="1">
        <v>0.333</v>
      </c>
      <c r="G47" s="4"/>
      <c r="H47" s="1">
        <v>0.538</v>
      </c>
      <c r="I47" s="4"/>
      <c r="J47" s="1">
        <v>0.333</v>
      </c>
      <c r="K47" s="4"/>
      <c r="V47" s="4"/>
      <c r="W47" s="4"/>
      <c r="X47" s="4"/>
      <c r="Y47" s="4"/>
    </row>
    <row r="48" spans="3:25" ht="15">
      <c r="C48" s="1">
        <f t="shared" si="0"/>
        <v>1787</v>
      </c>
      <c r="F48" s="1">
        <v>0.476</v>
      </c>
      <c r="G48" s="4"/>
      <c r="H48" s="1">
        <v>0.462</v>
      </c>
      <c r="I48" s="4"/>
      <c r="J48" s="1">
        <v>0.413</v>
      </c>
      <c r="K48" s="4"/>
      <c r="V48" s="4"/>
      <c r="W48" s="4"/>
      <c r="X48" s="4"/>
      <c r="Y48" s="4"/>
    </row>
    <row r="49" spans="3:25" ht="15">
      <c r="C49" s="1">
        <f t="shared" si="0"/>
        <v>1788</v>
      </c>
      <c r="F49" s="1">
        <v>0.389</v>
      </c>
      <c r="G49" s="4"/>
      <c r="H49" s="1">
        <v>0.5</v>
      </c>
      <c r="I49" s="4"/>
      <c r="J49" s="1">
        <v>0.514</v>
      </c>
      <c r="K49" s="4"/>
      <c r="L49" s="1">
        <v>1</v>
      </c>
      <c r="V49" s="4"/>
      <c r="W49" s="4"/>
      <c r="X49" s="4"/>
      <c r="Y49" s="4"/>
    </row>
    <row r="50" spans="3:25" ht="15">
      <c r="C50" s="1">
        <f t="shared" si="0"/>
        <v>1789</v>
      </c>
      <c r="F50" s="1">
        <v>0.423</v>
      </c>
      <c r="G50" s="4"/>
      <c r="H50" s="1">
        <v>0.564</v>
      </c>
      <c r="I50" s="4"/>
      <c r="J50" s="1">
        <v>0.399</v>
      </c>
      <c r="K50" s="4"/>
      <c r="V50" s="4"/>
      <c r="W50" s="4"/>
      <c r="X50" s="4"/>
      <c r="Y50" s="4"/>
    </row>
    <row r="51" spans="3:25" ht="15">
      <c r="C51" s="1">
        <f t="shared" si="0"/>
        <v>1790</v>
      </c>
      <c r="F51" s="1">
        <v>0.333</v>
      </c>
      <c r="G51" s="4"/>
      <c r="H51" s="1">
        <v>0.59</v>
      </c>
      <c r="I51" s="4"/>
      <c r="J51" s="1">
        <v>0.4</v>
      </c>
      <c r="K51" s="4"/>
      <c r="V51" s="4"/>
      <c r="W51" s="4"/>
      <c r="X51" s="4"/>
      <c r="Y51" s="4"/>
    </row>
    <row r="52" spans="3:25" ht="15">
      <c r="C52" s="1">
        <f t="shared" si="0"/>
        <v>1791</v>
      </c>
      <c r="F52" s="1">
        <v>0.438</v>
      </c>
      <c r="G52" s="4"/>
      <c r="H52" s="1">
        <v>0.549</v>
      </c>
      <c r="I52" s="4"/>
      <c r="J52" s="1">
        <v>0.463</v>
      </c>
      <c r="K52" s="4"/>
      <c r="V52" s="4"/>
      <c r="W52" s="4"/>
      <c r="X52" s="4"/>
      <c r="Y52" s="4"/>
    </row>
    <row r="53" spans="3:25" ht="15">
      <c r="C53" s="1">
        <f t="shared" si="0"/>
        <v>1792</v>
      </c>
      <c r="F53" s="1">
        <v>0.285</v>
      </c>
      <c r="G53" s="4"/>
      <c r="H53" s="1">
        <v>0.583</v>
      </c>
      <c r="I53" s="4"/>
      <c r="J53" s="1">
        <v>0.471</v>
      </c>
      <c r="K53" s="4"/>
      <c r="V53" s="4"/>
      <c r="W53" s="4"/>
      <c r="X53" s="4"/>
      <c r="Y53" s="4"/>
    </row>
    <row r="54" spans="3:25" ht="15">
      <c r="C54" s="1">
        <f t="shared" si="0"/>
        <v>1793</v>
      </c>
      <c r="F54" s="1">
        <v>0.353</v>
      </c>
      <c r="G54" s="4"/>
      <c r="H54" s="1">
        <v>0.698</v>
      </c>
      <c r="I54" s="4"/>
      <c r="J54" s="1">
        <v>0.539</v>
      </c>
      <c r="K54" s="4"/>
      <c r="V54" s="4"/>
      <c r="W54" s="4"/>
      <c r="X54" s="4"/>
      <c r="Y54" s="4"/>
    </row>
    <row r="55" spans="3:25" ht="15">
      <c r="C55" s="1">
        <f t="shared" si="0"/>
        <v>1794</v>
      </c>
      <c r="F55" s="1">
        <v>0.541</v>
      </c>
      <c r="G55" s="4"/>
      <c r="H55" s="1">
        <v>0.372</v>
      </c>
      <c r="I55" s="4"/>
      <c r="J55" s="1">
        <v>0.571</v>
      </c>
      <c r="K55" s="4"/>
      <c r="V55" s="4"/>
      <c r="W55" s="4"/>
      <c r="X55" s="4"/>
      <c r="Y55" s="4"/>
    </row>
    <row r="56" spans="3:25" ht="15">
      <c r="C56" s="1">
        <f t="shared" si="0"/>
        <v>1795</v>
      </c>
      <c r="F56" s="1">
        <v>0.57</v>
      </c>
      <c r="G56" s="4"/>
      <c r="H56" s="1">
        <v>0.75</v>
      </c>
      <c r="I56" s="4"/>
      <c r="J56" s="1">
        <v>0.667</v>
      </c>
      <c r="K56" s="4"/>
      <c r="V56" s="4"/>
      <c r="W56" s="4"/>
      <c r="X56" s="4"/>
      <c r="Y56" s="4"/>
    </row>
    <row r="57" spans="3:25" ht="15">
      <c r="C57" s="1">
        <f t="shared" si="0"/>
        <v>1796</v>
      </c>
      <c r="F57" s="1">
        <v>0.487</v>
      </c>
      <c r="G57" s="4"/>
      <c r="H57" s="1">
        <v>0.768</v>
      </c>
      <c r="I57" s="4"/>
      <c r="J57" s="1">
        <v>0.629</v>
      </c>
      <c r="K57" s="4"/>
      <c r="V57" s="4"/>
      <c r="W57" s="4"/>
      <c r="X57" s="4"/>
      <c r="Y57" s="4"/>
    </row>
    <row r="58" spans="3:25" ht="15">
      <c r="C58" s="1">
        <f t="shared" si="0"/>
        <v>1797</v>
      </c>
      <c r="F58" s="1">
        <v>0.436</v>
      </c>
      <c r="G58" s="4"/>
      <c r="H58" s="1">
        <v>0.711</v>
      </c>
      <c r="I58" s="4"/>
      <c r="J58" s="1">
        <v>0.667</v>
      </c>
      <c r="K58" s="4"/>
      <c r="V58" s="4"/>
      <c r="W58" s="4"/>
      <c r="X58" s="4"/>
      <c r="Y58" s="4"/>
    </row>
    <row r="59" spans="3:25" ht="15">
      <c r="C59" s="1">
        <f t="shared" si="0"/>
        <v>1798</v>
      </c>
      <c r="F59" s="1">
        <v>0.622</v>
      </c>
      <c r="G59" s="4"/>
      <c r="H59" s="1">
        <v>0.417</v>
      </c>
      <c r="I59" s="4"/>
      <c r="J59" s="1">
        <v>0.719</v>
      </c>
      <c r="K59" s="4"/>
      <c r="V59" s="4"/>
      <c r="W59" s="4"/>
      <c r="X59" s="4"/>
      <c r="Y59" s="4"/>
    </row>
    <row r="60" spans="3:25" ht="15">
      <c r="C60" s="1">
        <f t="shared" si="0"/>
        <v>1799</v>
      </c>
      <c r="F60" s="1">
        <v>0.479</v>
      </c>
      <c r="G60" s="4"/>
      <c r="H60" s="1">
        <v>0.685</v>
      </c>
      <c r="I60" s="4"/>
      <c r="J60" s="1">
        <v>0.559</v>
      </c>
      <c r="K60" s="4"/>
      <c r="N60" s="1">
        <v>1.09</v>
      </c>
      <c r="V60" s="4"/>
      <c r="W60" s="4"/>
      <c r="X60" s="4"/>
      <c r="Y60" s="4"/>
    </row>
    <row r="61" spans="3:25" ht="15">
      <c r="C61" s="1">
        <f t="shared" si="0"/>
        <v>1800</v>
      </c>
      <c r="F61" s="1">
        <v>0.424</v>
      </c>
      <c r="G61" s="4"/>
      <c r="H61" s="1">
        <v>0.918</v>
      </c>
      <c r="I61" s="4"/>
      <c r="J61" s="1">
        <v>0.692</v>
      </c>
      <c r="K61" s="4"/>
      <c r="V61" s="4"/>
      <c r="W61" s="4"/>
      <c r="X61" s="4"/>
      <c r="Y61" s="4"/>
    </row>
    <row r="62" spans="3:25" ht="15">
      <c r="C62" s="1">
        <f t="shared" si="0"/>
        <v>1801</v>
      </c>
      <c r="F62" s="1">
        <v>0.577</v>
      </c>
      <c r="G62" s="4"/>
      <c r="H62" s="1">
        <v>0.87</v>
      </c>
      <c r="I62" s="4"/>
      <c r="J62" s="1">
        <v>0.365</v>
      </c>
      <c r="K62" s="4"/>
      <c r="V62" s="4"/>
      <c r="W62" s="4"/>
      <c r="X62" s="4"/>
      <c r="Y62" s="4"/>
    </row>
    <row r="63" spans="3:25" ht="15">
      <c r="C63" s="1">
        <f t="shared" si="0"/>
        <v>1802</v>
      </c>
      <c r="F63" s="1">
        <v>0.622</v>
      </c>
      <c r="G63" s="4"/>
      <c r="H63" s="1">
        <v>0.833</v>
      </c>
      <c r="I63" s="4"/>
      <c r="J63" s="1">
        <v>0.833</v>
      </c>
      <c r="K63" s="4"/>
      <c r="V63" s="4"/>
      <c r="W63" s="4"/>
      <c r="X63" s="4"/>
      <c r="Y63" s="4"/>
    </row>
    <row r="64" spans="3:25" ht="15">
      <c r="C64" s="1">
        <f t="shared" si="0"/>
        <v>1803</v>
      </c>
      <c r="F64" s="1">
        <v>0.517</v>
      </c>
      <c r="G64" s="4"/>
      <c r="H64" s="1">
        <v>0.934</v>
      </c>
      <c r="I64" s="4"/>
      <c r="J64" s="1">
        <v>0.612</v>
      </c>
      <c r="K64" s="4"/>
      <c r="L64" s="1">
        <v>1.66</v>
      </c>
      <c r="V64" s="4"/>
      <c r="W64" s="4"/>
      <c r="X64" s="4"/>
      <c r="Y64" s="4"/>
    </row>
    <row r="65" spans="3:25" ht="15">
      <c r="C65" s="1">
        <f t="shared" si="0"/>
        <v>1804</v>
      </c>
      <c r="F65" s="1">
        <v>0.806</v>
      </c>
      <c r="G65" s="4"/>
      <c r="H65" s="1">
        <v>0.954</v>
      </c>
      <c r="I65" s="4"/>
      <c r="J65" s="1">
        <v>0.776</v>
      </c>
      <c r="K65" s="4"/>
      <c r="V65" s="4"/>
      <c r="W65" s="4"/>
      <c r="X65" s="4"/>
      <c r="Y65" s="4"/>
    </row>
    <row r="66" spans="3:25" ht="15">
      <c r="C66" s="1">
        <f t="shared" si="0"/>
        <v>1805</v>
      </c>
      <c r="F66" s="1">
        <v>1</v>
      </c>
      <c r="G66" s="4"/>
      <c r="H66" s="1">
        <v>1.46</v>
      </c>
      <c r="I66" s="4"/>
      <c r="J66" s="1">
        <v>0.774</v>
      </c>
      <c r="K66" s="4"/>
      <c r="V66" s="4"/>
      <c r="W66" s="4"/>
      <c r="X66" s="4"/>
      <c r="Y66" s="4"/>
    </row>
    <row r="67" spans="3:25" ht="15">
      <c r="C67" s="1">
        <f t="shared" si="0"/>
        <v>1806</v>
      </c>
      <c r="F67" s="1">
        <v>1</v>
      </c>
      <c r="G67" s="4"/>
      <c r="H67" s="1">
        <v>0.994</v>
      </c>
      <c r="I67" s="4"/>
      <c r="J67" s="1">
        <v>0.93</v>
      </c>
      <c r="K67" s="4"/>
      <c r="V67" s="4"/>
      <c r="W67" s="4"/>
      <c r="X67" s="4"/>
      <c r="Y67" s="4"/>
    </row>
    <row r="68" spans="3:25" ht="15">
      <c r="C68" s="1">
        <f t="shared" si="0"/>
        <v>1807</v>
      </c>
      <c r="F68" s="1">
        <v>0.667</v>
      </c>
      <c r="G68" s="4"/>
      <c r="H68" s="1">
        <v>1.17</v>
      </c>
      <c r="I68" s="4"/>
      <c r="J68" s="1">
        <v>0.75</v>
      </c>
      <c r="K68" s="4"/>
      <c r="V68" s="4"/>
      <c r="W68" s="4"/>
      <c r="X68" s="4"/>
      <c r="Y68" s="4"/>
    </row>
    <row r="69" spans="3:25" ht="15">
      <c r="C69" s="1">
        <f t="shared" si="0"/>
        <v>1808</v>
      </c>
      <c r="F69" s="1">
        <v>0.844</v>
      </c>
      <c r="G69" s="4"/>
      <c r="H69" s="1">
        <v>1</v>
      </c>
      <c r="I69" s="4"/>
      <c r="J69" s="1">
        <v>0.845</v>
      </c>
      <c r="K69" s="4"/>
      <c r="V69" s="4"/>
      <c r="W69" s="4"/>
      <c r="X69" s="4"/>
      <c r="Y69" s="4"/>
    </row>
    <row r="70" spans="3:25" ht="15">
      <c r="C70" s="1">
        <f t="shared" si="0"/>
        <v>1809</v>
      </c>
      <c r="F70" s="1">
        <v>0.54</v>
      </c>
      <c r="G70" s="4"/>
      <c r="H70" s="1">
        <v>1.17</v>
      </c>
      <c r="I70" s="4"/>
      <c r="J70" s="1">
        <v>1.23</v>
      </c>
      <c r="K70" s="4"/>
      <c r="L70" s="1">
        <v>1.54</v>
      </c>
      <c r="V70" s="4"/>
      <c r="W70" s="4"/>
      <c r="X70" s="4"/>
      <c r="Y70" s="4"/>
    </row>
    <row r="71" spans="3:25" ht="15">
      <c r="C71" s="1">
        <f t="shared" si="0"/>
        <v>1810</v>
      </c>
      <c r="F71" s="1">
        <v>1</v>
      </c>
      <c r="G71" s="4"/>
      <c r="H71" s="1">
        <v>1.06</v>
      </c>
      <c r="I71" s="4"/>
      <c r="J71" s="1">
        <v>1</v>
      </c>
      <c r="K71" s="4"/>
      <c r="L71" s="1">
        <v>1.16</v>
      </c>
      <c r="V71" s="4"/>
      <c r="W71" s="4"/>
      <c r="X71" s="4"/>
      <c r="Y71" s="4"/>
    </row>
    <row r="72" spans="3:25" ht="15">
      <c r="C72" s="1">
        <f t="shared" si="0"/>
        <v>1811</v>
      </c>
      <c r="F72" s="1">
        <v>0.592</v>
      </c>
      <c r="G72" s="4"/>
      <c r="H72" s="1">
        <v>1.12</v>
      </c>
      <c r="I72" s="4"/>
      <c r="J72" s="1">
        <v>0.979</v>
      </c>
      <c r="K72" s="4"/>
      <c r="L72" s="1">
        <v>1.5</v>
      </c>
      <c r="V72" s="4"/>
      <c r="W72" s="4"/>
      <c r="X72" s="4"/>
      <c r="Y72" s="4"/>
    </row>
    <row r="73" spans="3:25" ht="15">
      <c r="C73" s="1">
        <f t="shared" si="0"/>
        <v>1812</v>
      </c>
      <c r="F73" s="1">
        <v>1</v>
      </c>
      <c r="G73" s="4"/>
      <c r="H73" s="1">
        <v>1.2</v>
      </c>
      <c r="I73" s="4"/>
      <c r="J73" s="1">
        <v>1.07</v>
      </c>
      <c r="K73" s="4"/>
      <c r="L73" s="1">
        <v>3.25</v>
      </c>
      <c r="V73" s="4"/>
      <c r="W73" s="4"/>
      <c r="X73" s="4"/>
      <c r="Y73" s="4"/>
    </row>
    <row r="74" spans="3:25" ht="15">
      <c r="C74" s="1">
        <f t="shared" si="0"/>
        <v>1813</v>
      </c>
      <c r="F74" s="1">
        <v>0.959</v>
      </c>
      <c r="G74" s="4"/>
      <c r="H74" s="1">
        <v>1.26</v>
      </c>
      <c r="I74" s="4"/>
      <c r="J74" s="1">
        <v>1</v>
      </c>
      <c r="K74" s="4"/>
      <c r="L74" s="1">
        <v>1.63</v>
      </c>
      <c r="V74" s="4"/>
      <c r="W74" s="4"/>
      <c r="X74" s="4"/>
      <c r="Y74" s="4"/>
    </row>
    <row r="75" spans="3:25" ht="15">
      <c r="C75" s="1">
        <f t="shared" si="0"/>
        <v>1814</v>
      </c>
      <c r="F75" s="1">
        <v>0.699</v>
      </c>
      <c r="G75" s="4"/>
      <c r="H75" s="1">
        <v>1.04</v>
      </c>
      <c r="I75" s="4"/>
      <c r="J75" s="1">
        <v>1</v>
      </c>
      <c r="K75" s="4"/>
      <c r="V75" s="4"/>
      <c r="W75" s="4"/>
      <c r="X75" s="4"/>
      <c r="Y75" s="4"/>
    </row>
    <row r="76" spans="3:25" ht="15">
      <c r="C76" s="1">
        <f t="shared" si="0"/>
        <v>1815</v>
      </c>
      <c r="F76" s="1">
        <v>0.868</v>
      </c>
      <c r="G76" s="4"/>
      <c r="I76" s="4"/>
      <c r="J76" s="1">
        <v>0.987</v>
      </c>
      <c r="K76" s="4"/>
      <c r="L76" s="1">
        <v>1.21</v>
      </c>
      <c r="N76" s="1">
        <v>1.13</v>
      </c>
      <c r="V76" s="4"/>
      <c r="W76" s="4"/>
      <c r="X76" s="4"/>
      <c r="Y76" s="4"/>
    </row>
    <row r="77" spans="3:25" ht="15">
      <c r="C77" s="1">
        <f t="shared" si="0"/>
        <v>1816</v>
      </c>
      <c r="F77" s="1">
        <v>0.752</v>
      </c>
      <c r="G77" s="4"/>
      <c r="H77" s="1">
        <v>1</v>
      </c>
      <c r="I77" s="4"/>
      <c r="J77" s="1">
        <v>1.07</v>
      </c>
      <c r="K77" s="4"/>
      <c r="V77" s="4"/>
      <c r="W77" s="4"/>
      <c r="X77" s="4"/>
      <c r="Y77" s="4"/>
    </row>
    <row r="78" spans="3:25" ht="15">
      <c r="C78" s="1">
        <f t="shared" si="0"/>
        <v>1817</v>
      </c>
      <c r="F78" s="1">
        <v>0.827</v>
      </c>
      <c r="G78" s="4"/>
      <c r="H78" s="1">
        <v>1.21</v>
      </c>
      <c r="I78" s="4"/>
      <c r="J78" s="1">
        <v>1</v>
      </c>
      <c r="K78" s="4"/>
      <c r="O78" s="1">
        <v>1</v>
      </c>
      <c r="V78" s="4"/>
      <c r="W78" s="4"/>
      <c r="X78" s="4"/>
      <c r="Y78" s="4"/>
    </row>
    <row r="79" spans="3:25" ht="15">
      <c r="C79" s="1">
        <f aca="true" t="shared" si="1" ref="C79:C122">C78+1</f>
        <v>1818</v>
      </c>
      <c r="F79" s="1">
        <v>1.49</v>
      </c>
      <c r="G79" s="4"/>
      <c r="I79" s="4"/>
      <c r="J79" s="1">
        <v>0.753</v>
      </c>
      <c r="K79" s="4"/>
      <c r="V79" s="4"/>
      <c r="W79" s="4"/>
      <c r="X79" s="4"/>
      <c r="Y79" s="4"/>
    </row>
    <row r="80" spans="3:25" ht="15">
      <c r="C80" s="1">
        <f t="shared" si="1"/>
        <v>1819</v>
      </c>
      <c r="F80" s="1">
        <v>0.533</v>
      </c>
      <c r="G80" s="4"/>
      <c r="H80" s="1">
        <v>1.14</v>
      </c>
      <c r="I80" s="4"/>
      <c r="J80" s="1">
        <v>0.795</v>
      </c>
      <c r="K80" s="4"/>
      <c r="O80" s="1">
        <v>1</v>
      </c>
      <c r="V80" s="4"/>
      <c r="W80" s="4"/>
      <c r="X80" s="4"/>
      <c r="Y80" s="4"/>
    </row>
    <row r="81" spans="3:25" ht="15">
      <c r="C81" s="1">
        <f t="shared" si="1"/>
        <v>1820</v>
      </c>
      <c r="F81" s="1">
        <v>0.75</v>
      </c>
      <c r="G81" s="4"/>
      <c r="H81" s="1">
        <v>1</v>
      </c>
      <c r="I81" s="4"/>
      <c r="J81" s="1">
        <v>0.676</v>
      </c>
      <c r="K81" s="4"/>
      <c r="O81" s="1">
        <v>1</v>
      </c>
      <c r="V81" s="4"/>
      <c r="W81" s="4"/>
      <c r="X81" s="4"/>
      <c r="Y81" s="4"/>
    </row>
    <row r="82" spans="3:25" ht="15">
      <c r="C82" s="1">
        <f t="shared" si="1"/>
        <v>1821</v>
      </c>
      <c r="F82" s="1">
        <v>0.664</v>
      </c>
      <c r="G82" s="4"/>
      <c r="I82" s="4"/>
      <c r="J82" s="1">
        <v>0.75</v>
      </c>
      <c r="K82" s="4"/>
      <c r="V82" s="4"/>
      <c r="W82" s="4"/>
      <c r="X82" s="4"/>
      <c r="Y82" s="4"/>
    </row>
    <row r="83" spans="3:25" ht="15">
      <c r="C83" s="1">
        <f t="shared" si="1"/>
        <v>1822</v>
      </c>
      <c r="F83" s="1">
        <v>0.771</v>
      </c>
      <c r="G83" s="4"/>
      <c r="H83" s="1">
        <v>0.89</v>
      </c>
      <c r="I83" s="4"/>
      <c r="J83" s="1">
        <v>0.735</v>
      </c>
      <c r="K83" s="4"/>
      <c r="O83" s="1">
        <v>1.39</v>
      </c>
      <c r="V83" s="4"/>
      <c r="W83" s="4"/>
      <c r="X83" s="4"/>
      <c r="Y83" s="4"/>
    </row>
    <row r="84" spans="3:25" ht="15">
      <c r="C84" s="1">
        <f t="shared" si="1"/>
        <v>1823</v>
      </c>
      <c r="F84" s="1">
        <v>1</v>
      </c>
      <c r="G84" s="4"/>
      <c r="H84" s="1">
        <v>1</v>
      </c>
      <c r="I84" s="4"/>
      <c r="J84" s="1">
        <v>0.866</v>
      </c>
      <c r="K84" s="4"/>
      <c r="O84" s="1">
        <v>1.51</v>
      </c>
      <c r="V84" s="4"/>
      <c r="W84" s="4"/>
      <c r="X84" s="4"/>
      <c r="Y84" s="4"/>
    </row>
    <row r="85" spans="3:25" ht="15">
      <c r="C85" s="1">
        <f t="shared" si="1"/>
        <v>1824</v>
      </c>
      <c r="G85" s="4"/>
      <c r="H85" s="1">
        <v>0.833</v>
      </c>
      <c r="I85" s="4"/>
      <c r="J85" s="1">
        <v>0.835</v>
      </c>
      <c r="K85" s="4"/>
      <c r="O85" s="1">
        <v>1.35</v>
      </c>
      <c r="V85" s="4"/>
      <c r="W85" s="4"/>
      <c r="X85" s="4"/>
      <c r="Y85" s="4"/>
    </row>
    <row r="86" spans="3:25" ht="15">
      <c r="C86" s="1">
        <f t="shared" si="1"/>
        <v>1825</v>
      </c>
      <c r="F86" s="1">
        <v>0.74</v>
      </c>
      <c r="G86" s="4"/>
      <c r="H86" s="1">
        <v>0.75</v>
      </c>
      <c r="I86" s="4"/>
      <c r="J86" s="1">
        <v>0.992</v>
      </c>
      <c r="K86" s="4"/>
      <c r="L86" s="1">
        <v>1.25</v>
      </c>
      <c r="N86" s="1">
        <v>1.21</v>
      </c>
      <c r="V86" s="4"/>
      <c r="W86" s="4"/>
      <c r="X86" s="4"/>
      <c r="Y86" s="4"/>
    </row>
    <row r="87" spans="3:25" ht="15">
      <c r="C87" s="1">
        <f t="shared" si="1"/>
        <v>1826</v>
      </c>
      <c r="F87" s="1">
        <v>0.617</v>
      </c>
      <c r="G87" s="4"/>
      <c r="I87" s="4"/>
      <c r="J87" s="1">
        <v>0.792</v>
      </c>
      <c r="K87" s="4"/>
      <c r="V87" s="4"/>
      <c r="W87" s="4"/>
      <c r="X87" s="4"/>
      <c r="Y87" s="4"/>
    </row>
    <row r="88" spans="3:25" ht="15">
      <c r="C88" s="1">
        <f t="shared" si="1"/>
        <v>1827</v>
      </c>
      <c r="F88" s="1">
        <v>0.8</v>
      </c>
      <c r="G88" s="4"/>
      <c r="I88" s="4"/>
      <c r="J88" s="1">
        <v>1</v>
      </c>
      <c r="K88" s="4"/>
      <c r="V88" s="4"/>
      <c r="W88" s="4"/>
      <c r="X88" s="4"/>
      <c r="Y88" s="4"/>
    </row>
    <row r="89" spans="3:25" ht="15">
      <c r="C89" s="1">
        <f t="shared" si="1"/>
        <v>1828</v>
      </c>
      <c r="F89" s="1">
        <v>0.75</v>
      </c>
      <c r="G89" s="4"/>
      <c r="I89" s="4"/>
      <c r="J89" s="1">
        <v>0.69</v>
      </c>
      <c r="K89" s="4"/>
      <c r="L89" s="1">
        <v>1.26</v>
      </c>
      <c r="V89" s="4"/>
      <c r="W89" s="4"/>
      <c r="X89" s="4"/>
      <c r="Y89" s="4"/>
    </row>
    <row r="90" spans="3:25" ht="15">
      <c r="C90" s="1">
        <f t="shared" si="1"/>
        <v>1829</v>
      </c>
      <c r="G90" s="4"/>
      <c r="I90" s="4"/>
      <c r="J90" s="1">
        <v>0.76</v>
      </c>
      <c r="K90" s="4"/>
      <c r="O90" s="1">
        <v>1.33</v>
      </c>
      <c r="V90" s="4"/>
      <c r="W90" s="4"/>
      <c r="X90" s="4"/>
      <c r="Y90" s="4"/>
    </row>
    <row r="91" spans="3:25" ht="15">
      <c r="C91" s="1">
        <f t="shared" si="1"/>
        <v>1830</v>
      </c>
      <c r="G91" s="4"/>
      <c r="I91" s="4"/>
      <c r="J91" s="1">
        <v>0.735</v>
      </c>
      <c r="K91" s="4"/>
      <c r="V91" s="4"/>
      <c r="W91" s="4"/>
      <c r="X91" s="4"/>
      <c r="Y91" s="4"/>
    </row>
    <row r="92" spans="3:25" ht="15">
      <c r="C92" s="1">
        <f t="shared" si="1"/>
        <v>1831</v>
      </c>
      <c r="F92" s="1">
        <v>0.87</v>
      </c>
      <c r="G92" s="4"/>
      <c r="I92" s="4"/>
      <c r="K92" s="4"/>
      <c r="O92" s="1">
        <v>0.539</v>
      </c>
      <c r="V92" s="4"/>
      <c r="W92" s="4"/>
      <c r="X92" s="4"/>
      <c r="Y92" s="4"/>
    </row>
    <row r="93" spans="3:25" ht="15">
      <c r="C93" s="1">
        <f t="shared" si="1"/>
        <v>1832</v>
      </c>
      <c r="G93" s="4"/>
      <c r="I93" s="4"/>
      <c r="K93" s="4"/>
      <c r="O93" s="1">
        <v>1.18</v>
      </c>
      <c r="V93" s="4"/>
      <c r="W93" s="4"/>
      <c r="X93" s="4"/>
      <c r="Y93" s="4"/>
    </row>
    <row r="94" spans="3:25" ht="15">
      <c r="C94" s="1">
        <f t="shared" si="1"/>
        <v>1833</v>
      </c>
      <c r="G94" s="4"/>
      <c r="I94" s="4"/>
      <c r="J94" s="1">
        <v>0.938</v>
      </c>
      <c r="K94" s="4"/>
      <c r="V94" s="4"/>
      <c r="W94" s="4"/>
      <c r="X94" s="4"/>
      <c r="Y94" s="4"/>
    </row>
    <row r="95" spans="3:23" ht="15">
      <c r="C95" s="1">
        <f t="shared" si="1"/>
        <v>1834</v>
      </c>
      <c r="G95" s="4"/>
      <c r="I95" s="4"/>
      <c r="J95" s="1">
        <v>1</v>
      </c>
      <c r="K95" s="4"/>
      <c r="U95" s="2"/>
      <c r="V95" s="2"/>
      <c r="W95" s="2"/>
    </row>
    <row r="96" spans="3:23" ht="15">
      <c r="C96" s="1">
        <f t="shared" si="1"/>
        <v>1835</v>
      </c>
      <c r="F96" s="1">
        <v>0.87</v>
      </c>
      <c r="G96" s="4"/>
      <c r="I96" s="4"/>
      <c r="J96" s="1">
        <v>0.728</v>
      </c>
      <c r="K96" s="4"/>
      <c r="L96" s="1">
        <v>1.38</v>
      </c>
      <c r="N96" s="1">
        <v>1.21</v>
      </c>
      <c r="U96" s="2"/>
      <c r="V96" s="2"/>
      <c r="W96" s="2"/>
    </row>
    <row r="97" spans="3:23" ht="15">
      <c r="C97" s="1">
        <f t="shared" si="1"/>
        <v>1836</v>
      </c>
      <c r="G97" s="4"/>
      <c r="I97" s="4"/>
      <c r="K97" s="4"/>
      <c r="U97" s="2"/>
      <c r="V97" s="2"/>
      <c r="W97" s="2"/>
    </row>
    <row r="98" spans="3:23" ht="15">
      <c r="C98" s="1">
        <f t="shared" si="1"/>
        <v>1837</v>
      </c>
      <c r="G98" s="4"/>
      <c r="I98" s="4"/>
      <c r="K98" s="4"/>
      <c r="U98" s="2"/>
      <c r="V98" s="2"/>
      <c r="W98" s="2"/>
    </row>
    <row r="99" spans="3:23" ht="15">
      <c r="C99" s="1">
        <f t="shared" si="1"/>
        <v>1838</v>
      </c>
      <c r="G99" s="4"/>
      <c r="I99" s="4"/>
      <c r="K99" s="4"/>
      <c r="U99" s="2"/>
      <c r="V99" s="2"/>
      <c r="W99" s="2"/>
    </row>
    <row r="100" spans="3:23" ht="15">
      <c r="C100" s="1">
        <f t="shared" si="1"/>
        <v>1839</v>
      </c>
      <c r="G100" s="4"/>
      <c r="I100" s="4"/>
      <c r="K100" s="4"/>
      <c r="U100" s="2"/>
      <c r="V100" s="2"/>
      <c r="W100" s="2"/>
    </row>
    <row r="101" spans="3:23" ht="15">
      <c r="C101" s="1">
        <f t="shared" si="1"/>
        <v>1840</v>
      </c>
      <c r="G101" s="4"/>
      <c r="I101" s="4"/>
      <c r="K101" s="4"/>
      <c r="U101" s="2"/>
      <c r="V101" s="2"/>
      <c r="W101" s="2"/>
    </row>
    <row r="102" spans="3:23" ht="15">
      <c r="C102" s="1">
        <f t="shared" si="1"/>
        <v>1841</v>
      </c>
      <c r="G102" s="4"/>
      <c r="I102" s="4"/>
      <c r="K102" s="4"/>
      <c r="U102" s="2"/>
      <c r="V102" s="2"/>
      <c r="W102" s="2"/>
    </row>
    <row r="103" spans="3:23" ht="15">
      <c r="C103" s="1">
        <f t="shared" si="1"/>
        <v>1842</v>
      </c>
      <c r="G103" s="4"/>
      <c r="I103" s="4"/>
      <c r="K103" s="4"/>
      <c r="U103" s="2"/>
      <c r="V103" s="2"/>
      <c r="W103" s="2"/>
    </row>
    <row r="104" spans="3:23" ht="15">
      <c r="C104" s="1">
        <f t="shared" si="1"/>
        <v>1843</v>
      </c>
      <c r="G104" s="4"/>
      <c r="I104" s="4"/>
      <c r="K104" s="4"/>
      <c r="U104" s="2"/>
      <c r="V104" s="2"/>
      <c r="W104" s="2"/>
    </row>
    <row r="105" spans="3:23" ht="15">
      <c r="C105" s="1">
        <f t="shared" si="1"/>
        <v>1844</v>
      </c>
      <c r="G105" s="4"/>
      <c r="I105" s="4"/>
      <c r="K105" s="4"/>
      <c r="U105" s="2"/>
      <c r="V105" s="2"/>
      <c r="W105" s="2"/>
    </row>
    <row r="106" spans="3:23" ht="15">
      <c r="C106" s="1">
        <f t="shared" si="1"/>
        <v>1845</v>
      </c>
      <c r="F106" s="1">
        <v>0.95</v>
      </c>
      <c r="G106" s="4"/>
      <c r="I106" s="4"/>
      <c r="J106" s="1">
        <v>1</v>
      </c>
      <c r="K106" s="4"/>
      <c r="L106" s="1">
        <v>1.25</v>
      </c>
      <c r="N106" s="1">
        <v>1.23</v>
      </c>
      <c r="U106" s="2"/>
      <c r="V106" s="2"/>
      <c r="W106" s="2"/>
    </row>
    <row r="107" spans="3:23" ht="15">
      <c r="C107" s="1">
        <f t="shared" si="1"/>
        <v>1846</v>
      </c>
      <c r="G107" s="4"/>
      <c r="I107" s="4"/>
      <c r="K107" s="4"/>
      <c r="U107" s="2"/>
      <c r="V107" s="2"/>
      <c r="W107" s="2"/>
    </row>
    <row r="108" spans="3:23" ht="15">
      <c r="C108" s="1">
        <f t="shared" si="1"/>
        <v>1847</v>
      </c>
      <c r="G108" s="4"/>
      <c r="I108" s="4"/>
      <c r="K108" s="4"/>
      <c r="U108" s="2"/>
      <c r="V108" s="2"/>
      <c r="W108" s="2"/>
    </row>
    <row r="109" spans="3:23" ht="15">
      <c r="C109" s="1">
        <f t="shared" si="1"/>
        <v>1848</v>
      </c>
      <c r="G109" s="4"/>
      <c r="I109" s="4"/>
      <c r="K109" s="4"/>
      <c r="N109" s="1">
        <v>1.54</v>
      </c>
      <c r="U109" s="2"/>
      <c r="V109" s="2"/>
      <c r="W109" s="2"/>
    </row>
    <row r="110" spans="3:23" ht="15">
      <c r="C110" s="1">
        <f t="shared" si="1"/>
        <v>1849</v>
      </c>
      <c r="G110" s="4"/>
      <c r="I110" s="4"/>
      <c r="K110" s="4"/>
      <c r="U110" s="2"/>
      <c r="V110" s="2"/>
      <c r="W110" s="2"/>
    </row>
    <row r="111" spans="3:23" ht="15">
      <c r="C111" s="1">
        <f t="shared" si="1"/>
        <v>1850</v>
      </c>
      <c r="G111" s="4"/>
      <c r="I111" s="4"/>
      <c r="K111" s="4"/>
      <c r="U111" s="2"/>
      <c r="V111" s="2"/>
      <c r="W111" s="2"/>
    </row>
    <row r="112" spans="3:23" ht="15">
      <c r="C112" s="1">
        <f t="shared" si="1"/>
        <v>1851</v>
      </c>
      <c r="G112" s="4"/>
      <c r="I112" s="4"/>
      <c r="K112" s="4"/>
      <c r="U112" s="2"/>
      <c r="V112" s="2"/>
      <c r="W112" s="2"/>
    </row>
    <row r="113" spans="3:23" ht="15">
      <c r="C113" s="1">
        <f t="shared" si="1"/>
        <v>1852</v>
      </c>
      <c r="G113" s="4"/>
      <c r="I113" s="4"/>
      <c r="K113" s="4"/>
      <c r="U113" s="2"/>
      <c r="V113" s="2"/>
      <c r="W113" s="2"/>
    </row>
    <row r="114" spans="3:23" ht="15">
      <c r="C114" s="1">
        <f t="shared" si="1"/>
        <v>1853</v>
      </c>
      <c r="G114" s="4"/>
      <c r="I114" s="4"/>
      <c r="K114" s="4"/>
      <c r="U114" s="2"/>
      <c r="V114" s="2"/>
      <c r="W114" s="2"/>
    </row>
    <row r="115" spans="3:23" ht="15">
      <c r="C115" s="1">
        <f t="shared" si="1"/>
        <v>1854</v>
      </c>
      <c r="G115" s="4"/>
      <c r="I115" s="4"/>
      <c r="K115" s="4"/>
      <c r="U115" s="2"/>
      <c r="V115" s="2"/>
      <c r="W115" s="2"/>
    </row>
    <row r="116" spans="3:23" ht="15">
      <c r="C116" s="1">
        <f t="shared" si="1"/>
        <v>1855</v>
      </c>
      <c r="G116" s="4"/>
      <c r="I116" s="4"/>
      <c r="K116" s="4"/>
      <c r="U116" s="2"/>
      <c r="V116" s="2"/>
      <c r="W116" s="2"/>
    </row>
    <row r="117" spans="3:23" ht="15">
      <c r="C117" s="1">
        <f t="shared" si="1"/>
        <v>1856</v>
      </c>
      <c r="G117" s="4"/>
      <c r="I117" s="4"/>
      <c r="K117" s="4"/>
      <c r="U117" s="2"/>
      <c r="V117" s="2"/>
      <c r="W117" s="2"/>
    </row>
    <row r="118" spans="3:23" ht="15">
      <c r="C118" s="1">
        <f t="shared" si="1"/>
        <v>1857</v>
      </c>
      <c r="G118" s="4"/>
      <c r="I118" s="4"/>
      <c r="J118" s="1">
        <v>1.5</v>
      </c>
      <c r="K118" s="4"/>
      <c r="N118" s="1">
        <v>1.76</v>
      </c>
      <c r="U118" s="2"/>
      <c r="V118" s="2"/>
      <c r="W118" s="2"/>
    </row>
    <row r="119" spans="3:23" ht="15">
      <c r="C119" s="1">
        <f t="shared" si="1"/>
        <v>1858</v>
      </c>
      <c r="G119" s="4"/>
      <c r="I119" s="4"/>
      <c r="K119" s="4"/>
      <c r="N119" s="1">
        <v>1.67</v>
      </c>
      <c r="U119" s="2"/>
      <c r="V119" s="2"/>
      <c r="W119" s="2"/>
    </row>
    <row r="120" spans="3:23" ht="15">
      <c r="C120" s="1">
        <f t="shared" si="1"/>
        <v>1859</v>
      </c>
      <c r="G120" s="4"/>
      <c r="I120" s="4"/>
      <c r="K120" s="4"/>
      <c r="U120" s="2"/>
      <c r="V120" s="2"/>
      <c r="W120" s="2"/>
    </row>
    <row r="121" spans="3:23" ht="15">
      <c r="C121" s="1">
        <f t="shared" si="1"/>
        <v>1860</v>
      </c>
      <c r="F121" s="1">
        <v>1.06</v>
      </c>
      <c r="G121" s="4"/>
      <c r="H121" s="1">
        <v>1.375</v>
      </c>
      <c r="I121" s="4"/>
      <c r="J121" s="1">
        <v>1</v>
      </c>
      <c r="K121" s="4"/>
      <c r="L121" s="1">
        <v>1.43</v>
      </c>
      <c r="U121" s="2"/>
      <c r="V121" s="2"/>
      <c r="W121" s="2"/>
    </row>
    <row r="122" spans="3:23" ht="15" hidden="1">
      <c r="C122" s="1">
        <f t="shared" si="1"/>
        <v>1861</v>
      </c>
      <c r="F122" s="4"/>
      <c r="G122" s="4"/>
      <c r="H122" s="4"/>
      <c r="I122" s="4"/>
      <c r="J122" s="4"/>
      <c r="K122" s="4"/>
      <c r="L122" s="4"/>
      <c r="U122" s="2"/>
      <c r="V122" s="2"/>
      <c r="W122" s="2"/>
    </row>
    <row r="123" spans="1:23" ht="15">
      <c r="A123" s="16" t="s">
        <v>128</v>
      </c>
      <c r="F123" s="4"/>
      <c r="G123" s="4"/>
      <c r="H123" s="4"/>
      <c r="I123" s="4"/>
      <c r="J123" s="4"/>
      <c r="K123" s="4"/>
      <c r="L123" s="4"/>
      <c r="R123" s="10" t="s">
        <v>21</v>
      </c>
      <c r="S123" s="10" t="s">
        <v>22</v>
      </c>
      <c r="U123" s="2"/>
      <c r="V123" s="2"/>
      <c r="W123" s="2"/>
    </row>
    <row r="124" spans="1:28" ht="15">
      <c r="A124" s="1">
        <v>1752</v>
      </c>
      <c r="B124" s="1">
        <v>1760</v>
      </c>
      <c r="C124" s="1">
        <v>1756</v>
      </c>
      <c r="F124" s="4">
        <v>0.311</v>
      </c>
      <c r="G124" s="4"/>
      <c r="H124" s="4"/>
      <c r="I124" s="4"/>
      <c r="J124" s="4">
        <v>0.29</v>
      </c>
      <c r="K124" s="4"/>
      <c r="L124" s="4"/>
      <c r="R124" s="11">
        <v>1751</v>
      </c>
      <c r="S124" s="11">
        <v>1760</v>
      </c>
      <c r="T124" s="3">
        <v>25.278207671405863</v>
      </c>
      <c r="U124" s="2"/>
      <c r="V124" s="20">
        <v>7.861522585807223</v>
      </c>
      <c r="W124" s="20"/>
      <c r="X124" s="20">
        <v>7.3306802247077</v>
      </c>
      <c r="Y124" s="20"/>
      <c r="Z124" s="20"/>
      <c r="AA124" s="20"/>
      <c r="AB124" s="20"/>
    </row>
    <row r="125" spans="1:28" ht="15">
      <c r="A125" s="1">
        <v>1761</v>
      </c>
      <c r="B125" s="1">
        <f>B124+10</f>
        <v>1770</v>
      </c>
      <c r="C125" s="1">
        <f>A125+4</f>
        <v>1765</v>
      </c>
      <c r="F125" s="4">
        <v>0.33</v>
      </c>
      <c r="G125" s="4"/>
      <c r="H125" s="4"/>
      <c r="I125" s="4"/>
      <c r="J125" s="4">
        <v>0.325</v>
      </c>
      <c r="K125" s="4"/>
      <c r="L125" s="4"/>
      <c r="R125" s="11">
        <v>1761</v>
      </c>
      <c r="S125" s="11">
        <v>1770</v>
      </c>
      <c r="T125" s="3">
        <v>25.015141527904575</v>
      </c>
      <c r="V125" s="20">
        <v>8.25499670420851</v>
      </c>
      <c r="W125" s="20"/>
      <c r="X125" s="20">
        <v>8.129920996568988</v>
      </c>
      <c r="Y125" s="20"/>
      <c r="Z125" s="20"/>
      <c r="AA125" s="20"/>
      <c r="AB125" s="20"/>
    </row>
    <row r="126" spans="1:28" ht="15">
      <c r="A126" s="1">
        <v>1771</v>
      </c>
      <c r="B126" s="1">
        <f>B125+10</f>
        <v>1780</v>
      </c>
      <c r="C126" s="1">
        <f aca="true" t="shared" si="2" ref="C126:C135">A126+4</f>
        <v>1775</v>
      </c>
      <c r="F126" s="4">
        <v>0.315</v>
      </c>
      <c r="G126" s="4"/>
      <c r="H126" s="4">
        <v>0.522</v>
      </c>
      <c r="I126" s="4"/>
      <c r="J126" s="4">
        <v>0.376</v>
      </c>
      <c r="K126" s="4"/>
      <c r="L126" s="4">
        <v>0.666</v>
      </c>
      <c r="R126" s="11">
        <v>1771</v>
      </c>
      <c r="S126" s="11">
        <v>1780</v>
      </c>
      <c r="T126" s="3">
        <v>25.68600515201686</v>
      </c>
      <c r="V126" s="20">
        <v>8.091091622885312</v>
      </c>
      <c r="W126" s="20">
        <v>13.408094689352803</v>
      </c>
      <c r="X126" s="20">
        <v>9.657937937158339</v>
      </c>
      <c r="Y126" s="20">
        <v>17.10687943124323</v>
      </c>
      <c r="Z126" s="20"/>
      <c r="AA126" s="20"/>
      <c r="AB126" s="20"/>
    </row>
    <row r="127" spans="1:28" ht="15">
      <c r="A127" s="1">
        <v>1781</v>
      </c>
      <c r="B127" s="1">
        <f aca="true" t="shared" si="3" ref="B127:B134">B126+10</f>
        <v>1790</v>
      </c>
      <c r="C127" s="1">
        <f t="shared" si="2"/>
        <v>1785</v>
      </c>
      <c r="F127" s="4">
        <v>0.396</v>
      </c>
      <c r="G127" s="4"/>
      <c r="H127" s="4">
        <v>0.539</v>
      </c>
      <c r="I127" s="4"/>
      <c r="J127" s="4">
        <v>0.428</v>
      </c>
      <c r="K127" s="4"/>
      <c r="L127" s="4">
        <v>1</v>
      </c>
      <c r="O127" s="1">
        <v>0.481</v>
      </c>
      <c r="P127" s="1">
        <v>0.889</v>
      </c>
      <c r="R127" s="11">
        <v>1781</v>
      </c>
      <c r="S127" s="11">
        <v>1790</v>
      </c>
      <c r="T127" s="3">
        <v>23.891715674526363</v>
      </c>
      <c r="V127" s="20">
        <v>9.46111940711244</v>
      </c>
      <c r="W127" s="20">
        <v>12.87763474856971</v>
      </c>
      <c r="X127" s="20">
        <v>10.225654308697283</v>
      </c>
      <c r="Y127" s="20">
        <v>23.891715674526363</v>
      </c>
      <c r="Z127" s="20"/>
      <c r="AA127" s="20">
        <v>11.49191523944718</v>
      </c>
      <c r="AB127" s="20">
        <v>21.23973523465394</v>
      </c>
    </row>
    <row r="128" spans="1:28" ht="15">
      <c r="A128" s="1">
        <v>1791</v>
      </c>
      <c r="B128" s="1">
        <f t="shared" si="3"/>
        <v>1800</v>
      </c>
      <c r="C128" s="1">
        <f t="shared" si="2"/>
        <v>1795</v>
      </c>
      <c r="F128" s="4">
        <v>0.478</v>
      </c>
      <c r="G128" s="4"/>
      <c r="H128" s="4">
        <v>0.736</v>
      </c>
      <c r="I128" s="4"/>
      <c r="J128" s="4">
        <v>0.623</v>
      </c>
      <c r="K128" s="4"/>
      <c r="L128" s="4"/>
      <c r="N128" s="1">
        <v>1.09</v>
      </c>
      <c r="R128" s="12">
        <v>1791</v>
      </c>
      <c r="S128" s="12">
        <v>1800</v>
      </c>
      <c r="T128" s="13">
        <v>24.456196216992893</v>
      </c>
      <c r="V128" s="20">
        <v>11.690061791722602</v>
      </c>
      <c r="W128" s="20">
        <v>17.99976041570677</v>
      </c>
      <c r="X128" s="20">
        <v>15.236210243186573</v>
      </c>
      <c r="Y128" s="20"/>
      <c r="Z128" s="20">
        <v>26.657253876522255</v>
      </c>
      <c r="AA128" s="20"/>
      <c r="AB128" s="20"/>
    </row>
    <row r="129" spans="1:28" ht="15">
      <c r="A129" s="1">
        <v>1801</v>
      </c>
      <c r="B129" s="1">
        <f t="shared" si="3"/>
        <v>1810</v>
      </c>
      <c r="C129" s="1">
        <f t="shared" si="2"/>
        <v>1805</v>
      </c>
      <c r="F129" s="4">
        <v>0.779</v>
      </c>
      <c r="G129" s="4"/>
      <c r="H129" s="4">
        <v>1.09</v>
      </c>
      <c r="I129" s="4"/>
      <c r="J129" s="4">
        <v>0.817</v>
      </c>
      <c r="K129" s="4"/>
      <c r="L129" s="4">
        <v>1.41</v>
      </c>
      <c r="R129" s="12">
        <v>1801</v>
      </c>
      <c r="S129" s="12">
        <v>1810</v>
      </c>
      <c r="T129" s="3">
        <v>25.020676759459423</v>
      </c>
      <c r="V129" s="20">
        <v>19.49110719561889</v>
      </c>
      <c r="W129" s="20">
        <v>27.272537667810774</v>
      </c>
      <c r="X129" s="20">
        <v>20.441892912478348</v>
      </c>
      <c r="Y129" s="20">
        <v>35.27915423083778</v>
      </c>
      <c r="Z129" s="20"/>
      <c r="AA129" s="20"/>
      <c r="AB129" s="20"/>
    </row>
    <row r="130" spans="1:28" ht="15">
      <c r="A130" s="1">
        <v>1811</v>
      </c>
      <c r="B130" s="1">
        <f t="shared" si="3"/>
        <v>1820</v>
      </c>
      <c r="C130" s="1">
        <f t="shared" si="2"/>
        <v>1815</v>
      </c>
      <c r="F130" s="4">
        <v>0.782</v>
      </c>
      <c r="G130" s="4"/>
      <c r="H130" s="4">
        <v>1.13</v>
      </c>
      <c r="I130" s="4"/>
      <c r="J130" s="4">
        <v>0.91</v>
      </c>
      <c r="K130" s="4"/>
      <c r="L130" s="4">
        <v>1.52</v>
      </c>
      <c r="N130" s="1">
        <v>1.13</v>
      </c>
      <c r="O130" s="1">
        <v>1</v>
      </c>
      <c r="P130" s="1">
        <v>1.25</v>
      </c>
      <c r="R130" s="12">
        <v>1811</v>
      </c>
      <c r="S130" s="12">
        <v>1820</v>
      </c>
      <c r="T130" s="3">
        <v>24.836947475025458</v>
      </c>
      <c r="V130" s="20">
        <v>19.422492925469907</v>
      </c>
      <c r="W130" s="20">
        <v>28.065750646778763</v>
      </c>
      <c r="X130" s="20">
        <v>22.601622202273166</v>
      </c>
      <c r="Y130" s="20">
        <v>37.7521601620387</v>
      </c>
      <c r="Z130" s="20">
        <v>28.065750646778763</v>
      </c>
      <c r="AA130" s="20">
        <v>24.836947475025458</v>
      </c>
      <c r="AB130" s="20">
        <v>31.04618434378182</v>
      </c>
    </row>
    <row r="131" spans="1:28" ht="15">
      <c r="A131" s="1">
        <v>1821</v>
      </c>
      <c r="B131" s="1">
        <f t="shared" si="3"/>
        <v>1830</v>
      </c>
      <c r="C131" s="1">
        <f t="shared" si="2"/>
        <v>1825</v>
      </c>
      <c r="F131" s="4">
        <v>0.803</v>
      </c>
      <c r="G131" s="4"/>
      <c r="H131" s="4">
        <v>1.07</v>
      </c>
      <c r="I131" s="4"/>
      <c r="J131" s="4">
        <v>0.796</v>
      </c>
      <c r="K131" s="4"/>
      <c r="L131" s="4">
        <v>1.22</v>
      </c>
      <c r="N131" s="1">
        <v>1.21</v>
      </c>
      <c r="O131" s="1">
        <v>1.39</v>
      </c>
      <c r="P131" s="1">
        <v>1.4</v>
      </c>
      <c r="R131" s="12">
        <v>1821</v>
      </c>
      <c r="S131" s="12">
        <v>1830</v>
      </c>
      <c r="T131" s="3">
        <v>25.360514641344764</v>
      </c>
      <c r="V131" s="20">
        <v>20.364493256999847</v>
      </c>
      <c r="W131" s="20">
        <v>27.1357506662389</v>
      </c>
      <c r="X131" s="20">
        <v>20.186969654510435</v>
      </c>
      <c r="Y131" s="20">
        <v>30.939827862440612</v>
      </c>
      <c r="Z131" s="20">
        <v>30.686222716027164</v>
      </c>
      <c r="AA131" s="20">
        <v>35.25111535146922</v>
      </c>
      <c r="AB131" s="20">
        <v>35.504720497882666</v>
      </c>
    </row>
    <row r="132" spans="1:28" ht="15">
      <c r="A132" s="1">
        <v>1831</v>
      </c>
      <c r="B132" s="1">
        <f t="shared" si="3"/>
        <v>1840</v>
      </c>
      <c r="C132" s="1">
        <f t="shared" si="2"/>
        <v>1835</v>
      </c>
      <c r="F132" s="4">
        <v>0.875</v>
      </c>
      <c r="G132" s="4"/>
      <c r="H132" s="4">
        <v>1.4</v>
      </c>
      <c r="I132" s="4"/>
      <c r="J132" s="4">
        <v>0.872</v>
      </c>
      <c r="K132" s="4"/>
      <c r="L132" s="4">
        <v>1.37</v>
      </c>
      <c r="N132" s="1">
        <v>1.39</v>
      </c>
      <c r="O132" s="1">
        <v>0.86</v>
      </c>
      <c r="P132" s="1">
        <v>1.33</v>
      </c>
      <c r="R132" s="12">
        <v>1831</v>
      </c>
      <c r="S132" s="12">
        <v>1840</v>
      </c>
      <c r="T132" s="3">
        <v>25.256199809786345</v>
      </c>
      <c r="V132" s="20">
        <v>22.09917483356305</v>
      </c>
      <c r="W132" s="20">
        <v>35.35867973370088</v>
      </c>
      <c r="X132" s="20">
        <v>22.02340623413369</v>
      </c>
      <c r="Y132" s="20">
        <v>34.60099373940729</v>
      </c>
      <c r="Z132" s="20">
        <v>35.106117735603014</v>
      </c>
      <c r="AA132" s="20">
        <v>21.720331836416257</v>
      </c>
      <c r="AB132" s="20">
        <v>33.59074574701584</v>
      </c>
    </row>
    <row r="133" spans="1:28" ht="15">
      <c r="A133" s="1">
        <v>1841</v>
      </c>
      <c r="B133" s="1">
        <f t="shared" si="3"/>
        <v>1850</v>
      </c>
      <c r="C133" s="1">
        <f t="shared" si="2"/>
        <v>1845</v>
      </c>
      <c r="F133" s="4">
        <v>0.95</v>
      </c>
      <c r="G133" s="4"/>
      <c r="H133" s="4">
        <v>1.37</v>
      </c>
      <c r="I133" s="4"/>
      <c r="J133" s="4">
        <v>0.852</v>
      </c>
      <c r="K133" s="4"/>
      <c r="L133" s="4">
        <v>1.33</v>
      </c>
      <c r="N133" s="1">
        <v>1.39</v>
      </c>
      <c r="O133" s="1">
        <v>1.5</v>
      </c>
      <c r="P133" s="1">
        <v>1.35</v>
      </c>
      <c r="R133" s="12">
        <v>1841</v>
      </c>
      <c r="S133" s="12">
        <v>1850</v>
      </c>
      <c r="T133" s="3">
        <v>25.38455700668903</v>
      </c>
      <c r="V133" s="20">
        <v>24.115329156354576</v>
      </c>
      <c r="W133" s="20">
        <v>34.77684309916397</v>
      </c>
      <c r="X133" s="20">
        <v>21.627642569699052</v>
      </c>
      <c r="Y133" s="20">
        <v>33.76146081889641</v>
      </c>
      <c r="Z133" s="20">
        <v>35.28453423929775</v>
      </c>
      <c r="AA133" s="20">
        <v>38.07683551003355</v>
      </c>
      <c r="AB133" s="20">
        <v>34.26915195903019</v>
      </c>
    </row>
    <row r="134" spans="1:28" ht="15">
      <c r="A134" s="1">
        <v>1851</v>
      </c>
      <c r="B134" s="1">
        <f t="shared" si="3"/>
        <v>1860</v>
      </c>
      <c r="C134" s="1">
        <f t="shared" si="2"/>
        <v>1855</v>
      </c>
      <c r="F134" s="4">
        <v>1.01</v>
      </c>
      <c r="G134" s="4"/>
      <c r="H134" s="4">
        <v>2.03</v>
      </c>
      <c r="I134" s="4"/>
      <c r="J134" s="4">
        <v>0.975</v>
      </c>
      <c r="K134" s="4"/>
      <c r="L134" s="4">
        <v>1.53</v>
      </c>
      <c r="N134" s="1">
        <v>1.66</v>
      </c>
      <c r="P134" s="1">
        <v>3.65</v>
      </c>
      <c r="R134" s="12">
        <v>1851</v>
      </c>
      <c r="S134" s="12">
        <v>1860</v>
      </c>
      <c r="T134" s="3">
        <v>24.654990574571308</v>
      </c>
      <c r="V134" s="20">
        <v>24.90154048031702</v>
      </c>
      <c r="W134" s="20">
        <v>50.04963086637975</v>
      </c>
      <c r="X134" s="20">
        <v>24.038615810207023</v>
      </c>
      <c r="Y134" s="20">
        <v>37.7221355790941</v>
      </c>
      <c r="Z134" s="20">
        <v>40.927284353788366</v>
      </c>
      <c r="AA134" s="20"/>
      <c r="AB134" s="20">
        <v>89.99071559718527</v>
      </c>
    </row>
    <row r="135" spans="1:28" ht="15">
      <c r="A135" s="1">
        <v>1871</v>
      </c>
      <c r="B135" s="1">
        <v>1880</v>
      </c>
      <c r="C135" s="1">
        <f t="shared" si="2"/>
        <v>1875</v>
      </c>
      <c r="F135" s="4">
        <v>1.31</v>
      </c>
      <c r="G135" s="4"/>
      <c r="H135" s="4">
        <v>2.42</v>
      </c>
      <c r="I135" s="4"/>
      <c r="J135" s="4">
        <v>1.48</v>
      </c>
      <c r="K135" s="4"/>
      <c r="L135" s="4">
        <v>2.79</v>
      </c>
      <c r="N135" s="1">
        <v>2.65</v>
      </c>
      <c r="P135" s="1">
        <v>2.49</v>
      </c>
      <c r="R135" s="12">
        <v>1871</v>
      </c>
      <c r="S135" s="12">
        <v>1880</v>
      </c>
      <c r="T135" s="3">
        <v>27.186662204357884</v>
      </c>
      <c r="V135" s="20">
        <v>35.61452748770883</v>
      </c>
      <c r="W135" s="20">
        <v>65.79172253454608</v>
      </c>
      <c r="X135" s="20">
        <v>40.23626006244967</v>
      </c>
      <c r="Y135" s="20">
        <v>75.8507875501585</v>
      </c>
      <c r="Z135" s="20">
        <v>72.0446548415484</v>
      </c>
      <c r="AA135" s="20"/>
      <c r="AB135" s="20">
        <v>67.69478888885114</v>
      </c>
    </row>
    <row r="136" spans="1:28" ht="15">
      <c r="A136" s="1">
        <v>1881</v>
      </c>
      <c r="B136" s="1">
        <v>1883</v>
      </c>
      <c r="C136" s="1">
        <v>1882</v>
      </c>
      <c r="F136" s="4">
        <v>1.37</v>
      </c>
      <c r="G136" s="4"/>
      <c r="H136" s="4">
        <v>2.41</v>
      </c>
      <c r="I136" s="4"/>
      <c r="J136" s="4">
        <v>1.31</v>
      </c>
      <c r="K136" s="4"/>
      <c r="L136" s="4">
        <v>2.14</v>
      </c>
      <c r="N136" s="1">
        <v>2.54</v>
      </c>
      <c r="O136" s="1">
        <v>1.84</v>
      </c>
      <c r="P136" s="1">
        <v>3.23</v>
      </c>
      <c r="R136" s="12">
        <v>1881</v>
      </c>
      <c r="S136" s="12">
        <v>1883</v>
      </c>
      <c r="T136" s="3">
        <v>29.436375947175236</v>
      </c>
      <c r="V136" s="20">
        <v>40.327835047630074</v>
      </c>
      <c r="W136" s="20">
        <v>70.94166603269232</v>
      </c>
      <c r="X136" s="20">
        <v>38.56165249079956</v>
      </c>
      <c r="Y136" s="20">
        <v>62.99384452695501</v>
      </c>
      <c r="Z136" s="20">
        <v>74.7683949058251</v>
      </c>
      <c r="AA136" s="20">
        <v>54.162931742802435</v>
      </c>
      <c r="AB136" s="20">
        <v>95.07949430937602</v>
      </c>
    </row>
    <row r="137" spans="22:28" ht="15">
      <c r="V137" s="20"/>
      <c r="W137" s="20"/>
      <c r="X137" s="20"/>
      <c r="Y137" s="20"/>
      <c r="Z137" s="20"/>
      <c r="AA137" s="20"/>
      <c r="AB137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3"/>
  <sheetViews>
    <sheetView workbookViewId="0" topLeftCell="A1">
      <pane ySplit="2360" topLeftCell="BM213" activePane="bottomLeft" state="split"/>
      <selection pane="topLeft" activeCell="J8" sqref="J8:J21"/>
      <selection pane="bottomLeft" activeCell="D112" sqref="D112:D220"/>
    </sheetView>
  </sheetViews>
  <sheetFormatPr defaultColWidth="11.00390625" defaultRowHeight="12.75"/>
  <cols>
    <col min="1" max="6" width="10.75390625" style="1" customWidth="1"/>
    <col min="7" max="7" width="5.00390625" style="1" customWidth="1"/>
    <col min="8" max="9" width="6.75390625" style="1" customWidth="1"/>
    <col min="10" max="16384" width="10.75390625" style="1" customWidth="1"/>
  </cols>
  <sheetData>
    <row r="1" ht="15">
      <c r="D1" s="1" t="s">
        <v>158</v>
      </c>
    </row>
    <row r="2" spans="2:6" ht="15">
      <c r="B2" s="1" t="s">
        <v>157</v>
      </c>
      <c r="D2" s="1" t="s">
        <v>159</v>
      </c>
      <c r="F2" s="1" t="s">
        <v>122</v>
      </c>
    </row>
    <row r="3" spans="2:6" ht="15">
      <c r="B3" s="1" t="s">
        <v>145</v>
      </c>
      <c r="D3" s="1" t="s">
        <v>160</v>
      </c>
      <c r="F3" s="1" t="s">
        <v>123</v>
      </c>
    </row>
    <row r="4" spans="2:8" ht="15">
      <c r="B4" s="1" t="s">
        <v>155</v>
      </c>
      <c r="D4" s="1" t="s">
        <v>161</v>
      </c>
      <c r="F4" s="1" t="s">
        <v>124</v>
      </c>
      <c r="H4" s="5" t="s">
        <v>27</v>
      </c>
    </row>
    <row r="5" spans="2:8" ht="15">
      <c r="B5" s="1" t="s">
        <v>156</v>
      </c>
      <c r="D5" s="1" t="s">
        <v>25</v>
      </c>
      <c r="F5" s="1" t="s">
        <v>125</v>
      </c>
      <c r="H5" s="1" t="s">
        <v>26</v>
      </c>
    </row>
    <row r="6" spans="2:8" ht="15">
      <c r="B6" s="1" t="s">
        <v>154</v>
      </c>
      <c r="D6" s="5" t="s">
        <v>162</v>
      </c>
      <c r="F6" s="1" t="s">
        <v>126</v>
      </c>
      <c r="H6" s="1" t="s">
        <v>23</v>
      </c>
    </row>
    <row r="7" spans="1:9" ht="15">
      <c r="A7" s="1" t="s">
        <v>143</v>
      </c>
      <c r="B7" s="1" t="s">
        <v>144</v>
      </c>
      <c r="D7" s="5" t="s">
        <v>163</v>
      </c>
      <c r="F7" s="1" t="s">
        <v>127</v>
      </c>
      <c r="H7" s="10" t="s">
        <v>21</v>
      </c>
      <c r="I7" s="10" t="s">
        <v>22</v>
      </c>
    </row>
    <row r="8" spans="1:10" ht="15">
      <c r="A8" s="2" t="s">
        <v>100</v>
      </c>
      <c r="B8" s="13">
        <v>99.449266495216</v>
      </c>
      <c r="C8" s="12" t="s">
        <v>101</v>
      </c>
      <c r="D8" s="13">
        <v>29.834779948564798</v>
      </c>
      <c r="H8" s="11">
        <v>1751</v>
      </c>
      <c r="I8" s="11">
        <v>1760</v>
      </c>
      <c r="J8" s="3">
        <v>25.278207671405863</v>
      </c>
    </row>
    <row r="9" spans="1:10" ht="15">
      <c r="A9" s="1">
        <v>1649</v>
      </c>
      <c r="B9" s="3">
        <v>99.449266495216</v>
      </c>
      <c r="D9" s="3">
        <v>29.834779948564798</v>
      </c>
      <c r="H9" s="11">
        <v>1761</v>
      </c>
      <c r="I9" s="11">
        <v>1770</v>
      </c>
      <c r="J9" s="3">
        <v>25.015141527904575</v>
      </c>
    </row>
    <row r="10" spans="1:10" ht="15">
      <c r="A10" s="1">
        <v>1650</v>
      </c>
      <c r="B10" s="13">
        <v>99.42290285885235</v>
      </c>
      <c r="C10" s="12" t="s">
        <v>98</v>
      </c>
      <c r="D10" s="13">
        <v>29.82750722129207</v>
      </c>
      <c r="H10" s="11">
        <v>1771</v>
      </c>
      <c r="I10" s="11">
        <v>1780</v>
      </c>
      <c r="J10" s="3">
        <v>25.68600515201686</v>
      </c>
    </row>
    <row r="11" spans="1:10" ht="15">
      <c r="A11" s="1">
        <v>1651</v>
      </c>
      <c r="B11" s="13">
        <v>99.39653922248871</v>
      </c>
      <c r="C11" s="12" t="s">
        <v>99</v>
      </c>
      <c r="D11" s="13">
        <v>29.820234494019342</v>
      </c>
      <c r="H11" s="11">
        <v>1781</v>
      </c>
      <c r="I11" s="11">
        <v>1790</v>
      </c>
      <c r="J11" s="3">
        <v>23.891715674526363</v>
      </c>
    </row>
    <row r="12" spans="1:11" ht="15">
      <c r="A12" s="1">
        <v>1652</v>
      </c>
      <c r="B12" s="13">
        <v>99.37017558612507</v>
      </c>
      <c r="C12" s="12" t="s">
        <v>99</v>
      </c>
      <c r="D12" s="13">
        <v>29.812961766746614</v>
      </c>
      <c r="H12" s="12">
        <v>1791</v>
      </c>
      <c r="I12" s="12">
        <v>1800</v>
      </c>
      <c r="J12" s="13">
        <v>24.456196216992893</v>
      </c>
      <c r="K12" s="6" t="s">
        <v>24</v>
      </c>
    </row>
    <row r="13" spans="1:10" ht="15">
      <c r="A13" s="1">
        <v>1653</v>
      </c>
      <c r="B13" s="13">
        <v>99.34381194976143</v>
      </c>
      <c r="C13" s="12" t="s">
        <v>99</v>
      </c>
      <c r="D13" s="13">
        <v>29.805689039473886</v>
      </c>
      <c r="H13" s="12">
        <v>1801</v>
      </c>
      <c r="I13" s="12">
        <v>1810</v>
      </c>
      <c r="J13" s="3">
        <v>25.020676759459423</v>
      </c>
    </row>
    <row r="14" spans="1:10" ht="15">
      <c r="A14" s="1">
        <v>1654</v>
      </c>
      <c r="B14" s="13">
        <v>99.31744831339779</v>
      </c>
      <c r="C14" s="12" t="s">
        <v>99</v>
      </c>
      <c r="D14" s="13">
        <v>29.79841631220116</v>
      </c>
      <c r="H14" s="12">
        <v>1811</v>
      </c>
      <c r="I14" s="12">
        <v>1820</v>
      </c>
      <c r="J14" s="3">
        <v>24.836947475025458</v>
      </c>
    </row>
    <row r="15" spans="1:10" ht="15">
      <c r="A15" s="1">
        <v>1655</v>
      </c>
      <c r="B15" s="13">
        <v>99.29108467703415</v>
      </c>
      <c r="C15" s="12" t="s">
        <v>99</v>
      </c>
      <c r="D15" s="13">
        <v>29.79114358492843</v>
      </c>
      <c r="H15" s="12">
        <v>1821</v>
      </c>
      <c r="I15" s="12">
        <v>1830</v>
      </c>
      <c r="J15" s="3">
        <v>25.360514641344764</v>
      </c>
    </row>
    <row r="16" spans="1:10" ht="15">
      <c r="A16" s="1">
        <v>1656</v>
      </c>
      <c r="B16" s="13">
        <v>99.26472104067051</v>
      </c>
      <c r="C16" s="12" t="s">
        <v>99</v>
      </c>
      <c r="D16" s="13">
        <v>29.783870857655703</v>
      </c>
      <c r="H16" s="12">
        <v>1831</v>
      </c>
      <c r="I16" s="12">
        <v>1840</v>
      </c>
      <c r="J16" s="3">
        <v>25.256199809786345</v>
      </c>
    </row>
    <row r="17" spans="1:10" ht="15">
      <c r="A17" s="1">
        <v>1657</v>
      </c>
      <c r="B17" s="13">
        <v>99.23835740430687</v>
      </c>
      <c r="C17" s="12" t="s">
        <v>99</v>
      </c>
      <c r="D17" s="13">
        <v>29.776598130382975</v>
      </c>
      <c r="H17" s="12">
        <v>1841</v>
      </c>
      <c r="I17" s="12">
        <v>1850</v>
      </c>
      <c r="J17" s="3">
        <v>25.38455700668903</v>
      </c>
    </row>
    <row r="18" spans="1:10" ht="15">
      <c r="A18" s="1">
        <v>1658</v>
      </c>
      <c r="B18" s="13">
        <v>99.21199376794323</v>
      </c>
      <c r="C18" s="12" t="s">
        <v>99</v>
      </c>
      <c r="D18" s="13">
        <v>29.769325403110248</v>
      </c>
      <c r="H18" s="12">
        <v>1851</v>
      </c>
      <c r="I18" s="12">
        <v>1860</v>
      </c>
      <c r="J18" s="3">
        <v>24.654990574571308</v>
      </c>
    </row>
    <row r="19" spans="1:10" ht="15">
      <c r="A19" s="1">
        <v>1659</v>
      </c>
      <c r="B19" s="13">
        <v>99.18563013157959</v>
      </c>
      <c r="C19" s="12" t="s">
        <v>99</v>
      </c>
      <c r="D19" s="13">
        <v>29.76205267583752</v>
      </c>
      <c r="H19" s="12"/>
      <c r="I19" s="12"/>
      <c r="J19" s="3"/>
    </row>
    <row r="20" spans="1:10" ht="15">
      <c r="A20" s="1">
        <v>1660</v>
      </c>
      <c r="B20" s="3">
        <v>99.15710716161482</v>
      </c>
      <c r="D20" s="3">
        <v>29.747132148484443</v>
      </c>
      <c r="H20" s="12">
        <v>1871</v>
      </c>
      <c r="I20" s="12">
        <v>1880</v>
      </c>
      <c r="J20" s="3">
        <v>27.186662204357884</v>
      </c>
    </row>
    <row r="21" spans="1:10" ht="15">
      <c r="A21" s="1">
        <v>1661</v>
      </c>
      <c r="B21" s="3">
        <v>96.92236205590143</v>
      </c>
      <c r="D21" s="3">
        <v>29.07670861677043</v>
      </c>
      <c r="H21" s="12">
        <v>1881</v>
      </c>
      <c r="I21" s="12">
        <v>1883</v>
      </c>
      <c r="J21" s="3">
        <v>29.436375947175236</v>
      </c>
    </row>
    <row r="22" spans="1:4" ht="15">
      <c r="A22" s="1">
        <v>1662</v>
      </c>
      <c r="B22" s="3">
        <v>94.79419444650377</v>
      </c>
      <c r="D22" s="3">
        <v>28.43825833395113</v>
      </c>
    </row>
    <row r="23" spans="1:4" ht="15">
      <c r="A23" s="1">
        <v>1663</v>
      </c>
      <c r="B23" s="3">
        <v>99.449266495216</v>
      </c>
      <c r="D23" s="3">
        <v>29.834779948564798</v>
      </c>
    </row>
    <row r="24" spans="1:4" ht="15">
      <c r="A24" s="1">
        <v>1664</v>
      </c>
      <c r="B24" s="3">
        <v>98.56918449083355</v>
      </c>
      <c r="D24" s="3">
        <v>29.570755347250063</v>
      </c>
    </row>
    <row r="25" spans="1:4" ht="15">
      <c r="A25" s="1">
        <v>1665</v>
      </c>
      <c r="B25" s="3">
        <v>96.57780150406826</v>
      </c>
      <c r="D25" s="3">
        <v>28.973340451220476</v>
      </c>
    </row>
    <row r="26" spans="1:4" ht="15">
      <c r="A26" s="1">
        <v>1666</v>
      </c>
      <c r="B26" s="3">
        <v>96.29392104663432</v>
      </c>
      <c r="D26" s="3">
        <v>28.888176313990297</v>
      </c>
    </row>
    <row r="27" spans="1:4" ht="15">
      <c r="A27" s="1">
        <v>1667</v>
      </c>
      <c r="B27" s="3">
        <v>96.01998144365683</v>
      </c>
      <c r="D27" s="3">
        <v>28.805994433097048</v>
      </c>
    </row>
    <row r="28" spans="1:4" ht="15">
      <c r="A28" s="1">
        <v>1668</v>
      </c>
      <c r="B28" s="3">
        <v>96.2273680126496</v>
      </c>
      <c r="D28" s="3">
        <v>28.86821040379488</v>
      </c>
    </row>
    <row r="29" spans="1:4" ht="15">
      <c r="A29" s="1">
        <v>1669</v>
      </c>
      <c r="B29" s="3">
        <v>96.01998144365683</v>
      </c>
      <c r="D29" s="3">
        <v>28.805994433097048</v>
      </c>
    </row>
    <row r="30" spans="1:4" ht="15">
      <c r="A30" s="1">
        <v>1670</v>
      </c>
      <c r="B30" s="3">
        <v>92.4341730080016</v>
      </c>
      <c r="D30" s="3">
        <v>27.73025190240048</v>
      </c>
    </row>
    <row r="31" spans="1:4" ht="15">
      <c r="A31" s="1">
        <v>1671</v>
      </c>
      <c r="B31" s="3">
        <v>89.10654277971354</v>
      </c>
      <c r="D31" s="3">
        <v>26.73196283391406</v>
      </c>
    </row>
    <row r="32" spans="1:4" ht="15">
      <c r="A32" s="1">
        <v>1672</v>
      </c>
      <c r="B32" s="3">
        <v>92.81931539553493</v>
      </c>
      <c r="D32" s="3">
        <v>27.845794618660477</v>
      </c>
    </row>
    <row r="33" spans="1:4" ht="15">
      <c r="A33" s="1">
        <v>1673</v>
      </c>
      <c r="B33" s="3">
        <v>89.10654277971354</v>
      </c>
      <c r="D33" s="3">
        <v>26.73196283391406</v>
      </c>
    </row>
    <row r="34" spans="1:4" ht="15">
      <c r="A34" s="1">
        <v>1674</v>
      </c>
      <c r="B34" s="3">
        <v>90.10126069781744</v>
      </c>
      <c r="D34" s="3">
        <v>27.03037820934523</v>
      </c>
    </row>
    <row r="35" spans="1:4" ht="15">
      <c r="A35" s="1">
        <v>1675</v>
      </c>
      <c r="B35" s="3">
        <v>91.13334844922429</v>
      </c>
      <c r="D35" s="3">
        <v>27.340004534767285</v>
      </c>
    </row>
    <row r="36" spans="1:4" ht="15">
      <c r="A36" s="1">
        <v>1676</v>
      </c>
      <c r="B36" s="3">
        <v>90.61436582707609</v>
      </c>
      <c r="D36" s="3">
        <v>27.184309748122825</v>
      </c>
    </row>
    <row r="37" spans="1:4" ht="15">
      <c r="A37" s="1">
        <v>1677</v>
      </c>
      <c r="B37" s="3">
        <v>87.51035392413726</v>
      </c>
      <c r="D37" s="3">
        <v>26.25310617724118</v>
      </c>
    </row>
    <row r="38" spans="1:4" ht="15">
      <c r="A38" s="1">
        <v>1678</v>
      </c>
      <c r="B38" s="3">
        <v>92.81931539553493</v>
      </c>
      <c r="D38" s="3">
        <v>27.845794618660477</v>
      </c>
    </row>
    <row r="39" spans="1:4" ht="15">
      <c r="A39" s="1">
        <v>1679</v>
      </c>
      <c r="B39" s="3">
        <v>89.15647040313928</v>
      </c>
      <c r="D39" s="3">
        <v>26.746941120941784</v>
      </c>
    </row>
    <row r="40" spans="1:4" ht="15">
      <c r="A40" s="1">
        <v>1680</v>
      </c>
      <c r="B40" s="3">
        <v>92.33455896098974</v>
      </c>
      <c r="D40" s="3">
        <v>27.70036768829692</v>
      </c>
    </row>
    <row r="41" spans="1:4" ht="15">
      <c r="A41" s="1">
        <v>1681</v>
      </c>
      <c r="B41" s="3">
        <v>87.69638491035502</v>
      </c>
      <c r="D41" s="3">
        <v>26.308915473106506</v>
      </c>
    </row>
    <row r="42" spans="1:4" ht="15">
      <c r="A42" s="1">
        <v>1682</v>
      </c>
      <c r="B42" s="3">
        <v>88.39233273124508</v>
      </c>
      <c r="D42" s="3">
        <v>26.517699819373522</v>
      </c>
    </row>
    <row r="43" spans="1:4" ht="15">
      <c r="A43" s="1">
        <v>1683</v>
      </c>
      <c r="B43" s="3">
        <v>89.10654277971354</v>
      </c>
      <c r="D43" s="3">
        <v>26.73196283391406</v>
      </c>
    </row>
    <row r="44" spans="1:4" ht="15">
      <c r="A44" s="1">
        <v>1684</v>
      </c>
      <c r="B44" s="3">
        <v>87.35935566638582</v>
      </c>
      <c r="D44" s="3">
        <v>26.207806699915746</v>
      </c>
    </row>
    <row r="45" spans="1:4" ht="15">
      <c r="A45" s="1">
        <v>1685</v>
      </c>
      <c r="B45" s="3">
        <v>85.59377428313373</v>
      </c>
      <c r="D45" s="3">
        <v>25.678132284940116</v>
      </c>
    </row>
    <row r="46" spans="1:4" ht="15">
      <c r="A46" s="1">
        <v>1686</v>
      </c>
      <c r="B46" s="3">
        <v>89.10654277971354</v>
      </c>
      <c r="D46" s="3">
        <v>26.73196283391406</v>
      </c>
    </row>
    <row r="47" spans="1:4" ht="15">
      <c r="A47" s="1">
        <v>1687</v>
      </c>
      <c r="B47" s="3">
        <v>91.32763075979167</v>
      </c>
      <c r="D47" s="3">
        <v>27.3982892279375</v>
      </c>
    </row>
    <row r="48" spans="1:4" ht="15">
      <c r="A48" s="1">
        <v>1688</v>
      </c>
      <c r="B48" s="3">
        <v>79.5594131961728</v>
      </c>
      <c r="D48" s="3">
        <v>23.86782395885184</v>
      </c>
    </row>
    <row r="49" spans="1:4" ht="15">
      <c r="A49" s="1">
        <v>1689</v>
      </c>
      <c r="B49" s="3">
        <v>81.2541424530507</v>
      </c>
      <c r="D49" s="3">
        <v>24.37624273591521</v>
      </c>
    </row>
    <row r="50" spans="1:4" ht="15">
      <c r="A50" s="1">
        <v>1690</v>
      </c>
      <c r="B50" s="3">
        <v>83.01645559710958</v>
      </c>
      <c r="D50" s="3">
        <v>24.904936679132874</v>
      </c>
    </row>
    <row r="51" spans="1:4" ht="15">
      <c r="A51" s="1">
        <v>1691</v>
      </c>
      <c r="B51" s="3">
        <v>84.86337407591765</v>
      </c>
      <c r="D51" s="3">
        <v>25.459012222775293</v>
      </c>
    </row>
    <row r="52" spans="1:4" ht="15">
      <c r="A52" s="1">
        <v>1692</v>
      </c>
      <c r="B52" s="3">
        <v>85.67936805741687</v>
      </c>
      <c r="D52" s="3">
        <v>25.70381041722506</v>
      </c>
    </row>
    <row r="53" spans="1:4" ht="15">
      <c r="A53" s="1">
        <v>1693</v>
      </c>
      <c r="B53" s="3">
        <v>85.67936805741687</v>
      </c>
      <c r="D53" s="3">
        <v>25.70381041722506</v>
      </c>
    </row>
    <row r="54" spans="1:4" ht="15">
      <c r="A54" s="1">
        <v>1694</v>
      </c>
      <c r="B54" s="3">
        <v>85.36417724911246</v>
      </c>
      <c r="D54" s="3">
        <v>25.609253174733738</v>
      </c>
    </row>
    <row r="55" spans="1:4" ht="15">
      <c r="A55" s="1">
        <v>1695</v>
      </c>
      <c r="B55" s="3">
        <v>82.54886124260129</v>
      </c>
      <c r="D55" s="3">
        <v>24.764658372780385</v>
      </c>
    </row>
    <row r="56" spans="1:4" ht="15">
      <c r="A56" s="1">
        <v>1696</v>
      </c>
      <c r="B56" s="3">
        <v>84.06277620727693</v>
      </c>
      <c r="D56" s="3">
        <v>25.218832862183078</v>
      </c>
    </row>
    <row r="57" spans="1:4" ht="15">
      <c r="A57" s="1">
        <v>1697</v>
      </c>
      <c r="B57" s="3">
        <v>81.90541839447158</v>
      </c>
      <c r="D57" s="3">
        <v>24.571625518341474</v>
      </c>
    </row>
    <row r="58" spans="1:4" ht="15">
      <c r="A58" s="1">
        <v>1698</v>
      </c>
      <c r="B58" s="3">
        <v>80.64816340210116</v>
      </c>
      <c r="D58" s="3">
        <v>24.194449020630348</v>
      </c>
    </row>
    <row r="59" spans="1:4" ht="15">
      <c r="A59" s="1">
        <v>1699</v>
      </c>
      <c r="B59" s="3">
        <v>79.42325903782223</v>
      </c>
      <c r="D59" s="3">
        <v>23.826977711346668</v>
      </c>
    </row>
    <row r="60" spans="1:4" ht="15">
      <c r="A60" s="1">
        <v>1700</v>
      </c>
      <c r="B60" s="3">
        <v>79.8903876593329</v>
      </c>
      <c r="D60" s="3">
        <v>23.96711629779987</v>
      </c>
    </row>
    <row r="61" spans="1:4" ht="15">
      <c r="A61" s="1">
        <v>1701</v>
      </c>
      <c r="B61" s="3">
        <v>81.70115049852704</v>
      </c>
      <c r="D61" s="3">
        <v>24.510345149558113</v>
      </c>
    </row>
    <row r="62" spans="1:4" ht="15">
      <c r="A62" s="1">
        <v>1702</v>
      </c>
      <c r="B62" s="3">
        <v>82.50605812936439</v>
      </c>
      <c r="D62" s="3">
        <v>24.751817438809315</v>
      </c>
    </row>
    <row r="63" spans="1:4" ht="15">
      <c r="A63" s="1">
        <v>1703</v>
      </c>
      <c r="B63" s="3">
        <v>82.20160773036304</v>
      </c>
      <c r="D63" s="3">
        <v>24.66048231910891</v>
      </c>
    </row>
    <row r="64" spans="1:4" ht="15">
      <c r="A64" s="1">
        <v>1704</v>
      </c>
      <c r="B64" s="3">
        <v>79.27628361184478</v>
      </c>
      <c r="D64" s="3">
        <v>23.78288508355343</v>
      </c>
    </row>
    <row r="65" spans="1:4" ht="15">
      <c r="A65" s="1">
        <v>1705</v>
      </c>
      <c r="B65" s="3">
        <v>78.01035052153097</v>
      </c>
      <c r="D65" s="3">
        <v>23.40310515645929</v>
      </c>
    </row>
    <row r="66" spans="1:4" ht="15">
      <c r="A66" s="1">
        <v>1706</v>
      </c>
      <c r="B66" s="3">
        <v>75.09147069011118</v>
      </c>
      <c r="D66" s="3">
        <v>22.527441207033352</v>
      </c>
    </row>
    <row r="67" spans="1:4" ht="15">
      <c r="A67" s="1">
        <v>1707</v>
      </c>
      <c r="B67" s="3">
        <v>79.5594131961728</v>
      </c>
      <c r="D67" s="3">
        <v>23.86782395885184</v>
      </c>
    </row>
    <row r="68" spans="1:4" ht="15">
      <c r="A68" s="1">
        <v>1708</v>
      </c>
      <c r="B68" s="3">
        <v>72.44434372334433</v>
      </c>
      <c r="D68" s="3">
        <v>21.7333031170033</v>
      </c>
    </row>
    <row r="69" spans="1:4" ht="15">
      <c r="A69" s="1">
        <v>1709</v>
      </c>
      <c r="B69" s="3">
        <v>70.16263211001066</v>
      </c>
      <c r="D69" s="3">
        <v>21.0487896330032</v>
      </c>
    </row>
    <row r="70" spans="1:4" ht="15">
      <c r="A70" s="1">
        <v>1710</v>
      </c>
      <c r="B70" s="3">
        <v>72.72816093675607</v>
      </c>
      <c r="D70" s="3">
        <v>21.81844828102682</v>
      </c>
    </row>
    <row r="71" spans="1:4" ht="15">
      <c r="A71" s="1">
        <v>1711</v>
      </c>
      <c r="B71" s="3">
        <v>77.11380398410546</v>
      </c>
      <c r="D71" s="3">
        <v>23.13414119523164</v>
      </c>
    </row>
    <row r="72" spans="1:4" ht="15">
      <c r="A72" s="1">
        <v>1712</v>
      </c>
      <c r="B72" s="3">
        <v>74.25545231642795</v>
      </c>
      <c r="D72" s="3">
        <v>22.276635694928384</v>
      </c>
    </row>
    <row r="73" spans="1:4" ht="15">
      <c r="A73" s="1">
        <v>1713</v>
      </c>
      <c r="B73" s="3">
        <v>74.25545231642795</v>
      </c>
      <c r="D73" s="3">
        <v>22.276635694928384</v>
      </c>
    </row>
    <row r="74" spans="1:4" ht="15">
      <c r="A74" s="1">
        <v>1714</v>
      </c>
      <c r="B74" s="3">
        <v>71.86011514493028</v>
      </c>
      <c r="D74" s="3">
        <v>21.55803454347908</v>
      </c>
    </row>
    <row r="75" spans="1:4" ht="15">
      <c r="A75" s="1">
        <v>1715</v>
      </c>
      <c r="B75" s="3">
        <v>68.73807607667361</v>
      </c>
      <c r="D75" s="3">
        <v>20.62142282300208</v>
      </c>
    </row>
    <row r="76" spans="1:4" ht="15">
      <c r="A76" s="1">
        <v>1716</v>
      </c>
      <c r="B76" s="3">
        <v>68.02026166390345</v>
      </c>
      <c r="D76" s="3">
        <v>20.406078499171034</v>
      </c>
    </row>
    <row r="77" spans="1:4" ht="15">
      <c r="A77" s="1">
        <v>1717</v>
      </c>
      <c r="B77" s="3">
        <v>59.803048845445325</v>
      </c>
      <c r="D77" s="3">
        <v>17.940914653633598</v>
      </c>
    </row>
    <row r="78" spans="1:4" ht="15">
      <c r="A78" s="1">
        <v>1718</v>
      </c>
      <c r="B78" s="3">
        <v>55.69158923732096</v>
      </c>
      <c r="D78" s="3">
        <v>16.707476771196287</v>
      </c>
    </row>
    <row r="79" spans="1:4" ht="15">
      <c r="A79" s="1">
        <v>1719</v>
      </c>
      <c r="B79" s="3">
        <v>51.027661020085176</v>
      </c>
      <c r="D79" s="3">
        <v>15.308298306025552</v>
      </c>
    </row>
    <row r="80" spans="1:4" ht="15">
      <c r="A80" s="1">
        <v>1720</v>
      </c>
      <c r="B80" s="3">
        <v>50.51162236390274</v>
      </c>
      <c r="D80" s="3">
        <v>15.15348670917082</v>
      </c>
    </row>
    <row r="81" spans="1:4" ht="15">
      <c r="A81" s="1">
        <v>1721</v>
      </c>
      <c r="B81" s="3">
        <v>48.06592951911359</v>
      </c>
      <c r="D81" s="3">
        <v>14.419778855734076</v>
      </c>
    </row>
    <row r="82" spans="1:4" ht="15">
      <c r="A82" s="1">
        <v>1722</v>
      </c>
      <c r="B82" s="3">
        <v>47.23629282215518</v>
      </c>
      <c r="D82" s="3">
        <v>14.170887846646552</v>
      </c>
    </row>
    <row r="83" spans="1:4" ht="15">
      <c r="A83" s="1">
        <v>1723</v>
      </c>
      <c r="B83" s="3">
        <v>45.8971396384712</v>
      </c>
      <c r="D83" s="3">
        <v>13.769141891541361</v>
      </c>
    </row>
    <row r="84" spans="1:4" ht="15">
      <c r="A84" s="1">
        <v>1724</v>
      </c>
      <c r="B84" s="3">
        <v>41.253029064682195</v>
      </c>
      <c r="D84" s="3">
        <v>12.375908719404658</v>
      </c>
    </row>
    <row r="85" spans="1:4" ht="15">
      <c r="A85" s="1">
        <v>1725</v>
      </c>
      <c r="B85" s="3">
        <v>38.39078291615549</v>
      </c>
      <c r="D85" s="3">
        <v>11.517234874846645</v>
      </c>
    </row>
    <row r="86" spans="1:4" ht="15">
      <c r="A86" s="1">
        <v>1726</v>
      </c>
      <c r="B86" s="3">
        <v>38.36301524923949</v>
      </c>
      <c r="D86" s="3">
        <v>11.508904574771845</v>
      </c>
    </row>
    <row r="87" spans="1:4" ht="15">
      <c r="A87" s="1">
        <v>1727</v>
      </c>
      <c r="B87" s="3">
        <v>38.243151407602376</v>
      </c>
      <c r="D87" s="3">
        <v>11.472945422280713</v>
      </c>
    </row>
    <row r="88" spans="1:4" ht="15">
      <c r="A88" s="1">
        <v>1728</v>
      </c>
      <c r="B88" s="3">
        <v>48.63257148611183</v>
      </c>
      <c r="D88" s="3">
        <v>14.589771445833549</v>
      </c>
    </row>
    <row r="89" spans="1:4" ht="15">
      <c r="A89" s="1">
        <v>1729</v>
      </c>
      <c r="B89" s="3">
        <v>35.49382698914691</v>
      </c>
      <c r="D89" s="3">
        <v>10.648148096744073</v>
      </c>
    </row>
    <row r="90" spans="1:4" ht="15">
      <c r="A90" s="1">
        <v>1730</v>
      </c>
      <c r="B90" s="3">
        <v>33.06414298531835</v>
      </c>
      <c r="D90" s="3">
        <v>9.919242895595504</v>
      </c>
    </row>
    <row r="91" spans="1:4" ht="15">
      <c r="A91" s="1">
        <v>1731</v>
      </c>
      <c r="B91" s="3">
        <v>33.31035901508521</v>
      </c>
      <c r="D91" s="3">
        <v>9.993107704525563</v>
      </c>
    </row>
    <row r="92" spans="1:4" ht="15">
      <c r="A92" s="1">
        <v>1732</v>
      </c>
      <c r="B92" s="3">
        <v>33.23878796617186</v>
      </c>
      <c r="D92" s="3">
        <v>9.97163638985156</v>
      </c>
    </row>
    <row r="93" spans="1:4" ht="15">
      <c r="A93" s="1">
        <v>1733</v>
      </c>
      <c r="B93" s="3">
        <v>29.870250871474678</v>
      </c>
      <c r="D93" s="3">
        <v>8.961075261442403</v>
      </c>
    </row>
    <row r="94" spans="1:4" ht="15">
      <c r="A94" s="1">
        <v>1734</v>
      </c>
      <c r="B94" s="3">
        <v>24.874531795667945</v>
      </c>
      <c r="D94" s="3">
        <v>7.462359538700383</v>
      </c>
    </row>
    <row r="95" spans="1:4" ht="15">
      <c r="A95" s="1">
        <v>1735</v>
      </c>
      <c r="B95" s="3">
        <v>22.886797722202296</v>
      </c>
      <c r="D95" s="3">
        <v>6.866039316660689</v>
      </c>
    </row>
    <row r="96" spans="1:4" ht="15">
      <c r="A96" s="1">
        <v>1736</v>
      </c>
      <c r="B96" s="3">
        <v>22.24904687680115</v>
      </c>
      <c r="D96" s="3">
        <v>6.674714063040344</v>
      </c>
    </row>
    <row r="97" spans="1:4" ht="15">
      <c r="A97" s="1">
        <v>1737</v>
      </c>
      <c r="B97" s="3">
        <v>21.866421625238903</v>
      </c>
      <c r="D97" s="3">
        <v>6.559926487571671</v>
      </c>
    </row>
    <row r="98" spans="1:4" ht="15">
      <c r="A98" s="1">
        <v>1738</v>
      </c>
      <c r="B98" s="3">
        <v>21.84969269957862</v>
      </c>
      <c r="D98" s="3">
        <v>6.554907809873585</v>
      </c>
    </row>
    <row r="99" spans="1:4" ht="15">
      <c r="A99" s="1">
        <v>1739</v>
      </c>
      <c r="B99" s="3">
        <v>21.88489605553432</v>
      </c>
      <c r="D99" s="3">
        <v>6.565468816660296</v>
      </c>
    </row>
    <row r="100" spans="1:4" ht="15">
      <c r="A100" s="1">
        <v>1740</v>
      </c>
      <c r="B100" s="3">
        <v>21.46276754945312</v>
      </c>
      <c r="D100" s="3">
        <v>6.438830264835936</v>
      </c>
    </row>
    <row r="101" spans="1:4" ht="15">
      <c r="A101" s="1">
        <v>1741</v>
      </c>
      <c r="B101" s="3">
        <v>20.270651975438945</v>
      </c>
      <c r="D101" s="3">
        <v>6.081195592631683</v>
      </c>
    </row>
    <row r="102" spans="1:4" ht="15">
      <c r="A102" s="1">
        <v>1742</v>
      </c>
      <c r="B102" s="3">
        <v>20.241182393443687</v>
      </c>
      <c r="D102" s="3">
        <v>6.072354718033106</v>
      </c>
    </row>
    <row r="103" spans="1:4" ht="15">
      <c r="A103" s="1">
        <v>1743</v>
      </c>
      <c r="B103" s="3">
        <v>19.865376317509124</v>
      </c>
      <c r="D103" s="3">
        <v>5.959612895252737</v>
      </c>
    </row>
    <row r="104" spans="1:4" ht="15">
      <c r="A104" s="1">
        <v>1744</v>
      </c>
      <c r="B104" s="3">
        <v>19.236499339339215</v>
      </c>
      <c r="D104" s="3">
        <v>5.770949801801764</v>
      </c>
    </row>
    <row r="105" spans="1:4" ht="15">
      <c r="A105" s="1">
        <v>1745</v>
      </c>
      <c r="B105" s="3">
        <v>17.777788529622192</v>
      </c>
      <c r="D105" s="3">
        <v>5.333336558886658</v>
      </c>
    </row>
    <row r="106" spans="1:4" ht="15">
      <c r="A106" s="1">
        <v>1746</v>
      </c>
      <c r="B106" s="3">
        <v>15.437082099793761</v>
      </c>
      <c r="D106" s="3">
        <v>4.631124629938128</v>
      </c>
    </row>
    <row r="107" spans="1:4" ht="15">
      <c r="A107" s="1">
        <v>1747</v>
      </c>
      <c r="B107" s="3">
        <v>12.821085292045113</v>
      </c>
      <c r="D107" s="3">
        <v>3.846325587613534</v>
      </c>
    </row>
    <row r="108" spans="1:4" ht="15">
      <c r="A108" s="1">
        <v>1748</v>
      </c>
      <c r="B108" s="3">
        <v>11.472984814503251</v>
      </c>
      <c r="D108" s="3">
        <v>3.4418954443509753</v>
      </c>
    </row>
    <row r="109" spans="1:4" ht="15">
      <c r="A109" s="1">
        <v>1749</v>
      </c>
      <c r="B109" s="3">
        <v>10.34121685247539</v>
      </c>
      <c r="D109" s="3">
        <v>3.1023650557426166</v>
      </c>
    </row>
    <row r="110" spans="1:4" ht="15">
      <c r="A110" s="1">
        <v>1750</v>
      </c>
      <c r="B110" s="3">
        <v>78.15814923489013</v>
      </c>
      <c r="D110" s="3">
        <v>23.44744477046704</v>
      </c>
    </row>
    <row r="111" spans="1:4" ht="15">
      <c r="A111" s="1">
        <v>1751</v>
      </c>
      <c r="B111" s="3">
        <v>83.53947234279</v>
      </c>
      <c r="D111" s="3">
        <v>25.061841702837</v>
      </c>
    </row>
    <row r="112" spans="1:4" ht="15">
      <c r="A112" s="1">
        <v>1752</v>
      </c>
      <c r="B112" s="3">
        <v>83.53947234279</v>
      </c>
      <c r="D112" s="3">
        <v>25.061841702837</v>
      </c>
    </row>
    <row r="113" spans="1:4" ht="15">
      <c r="A113" s="1">
        <v>1753</v>
      </c>
      <c r="B113" s="3">
        <v>85.67936805741687</v>
      </c>
      <c r="D113" s="3">
        <v>25.70381041722506</v>
      </c>
    </row>
    <row r="114" spans="1:4" ht="15">
      <c r="A114" s="1">
        <v>1754</v>
      </c>
      <c r="B114" s="3">
        <v>83.53947234279</v>
      </c>
      <c r="D114" s="3">
        <v>25.061841702837</v>
      </c>
    </row>
    <row r="115" spans="1:4" ht="15">
      <c r="A115" s="1">
        <v>1755</v>
      </c>
      <c r="B115" s="3">
        <v>83.88550871715765</v>
      </c>
      <c r="D115" s="3">
        <v>25.165652615147295</v>
      </c>
    </row>
    <row r="116" spans="1:4" ht="15">
      <c r="A116" s="1">
        <v>1756</v>
      </c>
      <c r="B116" s="3">
        <v>83.53947234279</v>
      </c>
      <c r="D116" s="3">
        <v>25.061841702837</v>
      </c>
    </row>
    <row r="117" spans="1:4" ht="15">
      <c r="A117" s="1">
        <v>1757</v>
      </c>
      <c r="B117" s="3">
        <v>83.92343164153249</v>
      </c>
      <c r="D117" s="3">
        <v>25.177029492459745</v>
      </c>
    </row>
    <row r="118" spans="1:4" ht="15">
      <c r="A118" s="1">
        <v>1758</v>
      </c>
      <c r="B118" s="3">
        <v>86.04339781741362</v>
      </c>
      <c r="D118" s="3">
        <v>25.813019345224085</v>
      </c>
    </row>
    <row r="119" spans="1:4" ht="15">
      <c r="A119" s="1">
        <v>1759</v>
      </c>
      <c r="B119" s="3">
        <v>83.88550871715765</v>
      </c>
      <c r="D119" s="3">
        <v>25.165652615147295</v>
      </c>
    </row>
    <row r="120" spans="1:4" ht="15">
      <c r="A120" s="1">
        <v>1760</v>
      </c>
      <c r="B120" s="3">
        <v>85.03181805835706</v>
      </c>
      <c r="D120" s="3">
        <v>25.509545417507116</v>
      </c>
    </row>
    <row r="121" spans="1:4" ht="15">
      <c r="A121" s="1">
        <v>1761</v>
      </c>
      <c r="B121" s="3">
        <v>80.71829732201023</v>
      </c>
      <c r="D121" s="3">
        <v>24.21548919660307</v>
      </c>
    </row>
    <row r="122" spans="1:4" ht="15">
      <c r="A122" s="1">
        <v>1762</v>
      </c>
      <c r="B122" s="3">
        <v>79.12422993154927</v>
      </c>
      <c r="D122" s="3">
        <v>23.73726897946478</v>
      </c>
    </row>
    <row r="123" spans="1:4" ht="15">
      <c r="A123" s="1">
        <v>1763</v>
      </c>
      <c r="B123" s="3">
        <v>81.53369334209934</v>
      </c>
      <c r="D123" s="3">
        <v>24.460108002629802</v>
      </c>
    </row>
    <row r="124" spans="1:4" ht="15">
      <c r="A124" s="1">
        <v>1764</v>
      </c>
      <c r="B124" s="3">
        <v>83.277142784779</v>
      </c>
      <c r="D124" s="3">
        <v>24.9831428354337</v>
      </c>
    </row>
    <row r="125" spans="1:4" ht="15">
      <c r="A125" s="1">
        <v>1765</v>
      </c>
      <c r="B125" s="3">
        <v>83.41434769313406</v>
      </c>
      <c r="D125" s="3">
        <v>25.024304307940216</v>
      </c>
    </row>
    <row r="126" spans="1:4" ht="15">
      <c r="A126" s="1">
        <v>1766</v>
      </c>
      <c r="B126" s="3">
        <v>83.67754374174886</v>
      </c>
      <c r="D126" s="3">
        <v>25.10326312252466</v>
      </c>
    </row>
    <row r="127" spans="1:4" ht="15">
      <c r="A127" s="1">
        <v>1767</v>
      </c>
      <c r="B127" s="3">
        <v>83.53947234279</v>
      </c>
      <c r="D127" s="3">
        <v>25.061841702837</v>
      </c>
    </row>
    <row r="128" spans="1:4" ht="15">
      <c r="A128" s="1">
        <v>1768</v>
      </c>
      <c r="B128" s="3">
        <v>85.1878994069919</v>
      </c>
      <c r="D128" s="3">
        <v>25.55636982209757</v>
      </c>
    </row>
    <row r="129" spans="1:4" ht="15">
      <c r="A129" s="1">
        <v>1769</v>
      </c>
      <c r="B129" s="3">
        <v>85.36417724911246</v>
      </c>
      <c r="D129" s="3">
        <v>25.609253174733738</v>
      </c>
    </row>
    <row r="130" spans="1:4" ht="15">
      <c r="A130" s="1">
        <v>1770</v>
      </c>
      <c r="B130" s="3">
        <v>88.00124711593736</v>
      </c>
      <c r="D130" s="3">
        <v>26.400374134781206</v>
      </c>
    </row>
    <row r="131" spans="1:4" ht="15">
      <c r="A131" s="1">
        <v>1771</v>
      </c>
      <c r="B131" s="3">
        <v>83.53947234279</v>
      </c>
      <c r="D131" s="3">
        <v>25.061841702837</v>
      </c>
    </row>
    <row r="132" spans="1:4" ht="15">
      <c r="A132" s="1">
        <v>1772</v>
      </c>
      <c r="B132" s="3">
        <v>84.75359798709628</v>
      </c>
      <c r="D132" s="3">
        <v>25.426079396128884</v>
      </c>
    </row>
    <row r="133" spans="1:4" ht="15">
      <c r="A133" s="1">
        <v>1773</v>
      </c>
      <c r="B133" s="3">
        <v>84.08816131257882</v>
      </c>
      <c r="D133" s="3">
        <v>25.226448393773644</v>
      </c>
    </row>
    <row r="134" spans="1:4" ht="15">
      <c r="A134" s="1">
        <v>1774</v>
      </c>
      <c r="B134" s="3">
        <v>83.18385248292898</v>
      </c>
      <c r="D134" s="3">
        <v>24.955155744878695</v>
      </c>
    </row>
    <row r="135" spans="1:4" ht="15">
      <c r="A135" s="1">
        <v>1775</v>
      </c>
      <c r="B135" s="3">
        <v>93.81216076361653</v>
      </c>
      <c r="D135" s="3">
        <v>28.14364822908496</v>
      </c>
    </row>
    <row r="136" spans="1:4" ht="15">
      <c r="A136" s="1">
        <v>1776</v>
      </c>
      <c r="B136" s="3">
        <v>84.34285815132661</v>
      </c>
      <c r="D136" s="3">
        <v>25.302857445397983</v>
      </c>
    </row>
    <row r="137" spans="1:4" ht="15">
      <c r="A137" s="1">
        <v>1777</v>
      </c>
      <c r="B137" s="13">
        <v>83.98101199748045</v>
      </c>
      <c r="C137" s="12" t="s">
        <v>98</v>
      </c>
      <c r="D137" s="13">
        <v>25.194395906936446</v>
      </c>
    </row>
    <row r="138" spans="1:4" ht="15">
      <c r="A138" s="1">
        <v>1778</v>
      </c>
      <c r="B138" s="13">
        <v>83.61916584363429</v>
      </c>
      <c r="C138" s="12" t="s">
        <v>99</v>
      </c>
      <c r="D138" s="13">
        <v>25.08593436847491</v>
      </c>
    </row>
    <row r="139" spans="1:4" ht="15">
      <c r="A139" s="1">
        <v>1779</v>
      </c>
      <c r="B139" s="13">
        <v>83.25731968978813</v>
      </c>
      <c r="C139" s="12" t="s">
        <v>99</v>
      </c>
      <c r="D139" s="13">
        <v>24.977472830013372</v>
      </c>
    </row>
    <row r="140" spans="1:4" ht="15">
      <c r="A140" s="1">
        <v>1780</v>
      </c>
      <c r="B140" s="13">
        <v>82.89547353594197</v>
      </c>
      <c r="C140" s="12" t="s">
        <v>99</v>
      </c>
      <c r="D140" s="13">
        <v>24.869011291551836</v>
      </c>
    </row>
    <row r="141" spans="1:4" ht="15">
      <c r="A141" s="1">
        <v>1781</v>
      </c>
      <c r="B141" s="13">
        <v>82.53362738209582</v>
      </c>
      <c r="C141" s="12" t="s">
        <v>99</v>
      </c>
      <c r="D141" s="13">
        <v>24.7605497530903</v>
      </c>
    </row>
    <row r="142" spans="1:4" ht="15">
      <c r="A142" s="1">
        <v>1782</v>
      </c>
      <c r="B142" s="13">
        <v>82.17178122824966</v>
      </c>
      <c r="C142" s="12" t="s">
        <v>99</v>
      </c>
      <c r="D142" s="13">
        <v>24.652088214628762</v>
      </c>
    </row>
    <row r="143" spans="1:4" ht="15">
      <c r="A143" s="1">
        <v>1783</v>
      </c>
      <c r="B143" s="13">
        <v>81.8099350744035</v>
      </c>
      <c r="C143" s="12" t="s">
        <v>99</v>
      </c>
      <c r="D143" s="13">
        <v>24.543626676167225</v>
      </c>
    </row>
    <row r="144" spans="1:4" ht="15">
      <c r="A144" s="1">
        <v>1784</v>
      </c>
      <c r="B144" s="13">
        <v>81.44808892055734</v>
      </c>
      <c r="C144" s="12" t="s">
        <v>99</v>
      </c>
      <c r="D144" s="13">
        <v>24.435165137705688</v>
      </c>
    </row>
    <row r="145" spans="1:4" ht="15">
      <c r="A145" s="1">
        <v>1785</v>
      </c>
      <c r="B145" s="13">
        <v>81.08624276671118</v>
      </c>
      <c r="C145" s="12" t="s">
        <v>99</v>
      </c>
      <c r="D145" s="13">
        <v>24.32670359924415</v>
      </c>
    </row>
    <row r="146" spans="1:4" ht="15">
      <c r="A146" s="1">
        <v>1786</v>
      </c>
      <c r="B146" s="13">
        <v>80.72439661286502</v>
      </c>
      <c r="C146" s="12" t="s">
        <v>99</v>
      </c>
      <c r="D146" s="13">
        <v>24.218242060782615</v>
      </c>
    </row>
    <row r="147" spans="1:4" ht="15">
      <c r="A147" s="1">
        <v>1787</v>
      </c>
      <c r="B147" s="13">
        <v>80.36255045901886</v>
      </c>
      <c r="C147" s="12" t="s">
        <v>99</v>
      </c>
      <c r="D147" s="13">
        <v>24.109780522321078</v>
      </c>
    </row>
    <row r="148" spans="1:4" ht="15">
      <c r="A148" s="1">
        <v>1788</v>
      </c>
      <c r="B148" s="13">
        <v>80.0007043051727</v>
      </c>
      <c r="C148" s="12" t="s">
        <v>99</v>
      </c>
      <c r="D148" s="13">
        <v>24.00131898385954</v>
      </c>
    </row>
    <row r="149" spans="1:4" ht="15">
      <c r="A149" s="1">
        <v>1789</v>
      </c>
      <c r="B149" s="3">
        <v>79.63905224842121</v>
      </c>
      <c r="D149" s="3">
        <v>23.891715674526363</v>
      </c>
    </row>
    <row r="150" spans="1:5" ht="15">
      <c r="A150" s="1">
        <v>1790</v>
      </c>
      <c r="C150" s="12" t="s">
        <v>98</v>
      </c>
      <c r="D150" s="13">
        <v>24.003839129071817</v>
      </c>
      <c r="E150" s="1" t="s">
        <v>38</v>
      </c>
    </row>
    <row r="151" spans="1:5" ht="15">
      <c r="A151" s="1">
        <v>1791</v>
      </c>
      <c r="C151" s="12" t="s">
        <v>99</v>
      </c>
      <c r="D151" s="13">
        <v>24.11596258361727</v>
      </c>
      <c r="E151" s="1" t="s">
        <v>39</v>
      </c>
    </row>
    <row r="152" spans="1:4" ht="15">
      <c r="A152" s="1">
        <v>1792</v>
      </c>
      <c r="C152" s="12" t="s">
        <v>99</v>
      </c>
      <c r="D152" s="13">
        <v>24.228086038162726</v>
      </c>
    </row>
    <row r="153" spans="1:4" ht="15">
      <c r="A153" s="1">
        <v>1793</v>
      </c>
      <c r="C153" s="12" t="s">
        <v>99</v>
      </c>
      <c r="D153" s="13">
        <v>24.34020949270818</v>
      </c>
    </row>
    <row r="154" spans="1:4" ht="15">
      <c r="A154" s="1">
        <v>1794</v>
      </c>
      <c r="C154" s="12" t="s">
        <v>99</v>
      </c>
      <c r="D154" s="13">
        <v>24.452332947253634</v>
      </c>
    </row>
    <row r="155" spans="1:4" ht="15">
      <c r="A155" s="1">
        <v>1795</v>
      </c>
      <c r="C155" s="12" t="s">
        <v>99</v>
      </c>
      <c r="D155" s="13">
        <v>24.564456401799088</v>
      </c>
    </row>
    <row r="156" spans="1:4" ht="15">
      <c r="A156" s="1">
        <v>1796</v>
      </c>
      <c r="C156" s="12" t="s">
        <v>99</v>
      </c>
      <c r="D156" s="13">
        <v>24.676579856344542</v>
      </c>
    </row>
    <row r="157" spans="1:4" ht="15">
      <c r="A157" s="1">
        <v>1797</v>
      </c>
      <c r="C157" s="12" t="s">
        <v>99</v>
      </c>
      <c r="D157" s="13">
        <v>24.788703310889996</v>
      </c>
    </row>
    <row r="158" spans="1:4" ht="15">
      <c r="A158" s="1">
        <v>1798</v>
      </c>
      <c r="C158" s="12" t="s">
        <v>99</v>
      </c>
      <c r="D158" s="13">
        <v>24.90082676543545</v>
      </c>
    </row>
    <row r="159" spans="1:4" ht="15">
      <c r="A159" s="1">
        <v>1799</v>
      </c>
      <c r="C159" s="12" t="s">
        <v>99</v>
      </c>
      <c r="D159" s="13">
        <v>25.012950219980905</v>
      </c>
    </row>
    <row r="160" spans="1:5" ht="15">
      <c r="A160" s="1">
        <v>1800</v>
      </c>
      <c r="D160" s="3">
        <v>25.125078104394724</v>
      </c>
      <c r="E160" s="1" t="s">
        <v>34</v>
      </c>
    </row>
    <row r="161" spans="1:5" ht="15">
      <c r="A161" s="1">
        <v>1801</v>
      </c>
      <c r="D161" s="3">
        <v>24.78787688483261</v>
      </c>
      <c r="E161" s="1" t="s">
        <v>35</v>
      </c>
    </row>
    <row r="162" spans="1:5" ht="15">
      <c r="A162" s="1">
        <v>1802</v>
      </c>
      <c r="D162" s="3">
        <v>24.459606889457255</v>
      </c>
      <c r="E162" s="1" t="s">
        <v>36</v>
      </c>
    </row>
    <row r="163" spans="1:5" ht="15">
      <c r="A163" s="1">
        <v>1803</v>
      </c>
      <c r="D163" s="3">
        <v>24.675140662502496</v>
      </c>
      <c r="E163" s="1" t="s">
        <v>37</v>
      </c>
    </row>
    <row r="164" spans="1:4" ht="15">
      <c r="A164" s="1">
        <v>1804</v>
      </c>
      <c r="D164" s="3">
        <v>24.675140662502496</v>
      </c>
    </row>
    <row r="165" spans="1:4" ht="15">
      <c r="A165" s="1">
        <v>1805</v>
      </c>
      <c r="D165" s="3">
        <v>25.359960517290038</v>
      </c>
    </row>
    <row r="166" spans="1:4" ht="15">
      <c r="A166" s="1">
        <v>1806</v>
      </c>
      <c r="D166" s="3">
        <v>24.90164797782094</v>
      </c>
    </row>
    <row r="167" spans="1:4" ht="15">
      <c r="A167" s="1">
        <v>1807</v>
      </c>
      <c r="D167" s="3">
        <v>24.675140662502496</v>
      </c>
    </row>
    <row r="168" spans="1:4" ht="15">
      <c r="A168" s="1">
        <v>1808</v>
      </c>
      <c r="D168" s="3">
        <v>25.713016839657516</v>
      </c>
    </row>
    <row r="169" spans="1:4" ht="15">
      <c r="A169" s="1">
        <v>1809</v>
      </c>
      <c r="D169" s="3">
        <v>25.599275980738366</v>
      </c>
    </row>
    <row r="170" spans="1:4" ht="15">
      <c r="A170" s="1">
        <v>1810</v>
      </c>
      <c r="D170" s="3">
        <v>25.359960517290038</v>
      </c>
    </row>
    <row r="171" spans="1:4" ht="15">
      <c r="A171" s="1">
        <v>1811</v>
      </c>
      <c r="D171" s="3">
        <v>24.90164797782094</v>
      </c>
    </row>
    <row r="172" spans="1:4" ht="15">
      <c r="A172" s="1">
        <v>1812</v>
      </c>
      <c r="D172" s="3">
        <v>25.835459776989218</v>
      </c>
    </row>
    <row r="173" spans="1:4" ht="15">
      <c r="A173" s="1">
        <v>1813</v>
      </c>
      <c r="D173" s="3">
        <v>26.083877659460274</v>
      </c>
    </row>
    <row r="174" spans="1:4" ht="15">
      <c r="A174" s="1">
        <v>1814</v>
      </c>
      <c r="D174" s="3">
        <v>24.133206797521208</v>
      </c>
    </row>
    <row r="175" spans="1:4" ht="15">
      <c r="A175" s="1">
        <v>1815</v>
      </c>
      <c r="D175" s="3">
        <v>24.459606889457255</v>
      </c>
    </row>
    <row r="176" spans="1:4" ht="15">
      <c r="A176" s="1">
        <v>1816</v>
      </c>
      <c r="D176" s="3">
        <v>24.459606889457255</v>
      </c>
    </row>
    <row r="177" spans="1:4" ht="15">
      <c r="A177" s="1">
        <v>1817</v>
      </c>
      <c r="D177" s="3">
        <v>24.24103458550231</v>
      </c>
    </row>
    <row r="178" spans="1:4" ht="15">
      <c r="A178" s="1">
        <v>1818</v>
      </c>
      <c r="D178" s="3">
        <v>24.675140662502496</v>
      </c>
    </row>
    <row r="179" spans="1:4" ht="15">
      <c r="A179" s="1">
        <v>1819</v>
      </c>
      <c r="D179" s="3">
        <v>24.56342525486242</v>
      </c>
    </row>
    <row r="180" spans="1:4" ht="15">
      <c r="A180" s="1">
        <v>1820</v>
      </c>
      <c r="D180" s="3">
        <v>25.016468256681208</v>
      </c>
    </row>
    <row r="181" spans="1:4" ht="15">
      <c r="A181" s="1">
        <v>1821</v>
      </c>
      <c r="D181" s="3">
        <v>25.599275980738366</v>
      </c>
    </row>
    <row r="182" spans="1:4" ht="15">
      <c r="A182" s="1">
        <v>1822</v>
      </c>
      <c r="D182" s="3">
        <v>25.359960517290038</v>
      </c>
    </row>
    <row r="183" spans="1:4" ht="15">
      <c r="A183" s="1">
        <v>1823</v>
      </c>
      <c r="D183" s="3">
        <v>25.359960517290038</v>
      </c>
    </row>
    <row r="184" spans="1:4" ht="15">
      <c r="A184" s="1">
        <v>1824</v>
      </c>
      <c r="D184" s="3">
        <v>25.359960517290038</v>
      </c>
    </row>
    <row r="185" spans="1:4" ht="15">
      <c r="A185" s="1">
        <v>1825</v>
      </c>
      <c r="D185" s="3">
        <v>25.125078104394724</v>
      </c>
    </row>
    <row r="186" spans="1:4" ht="15">
      <c r="A186" s="1">
        <v>1826</v>
      </c>
      <c r="D186" s="3">
        <v>25.359960517290038</v>
      </c>
    </row>
    <row r="187" spans="1:4" ht="15">
      <c r="A187" s="1">
        <v>1827</v>
      </c>
      <c r="D187" s="3">
        <v>25.24197291383652</v>
      </c>
    </row>
    <row r="188" spans="1:4" ht="15">
      <c r="A188" s="1">
        <v>1828</v>
      </c>
      <c r="D188" s="3">
        <v>25.359960517290038</v>
      </c>
    </row>
    <row r="189" spans="1:4" ht="15">
      <c r="A189" s="1">
        <v>1829</v>
      </c>
      <c r="D189" s="3">
        <v>25.359960517290038</v>
      </c>
    </row>
    <row r="190" spans="1:4" ht="15">
      <c r="A190" s="1">
        <v>1830</v>
      </c>
      <c r="D190" s="3">
        <v>25.479056310737832</v>
      </c>
    </row>
    <row r="191" spans="1:4" ht="15">
      <c r="A191" s="1">
        <v>1831</v>
      </c>
      <c r="D191" s="3">
        <v>25.24197291383652</v>
      </c>
    </row>
    <row r="192" spans="1:4" ht="15">
      <c r="A192" s="1">
        <v>1832</v>
      </c>
      <c r="D192" s="3">
        <v>25.24197291383652</v>
      </c>
    </row>
    <row r="193" spans="1:4" ht="15">
      <c r="A193" s="1">
        <v>1833</v>
      </c>
      <c r="D193" s="3">
        <v>25.599275980738366</v>
      </c>
    </row>
    <row r="194" spans="1:4" ht="15">
      <c r="A194" s="1">
        <v>1834</v>
      </c>
      <c r="D194" s="3">
        <v>25.24197291383652</v>
      </c>
    </row>
    <row r="195" spans="1:4" ht="15">
      <c r="A195" s="1">
        <v>1835</v>
      </c>
      <c r="D195" s="3">
        <v>25.24197291383652</v>
      </c>
    </row>
    <row r="196" spans="1:4" ht="15">
      <c r="A196" s="1">
        <v>1836</v>
      </c>
      <c r="D196" s="3">
        <v>25.24197291383652</v>
      </c>
    </row>
    <row r="197" spans="1:4" ht="15">
      <c r="A197" s="1">
        <v>1837</v>
      </c>
      <c r="D197" s="3">
        <v>25.359960517290038</v>
      </c>
    </row>
    <row r="198" spans="1:4" ht="15">
      <c r="A198" s="1">
        <v>1838</v>
      </c>
      <c r="D198" s="3">
        <v>25.359960517290038</v>
      </c>
    </row>
    <row r="199" spans="1:4" ht="15">
      <c r="A199" s="1">
        <v>1839</v>
      </c>
      <c r="D199" s="3">
        <v>25.016468256681208</v>
      </c>
    </row>
    <row r="200" spans="1:4" ht="15">
      <c r="A200" s="1">
        <v>1840</v>
      </c>
      <c r="D200" s="3">
        <v>25.016468256681208</v>
      </c>
    </row>
    <row r="201" spans="1:4" ht="15">
      <c r="A201" s="1">
        <v>1841</v>
      </c>
      <c r="D201" s="3">
        <v>25.24197291383652</v>
      </c>
    </row>
    <row r="202" spans="1:4" ht="15">
      <c r="A202" s="1">
        <v>1842</v>
      </c>
      <c r="D202" s="3">
        <v>25.479056310737832</v>
      </c>
    </row>
    <row r="203" spans="1:4" ht="15">
      <c r="A203" s="1">
        <v>1843</v>
      </c>
      <c r="D203" s="3">
        <v>25.599275980738366</v>
      </c>
    </row>
    <row r="204" spans="1:4" ht="15">
      <c r="A204" s="1">
        <v>1844</v>
      </c>
      <c r="D204" s="3">
        <v>25.359960517290038</v>
      </c>
    </row>
    <row r="205" spans="1:4" ht="15">
      <c r="A205" s="1">
        <v>1845</v>
      </c>
      <c r="D205" s="3">
        <v>25.599275980738366</v>
      </c>
    </row>
    <row r="206" spans="1:4" ht="15">
      <c r="A206" s="1">
        <v>1846</v>
      </c>
      <c r="D206" s="3">
        <v>25.479056310737832</v>
      </c>
    </row>
    <row r="207" spans="1:4" ht="15">
      <c r="A207" s="1">
        <v>1847</v>
      </c>
      <c r="D207" s="3">
        <v>25.359960517290038</v>
      </c>
    </row>
    <row r="208" spans="1:4" ht="15">
      <c r="A208" s="1">
        <v>1848</v>
      </c>
      <c r="D208" s="3">
        <v>25.359960517290038</v>
      </c>
    </row>
    <row r="209" spans="1:4" ht="15">
      <c r="A209" s="1">
        <v>1849</v>
      </c>
      <c r="D209" s="3">
        <v>25.24197291383652</v>
      </c>
    </row>
    <row r="210" spans="1:4" ht="15">
      <c r="A210" s="1">
        <v>1850</v>
      </c>
      <c r="D210" s="3">
        <v>25.125078104394724</v>
      </c>
    </row>
    <row r="211" spans="1:4" ht="15">
      <c r="A211" s="1">
        <v>1851</v>
      </c>
      <c r="D211" s="3">
        <v>24.745480288108265</v>
      </c>
    </row>
    <row r="212" spans="1:4" ht="15">
      <c r="A212" s="1">
        <v>1852</v>
      </c>
      <c r="D212" s="3">
        <v>24.930254121391094</v>
      </c>
    </row>
    <row r="213" spans="1:4" ht="15">
      <c r="A213" s="1">
        <v>1853</v>
      </c>
      <c r="D213" s="3">
        <v>24.56342525486242</v>
      </c>
    </row>
    <row r="214" spans="1:4" ht="15">
      <c r="A214" s="1">
        <v>1854</v>
      </c>
      <c r="D214" s="3">
        <v>24.56342525486242</v>
      </c>
    </row>
    <row r="215" spans="1:4" ht="15">
      <c r="A215" s="1">
        <v>1855</v>
      </c>
      <c r="D215" s="3">
        <v>24.745480288108265</v>
      </c>
    </row>
    <row r="216" spans="1:4" ht="15">
      <c r="A216" s="1">
        <v>1856</v>
      </c>
      <c r="D216" s="3">
        <v>24.745480288108265</v>
      </c>
    </row>
    <row r="217" spans="1:4" ht="15">
      <c r="A217" s="1">
        <v>1857</v>
      </c>
      <c r="D217" s="3">
        <v>24.56342525486242</v>
      </c>
    </row>
    <row r="218" spans="1:4" ht="15">
      <c r="A218" s="1">
        <v>1858</v>
      </c>
      <c r="D218" s="3">
        <v>24.745480288108265</v>
      </c>
    </row>
    <row r="219" spans="1:4" ht="15">
      <c r="A219" s="1">
        <v>1859</v>
      </c>
      <c r="D219" s="3">
        <v>24.384029452439265</v>
      </c>
    </row>
    <row r="220" spans="1:4" ht="15">
      <c r="A220" s="1">
        <v>1860</v>
      </c>
      <c r="D220" s="3">
        <v>24.56342525486242</v>
      </c>
    </row>
    <row r="221" spans="1:4" ht="15">
      <c r="A221" s="1">
        <v>1861</v>
      </c>
      <c r="D221" s="3">
        <v>24.930254121391094</v>
      </c>
    </row>
    <row r="222" spans="1:4" ht="15">
      <c r="A222" s="1">
        <v>1862</v>
      </c>
      <c r="D222" s="3">
        <v>24.56342525486242</v>
      </c>
    </row>
    <row r="223" spans="1:4" ht="15">
      <c r="A223" s="1">
        <v>1863</v>
      </c>
      <c r="D223" s="3">
        <v>24.65411668579488</v>
      </c>
    </row>
    <row r="224" spans="1:4" ht="15">
      <c r="A224" s="1">
        <v>1864</v>
      </c>
      <c r="D224" s="3">
        <v>24.65411668579488</v>
      </c>
    </row>
    <row r="225" spans="1:4" ht="15">
      <c r="A225" s="1">
        <v>1865</v>
      </c>
      <c r="D225" s="3">
        <v>24.802041385909654</v>
      </c>
    </row>
    <row r="226" spans="1:4" ht="15">
      <c r="A226" s="1">
        <v>1866</v>
      </c>
      <c r="D226" s="3">
        <v>24.766660442420484</v>
      </c>
    </row>
    <row r="227" spans="1:4" ht="15">
      <c r="A227" s="1">
        <v>1867</v>
      </c>
      <c r="D227" s="3">
        <v>24.930254121391094</v>
      </c>
    </row>
    <row r="228" spans="1:4" ht="15">
      <c r="A228" s="1">
        <v>1868</v>
      </c>
      <c r="D228" s="3">
        <v>25.009260976860784</v>
      </c>
    </row>
    <row r="229" spans="1:4" ht="15">
      <c r="A229" s="1">
        <v>1869</v>
      </c>
      <c r="D229" s="3">
        <v>25.023679691750875</v>
      </c>
    </row>
    <row r="230" spans="1:4" ht="15">
      <c r="A230" s="1">
        <v>1870</v>
      </c>
      <c r="D230" s="3">
        <v>24.973286780979222</v>
      </c>
    </row>
    <row r="231" spans="1:4" ht="15">
      <c r="A231" s="1">
        <v>1871</v>
      </c>
      <c r="D231" s="3">
        <v>25.023679691750875</v>
      </c>
    </row>
    <row r="232" spans="1:4" ht="15">
      <c r="A232" s="1">
        <v>1872</v>
      </c>
      <c r="D232" s="3">
        <v>25.0815211934943</v>
      </c>
    </row>
    <row r="233" spans="1:4" ht="15">
      <c r="A233" s="1">
        <v>1873</v>
      </c>
      <c r="D233" s="3">
        <v>25.569114830834692</v>
      </c>
    </row>
    <row r="234" spans="1:4" ht="15">
      <c r="A234" s="1">
        <v>1874</v>
      </c>
      <c r="D234" s="3">
        <v>25.94355793505194</v>
      </c>
    </row>
    <row r="235" spans="1:4" ht="15">
      <c r="A235" s="1">
        <v>1875</v>
      </c>
      <c r="D235" s="3">
        <v>26.742804944757786</v>
      </c>
    </row>
    <row r="236" spans="1:4" ht="15">
      <c r="A236" s="1">
        <v>1876</v>
      </c>
      <c r="D236" s="3">
        <v>28.58318895313921</v>
      </c>
    </row>
    <row r="237" spans="1:4" ht="15">
      <c r="A237" s="1">
        <v>1877</v>
      </c>
      <c r="D237" s="3">
        <v>27.636786007858575</v>
      </c>
    </row>
    <row r="238" spans="1:4" ht="15">
      <c r="A238" s="1">
        <v>1878</v>
      </c>
      <c r="D238" s="3">
        <v>28.839583006871695</v>
      </c>
    </row>
    <row r="239" spans="1:4" ht="15">
      <c r="A239" s="1">
        <v>1879</v>
      </c>
      <c r="D239" s="3">
        <v>29.606802472948086</v>
      </c>
    </row>
    <row r="240" spans="1:4" ht="15">
      <c r="A240" s="1">
        <v>1880</v>
      </c>
      <c r="D240" s="3">
        <v>28.839583006871695</v>
      </c>
    </row>
    <row r="241" spans="1:4" ht="15">
      <c r="A241" s="1">
        <v>1881</v>
      </c>
      <c r="D241" s="3">
        <v>29.3465668866409</v>
      </c>
    </row>
    <row r="242" spans="1:4" ht="15">
      <c r="A242" s="1">
        <v>1882</v>
      </c>
      <c r="D242" s="3">
        <v>29.090866236824322</v>
      </c>
    </row>
    <row r="243" spans="1:4" ht="15">
      <c r="A243" s="1">
        <v>1883</v>
      </c>
      <c r="D243" s="3">
        <v>29.87169471806049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4"/>
  <sheetViews>
    <sheetView workbookViewId="0" topLeftCell="A1">
      <pane xSplit="9400" ySplit="4220" topLeftCell="AC228" activePane="topRight" state="split"/>
      <selection pane="topLeft" activeCell="A5" sqref="A5:C248"/>
      <selection pane="topRight" activeCell="AJ9" sqref="AJ9"/>
      <selection pane="bottomLeft" activeCell="A216" sqref="A216"/>
      <selection pane="bottomRight" activeCell="Z249" sqref="Z249"/>
    </sheetView>
  </sheetViews>
  <sheetFormatPr defaultColWidth="7.875" defaultRowHeight="12.75"/>
  <cols>
    <col min="1" max="3" width="7.875" style="1" customWidth="1"/>
    <col min="4" max="4" width="2.75390625" style="1" customWidth="1"/>
    <col min="5" max="5" width="10.75390625" style="1" customWidth="1"/>
    <col min="6" max="11" width="7.875" style="1" customWidth="1"/>
    <col min="12" max="16" width="7.875" style="4" customWidth="1"/>
    <col min="17" max="17" width="2.75390625" style="1" customWidth="1"/>
    <col min="18" max="18" width="7.875" style="1" customWidth="1"/>
    <col min="19" max="19" width="2.75390625" style="1" customWidth="1"/>
    <col min="20" max="16384" width="7.875" style="1" customWidth="1"/>
  </cols>
  <sheetData>
    <row r="1" spans="5:23" ht="15.75">
      <c r="E1" s="8" t="s">
        <v>69</v>
      </c>
      <c r="W1" s="1" t="s">
        <v>42</v>
      </c>
    </row>
    <row r="2" ht="15.75">
      <c r="W2" s="8" t="s">
        <v>131</v>
      </c>
    </row>
    <row r="3" spans="5:33" ht="15.75">
      <c r="E3" s="8" t="s">
        <v>83</v>
      </c>
      <c r="W3" s="1">
        <v>35.239</v>
      </c>
      <c r="X3" s="1">
        <v>0.4601</v>
      </c>
      <c r="Z3" s="1">
        <v>35.239</v>
      </c>
      <c r="AA3" s="1">
        <v>35.239</v>
      </c>
      <c r="AB3" s="1">
        <v>35.239</v>
      </c>
      <c r="AC3" s="1">
        <v>35.239</v>
      </c>
      <c r="AD3" s="1">
        <v>35.239</v>
      </c>
      <c r="AE3" s="1">
        <v>0.4601</v>
      </c>
      <c r="AF3" s="1">
        <v>35.239</v>
      </c>
      <c r="AG3" s="1">
        <v>35.239</v>
      </c>
    </row>
    <row r="4" spans="23:33" ht="15">
      <c r="W4" s="2" t="s">
        <v>40</v>
      </c>
      <c r="X4" s="2" t="s">
        <v>41</v>
      </c>
      <c r="Z4" s="2" t="s">
        <v>40</v>
      </c>
      <c r="AA4" s="2" t="s">
        <v>40</v>
      </c>
      <c r="AB4" s="2" t="s">
        <v>40</v>
      </c>
      <c r="AC4" s="2" t="s">
        <v>40</v>
      </c>
      <c r="AD4" s="2" t="s">
        <v>40</v>
      </c>
      <c r="AE4" s="2" t="s">
        <v>41</v>
      </c>
      <c r="AF4" s="2" t="s">
        <v>40</v>
      </c>
      <c r="AG4" s="2" t="s">
        <v>40</v>
      </c>
    </row>
    <row r="5" spans="1:33" ht="15">
      <c r="A5" s="2"/>
      <c r="B5" s="2"/>
      <c r="C5" s="2" t="s">
        <v>77</v>
      </c>
      <c r="E5" s="1" t="s">
        <v>80</v>
      </c>
      <c r="F5" s="2" t="s">
        <v>84</v>
      </c>
      <c r="G5" s="2" t="s">
        <v>87</v>
      </c>
      <c r="H5" s="2" t="s">
        <v>89</v>
      </c>
      <c r="I5" s="2" t="s">
        <v>91</v>
      </c>
      <c r="J5" s="2" t="s">
        <v>92</v>
      </c>
      <c r="K5" s="2" t="s">
        <v>64</v>
      </c>
      <c r="L5" s="9" t="s">
        <v>93</v>
      </c>
      <c r="M5" s="9" t="s">
        <v>94</v>
      </c>
      <c r="N5" s="9" t="s">
        <v>95</v>
      </c>
      <c r="O5" s="9" t="s">
        <v>96</v>
      </c>
      <c r="P5" s="9" t="s">
        <v>97</v>
      </c>
      <c r="R5" s="15" t="s">
        <v>32</v>
      </c>
      <c r="T5" s="2"/>
      <c r="U5" s="2"/>
      <c r="V5" s="2" t="s">
        <v>77</v>
      </c>
      <c r="W5" s="15" t="s">
        <v>84</v>
      </c>
      <c r="X5" s="15" t="s">
        <v>87</v>
      </c>
      <c r="Y5" s="15" t="s">
        <v>89</v>
      </c>
      <c r="Z5" s="15" t="s">
        <v>91</v>
      </c>
      <c r="AA5" s="15" t="s">
        <v>92</v>
      </c>
      <c r="AB5" s="15" t="s">
        <v>64</v>
      </c>
      <c r="AC5" s="15" t="s">
        <v>93</v>
      </c>
      <c r="AD5" s="15" t="s">
        <v>94</v>
      </c>
      <c r="AE5" s="15" t="s">
        <v>95</v>
      </c>
      <c r="AF5" s="15" t="s">
        <v>96</v>
      </c>
      <c r="AG5" s="15" t="s">
        <v>97</v>
      </c>
    </row>
    <row r="6" spans="1:33" ht="15">
      <c r="A6" s="2" t="s">
        <v>74</v>
      </c>
      <c r="B6" s="2" t="s">
        <v>76</v>
      </c>
      <c r="C6" s="2" t="s">
        <v>79</v>
      </c>
      <c r="E6" s="1" t="s">
        <v>81</v>
      </c>
      <c r="F6" s="2" t="s">
        <v>85</v>
      </c>
      <c r="G6" s="2" t="s">
        <v>85</v>
      </c>
      <c r="H6" s="2" t="s">
        <v>85</v>
      </c>
      <c r="I6" s="2" t="s">
        <v>85</v>
      </c>
      <c r="J6" s="2" t="s">
        <v>85</v>
      </c>
      <c r="K6" s="2" t="s">
        <v>85</v>
      </c>
      <c r="L6" s="9" t="s">
        <v>85</v>
      </c>
      <c r="M6" s="9" t="s">
        <v>85</v>
      </c>
      <c r="N6" s="9" t="s">
        <v>85</v>
      </c>
      <c r="O6" s="9" t="s">
        <v>85</v>
      </c>
      <c r="P6" s="9" t="s">
        <v>85</v>
      </c>
      <c r="R6" s="15" t="s">
        <v>33</v>
      </c>
      <c r="T6" s="2" t="s">
        <v>74</v>
      </c>
      <c r="U6" s="2" t="s">
        <v>76</v>
      </c>
      <c r="V6" s="2" t="s">
        <v>79</v>
      </c>
      <c r="W6" s="2" t="s">
        <v>133</v>
      </c>
      <c r="X6" s="2" t="s">
        <v>133</v>
      </c>
      <c r="Y6" s="2" t="s">
        <v>133</v>
      </c>
      <c r="Z6" s="2" t="s">
        <v>133</v>
      </c>
      <c r="AA6" s="2" t="s">
        <v>133</v>
      </c>
      <c r="AB6" s="2" t="s">
        <v>133</v>
      </c>
      <c r="AC6" s="2" t="s">
        <v>133</v>
      </c>
      <c r="AD6" s="2" t="s">
        <v>133</v>
      </c>
      <c r="AE6" s="2" t="s">
        <v>133</v>
      </c>
      <c r="AF6" s="2" t="s">
        <v>133</v>
      </c>
      <c r="AG6" s="2" t="s">
        <v>133</v>
      </c>
    </row>
    <row r="7" spans="1:33" ht="15">
      <c r="A7" s="2" t="s">
        <v>75</v>
      </c>
      <c r="B7" s="2" t="s">
        <v>75</v>
      </c>
      <c r="C7" s="2" t="s">
        <v>78</v>
      </c>
      <c r="E7" s="1" t="s">
        <v>82</v>
      </c>
      <c r="F7" s="2" t="s">
        <v>86</v>
      </c>
      <c r="G7" s="2" t="s">
        <v>88</v>
      </c>
      <c r="H7" s="2" t="s">
        <v>90</v>
      </c>
      <c r="I7" s="2" t="s">
        <v>86</v>
      </c>
      <c r="J7" s="2" t="s">
        <v>86</v>
      </c>
      <c r="K7" s="2" t="s">
        <v>86</v>
      </c>
      <c r="L7" s="9" t="s">
        <v>86</v>
      </c>
      <c r="M7" s="9" t="s">
        <v>86</v>
      </c>
      <c r="N7" s="9" t="s">
        <v>88</v>
      </c>
      <c r="O7" s="9" t="s">
        <v>86</v>
      </c>
      <c r="P7" s="9" t="s">
        <v>86</v>
      </c>
      <c r="R7" s="15" t="s">
        <v>85</v>
      </c>
      <c r="T7" s="2" t="s">
        <v>75</v>
      </c>
      <c r="U7" s="2" t="s">
        <v>75</v>
      </c>
      <c r="V7" s="2" t="s">
        <v>78</v>
      </c>
      <c r="W7" s="2" t="s">
        <v>134</v>
      </c>
      <c r="X7" s="2" t="s">
        <v>135</v>
      </c>
      <c r="Y7" s="2" t="s">
        <v>90</v>
      </c>
      <c r="Z7" s="2" t="s">
        <v>134</v>
      </c>
      <c r="AA7" s="2" t="s">
        <v>134</v>
      </c>
      <c r="AB7" s="2" t="s">
        <v>134</v>
      </c>
      <c r="AC7" s="2" t="s">
        <v>134</v>
      </c>
      <c r="AD7" s="2" t="s">
        <v>134</v>
      </c>
      <c r="AE7" s="2" t="s">
        <v>136</v>
      </c>
      <c r="AF7" s="2" t="s">
        <v>134</v>
      </c>
      <c r="AG7" s="2" t="s">
        <v>134</v>
      </c>
    </row>
    <row r="8" spans="1:33" ht="15">
      <c r="A8" s="6" t="s">
        <v>138</v>
      </c>
      <c r="C8" s="17">
        <v>1635</v>
      </c>
      <c r="F8" s="4"/>
      <c r="G8" s="4"/>
      <c r="H8" s="4"/>
      <c r="I8" s="4"/>
      <c r="J8" s="4">
        <v>1</v>
      </c>
      <c r="K8" s="4"/>
      <c r="R8" s="13">
        <v>29.834779948564798</v>
      </c>
      <c r="T8" s="6" t="s">
        <v>138</v>
      </c>
      <c r="V8" s="17">
        <v>1635</v>
      </c>
      <c r="Y8" s="2" t="s">
        <v>188</v>
      </c>
      <c r="Z8" s="4"/>
      <c r="AA8" s="4">
        <v>0.8466409361379381</v>
      </c>
      <c r="AB8" s="4"/>
      <c r="AC8" s="4"/>
      <c r="AD8" s="4"/>
      <c r="AE8" s="4"/>
      <c r="AF8" s="4"/>
      <c r="AG8" s="4"/>
    </row>
    <row r="9" spans="1:33" ht="15">
      <c r="A9" s="6" t="s">
        <v>31</v>
      </c>
      <c r="C9" s="18">
        <v>1636</v>
      </c>
      <c r="F9" s="4"/>
      <c r="G9" s="4"/>
      <c r="H9" s="4"/>
      <c r="I9" s="4"/>
      <c r="J9" s="4">
        <v>0.833</v>
      </c>
      <c r="K9" s="4"/>
      <c r="R9" s="13">
        <v>29.834779948564798</v>
      </c>
      <c r="T9" s="6" t="s">
        <v>31</v>
      </c>
      <c r="V9" s="18">
        <v>1636</v>
      </c>
      <c r="Y9" s="2" t="s">
        <v>47</v>
      </c>
      <c r="Z9" s="4"/>
      <c r="AA9" s="4">
        <v>0.7052518998029024</v>
      </c>
      <c r="AB9" s="4"/>
      <c r="AC9" s="4"/>
      <c r="AD9" s="4"/>
      <c r="AE9" s="4"/>
      <c r="AF9" s="4"/>
      <c r="AG9" s="4"/>
    </row>
    <row r="10" spans="1:33" ht="15">
      <c r="A10" s="6"/>
      <c r="C10" s="18">
        <v>1637</v>
      </c>
      <c r="F10" s="4"/>
      <c r="G10" s="4"/>
      <c r="H10" s="4"/>
      <c r="I10" s="4"/>
      <c r="J10" s="4"/>
      <c r="K10" s="4"/>
      <c r="R10" s="13">
        <v>29.834779948564798</v>
      </c>
      <c r="T10" s="6"/>
      <c r="V10" s="18">
        <v>1637</v>
      </c>
      <c r="Y10" s="2" t="s">
        <v>48</v>
      </c>
      <c r="Z10" s="4"/>
      <c r="AA10" s="4"/>
      <c r="AB10" s="4"/>
      <c r="AC10" s="4"/>
      <c r="AD10" s="4"/>
      <c r="AE10" s="4"/>
      <c r="AF10" s="4"/>
      <c r="AG10" s="4"/>
    </row>
    <row r="11" spans="1:33" ht="15">
      <c r="A11" s="6"/>
      <c r="C11" s="18">
        <v>1638</v>
      </c>
      <c r="F11" s="4"/>
      <c r="G11" s="4"/>
      <c r="H11" s="4"/>
      <c r="I11" s="4"/>
      <c r="J11" s="4"/>
      <c r="K11" s="4"/>
      <c r="R11" s="13">
        <v>29.834779948564798</v>
      </c>
      <c r="T11" s="6"/>
      <c r="V11" s="18">
        <v>1638</v>
      </c>
      <c r="Y11" s="2" t="s">
        <v>49</v>
      </c>
      <c r="Z11" s="4"/>
      <c r="AA11" s="4"/>
      <c r="AB11" s="4"/>
      <c r="AC11" s="4"/>
      <c r="AD11" s="4"/>
      <c r="AE11" s="4"/>
      <c r="AF11" s="4"/>
      <c r="AG11" s="4"/>
    </row>
    <row r="12" spans="1:33" ht="15">
      <c r="A12" s="6"/>
      <c r="C12" s="18">
        <v>1639</v>
      </c>
      <c r="F12" s="4"/>
      <c r="G12" s="4"/>
      <c r="H12" s="4"/>
      <c r="I12" s="4"/>
      <c r="J12" s="4"/>
      <c r="K12" s="4"/>
      <c r="R12" s="13">
        <v>29.834779948564798</v>
      </c>
      <c r="T12" s="6"/>
      <c r="V12" s="18">
        <v>1639</v>
      </c>
      <c r="Y12" s="2" t="s">
        <v>185</v>
      </c>
      <c r="Z12" s="4"/>
      <c r="AA12" s="4"/>
      <c r="AB12" s="4"/>
      <c r="AC12" s="4"/>
      <c r="AD12" s="4"/>
      <c r="AE12" s="4"/>
      <c r="AF12" s="4"/>
      <c r="AG12" s="4"/>
    </row>
    <row r="13" spans="3:33" ht="15">
      <c r="C13" s="18">
        <v>1640</v>
      </c>
      <c r="F13" s="4">
        <v>1</v>
      </c>
      <c r="G13" s="4"/>
      <c r="H13" s="4"/>
      <c r="I13" s="4"/>
      <c r="J13" s="4">
        <v>0.667</v>
      </c>
      <c r="K13" s="4">
        <v>0.833</v>
      </c>
      <c r="O13" s="4">
        <v>0.833</v>
      </c>
      <c r="R13" s="13">
        <v>29.834779948564798</v>
      </c>
      <c r="V13" s="18">
        <v>1640</v>
      </c>
      <c r="W13" s="4">
        <v>0.8466409361379381</v>
      </c>
      <c r="Y13" s="2" t="s">
        <v>186</v>
      </c>
      <c r="Z13" s="4"/>
      <c r="AA13" s="4">
        <v>0.5647095044040047</v>
      </c>
      <c r="AB13" s="4">
        <v>0.7052518998029024</v>
      </c>
      <c r="AC13" s="4"/>
      <c r="AD13" s="4"/>
      <c r="AE13" s="4"/>
      <c r="AF13" s="4">
        <v>0.7052518998029024</v>
      </c>
      <c r="AG13" s="4"/>
    </row>
    <row r="14" spans="3:33" ht="15">
      <c r="C14" s="18">
        <v>1641</v>
      </c>
      <c r="F14" s="4"/>
      <c r="G14" s="4"/>
      <c r="H14" s="4"/>
      <c r="I14" s="4"/>
      <c r="J14" s="4"/>
      <c r="K14" s="4"/>
      <c r="R14" s="13">
        <v>29.834779948564798</v>
      </c>
      <c r="V14" s="18">
        <v>1641</v>
      </c>
      <c r="W14" s="4"/>
      <c r="Y14" s="2" t="s">
        <v>187</v>
      </c>
      <c r="Z14" s="4"/>
      <c r="AA14" s="4"/>
      <c r="AB14" s="4"/>
      <c r="AC14" s="4"/>
      <c r="AD14" s="4"/>
      <c r="AE14" s="4"/>
      <c r="AF14" s="4"/>
      <c r="AG14" s="4"/>
    </row>
    <row r="15" spans="3:33" ht="15">
      <c r="C15" s="18">
        <v>1642</v>
      </c>
      <c r="F15" s="4">
        <v>0.667</v>
      </c>
      <c r="G15" s="4"/>
      <c r="H15" s="4"/>
      <c r="I15" s="4"/>
      <c r="J15" s="4"/>
      <c r="K15" s="4">
        <v>0.667</v>
      </c>
      <c r="O15" s="4">
        <v>0.556</v>
      </c>
      <c r="R15" s="13">
        <v>29.834779948564798</v>
      </c>
      <c r="V15" s="18">
        <v>1642</v>
      </c>
      <c r="W15" s="4">
        <v>0.5647095044040047</v>
      </c>
      <c r="Z15" s="4"/>
      <c r="AA15" s="4"/>
      <c r="AB15" s="4">
        <v>0.5647095044040047</v>
      </c>
      <c r="AC15" s="4"/>
      <c r="AD15" s="4"/>
      <c r="AE15" s="4"/>
      <c r="AF15" s="4">
        <v>0.4707323604926936</v>
      </c>
      <c r="AG15" s="4"/>
    </row>
    <row r="16" spans="3:33" ht="15">
      <c r="C16" s="18">
        <v>1643</v>
      </c>
      <c r="F16" s="4"/>
      <c r="G16" s="4"/>
      <c r="H16" s="4"/>
      <c r="I16" s="4"/>
      <c r="J16" s="4"/>
      <c r="K16" s="4"/>
      <c r="R16" s="13">
        <v>29.834779948564798</v>
      </c>
      <c r="V16" s="18">
        <v>1643</v>
      </c>
      <c r="W16" s="4"/>
      <c r="Z16" s="4"/>
      <c r="AA16" s="4"/>
      <c r="AB16" s="4"/>
      <c r="AC16" s="4"/>
      <c r="AD16" s="4"/>
      <c r="AE16" s="4"/>
      <c r="AF16" s="4"/>
      <c r="AG16" s="4"/>
    </row>
    <row r="17" spans="3:33" ht="15">
      <c r="C17" s="18">
        <v>1644</v>
      </c>
      <c r="F17" s="4"/>
      <c r="G17" s="4"/>
      <c r="H17" s="4"/>
      <c r="I17" s="4"/>
      <c r="J17" s="4"/>
      <c r="K17" s="4"/>
      <c r="R17" s="13">
        <v>29.834779948564798</v>
      </c>
      <c r="V17" s="18">
        <v>1644</v>
      </c>
      <c r="W17" s="4"/>
      <c r="Z17" s="4"/>
      <c r="AA17" s="4"/>
      <c r="AB17" s="4"/>
      <c r="AC17" s="4"/>
      <c r="AD17" s="4"/>
      <c r="AE17" s="4"/>
      <c r="AF17" s="4"/>
      <c r="AG17" s="4"/>
    </row>
    <row r="18" spans="3:33" ht="15">
      <c r="C18" s="18">
        <v>1645</v>
      </c>
      <c r="F18" s="4">
        <v>0.667</v>
      </c>
      <c r="G18" s="4"/>
      <c r="H18" s="4"/>
      <c r="I18" s="4"/>
      <c r="J18" s="4"/>
      <c r="K18" s="4">
        <v>0.667</v>
      </c>
      <c r="O18" s="4">
        <v>0.583</v>
      </c>
      <c r="R18" s="13">
        <v>29.834779948564798</v>
      </c>
      <c r="V18" s="18">
        <v>1645</v>
      </c>
      <c r="W18" s="4">
        <v>0.5647095044040047</v>
      </c>
      <c r="Z18" s="4"/>
      <c r="AA18" s="4"/>
      <c r="AB18" s="4">
        <v>0.5647095044040047</v>
      </c>
      <c r="AC18" s="4"/>
      <c r="AD18" s="4"/>
      <c r="AE18" s="4"/>
      <c r="AF18" s="4">
        <v>0.49359166576841784</v>
      </c>
      <c r="AG18" s="4"/>
    </row>
    <row r="19" spans="3:33" ht="15">
      <c r="C19" s="18">
        <v>1646</v>
      </c>
      <c r="F19" s="4"/>
      <c r="G19" s="4"/>
      <c r="H19" s="4"/>
      <c r="I19" s="4"/>
      <c r="J19" s="4"/>
      <c r="K19" s="4"/>
      <c r="R19" s="13">
        <v>29.834779948564798</v>
      </c>
      <c r="V19" s="18">
        <v>1646</v>
      </c>
      <c r="W19" s="4"/>
      <c r="Z19" s="4"/>
      <c r="AA19" s="4"/>
      <c r="AB19" s="4"/>
      <c r="AC19" s="4"/>
      <c r="AD19" s="4"/>
      <c r="AE19" s="4"/>
      <c r="AF19" s="4"/>
      <c r="AG19" s="4"/>
    </row>
    <row r="20" spans="3:33" ht="15">
      <c r="C20" s="18">
        <v>1647</v>
      </c>
      <c r="F20" s="4">
        <v>0.75</v>
      </c>
      <c r="G20" s="4"/>
      <c r="H20" s="4"/>
      <c r="I20" s="4"/>
      <c r="J20" s="4"/>
      <c r="K20" s="4">
        <v>0.667</v>
      </c>
      <c r="O20" s="4">
        <v>0.583</v>
      </c>
      <c r="R20" s="13">
        <v>29.834779948564798</v>
      </c>
      <c r="V20" s="18">
        <v>1647</v>
      </c>
      <c r="W20" s="4">
        <v>0.6349807021034536</v>
      </c>
      <c r="Z20" s="4"/>
      <c r="AA20" s="4"/>
      <c r="AB20" s="4">
        <v>0.5647095044040047</v>
      </c>
      <c r="AC20" s="4"/>
      <c r="AD20" s="4"/>
      <c r="AE20" s="4"/>
      <c r="AF20" s="4">
        <v>0.49359166576841784</v>
      </c>
      <c r="AG20" s="4"/>
    </row>
    <row r="21" spans="3:33" ht="15">
      <c r="C21" s="18">
        <v>1648</v>
      </c>
      <c r="F21" s="4">
        <v>0.833</v>
      </c>
      <c r="G21" s="4"/>
      <c r="H21" s="4"/>
      <c r="I21" s="4"/>
      <c r="J21" s="4">
        <v>0.5</v>
      </c>
      <c r="K21" s="4">
        <v>0.833</v>
      </c>
      <c r="O21" s="4">
        <v>0.667</v>
      </c>
      <c r="R21" s="13">
        <v>29.834779948564798</v>
      </c>
      <c r="V21" s="18">
        <v>1648</v>
      </c>
      <c r="W21" s="4">
        <v>0.7052518998029024</v>
      </c>
      <c r="Z21" s="4"/>
      <c r="AA21" s="4">
        <v>0.42332046806896906</v>
      </c>
      <c r="AB21" s="4">
        <v>0.7052518998029024</v>
      </c>
      <c r="AC21" s="4"/>
      <c r="AD21" s="4"/>
      <c r="AE21" s="4"/>
      <c r="AF21" s="4">
        <v>0.5647095044040047</v>
      </c>
      <c r="AG21" s="4"/>
    </row>
    <row r="22" spans="3:33" ht="15">
      <c r="C22" s="18">
        <v>1649</v>
      </c>
      <c r="F22" s="4">
        <v>0.833</v>
      </c>
      <c r="G22" s="4"/>
      <c r="H22" s="4"/>
      <c r="I22" s="4"/>
      <c r="J22" s="4"/>
      <c r="K22" s="4"/>
      <c r="O22" s="4">
        <v>0.667</v>
      </c>
      <c r="R22" s="3">
        <v>29.834779948564798</v>
      </c>
      <c r="V22" s="18">
        <v>1649</v>
      </c>
      <c r="W22" s="4">
        <v>0.7052518998029024</v>
      </c>
      <c r="Z22" s="4"/>
      <c r="AA22" s="4"/>
      <c r="AB22" s="4"/>
      <c r="AC22" s="4"/>
      <c r="AD22" s="4"/>
      <c r="AE22" s="4"/>
      <c r="AF22" s="4">
        <v>0.5647095044040047</v>
      </c>
      <c r="AG22" s="4"/>
    </row>
    <row r="23" spans="3:33" ht="15">
      <c r="C23" s="18">
        <v>1650</v>
      </c>
      <c r="F23" s="4">
        <v>0.833</v>
      </c>
      <c r="G23" s="4"/>
      <c r="H23" s="4"/>
      <c r="I23" s="4"/>
      <c r="J23" s="4"/>
      <c r="K23" s="4"/>
      <c r="O23" s="4">
        <v>0.667</v>
      </c>
      <c r="R23" s="13">
        <v>29.82750722129207</v>
      </c>
      <c r="V23" s="18">
        <v>1650</v>
      </c>
      <c r="W23" s="4">
        <v>0.7050799828410651</v>
      </c>
      <c r="Z23" s="4"/>
      <c r="AA23" s="4"/>
      <c r="AB23" s="4"/>
      <c r="AC23" s="4"/>
      <c r="AD23" s="4"/>
      <c r="AE23" s="4"/>
      <c r="AF23" s="4">
        <v>0.5645718470047906</v>
      </c>
      <c r="AG23" s="4"/>
    </row>
    <row r="24" spans="3:33" ht="15">
      <c r="C24" s="18">
        <v>1651</v>
      </c>
      <c r="F24" s="4"/>
      <c r="G24" s="4"/>
      <c r="H24" s="4"/>
      <c r="I24" s="4"/>
      <c r="J24" s="4"/>
      <c r="K24" s="4"/>
      <c r="R24" s="13">
        <v>29.820234494019342</v>
      </c>
      <c r="V24" s="18">
        <v>1651</v>
      </c>
      <c r="W24" s="4"/>
      <c r="Z24" s="4"/>
      <c r="AA24" s="4"/>
      <c r="AB24" s="4"/>
      <c r="AC24" s="4"/>
      <c r="AD24" s="4"/>
      <c r="AE24" s="4"/>
      <c r="AF24" s="4"/>
      <c r="AG24" s="4"/>
    </row>
    <row r="25" spans="3:33" ht="15">
      <c r="C25" s="18">
        <v>1652</v>
      </c>
      <c r="F25" s="4"/>
      <c r="G25" s="4"/>
      <c r="H25" s="4"/>
      <c r="I25" s="4"/>
      <c r="J25" s="4"/>
      <c r="K25" s="4"/>
      <c r="R25" s="13">
        <v>29.812961766746614</v>
      </c>
      <c r="V25" s="18">
        <v>1652</v>
      </c>
      <c r="W25" s="4"/>
      <c r="Z25" s="4"/>
      <c r="AA25" s="4"/>
      <c r="AB25" s="4"/>
      <c r="AC25" s="4"/>
      <c r="AD25" s="4"/>
      <c r="AE25" s="4"/>
      <c r="AF25" s="4"/>
      <c r="AG25" s="4"/>
    </row>
    <row r="26" spans="3:33" ht="15">
      <c r="C26" s="18">
        <v>1653</v>
      </c>
      <c r="F26" s="4"/>
      <c r="G26" s="4"/>
      <c r="H26" s="4"/>
      <c r="I26" s="4"/>
      <c r="J26" s="4"/>
      <c r="K26" s="4"/>
      <c r="R26" s="13">
        <v>29.805689039473886</v>
      </c>
      <c r="V26" s="18">
        <v>1653</v>
      </c>
      <c r="W26" s="4"/>
      <c r="Z26" s="4"/>
      <c r="AA26" s="4"/>
      <c r="AB26" s="4"/>
      <c r="AC26" s="4"/>
      <c r="AD26" s="4"/>
      <c r="AE26" s="4"/>
      <c r="AF26" s="4"/>
      <c r="AG26" s="4"/>
    </row>
    <row r="27" spans="3:33" ht="15">
      <c r="C27" s="18">
        <v>1654</v>
      </c>
      <c r="F27" s="4">
        <v>0.833</v>
      </c>
      <c r="G27" s="4"/>
      <c r="H27" s="4"/>
      <c r="I27" s="4"/>
      <c r="J27" s="4"/>
      <c r="K27" s="4"/>
      <c r="O27" s="4">
        <v>0.667</v>
      </c>
      <c r="R27" s="13">
        <v>29.79841631220116</v>
      </c>
      <c r="V27" s="18">
        <v>1654</v>
      </c>
      <c r="W27" s="4">
        <v>0.7043923149937161</v>
      </c>
      <c r="Z27" s="4"/>
      <c r="AA27" s="4"/>
      <c r="AB27" s="4"/>
      <c r="AC27" s="4"/>
      <c r="AD27" s="4"/>
      <c r="AE27" s="4"/>
      <c r="AF27" s="4">
        <v>0.5640212174079337</v>
      </c>
      <c r="AG27" s="4"/>
    </row>
    <row r="28" spans="3:33" ht="15">
      <c r="C28" s="18">
        <v>1655</v>
      </c>
      <c r="F28" s="4">
        <v>0.75</v>
      </c>
      <c r="G28" s="4"/>
      <c r="H28" s="4"/>
      <c r="I28" s="4"/>
      <c r="J28" s="4"/>
      <c r="K28" s="4"/>
      <c r="O28" s="4">
        <v>0.583</v>
      </c>
      <c r="R28" s="13">
        <v>29.79114358492843</v>
      </c>
      <c r="V28" s="18">
        <v>1655</v>
      </c>
      <c r="W28" s="4">
        <v>0.6340519790202992</v>
      </c>
      <c r="Z28" s="4"/>
      <c r="AA28" s="4"/>
      <c r="AB28" s="4"/>
      <c r="AC28" s="4"/>
      <c r="AD28" s="4"/>
      <c r="AE28" s="4"/>
      <c r="AF28" s="4">
        <v>0.49286973835844594</v>
      </c>
      <c r="AG28" s="4"/>
    </row>
    <row r="29" spans="3:33" ht="15">
      <c r="C29" s="18">
        <v>1656</v>
      </c>
      <c r="F29" s="4"/>
      <c r="G29" s="4"/>
      <c r="H29" s="4"/>
      <c r="I29" s="4"/>
      <c r="J29" s="4"/>
      <c r="K29" s="4"/>
      <c r="R29" s="13">
        <v>29.783870857655703</v>
      </c>
      <c r="V29" s="18">
        <v>1656</v>
      </c>
      <c r="W29" s="4"/>
      <c r="Z29" s="4"/>
      <c r="AA29" s="4"/>
      <c r="AB29" s="4"/>
      <c r="AC29" s="4"/>
      <c r="AD29" s="4"/>
      <c r="AE29" s="4"/>
      <c r="AF29" s="4"/>
      <c r="AG29" s="4"/>
    </row>
    <row r="30" spans="3:33" ht="15">
      <c r="C30" s="18">
        <v>1657</v>
      </c>
      <c r="F30" s="4"/>
      <c r="G30" s="4"/>
      <c r="H30" s="4"/>
      <c r="I30" s="4"/>
      <c r="J30" s="4"/>
      <c r="K30" s="4"/>
      <c r="R30" s="13">
        <v>29.776598130382975</v>
      </c>
      <c r="V30" s="18">
        <v>1657</v>
      </c>
      <c r="W30" s="4"/>
      <c r="Z30" s="4"/>
      <c r="AA30" s="4"/>
      <c r="AB30" s="4"/>
      <c r="AC30" s="4"/>
      <c r="AD30" s="4"/>
      <c r="AE30" s="4"/>
      <c r="AF30" s="4"/>
      <c r="AG30" s="4"/>
    </row>
    <row r="31" spans="3:33" ht="15">
      <c r="C31" s="18">
        <v>1658</v>
      </c>
      <c r="F31" s="4">
        <v>0.833</v>
      </c>
      <c r="G31" s="4"/>
      <c r="H31" s="4"/>
      <c r="I31" s="4"/>
      <c r="J31" s="4"/>
      <c r="K31" s="4"/>
      <c r="O31" s="4">
        <v>0.667</v>
      </c>
      <c r="R31" s="13">
        <v>29.769325403110248</v>
      </c>
      <c r="V31" s="18">
        <v>1658</v>
      </c>
      <c r="W31" s="4">
        <v>0.7037046471463673</v>
      </c>
      <c r="Z31" s="4"/>
      <c r="AA31" s="4"/>
      <c r="AB31" s="4"/>
      <c r="AC31" s="4"/>
      <c r="AD31" s="4"/>
      <c r="AE31" s="4"/>
      <c r="AF31" s="4">
        <v>0.5634705878110768</v>
      </c>
      <c r="AG31" s="4"/>
    </row>
    <row r="32" spans="3:33" ht="15">
      <c r="C32" s="18">
        <v>1659</v>
      </c>
      <c r="F32" s="4"/>
      <c r="G32" s="4"/>
      <c r="H32" s="4"/>
      <c r="I32" s="4"/>
      <c r="J32" s="4"/>
      <c r="K32" s="4"/>
      <c r="R32" s="13">
        <v>29.76205267583752</v>
      </c>
      <c r="V32" s="18">
        <v>1659</v>
      </c>
      <c r="W32" s="4"/>
      <c r="Z32" s="4"/>
      <c r="AA32" s="4"/>
      <c r="AB32" s="4"/>
      <c r="AC32" s="4"/>
      <c r="AD32" s="4"/>
      <c r="AE32" s="4"/>
      <c r="AF32" s="4"/>
      <c r="AG32" s="4"/>
    </row>
    <row r="33" spans="3:33" ht="15">
      <c r="C33" s="18">
        <v>1660</v>
      </c>
      <c r="F33" s="4"/>
      <c r="G33" s="4"/>
      <c r="H33" s="4"/>
      <c r="I33" s="4"/>
      <c r="J33" s="4"/>
      <c r="K33" s="4"/>
      <c r="R33" s="3">
        <v>29.747132148484443</v>
      </c>
      <c r="V33" s="18">
        <v>1660</v>
      </c>
      <c r="W33" s="4"/>
      <c r="Z33" s="4"/>
      <c r="AA33" s="4"/>
      <c r="AB33" s="4"/>
      <c r="AC33" s="4"/>
      <c r="AD33" s="4"/>
      <c r="AE33" s="4"/>
      <c r="AF33" s="4"/>
      <c r="AG33" s="4"/>
    </row>
    <row r="34" spans="3:33" ht="15">
      <c r="C34" s="18">
        <v>1661</v>
      </c>
      <c r="F34" s="4"/>
      <c r="G34" s="4"/>
      <c r="H34" s="4"/>
      <c r="I34" s="4"/>
      <c r="J34" s="4"/>
      <c r="K34" s="4"/>
      <c r="R34" s="3">
        <v>29.07670861677043</v>
      </c>
      <c r="V34" s="18">
        <v>1661</v>
      </c>
      <c r="W34" s="4"/>
      <c r="Z34" s="4"/>
      <c r="AA34" s="4"/>
      <c r="AB34" s="4"/>
      <c r="AC34" s="4"/>
      <c r="AD34" s="4"/>
      <c r="AE34" s="4"/>
      <c r="AF34" s="4"/>
      <c r="AG34" s="4"/>
    </row>
    <row r="35" spans="3:33" ht="15">
      <c r="C35" s="18">
        <v>1662</v>
      </c>
      <c r="F35" s="4">
        <v>0.916</v>
      </c>
      <c r="G35" s="4"/>
      <c r="H35" s="4"/>
      <c r="I35" s="4"/>
      <c r="J35" s="4"/>
      <c r="K35" s="4"/>
      <c r="O35" s="4">
        <v>0.75</v>
      </c>
      <c r="R35" s="3">
        <v>28.43825833395113</v>
      </c>
      <c r="V35" s="18">
        <v>1662</v>
      </c>
      <c r="W35" s="4">
        <v>0.7392220163426668</v>
      </c>
      <c r="Z35" s="4"/>
      <c r="AA35" s="4"/>
      <c r="AB35" s="4"/>
      <c r="AC35" s="4"/>
      <c r="AD35" s="4"/>
      <c r="AE35" s="4"/>
      <c r="AF35" s="4">
        <v>0.6052582011539303</v>
      </c>
      <c r="AG35" s="4"/>
    </row>
    <row r="36" spans="3:33" ht="13.5" customHeight="1">
      <c r="C36" s="18">
        <v>1663</v>
      </c>
      <c r="F36" s="4"/>
      <c r="G36" s="4"/>
      <c r="H36" s="4"/>
      <c r="I36" s="4"/>
      <c r="J36" s="4"/>
      <c r="K36" s="4"/>
      <c r="R36" s="3">
        <v>25.061841702837</v>
      </c>
      <c r="V36" s="18">
        <v>1663</v>
      </c>
      <c r="W36" s="4"/>
      <c r="Z36" s="4"/>
      <c r="AA36" s="4"/>
      <c r="AB36" s="4"/>
      <c r="AC36" s="4"/>
      <c r="AD36" s="4"/>
      <c r="AE36" s="4"/>
      <c r="AF36" s="4"/>
      <c r="AG36" s="4"/>
    </row>
    <row r="37" spans="3:33" ht="15">
      <c r="C37" s="18">
        <v>1664</v>
      </c>
      <c r="F37" s="4">
        <v>0.833</v>
      </c>
      <c r="G37" s="4"/>
      <c r="H37" s="4"/>
      <c r="I37" s="4"/>
      <c r="J37" s="4"/>
      <c r="K37" s="4"/>
      <c r="O37" s="4">
        <v>0.667</v>
      </c>
      <c r="R37" s="3">
        <v>25.70381041722506</v>
      </c>
      <c r="V37" s="18">
        <v>1664</v>
      </c>
      <c r="W37" s="4">
        <v>0.6076016367532698</v>
      </c>
      <c r="Z37" s="4"/>
      <c r="AA37" s="4"/>
      <c r="AB37" s="4"/>
      <c r="AC37" s="4"/>
      <c r="AD37" s="4"/>
      <c r="AE37" s="4"/>
      <c r="AF37" s="4">
        <v>0.4865189576403734</v>
      </c>
      <c r="AG37" s="4"/>
    </row>
    <row r="38" spans="3:33" ht="15">
      <c r="C38" s="18">
        <v>1665</v>
      </c>
      <c r="F38" s="4"/>
      <c r="G38" s="4"/>
      <c r="H38" s="4"/>
      <c r="I38" s="4"/>
      <c r="J38" s="4"/>
      <c r="K38" s="4"/>
      <c r="R38" s="3">
        <v>25.061841702837</v>
      </c>
      <c r="V38" s="18">
        <v>1665</v>
      </c>
      <c r="W38" s="4"/>
      <c r="Z38" s="4"/>
      <c r="AA38" s="4"/>
      <c r="AB38" s="4"/>
      <c r="AC38" s="4"/>
      <c r="AD38" s="4"/>
      <c r="AE38" s="4"/>
      <c r="AF38" s="4"/>
      <c r="AG38" s="4"/>
    </row>
    <row r="39" spans="3:33" ht="15">
      <c r="C39" s="18">
        <v>1666</v>
      </c>
      <c r="F39" s="4"/>
      <c r="G39" s="4"/>
      <c r="H39" s="4"/>
      <c r="I39" s="4"/>
      <c r="J39" s="4"/>
      <c r="K39" s="4"/>
      <c r="R39" s="3">
        <v>25.165652615147295</v>
      </c>
      <c r="V39" s="18">
        <v>1666</v>
      </c>
      <c r="W39" s="4"/>
      <c r="Z39" s="4"/>
      <c r="AA39" s="4"/>
      <c r="AB39" s="4"/>
      <c r="AC39" s="4"/>
      <c r="AD39" s="4"/>
      <c r="AE39" s="4"/>
      <c r="AF39" s="4"/>
      <c r="AG39" s="4"/>
    </row>
    <row r="40" spans="3:33" ht="15">
      <c r="C40" s="18">
        <v>1667</v>
      </c>
      <c r="F40" s="4">
        <v>0.833</v>
      </c>
      <c r="G40" s="4"/>
      <c r="H40" s="4"/>
      <c r="I40" s="4"/>
      <c r="J40" s="4"/>
      <c r="K40" s="4"/>
      <c r="O40" s="4">
        <v>0.667</v>
      </c>
      <c r="R40" s="3">
        <v>25.061841702837</v>
      </c>
      <c r="V40" s="18">
        <v>1667</v>
      </c>
      <c r="W40" s="4">
        <v>0.5924264064946004</v>
      </c>
      <c r="Z40" s="4"/>
      <c r="AA40" s="4"/>
      <c r="AB40" s="4"/>
      <c r="AC40" s="4"/>
      <c r="AD40" s="4"/>
      <c r="AE40" s="4"/>
      <c r="AF40" s="4">
        <v>0.4743678428954363</v>
      </c>
      <c r="AG40" s="4"/>
    </row>
    <row r="41" spans="3:33" ht="15">
      <c r="C41" s="18">
        <v>1668</v>
      </c>
      <c r="F41" s="4"/>
      <c r="G41" s="4"/>
      <c r="H41" s="4"/>
      <c r="I41" s="4"/>
      <c r="J41" s="4"/>
      <c r="K41" s="4"/>
      <c r="R41" s="3">
        <v>25.177029492459745</v>
      </c>
      <c r="V41" s="18">
        <v>1668</v>
      </c>
      <c r="W41" s="4"/>
      <c r="Z41" s="4"/>
      <c r="AA41" s="4"/>
      <c r="AB41" s="4"/>
      <c r="AC41" s="4"/>
      <c r="AD41" s="4"/>
      <c r="AE41" s="4"/>
      <c r="AF41" s="4"/>
      <c r="AG41" s="4"/>
    </row>
    <row r="42" spans="3:33" ht="15">
      <c r="C42" s="18">
        <v>1669</v>
      </c>
      <c r="F42" s="4"/>
      <c r="G42" s="4"/>
      <c r="H42" s="4"/>
      <c r="I42" s="4"/>
      <c r="J42" s="4"/>
      <c r="K42" s="4"/>
      <c r="R42" s="3">
        <v>25.813019345224085</v>
      </c>
      <c r="V42" s="18">
        <v>1669</v>
      </c>
      <c r="W42" s="4"/>
      <c r="Z42" s="4"/>
      <c r="AA42" s="4"/>
      <c r="AB42" s="4"/>
      <c r="AC42" s="4"/>
      <c r="AD42" s="4"/>
      <c r="AE42" s="4"/>
      <c r="AF42" s="4"/>
      <c r="AG42" s="4"/>
    </row>
    <row r="43" spans="3:33" ht="15">
      <c r="C43" s="18">
        <v>1670</v>
      </c>
      <c r="F43" s="4">
        <v>0.833</v>
      </c>
      <c r="G43" s="4"/>
      <c r="H43" s="4"/>
      <c r="I43" s="4"/>
      <c r="J43" s="4"/>
      <c r="K43" s="4"/>
      <c r="O43" s="4">
        <v>0.667</v>
      </c>
      <c r="R43" s="3">
        <v>25.165652615147295</v>
      </c>
      <c r="V43" s="18">
        <v>1670</v>
      </c>
      <c r="W43" s="4">
        <v>0.5948803492839665</v>
      </c>
      <c r="Z43" s="4"/>
      <c r="AA43" s="4"/>
      <c r="AB43" s="4"/>
      <c r="AC43" s="4"/>
      <c r="AD43" s="4"/>
      <c r="AE43" s="4"/>
      <c r="AF43" s="4">
        <v>0.47633276467275604</v>
      </c>
      <c r="AG43" s="4"/>
    </row>
    <row r="44" spans="3:33" ht="15">
      <c r="C44" s="18">
        <v>1671</v>
      </c>
      <c r="F44" s="4">
        <v>0.916</v>
      </c>
      <c r="G44" s="4"/>
      <c r="H44" s="4"/>
      <c r="I44" s="4"/>
      <c r="J44" s="4"/>
      <c r="K44" s="4"/>
      <c r="O44" s="4">
        <v>0.833</v>
      </c>
      <c r="R44" s="3">
        <v>25.509545417507116</v>
      </c>
      <c r="V44" s="18">
        <v>1671</v>
      </c>
      <c r="W44" s="4">
        <v>0.6630932660528539</v>
      </c>
      <c r="Z44" s="4"/>
      <c r="AA44" s="4"/>
      <c r="AB44" s="4"/>
      <c r="AC44" s="4"/>
      <c r="AD44" s="4"/>
      <c r="AE44" s="4"/>
      <c r="AF44" s="4">
        <v>0.6030094875786324</v>
      </c>
      <c r="AG44" s="4"/>
    </row>
    <row r="45" spans="3:33" ht="15">
      <c r="C45" s="18">
        <v>1672</v>
      </c>
      <c r="F45" s="4"/>
      <c r="G45" s="4"/>
      <c r="H45" s="4"/>
      <c r="I45" s="4"/>
      <c r="J45" s="4"/>
      <c r="K45" s="4"/>
      <c r="R45" s="3">
        <v>24.21548919660307</v>
      </c>
      <c r="V45" s="18">
        <v>1672</v>
      </c>
      <c r="W45" s="4"/>
      <c r="Z45" s="4"/>
      <c r="AA45" s="4"/>
      <c r="AB45" s="4"/>
      <c r="AC45" s="4"/>
      <c r="AD45" s="4"/>
      <c r="AE45" s="4"/>
      <c r="AF45" s="4"/>
      <c r="AG45" s="4"/>
    </row>
    <row r="46" spans="3:33" ht="15">
      <c r="C46" s="18">
        <v>1673</v>
      </c>
      <c r="F46" s="4"/>
      <c r="G46" s="4"/>
      <c r="H46" s="4"/>
      <c r="I46" s="4"/>
      <c r="J46" s="4"/>
      <c r="K46" s="4"/>
      <c r="R46" s="3">
        <v>23.73726897946478</v>
      </c>
      <c r="V46" s="18">
        <v>1673</v>
      </c>
      <c r="W46" s="4"/>
      <c r="Z46" s="4"/>
      <c r="AA46" s="4"/>
      <c r="AB46" s="4"/>
      <c r="AC46" s="4"/>
      <c r="AD46" s="4"/>
      <c r="AE46" s="4"/>
      <c r="AF46" s="4"/>
      <c r="AG46" s="4"/>
    </row>
    <row r="47" spans="3:33" ht="15">
      <c r="C47" s="18">
        <v>1674</v>
      </c>
      <c r="F47" s="4"/>
      <c r="G47" s="4"/>
      <c r="H47" s="4"/>
      <c r="I47" s="4"/>
      <c r="J47" s="4"/>
      <c r="K47" s="4"/>
      <c r="R47" s="3">
        <v>24.460108002629802</v>
      </c>
      <c r="V47" s="18">
        <v>1674</v>
      </c>
      <c r="W47" s="4"/>
      <c r="Z47" s="4"/>
      <c r="AA47" s="4"/>
      <c r="AB47" s="4"/>
      <c r="AC47" s="4"/>
      <c r="AD47" s="4"/>
      <c r="AE47" s="4"/>
      <c r="AF47" s="4"/>
      <c r="AG47" s="4"/>
    </row>
    <row r="48" spans="3:33" ht="15">
      <c r="C48" s="18">
        <v>1675</v>
      </c>
      <c r="F48" s="4"/>
      <c r="G48" s="4"/>
      <c r="H48" s="4"/>
      <c r="I48" s="4"/>
      <c r="J48" s="4"/>
      <c r="K48" s="4"/>
      <c r="R48" s="3">
        <v>24.9831428354337</v>
      </c>
      <c r="V48" s="18">
        <v>1675</v>
      </c>
      <c r="W48" s="4"/>
      <c r="Z48" s="4"/>
      <c r="AA48" s="4"/>
      <c r="AB48" s="4"/>
      <c r="AC48" s="4"/>
      <c r="AD48" s="4"/>
      <c r="AE48" s="4"/>
      <c r="AF48" s="4"/>
      <c r="AG48" s="4"/>
    </row>
    <row r="49" spans="3:33" ht="15">
      <c r="C49" s="18">
        <v>1676</v>
      </c>
      <c r="F49" s="4"/>
      <c r="G49" s="4"/>
      <c r="H49" s="4"/>
      <c r="I49" s="4"/>
      <c r="J49" s="4"/>
      <c r="K49" s="4"/>
      <c r="R49" s="3">
        <v>25.024304307940216</v>
      </c>
      <c r="V49" s="18">
        <v>1676</v>
      </c>
      <c r="W49" s="4"/>
      <c r="Z49" s="4"/>
      <c r="AA49" s="4"/>
      <c r="AB49" s="4"/>
      <c r="AC49" s="4"/>
      <c r="AD49" s="4"/>
      <c r="AE49" s="4"/>
      <c r="AF49" s="4"/>
      <c r="AG49" s="4"/>
    </row>
    <row r="50" spans="3:33" ht="15">
      <c r="C50" s="18">
        <v>1677</v>
      </c>
      <c r="F50" s="4"/>
      <c r="G50" s="4"/>
      <c r="H50" s="4"/>
      <c r="I50" s="4"/>
      <c r="J50" s="4"/>
      <c r="K50" s="4"/>
      <c r="R50" s="3">
        <v>25.10326312252466</v>
      </c>
      <c r="V50" s="18">
        <v>1677</v>
      </c>
      <c r="W50" s="4"/>
      <c r="Z50" s="4"/>
      <c r="AA50" s="4"/>
      <c r="AB50" s="4"/>
      <c r="AC50" s="4"/>
      <c r="AD50" s="4"/>
      <c r="AE50" s="4"/>
      <c r="AF50" s="4"/>
      <c r="AG50" s="4"/>
    </row>
    <row r="51" spans="3:33" ht="15">
      <c r="C51" s="18">
        <v>1678</v>
      </c>
      <c r="F51" s="4"/>
      <c r="G51" s="4"/>
      <c r="H51" s="4"/>
      <c r="I51" s="4"/>
      <c r="J51" s="4"/>
      <c r="K51" s="4"/>
      <c r="R51" s="3">
        <v>25.061841702837</v>
      </c>
      <c r="V51" s="18">
        <v>1678</v>
      </c>
      <c r="W51" s="4"/>
      <c r="Z51" s="4"/>
      <c r="AA51" s="4"/>
      <c r="AB51" s="4"/>
      <c r="AC51" s="4"/>
      <c r="AD51" s="4"/>
      <c r="AE51" s="4"/>
      <c r="AF51" s="4"/>
      <c r="AG51" s="4"/>
    </row>
    <row r="52" spans="3:33" ht="15">
      <c r="C52" s="18">
        <v>1679</v>
      </c>
      <c r="F52" s="4"/>
      <c r="G52" s="4"/>
      <c r="H52" s="4"/>
      <c r="I52" s="4"/>
      <c r="J52" s="4"/>
      <c r="K52" s="4"/>
      <c r="R52" s="3">
        <v>25.55636982209757</v>
      </c>
      <c r="V52" s="18">
        <v>1679</v>
      </c>
      <c r="W52" s="4"/>
      <c r="Z52" s="4"/>
      <c r="AA52" s="4"/>
      <c r="AB52" s="4"/>
      <c r="AC52" s="4"/>
      <c r="AD52" s="4"/>
      <c r="AE52" s="4"/>
      <c r="AF52" s="4"/>
      <c r="AG52" s="4"/>
    </row>
    <row r="53" spans="3:33" ht="15">
      <c r="C53" s="18">
        <v>1680</v>
      </c>
      <c r="F53" s="4">
        <v>0.833</v>
      </c>
      <c r="G53" s="4"/>
      <c r="H53" s="4"/>
      <c r="I53" s="4"/>
      <c r="J53" s="4"/>
      <c r="K53" s="4"/>
      <c r="L53" s="4">
        <v>0.278</v>
      </c>
      <c r="O53" s="4">
        <v>0.5</v>
      </c>
      <c r="R53" s="3">
        <v>25.609253174733738</v>
      </c>
      <c r="V53" s="18">
        <v>1680</v>
      </c>
      <c r="W53" s="4">
        <v>0.605366437599058</v>
      </c>
      <c r="Z53" s="4"/>
      <c r="AA53" s="4"/>
      <c r="AB53" s="4"/>
      <c r="AC53" s="4">
        <v>0.20203105600544796</v>
      </c>
      <c r="AD53" s="4"/>
      <c r="AE53" s="4"/>
      <c r="AF53" s="4">
        <v>0.36336520864289196</v>
      </c>
      <c r="AG53" s="4"/>
    </row>
    <row r="54" spans="3:33" ht="15">
      <c r="C54" s="18">
        <v>1681</v>
      </c>
      <c r="F54" s="4">
        <v>1</v>
      </c>
      <c r="G54" s="4"/>
      <c r="H54" s="4"/>
      <c r="I54" s="4"/>
      <c r="J54" s="4"/>
      <c r="K54" s="4"/>
      <c r="L54" s="4">
        <v>0.333</v>
      </c>
      <c r="O54" s="4">
        <v>0.75</v>
      </c>
      <c r="R54" s="3">
        <v>26.400374134781206</v>
      </c>
      <c r="V54" s="18">
        <v>1681</v>
      </c>
      <c r="W54" s="4">
        <v>0.7491805708102162</v>
      </c>
      <c r="Z54" s="4"/>
      <c r="AA54" s="4"/>
      <c r="AB54" s="4"/>
      <c r="AC54" s="4">
        <v>0.24947713007980202</v>
      </c>
      <c r="AD54" s="4"/>
      <c r="AE54" s="4"/>
      <c r="AF54" s="4">
        <v>0.5618854281076622</v>
      </c>
      <c r="AG54" s="4"/>
    </row>
    <row r="55" spans="3:33" ht="15">
      <c r="C55" s="18">
        <v>1682</v>
      </c>
      <c r="F55" s="4"/>
      <c r="G55" s="4"/>
      <c r="H55" s="4"/>
      <c r="I55" s="4"/>
      <c r="J55" s="4"/>
      <c r="K55" s="4"/>
      <c r="R55" s="3">
        <v>25.061841702837</v>
      </c>
      <c r="V55" s="18">
        <v>1682</v>
      </c>
      <c r="W55" s="4"/>
      <c r="Z55" s="4"/>
      <c r="AA55" s="4"/>
      <c r="AB55" s="4"/>
      <c r="AC55" s="4"/>
      <c r="AD55" s="4"/>
      <c r="AE55" s="4"/>
      <c r="AF55" s="4"/>
      <c r="AG55" s="4"/>
    </row>
    <row r="56" spans="3:33" ht="15">
      <c r="C56" s="18">
        <v>1683</v>
      </c>
      <c r="F56" s="4"/>
      <c r="G56" s="4"/>
      <c r="H56" s="4"/>
      <c r="I56" s="4"/>
      <c r="J56" s="4"/>
      <c r="K56" s="4"/>
      <c r="R56" s="3">
        <v>25.426079396128884</v>
      </c>
      <c r="V56" s="18">
        <v>1683</v>
      </c>
      <c r="W56" s="4"/>
      <c r="Z56" s="4"/>
      <c r="AA56" s="4"/>
      <c r="AB56" s="4"/>
      <c r="AC56" s="4"/>
      <c r="AD56" s="4"/>
      <c r="AE56" s="4"/>
      <c r="AF56" s="4"/>
      <c r="AG56" s="4"/>
    </row>
    <row r="57" spans="3:33" ht="15">
      <c r="C57" s="18">
        <v>1684</v>
      </c>
      <c r="F57" s="4"/>
      <c r="G57" s="4"/>
      <c r="H57" s="4"/>
      <c r="I57" s="4"/>
      <c r="J57" s="4"/>
      <c r="K57" s="4"/>
      <c r="R57" s="3">
        <v>25.226448393773644</v>
      </c>
      <c r="V57" s="18">
        <v>1684</v>
      </c>
      <c r="W57" s="4"/>
      <c r="Z57" s="4"/>
      <c r="AA57" s="4"/>
      <c r="AB57" s="4"/>
      <c r="AC57" s="4"/>
      <c r="AD57" s="4"/>
      <c r="AE57" s="4"/>
      <c r="AF57" s="4"/>
      <c r="AG57" s="4"/>
    </row>
    <row r="58" spans="3:33" ht="15">
      <c r="C58" s="18">
        <v>1685</v>
      </c>
      <c r="F58" s="4">
        <v>0.833</v>
      </c>
      <c r="G58" s="4"/>
      <c r="H58" s="4"/>
      <c r="I58" s="4"/>
      <c r="J58" s="4"/>
      <c r="K58" s="4"/>
      <c r="L58" s="4">
        <v>0.333</v>
      </c>
      <c r="O58" s="4">
        <v>0.667</v>
      </c>
      <c r="R58" s="3">
        <v>24.955155744878695</v>
      </c>
      <c r="V58" s="18">
        <v>1685</v>
      </c>
      <c r="W58" s="4">
        <v>0.5899045017022037</v>
      </c>
      <c r="Z58" s="4"/>
      <c r="AA58" s="4"/>
      <c r="AB58" s="4"/>
      <c r="AC58" s="4">
        <v>0.23582016694697938</v>
      </c>
      <c r="AD58" s="4"/>
      <c r="AE58" s="4"/>
      <c r="AF58" s="4">
        <v>0.4723485025634692</v>
      </c>
      <c r="AG58" s="4"/>
    </row>
    <row r="59" spans="3:33" ht="15">
      <c r="C59" s="18">
        <v>1686</v>
      </c>
      <c r="F59" s="4"/>
      <c r="G59" s="4"/>
      <c r="H59" s="4"/>
      <c r="I59" s="4"/>
      <c r="J59" s="4"/>
      <c r="K59" s="4"/>
      <c r="R59" s="3">
        <v>28.14364822908496</v>
      </c>
      <c r="V59" s="18">
        <v>1686</v>
      </c>
      <c r="W59" s="4"/>
      <c r="Z59" s="4"/>
      <c r="AA59" s="4"/>
      <c r="AB59" s="4"/>
      <c r="AC59" s="4"/>
      <c r="AD59" s="4"/>
      <c r="AE59" s="4"/>
      <c r="AF59" s="4"/>
      <c r="AG59" s="4"/>
    </row>
    <row r="60" spans="3:33" ht="15">
      <c r="C60" s="18">
        <v>1687</v>
      </c>
      <c r="F60" s="4"/>
      <c r="G60" s="4"/>
      <c r="H60" s="4"/>
      <c r="I60" s="4"/>
      <c r="J60" s="4"/>
      <c r="K60" s="4"/>
      <c r="R60" s="3">
        <v>25.302857445397983</v>
      </c>
      <c r="V60" s="18">
        <v>1687</v>
      </c>
      <c r="W60" s="4"/>
      <c r="Z60" s="4"/>
      <c r="AA60" s="4"/>
      <c r="AB60" s="4"/>
      <c r="AC60" s="4"/>
      <c r="AD60" s="4"/>
      <c r="AE60" s="4"/>
      <c r="AF60" s="4"/>
      <c r="AG60" s="4"/>
    </row>
    <row r="61" spans="3:33" ht="15">
      <c r="C61" s="18">
        <v>1688</v>
      </c>
      <c r="F61" s="4">
        <v>0.458</v>
      </c>
      <c r="G61" s="4"/>
      <c r="H61" s="4"/>
      <c r="I61" s="4"/>
      <c r="J61" s="4"/>
      <c r="K61" s="4"/>
      <c r="L61" s="4">
        <v>0.139</v>
      </c>
      <c r="O61" s="4">
        <v>0.333</v>
      </c>
      <c r="R61" s="3">
        <v>25.194395906936446</v>
      </c>
      <c r="V61" s="18">
        <v>1688</v>
      </c>
      <c r="W61" s="4">
        <v>0.3274506463116687</v>
      </c>
      <c r="Z61" s="4"/>
      <c r="AA61" s="4"/>
      <c r="AB61" s="4"/>
      <c r="AC61" s="4">
        <v>0.09937912628236234</v>
      </c>
      <c r="AD61" s="4"/>
      <c r="AE61" s="4"/>
      <c r="AF61" s="4">
        <v>0.23808092843184647</v>
      </c>
      <c r="AG61" s="4"/>
    </row>
    <row r="62" spans="3:33" ht="15">
      <c r="C62" s="18">
        <v>1689</v>
      </c>
      <c r="F62" s="4"/>
      <c r="G62" s="4"/>
      <c r="H62" s="4"/>
      <c r="I62" s="4"/>
      <c r="J62" s="4"/>
      <c r="K62" s="4"/>
      <c r="R62" s="3">
        <v>25.08593436847491</v>
      </c>
      <c r="V62" s="18">
        <v>1689</v>
      </c>
      <c r="W62" s="4"/>
      <c r="Z62" s="4"/>
      <c r="AA62" s="4"/>
      <c r="AB62" s="4"/>
      <c r="AC62" s="4"/>
      <c r="AD62" s="4"/>
      <c r="AE62" s="4"/>
      <c r="AF62" s="4"/>
      <c r="AG62" s="4"/>
    </row>
    <row r="63" spans="3:33" ht="15">
      <c r="C63" s="18">
        <v>1690</v>
      </c>
      <c r="F63" s="4">
        <v>0.833</v>
      </c>
      <c r="G63" s="4"/>
      <c r="H63" s="4"/>
      <c r="I63" s="4"/>
      <c r="J63" s="4"/>
      <c r="K63" s="4"/>
      <c r="L63" s="4">
        <v>0.25</v>
      </c>
      <c r="O63" s="4">
        <v>0.667</v>
      </c>
      <c r="R63" s="3">
        <v>24.977472830013372</v>
      </c>
      <c r="V63" s="18">
        <v>1690</v>
      </c>
      <c r="W63" s="4">
        <v>0.5904320459547984</v>
      </c>
      <c r="Z63" s="4"/>
      <c r="AA63" s="4"/>
      <c r="AB63" s="4"/>
      <c r="AC63" s="4">
        <v>0.17720049398403315</v>
      </c>
      <c r="AD63" s="4"/>
      <c r="AE63" s="4"/>
      <c r="AF63" s="4">
        <v>0.4727709179494004</v>
      </c>
      <c r="AG63" s="4"/>
    </row>
    <row r="64" spans="3:33" ht="15">
      <c r="C64" s="18">
        <v>1691</v>
      </c>
      <c r="F64" s="4"/>
      <c r="G64" s="4"/>
      <c r="H64" s="4"/>
      <c r="I64" s="4"/>
      <c r="J64" s="4"/>
      <c r="K64" s="4"/>
      <c r="R64" s="3">
        <v>24.869011291551836</v>
      </c>
      <c r="V64" s="18">
        <v>1691</v>
      </c>
      <c r="W64" s="4"/>
      <c r="Z64" s="4"/>
      <c r="AA64" s="4"/>
      <c r="AB64" s="4"/>
      <c r="AC64" s="4"/>
      <c r="AD64" s="4"/>
      <c r="AE64" s="4"/>
      <c r="AF64" s="4"/>
      <c r="AG64" s="4"/>
    </row>
    <row r="65" spans="3:33" ht="15">
      <c r="C65" s="18">
        <v>1692</v>
      </c>
      <c r="F65" s="4"/>
      <c r="G65" s="4"/>
      <c r="H65" s="4"/>
      <c r="I65" s="4"/>
      <c r="J65" s="4"/>
      <c r="K65" s="4"/>
      <c r="R65" s="3">
        <v>24.7605497530903</v>
      </c>
      <c r="V65" s="18">
        <v>1692</v>
      </c>
      <c r="W65" s="4"/>
      <c r="Z65" s="4"/>
      <c r="AA65" s="4"/>
      <c r="AB65" s="4"/>
      <c r="AC65" s="4"/>
      <c r="AD65" s="4"/>
      <c r="AE65" s="4"/>
      <c r="AF65" s="4"/>
      <c r="AG65" s="4"/>
    </row>
    <row r="66" spans="3:33" ht="15">
      <c r="C66" s="18">
        <v>1693</v>
      </c>
      <c r="F66" s="4"/>
      <c r="G66" s="4"/>
      <c r="H66" s="4"/>
      <c r="I66" s="4"/>
      <c r="J66" s="4"/>
      <c r="K66" s="4"/>
      <c r="R66" s="3">
        <v>24.652088214628762</v>
      </c>
      <c r="V66" s="18">
        <v>1693</v>
      </c>
      <c r="W66" s="4"/>
      <c r="Z66" s="4"/>
      <c r="AA66" s="4"/>
      <c r="AB66" s="4"/>
      <c r="AC66" s="4"/>
      <c r="AD66" s="4"/>
      <c r="AE66" s="4"/>
      <c r="AF66" s="4"/>
      <c r="AG66" s="4"/>
    </row>
    <row r="67" spans="3:33" ht="15">
      <c r="C67" s="18">
        <v>1694</v>
      </c>
      <c r="F67" s="4">
        <v>0.833</v>
      </c>
      <c r="G67" s="4"/>
      <c r="H67" s="4"/>
      <c r="I67" s="4"/>
      <c r="J67" s="4"/>
      <c r="K67" s="4"/>
      <c r="L67" s="4">
        <v>0.223</v>
      </c>
      <c r="O67" s="4">
        <v>0.458</v>
      </c>
      <c r="R67" s="3">
        <v>24.543626676167225</v>
      </c>
      <c r="V67" s="18">
        <v>1694</v>
      </c>
      <c r="W67" s="4">
        <v>0.5801765379621244</v>
      </c>
      <c r="Z67" s="4"/>
      <c r="AA67" s="4"/>
      <c r="AB67" s="4"/>
      <c r="AC67" s="4">
        <v>0.1553173685060669</v>
      </c>
      <c r="AD67" s="4"/>
      <c r="AE67" s="4"/>
      <c r="AF67" s="4">
        <v>0.3189926223129087</v>
      </c>
      <c r="AG67" s="4"/>
    </row>
    <row r="68" spans="3:33" ht="15">
      <c r="C68" s="18">
        <v>1695</v>
      </c>
      <c r="F68" s="4"/>
      <c r="G68" s="4"/>
      <c r="H68" s="4"/>
      <c r="I68" s="4"/>
      <c r="J68" s="4"/>
      <c r="K68" s="4"/>
      <c r="R68" s="3">
        <v>24.435165137705688</v>
      </c>
      <c r="V68" s="18">
        <v>1695</v>
      </c>
      <c r="W68" s="4"/>
      <c r="Z68" s="4"/>
      <c r="AA68" s="4"/>
      <c r="AB68" s="4"/>
      <c r="AC68" s="4"/>
      <c r="AD68" s="4"/>
      <c r="AE68" s="4"/>
      <c r="AF68" s="4"/>
      <c r="AG68" s="4"/>
    </row>
    <row r="69" spans="3:33" ht="15">
      <c r="C69" s="18">
        <v>1696</v>
      </c>
      <c r="F69" s="4"/>
      <c r="G69" s="4"/>
      <c r="H69" s="4"/>
      <c r="I69" s="4"/>
      <c r="J69" s="4"/>
      <c r="K69" s="4"/>
      <c r="R69" s="3">
        <v>24.32670359924415</v>
      </c>
      <c r="V69" s="18">
        <v>1696</v>
      </c>
      <c r="W69" s="4"/>
      <c r="Z69" s="4"/>
      <c r="AA69" s="4"/>
      <c r="AB69" s="4"/>
      <c r="AC69" s="4"/>
      <c r="AD69" s="4"/>
      <c r="AE69" s="4"/>
      <c r="AF69" s="4"/>
      <c r="AG69" s="4"/>
    </row>
    <row r="70" spans="3:33" ht="15">
      <c r="C70" s="18">
        <v>1697</v>
      </c>
      <c r="F70" s="4"/>
      <c r="G70" s="4"/>
      <c r="H70" s="4"/>
      <c r="I70" s="4"/>
      <c r="J70" s="4"/>
      <c r="K70" s="4"/>
      <c r="R70" s="3">
        <v>24.218242060782615</v>
      </c>
      <c r="V70" s="18">
        <v>1697</v>
      </c>
      <c r="W70" s="4"/>
      <c r="Z70" s="4"/>
      <c r="AA70" s="4"/>
      <c r="AB70" s="4"/>
      <c r="AC70" s="4"/>
      <c r="AD70" s="4"/>
      <c r="AE70" s="4"/>
      <c r="AF70" s="4"/>
      <c r="AG70" s="4"/>
    </row>
    <row r="71" spans="3:33" ht="15">
      <c r="C71" s="18">
        <v>1698</v>
      </c>
      <c r="F71" s="4"/>
      <c r="G71" s="4"/>
      <c r="H71" s="4"/>
      <c r="I71" s="4"/>
      <c r="J71" s="4"/>
      <c r="K71" s="4"/>
      <c r="R71" s="3">
        <v>24.109780522321078</v>
      </c>
      <c r="V71" s="18">
        <v>1698</v>
      </c>
      <c r="W71" s="4"/>
      <c r="Z71" s="4"/>
      <c r="AA71" s="4"/>
      <c r="AB71" s="4"/>
      <c r="AC71" s="4"/>
      <c r="AD71" s="4"/>
      <c r="AE71" s="4"/>
      <c r="AF71" s="4"/>
      <c r="AG71" s="4"/>
    </row>
    <row r="72" spans="3:33" ht="15">
      <c r="C72" s="18">
        <v>1699</v>
      </c>
      <c r="F72" s="4"/>
      <c r="G72" s="4"/>
      <c r="H72" s="4"/>
      <c r="I72" s="4"/>
      <c r="J72" s="4"/>
      <c r="K72" s="4"/>
      <c r="R72" s="3">
        <v>24.00131898385954</v>
      </c>
      <c r="V72" s="18">
        <v>1699</v>
      </c>
      <c r="W72" s="4"/>
      <c r="Z72" s="4"/>
      <c r="AA72" s="4"/>
      <c r="AB72" s="4"/>
      <c r="AC72" s="4"/>
      <c r="AD72" s="4"/>
      <c r="AE72" s="4"/>
      <c r="AF72" s="4"/>
      <c r="AG72" s="4"/>
    </row>
    <row r="73" spans="3:33" ht="15">
      <c r="C73" s="18">
        <v>1700</v>
      </c>
      <c r="F73" s="4"/>
      <c r="G73" s="4"/>
      <c r="H73" s="4"/>
      <c r="I73" s="4"/>
      <c r="J73" s="4"/>
      <c r="K73" s="4"/>
      <c r="R73" s="3">
        <v>23.891715674526363</v>
      </c>
      <c r="V73" s="18">
        <v>1700</v>
      </c>
      <c r="W73" s="4"/>
      <c r="Z73" s="4"/>
      <c r="AA73" s="4"/>
      <c r="AB73" s="4"/>
      <c r="AC73" s="4"/>
      <c r="AD73" s="4"/>
      <c r="AE73" s="4"/>
      <c r="AF73" s="4"/>
      <c r="AG73" s="4"/>
    </row>
    <row r="74" spans="3:33" ht="15">
      <c r="C74" s="18">
        <v>1701</v>
      </c>
      <c r="F74" s="4"/>
      <c r="G74" s="4"/>
      <c r="H74" s="4"/>
      <c r="I74" s="4"/>
      <c r="J74" s="4"/>
      <c r="K74" s="4"/>
      <c r="R74" s="3">
        <v>24.003839129071817</v>
      </c>
      <c r="V74" s="18">
        <v>1701</v>
      </c>
      <c r="W74" s="4"/>
      <c r="Z74" s="4"/>
      <c r="AA74" s="4"/>
      <c r="AB74" s="4"/>
      <c r="AC74" s="4"/>
      <c r="AD74" s="4"/>
      <c r="AE74" s="4"/>
      <c r="AF74" s="4"/>
      <c r="AG74" s="4"/>
    </row>
    <row r="75" spans="3:33" ht="15">
      <c r="C75" s="18">
        <v>1702</v>
      </c>
      <c r="F75" s="4"/>
      <c r="G75" s="4"/>
      <c r="H75" s="4"/>
      <c r="I75" s="4"/>
      <c r="J75" s="4"/>
      <c r="K75" s="4"/>
      <c r="R75" s="3">
        <v>24.11596258361727</v>
      </c>
      <c r="V75" s="18">
        <v>1702</v>
      </c>
      <c r="W75" s="4"/>
      <c r="Z75" s="4"/>
      <c r="AA75" s="4"/>
      <c r="AB75" s="4"/>
      <c r="AC75" s="4"/>
      <c r="AD75" s="4"/>
      <c r="AE75" s="4"/>
      <c r="AF75" s="4"/>
      <c r="AG75" s="4"/>
    </row>
    <row r="76" spans="3:33" ht="15">
      <c r="C76" s="18">
        <v>1703</v>
      </c>
      <c r="F76" s="4"/>
      <c r="G76" s="4"/>
      <c r="H76" s="4"/>
      <c r="I76" s="4"/>
      <c r="J76" s="4"/>
      <c r="K76" s="4"/>
      <c r="R76" s="3">
        <v>24.228086038162726</v>
      </c>
      <c r="V76" s="18">
        <v>1703</v>
      </c>
      <c r="W76" s="4"/>
      <c r="Z76" s="4"/>
      <c r="AA76" s="4"/>
      <c r="AB76" s="4"/>
      <c r="AC76" s="4"/>
      <c r="AD76" s="4"/>
      <c r="AE76" s="4"/>
      <c r="AF76" s="4"/>
      <c r="AG76" s="4"/>
    </row>
    <row r="77" spans="3:33" ht="15">
      <c r="C77" s="18">
        <v>1704</v>
      </c>
      <c r="F77" s="4"/>
      <c r="G77" s="4"/>
      <c r="H77" s="4"/>
      <c r="I77" s="4"/>
      <c r="J77" s="4"/>
      <c r="K77" s="4"/>
      <c r="R77" s="3">
        <v>24.34020949270818</v>
      </c>
      <c r="V77" s="18">
        <v>1704</v>
      </c>
      <c r="W77" s="4"/>
      <c r="Z77" s="4"/>
      <c r="AA77" s="4"/>
      <c r="AB77" s="4"/>
      <c r="AC77" s="4"/>
      <c r="AD77" s="4"/>
      <c r="AE77" s="4"/>
      <c r="AF77" s="4"/>
      <c r="AG77" s="4"/>
    </row>
    <row r="78" spans="3:33" ht="15">
      <c r="C78" s="18">
        <v>1705</v>
      </c>
      <c r="F78" s="4"/>
      <c r="G78" s="4"/>
      <c r="H78" s="4"/>
      <c r="I78" s="4"/>
      <c r="J78" s="4"/>
      <c r="K78" s="4"/>
      <c r="R78" s="3">
        <v>24.452332947253634</v>
      </c>
      <c r="V78" s="18">
        <v>1705</v>
      </c>
      <c r="W78" s="4"/>
      <c r="Z78" s="4"/>
      <c r="AA78" s="4"/>
      <c r="AB78" s="4"/>
      <c r="AC78" s="4"/>
      <c r="AD78" s="4"/>
      <c r="AE78" s="4"/>
      <c r="AF78" s="4"/>
      <c r="AG78" s="4"/>
    </row>
    <row r="79" spans="3:33" ht="15">
      <c r="C79" s="18">
        <v>1706</v>
      </c>
      <c r="F79" s="4"/>
      <c r="G79" s="4"/>
      <c r="H79" s="4"/>
      <c r="I79" s="4"/>
      <c r="J79" s="4"/>
      <c r="K79" s="4"/>
      <c r="R79" s="3">
        <v>24.564456401799088</v>
      </c>
      <c r="V79" s="18">
        <v>1706</v>
      </c>
      <c r="W79" s="4"/>
      <c r="Z79" s="4"/>
      <c r="AA79" s="4"/>
      <c r="AB79" s="4"/>
      <c r="AC79" s="4"/>
      <c r="AD79" s="4"/>
      <c r="AE79" s="4"/>
      <c r="AF79" s="4"/>
      <c r="AG79" s="4"/>
    </row>
    <row r="80" spans="3:33" ht="15">
      <c r="C80" s="18">
        <v>1707</v>
      </c>
      <c r="F80" s="4"/>
      <c r="G80" s="4"/>
      <c r="H80" s="4"/>
      <c r="I80" s="4"/>
      <c r="J80" s="4"/>
      <c r="K80" s="4"/>
      <c r="R80" s="3">
        <v>24.676579856344542</v>
      </c>
      <c r="V80" s="18">
        <v>1707</v>
      </c>
      <c r="W80" s="4"/>
      <c r="Z80" s="4"/>
      <c r="AA80" s="4"/>
      <c r="AB80" s="4"/>
      <c r="AC80" s="4"/>
      <c r="AD80" s="4"/>
      <c r="AE80" s="4"/>
      <c r="AF80" s="4"/>
      <c r="AG80" s="4"/>
    </row>
    <row r="81" spans="3:33" ht="15">
      <c r="C81" s="18">
        <v>1708</v>
      </c>
      <c r="F81" s="4"/>
      <c r="G81" s="4"/>
      <c r="H81" s="4"/>
      <c r="I81" s="4"/>
      <c r="J81" s="4"/>
      <c r="K81" s="4"/>
      <c r="R81" s="3">
        <v>24.788703310889996</v>
      </c>
      <c r="V81" s="18">
        <v>1708</v>
      </c>
      <c r="W81" s="4"/>
      <c r="Z81" s="4"/>
      <c r="AA81" s="4"/>
      <c r="AB81" s="4"/>
      <c r="AC81" s="4"/>
      <c r="AD81" s="4"/>
      <c r="AE81" s="4"/>
      <c r="AF81" s="4"/>
      <c r="AG81" s="4"/>
    </row>
    <row r="82" spans="3:33" ht="15">
      <c r="C82" s="18">
        <v>1709</v>
      </c>
      <c r="F82" s="4"/>
      <c r="G82" s="4"/>
      <c r="H82" s="4"/>
      <c r="I82" s="4"/>
      <c r="J82" s="4"/>
      <c r="K82" s="4"/>
      <c r="R82" s="3">
        <v>24.90082676543545</v>
      </c>
      <c r="V82" s="18">
        <v>1709</v>
      </c>
      <c r="W82" s="4"/>
      <c r="Z82" s="4"/>
      <c r="AA82" s="4"/>
      <c r="AB82" s="4"/>
      <c r="AC82" s="4"/>
      <c r="AD82" s="4"/>
      <c r="AE82" s="4"/>
      <c r="AF82" s="4"/>
      <c r="AG82" s="4"/>
    </row>
    <row r="83" spans="3:33" ht="15">
      <c r="C83" s="18">
        <v>1710</v>
      </c>
      <c r="F83" s="4"/>
      <c r="G83" s="4"/>
      <c r="H83" s="4"/>
      <c r="I83" s="4"/>
      <c r="J83" s="4"/>
      <c r="K83" s="4"/>
      <c r="R83" s="3">
        <v>25.012950219980905</v>
      </c>
      <c r="V83" s="18">
        <v>1710</v>
      </c>
      <c r="W83" s="4"/>
      <c r="Z83" s="4"/>
      <c r="AA83" s="4"/>
      <c r="AB83" s="4"/>
      <c r="AC83" s="4"/>
      <c r="AD83" s="4"/>
      <c r="AE83" s="4"/>
      <c r="AF83" s="4"/>
      <c r="AG83" s="4"/>
    </row>
    <row r="84" spans="3:33" ht="15">
      <c r="C84" s="18">
        <v>1711</v>
      </c>
      <c r="F84" s="4"/>
      <c r="G84" s="4"/>
      <c r="H84" s="4"/>
      <c r="I84" s="4"/>
      <c r="J84" s="4"/>
      <c r="K84" s="4"/>
      <c r="R84" s="3">
        <v>25.125078104394724</v>
      </c>
      <c r="V84" s="18">
        <v>1711</v>
      </c>
      <c r="W84" s="4"/>
      <c r="Z84" s="4"/>
      <c r="AA84" s="4"/>
      <c r="AB84" s="4"/>
      <c r="AC84" s="4"/>
      <c r="AD84" s="4"/>
      <c r="AE84" s="4"/>
      <c r="AF84" s="4"/>
      <c r="AG84" s="4"/>
    </row>
    <row r="85" spans="3:33" ht="15">
      <c r="C85" s="18">
        <v>1712</v>
      </c>
      <c r="F85" s="4"/>
      <c r="G85" s="4"/>
      <c r="H85" s="4"/>
      <c r="I85" s="4"/>
      <c r="J85" s="4"/>
      <c r="K85" s="4"/>
      <c r="R85" s="3">
        <v>24.78787688483261</v>
      </c>
      <c r="V85" s="18">
        <v>1712</v>
      </c>
      <c r="W85" s="4"/>
      <c r="Z85" s="4"/>
      <c r="AA85" s="4"/>
      <c r="AB85" s="4"/>
      <c r="AC85" s="4"/>
      <c r="AD85" s="4"/>
      <c r="AE85" s="4"/>
      <c r="AF85" s="4"/>
      <c r="AG85" s="4"/>
    </row>
    <row r="86" spans="3:33" ht="15">
      <c r="C86" s="18">
        <v>1713</v>
      </c>
      <c r="F86" s="4"/>
      <c r="G86" s="4"/>
      <c r="H86" s="4"/>
      <c r="I86" s="4"/>
      <c r="J86" s="4"/>
      <c r="K86" s="4"/>
      <c r="R86" s="3">
        <v>24.459606889457255</v>
      </c>
      <c r="V86" s="18">
        <v>1713</v>
      </c>
      <c r="W86" s="4"/>
      <c r="Z86" s="4"/>
      <c r="AA86" s="4"/>
      <c r="AB86" s="4"/>
      <c r="AC86" s="4"/>
      <c r="AD86" s="4"/>
      <c r="AE86" s="4"/>
      <c r="AF86" s="4"/>
      <c r="AG86" s="4"/>
    </row>
    <row r="87" spans="3:33" ht="15">
      <c r="C87" s="18">
        <v>1714</v>
      </c>
      <c r="F87" s="4"/>
      <c r="G87" s="4"/>
      <c r="H87" s="4"/>
      <c r="I87" s="4"/>
      <c r="J87" s="4"/>
      <c r="K87" s="4"/>
      <c r="R87" s="3">
        <v>24.675140662502496</v>
      </c>
      <c r="V87" s="18">
        <v>1714</v>
      </c>
      <c r="W87" s="4"/>
      <c r="Z87" s="4"/>
      <c r="AA87" s="4"/>
      <c r="AB87" s="4"/>
      <c r="AC87" s="4"/>
      <c r="AD87" s="4"/>
      <c r="AE87" s="4"/>
      <c r="AF87" s="4"/>
      <c r="AG87" s="4"/>
    </row>
    <row r="88" spans="3:33" ht="15">
      <c r="C88" s="18">
        <v>1715</v>
      </c>
      <c r="F88" s="4"/>
      <c r="G88" s="4"/>
      <c r="H88" s="4"/>
      <c r="I88" s="4"/>
      <c r="J88" s="4"/>
      <c r="K88" s="4"/>
      <c r="R88" s="3">
        <v>24.675140662502496</v>
      </c>
      <c r="V88" s="18">
        <v>1715</v>
      </c>
      <c r="W88" s="4"/>
      <c r="Z88" s="4"/>
      <c r="AA88" s="4"/>
      <c r="AB88" s="4"/>
      <c r="AC88" s="4"/>
      <c r="AD88" s="4"/>
      <c r="AE88" s="4"/>
      <c r="AF88" s="4"/>
      <c r="AG88" s="4"/>
    </row>
    <row r="89" spans="3:33" ht="15">
      <c r="C89" s="18">
        <v>1716</v>
      </c>
      <c r="F89" s="4"/>
      <c r="G89" s="4"/>
      <c r="H89" s="4"/>
      <c r="I89" s="4"/>
      <c r="J89" s="4"/>
      <c r="K89" s="4"/>
      <c r="R89" s="3">
        <v>25.359960517290038</v>
      </c>
      <c r="V89" s="18">
        <v>1716</v>
      </c>
      <c r="W89" s="4"/>
      <c r="Z89" s="4"/>
      <c r="AA89" s="4"/>
      <c r="AB89" s="4"/>
      <c r="AC89" s="4"/>
      <c r="AD89" s="4"/>
      <c r="AE89" s="4"/>
      <c r="AF89" s="4"/>
      <c r="AG89" s="4"/>
    </row>
    <row r="90" spans="3:33" ht="15">
      <c r="C90" s="18">
        <v>1717</v>
      </c>
      <c r="F90" s="4"/>
      <c r="G90" s="4"/>
      <c r="H90" s="4"/>
      <c r="I90" s="4"/>
      <c r="J90" s="4"/>
      <c r="K90" s="4"/>
      <c r="R90" s="3">
        <v>24.90164797782094</v>
      </c>
      <c r="V90" s="18">
        <v>1717</v>
      </c>
      <c r="W90" s="4"/>
      <c r="Z90" s="4"/>
      <c r="AA90" s="4"/>
      <c r="AB90" s="4"/>
      <c r="AC90" s="4"/>
      <c r="AD90" s="4"/>
      <c r="AE90" s="4"/>
      <c r="AF90" s="4"/>
      <c r="AG90" s="4"/>
    </row>
    <row r="91" spans="3:33" ht="15">
      <c r="C91" s="18">
        <v>1718</v>
      </c>
      <c r="F91" s="4"/>
      <c r="G91" s="4"/>
      <c r="H91" s="4"/>
      <c r="I91" s="4"/>
      <c r="J91" s="4"/>
      <c r="K91" s="4"/>
      <c r="R91" s="3">
        <v>24.675140662502496</v>
      </c>
      <c r="V91" s="18">
        <v>1718</v>
      </c>
      <c r="W91" s="4"/>
      <c r="Z91" s="4"/>
      <c r="AA91" s="4"/>
      <c r="AB91" s="4"/>
      <c r="AC91" s="4"/>
      <c r="AD91" s="4"/>
      <c r="AE91" s="4"/>
      <c r="AF91" s="4"/>
      <c r="AG91" s="4"/>
    </row>
    <row r="92" spans="3:33" ht="15">
      <c r="C92" s="18">
        <v>1719</v>
      </c>
      <c r="F92" s="4"/>
      <c r="G92" s="4"/>
      <c r="H92" s="4"/>
      <c r="I92" s="4"/>
      <c r="J92" s="4"/>
      <c r="K92" s="4"/>
      <c r="R92" s="3">
        <v>25.713016839657516</v>
      </c>
      <c r="V92" s="18">
        <v>1719</v>
      </c>
      <c r="W92" s="4"/>
      <c r="Z92" s="4"/>
      <c r="AA92" s="4"/>
      <c r="AB92" s="4"/>
      <c r="AC92" s="4"/>
      <c r="AD92" s="4"/>
      <c r="AE92" s="4"/>
      <c r="AF92" s="4"/>
      <c r="AG92" s="4"/>
    </row>
    <row r="93" spans="3:33" ht="15">
      <c r="C93" s="18">
        <v>1720</v>
      </c>
      <c r="F93" s="4"/>
      <c r="G93" s="4"/>
      <c r="H93" s="4"/>
      <c r="I93" s="4"/>
      <c r="J93" s="4"/>
      <c r="K93" s="4"/>
      <c r="R93" s="3">
        <v>25.599275980738366</v>
      </c>
      <c r="V93" s="18">
        <v>1720</v>
      </c>
      <c r="W93" s="4"/>
      <c r="Z93" s="4"/>
      <c r="AA93" s="4"/>
      <c r="AB93" s="4"/>
      <c r="AC93" s="4"/>
      <c r="AD93" s="4"/>
      <c r="AE93" s="4"/>
      <c r="AF93" s="4"/>
      <c r="AG93" s="4"/>
    </row>
    <row r="94" spans="3:33" ht="15">
      <c r="C94" s="18">
        <v>1721</v>
      </c>
      <c r="F94" s="4"/>
      <c r="G94" s="4"/>
      <c r="H94" s="4"/>
      <c r="I94" s="4"/>
      <c r="J94" s="4"/>
      <c r="K94" s="4"/>
      <c r="R94" s="3">
        <v>25.359960517290038</v>
      </c>
      <c r="V94" s="18">
        <v>1721</v>
      </c>
      <c r="W94" s="4"/>
      <c r="Z94" s="4"/>
      <c r="AA94" s="4"/>
      <c r="AB94" s="4"/>
      <c r="AC94" s="4"/>
      <c r="AD94" s="4"/>
      <c r="AE94" s="4"/>
      <c r="AF94" s="4"/>
      <c r="AG94" s="4"/>
    </row>
    <row r="95" spans="3:33" ht="15">
      <c r="C95" s="18">
        <v>1722</v>
      </c>
      <c r="F95" s="4"/>
      <c r="G95" s="4"/>
      <c r="H95" s="4"/>
      <c r="I95" s="4"/>
      <c r="J95" s="4"/>
      <c r="K95" s="4"/>
      <c r="R95" s="3">
        <v>24.90164797782094</v>
      </c>
      <c r="V95" s="18">
        <v>1722</v>
      </c>
      <c r="W95" s="4"/>
      <c r="Z95" s="4"/>
      <c r="AA95" s="4"/>
      <c r="AB95" s="4"/>
      <c r="AC95" s="4"/>
      <c r="AD95" s="4"/>
      <c r="AE95" s="4"/>
      <c r="AF95" s="4"/>
      <c r="AG95" s="4"/>
    </row>
    <row r="96" spans="3:33" ht="15">
      <c r="C96" s="18">
        <v>1723</v>
      </c>
      <c r="F96" s="4"/>
      <c r="G96" s="4"/>
      <c r="H96" s="4"/>
      <c r="I96" s="4"/>
      <c r="J96" s="4"/>
      <c r="K96" s="4"/>
      <c r="R96" s="3">
        <v>25.835459776989218</v>
      </c>
      <c r="V96" s="18">
        <v>1723</v>
      </c>
      <c r="W96" s="4"/>
      <c r="Z96" s="4"/>
      <c r="AA96" s="4"/>
      <c r="AB96" s="4"/>
      <c r="AC96" s="4"/>
      <c r="AD96" s="4"/>
      <c r="AE96" s="4"/>
      <c r="AF96" s="4"/>
      <c r="AG96" s="4"/>
    </row>
    <row r="97" spans="3:33" ht="15">
      <c r="C97" s="18">
        <v>1724</v>
      </c>
      <c r="F97" s="4"/>
      <c r="G97" s="4"/>
      <c r="H97" s="4"/>
      <c r="I97" s="4"/>
      <c r="J97" s="4"/>
      <c r="K97" s="4"/>
      <c r="R97" s="3">
        <v>26.083877659460274</v>
      </c>
      <c r="V97" s="18">
        <v>1724</v>
      </c>
      <c r="W97" s="4"/>
      <c r="Z97" s="4"/>
      <c r="AA97" s="4"/>
      <c r="AB97" s="4"/>
      <c r="AC97" s="4"/>
      <c r="AD97" s="4"/>
      <c r="AE97" s="4"/>
      <c r="AF97" s="4"/>
      <c r="AG97" s="4"/>
    </row>
    <row r="98" spans="3:33" ht="15">
      <c r="C98" s="18">
        <v>1725</v>
      </c>
      <c r="F98" s="4"/>
      <c r="G98" s="4"/>
      <c r="H98" s="4"/>
      <c r="I98" s="4"/>
      <c r="J98" s="4"/>
      <c r="K98" s="4"/>
      <c r="R98" s="3">
        <v>24.133206797521208</v>
      </c>
      <c r="V98" s="18">
        <v>1725</v>
      </c>
      <c r="W98" s="4"/>
      <c r="Z98" s="4"/>
      <c r="AA98" s="4"/>
      <c r="AB98" s="4"/>
      <c r="AC98" s="4"/>
      <c r="AD98" s="4"/>
      <c r="AE98" s="4"/>
      <c r="AF98" s="4"/>
      <c r="AG98" s="4"/>
    </row>
    <row r="99" spans="3:33" ht="15">
      <c r="C99" s="18">
        <v>1726</v>
      </c>
      <c r="F99" s="4"/>
      <c r="G99" s="4"/>
      <c r="H99" s="4"/>
      <c r="I99" s="4"/>
      <c r="J99" s="4"/>
      <c r="K99" s="4"/>
      <c r="R99" s="3">
        <v>24.459606889457255</v>
      </c>
      <c r="V99" s="18">
        <v>1726</v>
      </c>
      <c r="W99" s="4"/>
      <c r="Z99" s="4"/>
      <c r="AA99" s="4"/>
      <c r="AB99" s="4"/>
      <c r="AC99" s="4"/>
      <c r="AD99" s="4"/>
      <c r="AE99" s="4"/>
      <c r="AF99" s="4"/>
      <c r="AG99" s="4"/>
    </row>
    <row r="100" spans="3:33" ht="15">
      <c r="C100" s="18">
        <v>1727</v>
      </c>
      <c r="F100" s="4">
        <v>1.17</v>
      </c>
      <c r="G100" s="4"/>
      <c r="H100" s="4"/>
      <c r="I100" s="4"/>
      <c r="J100" s="4"/>
      <c r="K100" s="4"/>
      <c r="L100" s="4">
        <v>0.416</v>
      </c>
      <c r="O100" s="4">
        <v>1</v>
      </c>
      <c r="R100" s="3">
        <v>24.459606889457255</v>
      </c>
      <c r="V100" s="18">
        <v>1727</v>
      </c>
      <c r="W100" s="4">
        <v>0.8121042044514597</v>
      </c>
      <c r="Z100" s="4"/>
      <c r="AA100" s="4"/>
      <c r="AB100" s="4"/>
      <c r="AC100" s="4">
        <v>0.28874816158274125</v>
      </c>
      <c r="AD100" s="4"/>
      <c r="AE100" s="4"/>
      <c r="AF100" s="4">
        <v>0.6941061576508203</v>
      </c>
      <c r="AG100" s="4"/>
    </row>
    <row r="101" spans="3:33" ht="15">
      <c r="C101" s="18">
        <v>1728</v>
      </c>
      <c r="F101" s="4"/>
      <c r="G101" s="4"/>
      <c r="H101" s="4"/>
      <c r="I101" s="4"/>
      <c r="J101" s="4"/>
      <c r="K101" s="4"/>
      <c r="R101" s="3">
        <v>24.24103458550231</v>
      </c>
      <c r="V101" s="18">
        <v>1728</v>
      </c>
      <c r="W101" s="4"/>
      <c r="Z101" s="4"/>
      <c r="AA101" s="4"/>
      <c r="AB101" s="4"/>
      <c r="AC101" s="4"/>
      <c r="AD101" s="4"/>
      <c r="AE101" s="4"/>
      <c r="AF101" s="4"/>
      <c r="AG101" s="4"/>
    </row>
    <row r="102" spans="3:33" ht="15">
      <c r="C102" s="18">
        <v>1729</v>
      </c>
      <c r="F102" s="4"/>
      <c r="G102" s="4"/>
      <c r="H102" s="4"/>
      <c r="I102" s="4"/>
      <c r="J102" s="4"/>
      <c r="K102" s="4"/>
      <c r="R102" s="3">
        <v>24.675140662502496</v>
      </c>
      <c r="V102" s="18">
        <v>1729</v>
      </c>
      <c r="W102" s="4"/>
      <c r="Z102" s="4"/>
      <c r="AA102" s="4"/>
      <c r="AB102" s="4"/>
      <c r="AC102" s="4"/>
      <c r="AD102" s="4"/>
      <c r="AE102" s="4"/>
      <c r="AF102" s="4"/>
      <c r="AG102" s="4"/>
    </row>
    <row r="103" spans="3:33" ht="15">
      <c r="C103" s="18">
        <v>1730</v>
      </c>
      <c r="F103" s="4"/>
      <c r="G103" s="4"/>
      <c r="H103" s="4"/>
      <c r="I103" s="4"/>
      <c r="J103" s="4"/>
      <c r="K103" s="4"/>
      <c r="R103" s="3">
        <v>24.56342525486242</v>
      </c>
      <c r="V103" s="18">
        <v>1730</v>
      </c>
      <c r="W103" s="4"/>
      <c r="Z103" s="4"/>
      <c r="AA103" s="4"/>
      <c r="AB103" s="4"/>
      <c r="AC103" s="4"/>
      <c r="AD103" s="4"/>
      <c r="AE103" s="4"/>
      <c r="AF103" s="4"/>
      <c r="AG103" s="4"/>
    </row>
    <row r="104" spans="3:33" ht="15">
      <c r="C104" s="18">
        <v>1731</v>
      </c>
      <c r="F104" s="4"/>
      <c r="G104" s="4"/>
      <c r="H104" s="4"/>
      <c r="I104" s="4"/>
      <c r="J104" s="4"/>
      <c r="K104" s="4"/>
      <c r="R104" s="3">
        <v>25.016468256681208</v>
      </c>
      <c r="V104" s="18">
        <v>1731</v>
      </c>
      <c r="W104" s="4"/>
      <c r="Z104" s="4"/>
      <c r="AA104" s="4"/>
      <c r="AB104" s="4"/>
      <c r="AC104" s="4"/>
      <c r="AD104" s="4"/>
      <c r="AE104" s="4"/>
      <c r="AF104" s="4"/>
      <c r="AG104" s="4"/>
    </row>
    <row r="105" spans="3:33" ht="15">
      <c r="C105" s="18">
        <v>1732</v>
      </c>
      <c r="F105" s="4"/>
      <c r="G105" s="4"/>
      <c r="H105" s="4"/>
      <c r="I105" s="4"/>
      <c r="J105" s="4"/>
      <c r="K105" s="4"/>
      <c r="R105" s="3">
        <v>25.599275980738366</v>
      </c>
      <c r="V105" s="18">
        <v>1732</v>
      </c>
      <c r="W105" s="4"/>
      <c r="Z105" s="4"/>
      <c r="AA105" s="4"/>
      <c r="AB105" s="4"/>
      <c r="AC105" s="4"/>
      <c r="AD105" s="4"/>
      <c r="AE105" s="4"/>
      <c r="AF105" s="4"/>
      <c r="AG105" s="4"/>
    </row>
    <row r="106" spans="3:33" ht="15">
      <c r="C106" s="18">
        <v>1733</v>
      </c>
      <c r="F106" s="4"/>
      <c r="G106" s="4"/>
      <c r="H106" s="4"/>
      <c r="I106" s="4"/>
      <c r="J106" s="4"/>
      <c r="K106" s="4"/>
      <c r="R106" s="3">
        <v>25.359960517290038</v>
      </c>
      <c r="V106" s="18">
        <v>1733</v>
      </c>
      <c r="W106" s="4"/>
      <c r="Z106" s="4"/>
      <c r="AA106" s="4"/>
      <c r="AB106" s="4"/>
      <c r="AC106" s="4"/>
      <c r="AD106" s="4"/>
      <c r="AE106" s="4"/>
      <c r="AF106" s="4"/>
      <c r="AG106" s="4"/>
    </row>
    <row r="107" spans="3:33" ht="15">
      <c r="C107" s="18">
        <v>1734</v>
      </c>
      <c r="F107" s="4"/>
      <c r="G107" s="4"/>
      <c r="H107" s="4"/>
      <c r="I107" s="4"/>
      <c r="J107" s="4"/>
      <c r="K107" s="4"/>
      <c r="R107" s="3">
        <v>25.359960517290038</v>
      </c>
      <c r="V107" s="18">
        <v>1734</v>
      </c>
      <c r="W107" s="4"/>
      <c r="Z107" s="4"/>
      <c r="AA107" s="4"/>
      <c r="AB107" s="4"/>
      <c r="AC107" s="4"/>
      <c r="AD107" s="4"/>
      <c r="AE107" s="4"/>
      <c r="AF107" s="4"/>
      <c r="AG107" s="4"/>
    </row>
    <row r="108" spans="3:33" ht="15">
      <c r="C108" s="18">
        <v>1735</v>
      </c>
      <c r="F108" s="4"/>
      <c r="G108" s="4"/>
      <c r="H108" s="4"/>
      <c r="I108" s="4"/>
      <c r="J108" s="4"/>
      <c r="K108" s="4"/>
      <c r="R108" s="3">
        <v>25.359960517290038</v>
      </c>
      <c r="V108" s="18">
        <v>1735</v>
      </c>
      <c r="W108" s="4"/>
      <c r="Z108" s="4"/>
      <c r="AA108" s="4"/>
      <c r="AB108" s="4"/>
      <c r="AC108" s="4"/>
      <c r="AD108" s="4"/>
      <c r="AE108" s="4"/>
      <c r="AF108" s="4"/>
      <c r="AG108" s="4"/>
    </row>
    <row r="109" spans="3:33" ht="15">
      <c r="C109" s="18">
        <v>1736</v>
      </c>
      <c r="F109" s="4"/>
      <c r="G109" s="4"/>
      <c r="H109" s="4"/>
      <c r="I109" s="4"/>
      <c r="J109" s="4"/>
      <c r="K109" s="4"/>
      <c r="R109" s="3">
        <v>25.125078104394724</v>
      </c>
      <c r="V109" s="18">
        <v>1736</v>
      </c>
      <c r="W109" s="4"/>
      <c r="Z109" s="4"/>
      <c r="AA109" s="4"/>
      <c r="AB109" s="4"/>
      <c r="AC109" s="4"/>
      <c r="AD109" s="4"/>
      <c r="AE109" s="4"/>
      <c r="AF109" s="4"/>
      <c r="AG109" s="4"/>
    </row>
    <row r="110" spans="3:33" ht="15">
      <c r="C110" s="18">
        <v>1737</v>
      </c>
      <c r="F110" s="4"/>
      <c r="G110" s="4"/>
      <c r="H110" s="4"/>
      <c r="I110" s="4"/>
      <c r="J110" s="4"/>
      <c r="K110" s="4"/>
      <c r="R110" s="3">
        <v>25.359960517290038</v>
      </c>
      <c r="V110" s="18">
        <v>1737</v>
      </c>
      <c r="W110" s="4"/>
      <c r="Z110" s="4"/>
      <c r="AA110" s="4"/>
      <c r="AB110" s="4"/>
      <c r="AC110" s="4"/>
      <c r="AD110" s="4"/>
      <c r="AE110" s="4"/>
      <c r="AF110" s="4"/>
      <c r="AG110" s="4"/>
    </row>
    <row r="111" spans="3:33" ht="15">
      <c r="C111" s="18">
        <v>1738</v>
      </c>
      <c r="F111" s="4"/>
      <c r="G111" s="4"/>
      <c r="H111" s="4"/>
      <c r="I111" s="4"/>
      <c r="J111" s="4"/>
      <c r="K111" s="4"/>
      <c r="R111" s="3">
        <v>25.24197291383652</v>
      </c>
      <c r="V111" s="18">
        <v>1738</v>
      </c>
      <c r="W111" s="4"/>
      <c r="Z111" s="4"/>
      <c r="AA111" s="4"/>
      <c r="AB111" s="4"/>
      <c r="AC111" s="4"/>
      <c r="AD111" s="4"/>
      <c r="AE111" s="4"/>
      <c r="AF111" s="4"/>
      <c r="AG111" s="4"/>
    </row>
    <row r="112" spans="3:33" ht="15">
      <c r="C112" s="18">
        <v>1739</v>
      </c>
      <c r="F112" s="4"/>
      <c r="G112" s="4"/>
      <c r="H112" s="4"/>
      <c r="I112" s="4"/>
      <c r="J112" s="4"/>
      <c r="K112" s="4"/>
      <c r="R112" s="3">
        <v>25.359960517290038</v>
      </c>
      <c r="V112" s="18">
        <v>1739</v>
      </c>
      <c r="W112" s="4"/>
      <c r="Z112" s="4"/>
      <c r="AA112" s="4"/>
      <c r="AB112" s="4"/>
      <c r="AC112" s="4"/>
      <c r="AD112" s="4"/>
      <c r="AE112" s="4"/>
      <c r="AF112" s="4"/>
      <c r="AG112" s="4"/>
    </row>
    <row r="113" spans="3:33" ht="15">
      <c r="C113" s="18">
        <v>1740</v>
      </c>
      <c r="F113" s="4"/>
      <c r="G113" s="4"/>
      <c r="H113" s="4"/>
      <c r="I113" s="4"/>
      <c r="J113" s="4"/>
      <c r="K113" s="4"/>
      <c r="R113" s="3">
        <v>25.359960517290038</v>
      </c>
      <c r="V113" s="18">
        <v>1740</v>
      </c>
      <c r="W113" s="4"/>
      <c r="Z113" s="4"/>
      <c r="AA113" s="4"/>
      <c r="AB113" s="4"/>
      <c r="AC113" s="4"/>
      <c r="AD113" s="4"/>
      <c r="AE113" s="4"/>
      <c r="AF113" s="4"/>
      <c r="AG113" s="4"/>
    </row>
    <row r="114" spans="3:33" ht="15">
      <c r="C114" s="18">
        <v>1741</v>
      </c>
      <c r="F114" s="4"/>
      <c r="G114" s="4"/>
      <c r="H114" s="4"/>
      <c r="I114" s="4"/>
      <c r="J114" s="4"/>
      <c r="K114" s="4"/>
      <c r="R114" s="3">
        <v>25.479056310737832</v>
      </c>
      <c r="V114" s="18">
        <v>1741</v>
      </c>
      <c r="W114" s="4"/>
      <c r="Z114" s="4"/>
      <c r="AA114" s="4"/>
      <c r="AB114" s="4"/>
      <c r="AC114" s="4"/>
      <c r="AD114" s="4"/>
      <c r="AE114" s="4"/>
      <c r="AF114" s="4"/>
      <c r="AG114" s="4"/>
    </row>
    <row r="115" spans="3:33" ht="15">
      <c r="C115" s="18">
        <v>1742</v>
      </c>
      <c r="F115" s="4"/>
      <c r="G115" s="4"/>
      <c r="H115" s="4"/>
      <c r="I115" s="4"/>
      <c r="J115" s="4"/>
      <c r="K115" s="4"/>
      <c r="R115" s="3">
        <v>25.24197291383652</v>
      </c>
      <c r="V115" s="18">
        <v>1742</v>
      </c>
      <c r="W115" s="4"/>
      <c r="Z115" s="4"/>
      <c r="AA115" s="4"/>
      <c r="AB115" s="4"/>
      <c r="AC115" s="4"/>
      <c r="AD115" s="4"/>
      <c r="AE115" s="4"/>
      <c r="AF115" s="4"/>
      <c r="AG115" s="4"/>
    </row>
    <row r="116" spans="3:33" ht="15">
      <c r="C116" s="18">
        <v>1743</v>
      </c>
      <c r="F116" s="4"/>
      <c r="G116" s="4"/>
      <c r="H116" s="4"/>
      <c r="I116" s="4"/>
      <c r="J116" s="4"/>
      <c r="K116" s="4"/>
      <c r="R116" s="3">
        <v>25.24197291383652</v>
      </c>
      <c r="V116" s="18">
        <v>1743</v>
      </c>
      <c r="W116" s="4"/>
      <c r="Z116" s="4"/>
      <c r="AA116" s="4"/>
      <c r="AB116" s="4"/>
      <c r="AC116" s="4"/>
      <c r="AD116" s="4"/>
      <c r="AE116" s="4"/>
      <c r="AF116" s="4"/>
      <c r="AG116" s="4"/>
    </row>
    <row r="117" spans="3:33" ht="15">
      <c r="C117" s="18">
        <v>1744</v>
      </c>
      <c r="F117" s="4"/>
      <c r="G117" s="4"/>
      <c r="H117" s="4"/>
      <c r="I117" s="4"/>
      <c r="J117" s="4"/>
      <c r="K117" s="4"/>
      <c r="R117" s="3">
        <v>25.599275980738366</v>
      </c>
      <c r="V117" s="18">
        <v>1744</v>
      </c>
      <c r="W117" s="4"/>
      <c r="Z117" s="4"/>
      <c r="AA117" s="4"/>
      <c r="AB117" s="4"/>
      <c r="AC117" s="4"/>
      <c r="AD117" s="4"/>
      <c r="AE117" s="4"/>
      <c r="AF117" s="4"/>
      <c r="AG117" s="4"/>
    </row>
    <row r="118" spans="3:33" ht="15">
      <c r="C118" s="18">
        <v>1745</v>
      </c>
      <c r="F118" s="4"/>
      <c r="G118" s="4"/>
      <c r="H118" s="4"/>
      <c r="I118" s="4"/>
      <c r="J118" s="4"/>
      <c r="K118" s="4"/>
      <c r="R118" s="3">
        <v>25.24197291383652</v>
      </c>
      <c r="V118" s="18">
        <v>1745</v>
      </c>
      <c r="W118" s="4"/>
      <c r="Z118" s="4"/>
      <c r="AA118" s="4"/>
      <c r="AB118" s="4"/>
      <c r="AC118" s="4"/>
      <c r="AD118" s="4"/>
      <c r="AE118" s="4"/>
      <c r="AF118" s="4"/>
      <c r="AG118" s="4"/>
    </row>
    <row r="119" spans="3:33" ht="15">
      <c r="C119" s="18">
        <v>1746</v>
      </c>
      <c r="F119" s="4"/>
      <c r="G119" s="4"/>
      <c r="H119" s="4"/>
      <c r="I119" s="4"/>
      <c r="J119" s="4"/>
      <c r="K119" s="4"/>
      <c r="R119" s="3">
        <v>25.24197291383652</v>
      </c>
      <c r="V119" s="18">
        <v>1746</v>
      </c>
      <c r="W119" s="4"/>
      <c r="Z119" s="4"/>
      <c r="AA119" s="4"/>
      <c r="AB119" s="4"/>
      <c r="AC119" s="4"/>
      <c r="AD119" s="4"/>
      <c r="AE119" s="4"/>
      <c r="AF119" s="4"/>
      <c r="AG119" s="4"/>
    </row>
    <row r="120" spans="3:33" ht="15">
      <c r="C120" s="18">
        <v>1747</v>
      </c>
      <c r="F120" s="4"/>
      <c r="G120" s="4"/>
      <c r="H120" s="4"/>
      <c r="I120" s="4"/>
      <c r="J120" s="4"/>
      <c r="K120" s="4"/>
      <c r="R120" s="3">
        <v>25.24197291383652</v>
      </c>
      <c r="V120" s="18">
        <v>1747</v>
      </c>
      <c r="W120" s="4"/>
      <c r="Z120" s="4"/>
      <c r="AA120" s="4"/>
      <c r="AB120" s="4"/>
      <c r="AC120" s="4"/>
      <c r="AD120" s="4"/>
      <c r="AE120" s="4"/>
      <c r="AF120" s="4"/>
      <c r="AG120" s="4"/>
    </row>
    <row r="121" spans="3:33" ht="15">
      <c r="C121" s="18">
        <v>1748</v>
      </c>
      <c r="F121" s="4"/>
      <c r="G121" s="4"/>
      <c r="H121" s="4"/>
      <c r="I121" s="4"/>
      <c r="J121" s="4"/>
      <c r="K121" s="4"/>
      <c r="R121" s="3">
        <v>25.359960517290038</v>
      </c>
      <c r="V121" s="18">
        <v>1748</v>
      </c>
      <c r="W121" s="4"/>
      <c r="Z121" s="4"/>
      <c r="AA121" s="4"/>
      <c r="AB121" s="4"/>
      <c r="AC121" s="4"/>
      <c r="AD121" s="4"/>
      <c r="AE121" s="4"/>
      <c r="AF121" s="4"/>
      <c r="AG121" s="4"/>
    </row>
    <row r="122" spans="3:33" ht="15">
      <c r="C122" s="18">
        <v>1749</v>
      </c>
      <c r="F122" s="4"/>
      <c r="G122" s="4"/>
      <c r="H122" s="4"/>
      <c r="I122" s="4"/>
      <c r="J122" s="4"/>
      <c r="K122" s="4"/>
      <c r="R122" s="3">
        <v>25.359960517290038</v>
      </c>
      <c r="V122" s="18">
        <v>1749</v>
      </c>
      <c r="W122" s="4"/>
      <c r="Z122" s="4"/>
      <c r="AA122" s="4"/>
      <c r="AB122" s="4"/>
      <c r="AC122" s="4"/>
      <c r="AD122" s="4"/>
      <c r="AE122" s="4"/>
      <c r="AF122" s="4"/>
      <c r="AG122" s="4"/>
    </row>
    <row r="123" spans="3:33" ht="15">
      <c r="C123" s="18">
        <v>1750</v>
      </c>
      <c r="F123" s="4"/>
      <c r="G123" s="4"/>
      <c r="H123" s="4"/>
      <c r="I123" s="4"/>
      <c r="J123" s="4"/>
      <c r="K123" s="4"/>
      <c r="R123" s="3">
        <v>25.016468256681208</v>
      </c>
      <c r="V123" s="18">
        <v>1750</v>
      </c>
      <c r="W123" s="4"/>
      <c r="Z123" s="4"/>
      <c r="AA123" s="4"/>
      <c r="AB123" s="4"/>
      <c r="AC123" s="4"/>
      <c r="AD123" s="4"/>
      <c r="AE123" s="4"/>
      <c r="AF123" s="4"/>
      <c r="AG123" s="4"/>
    </row>
    <row r="124" spans="3:33" ht="15">
      <c r="C124" s="18">
        <v>1751</v>
      </c>
      <c r="F124" s="4"/>
      <c r="G124" s="4"/>
      <c r="H124" s="4"/>
      <c r="I124" s="4"/>
      <c r="J124" s="4"/>
      <c r="K124" s="4"/>
      <c r="R124" s="3">
        <v>25.016468256681208</v>
      </c>
      <c r="V124" s="18">
        <v>1751</v>
      </c>
      <c r="W124" s="4"/>
      <c r="Z124" s="4"/>
      <c r="AA124" s="4"/>
      <c r="AB124" s="4"/>
      <c r="AC124" s="4"/>
      <c r="AD124" s="4"/>
      <c r="AE124" s="4"/>
      <c r="AF124" s="4"/>
      <c r="AG124" s="4"/>
    </row>
    <row r="125" spans="3:33" ht="15">
      <c r="C125" s="18">
        <v>1752</v>
      </c>
      <c r="F125" s="4"/>
      <c r="G125" s="4"/>
      <c r="H125" s="4"/>
      <c r="I125" s="4"/>
      <c r="J125" s="4">
        <v>0.778</v>
      </c>
      <c r="K125" s="4"/>
      <c r="M125" s="4">
        <v>0.4</v>
      </c>
      <c r="P125" s="4">
        <v>0.222</v>
      </c>
      <c r="R125" s="3">
        <v>25.24197291383652</v>
      </c>
      <c r="V125" s="18">
        <v>1752</v>
      </c>
      <c r="W125" s="4"/>
      <c r="Z125" s="4"/>
      <c r="AA125" s="4">
        <v>0.5572875202748323</v>
      </c>
      <c r="AB125" s="4"/>
      <c r="AC125" s="4"/>
      <c r="AD125" s="4">
        <v>0.286523146670865</v>
      </c>
      <c r="AE125" s="4"/>
      <c r="AF125" s="4"/>
      <c r="AG125" s="4">
        <v>0.15902034640233004</v>
      </c>
    </row>
    <row r="126" spans="3:33" ht="15">
      <c r="C126" s="18">
        <v>1753</v>
      </c>
      <c r="F126" s="4"/>
      <c r="G126" s="4"/>
      <c r="H126" s="4"/>
      <c r="I126" s="4"/>
      <c r="J126" s="4"/>
      <c r="K126" s="4"/>
      <c r="O126" s="4">
        <v>0.8</v>
      </c>
      <c r="R126" s="3">
        <v>25.479056310737832</v>
      </c>
      <c r="V126" s="18">
        <v>1753</v>
      </c>
      <c r="W126" s="4"/>
      <c r="Z126" s="4"/>
      <c r="AA126" s="4"/>
      <c r="AB126" s="4"/>
      <c r="AC126" s="4"/>
      <c r="AD126" s="4"/>
      <c r="AE126" s="4"/>
      <c r="AF126" s="4">
        <v>0.578428589023249</v>
      </c>
      <c r="AG126" s="4"/>
    </row>
    <row r="127" spans="3:33" ht="15">
      <c r="C127" s="18">
        <v>1754</v>
      </c>
      <c r="F127" s="4"/>
      <c r="G127" s="4">
        <v>0.045</v>
      </c>
      <c r="H127" s="4"/>
      <c r="I127" s="4"/>
      <c r="J127" s="4">
        <v>0.555</v>
      </c>
      <c r="K127" s="4"/>
      <c r="M127" s="4">
        <v>0.333</v>
      </c>
      <c r="O127" s="4">
        <v>0.511</v>
      </c>
      <c r="R127" s="3">
        <v>25.599275980738366</v>
      </c>
      <c r="V127" s="18">
        <v>1754</v>
      </c>
      <c r="W127" s="4"/>
      <c r="X127" s="20">
        <v>2.503732708396493</v>
      </c>
      <c r="Z127" s="4"/>
      <c r="AA127" s="4">
        <v>0.40317824482277576</v>
      </c>
      <c r="AB127" s="4"/>
      <c r="AC127" s="4"/>
      <c r="AD127" s="4">
        <v>0.2419069468936655</v>
      </c>
      <c r="AE127" s="4"/>
      <c r="AF127" s="4">
        <v>0.37121456415214127</v>
      </c>
      <c r="AG127" s="4"/>
    </row>
    <row r="128" spans="3:33" ht="15">
      <c r="C128" s="18">
        <v>1755</v>
      </c>
      <c r="F128" s="4"/>
      <c r="G128" s="4"/>
      <c r="H128" s="4"/>
      <c r="I128" s="4"/>
      <c r="J128" s="4"/>
      <c r="K128" s="4"/>
      <c r="M128" s="4">
        <v>0.389</v>
      </c>
      <c r="O128" s="4">
        <v>0.806</v>
      </c>
      <c r="P128" s="4">
        <v>0.333</v>
      </c>
      <c r="R128" s="3">
        <v>25.359960517290038</v>
      </c>
      <c r="V128" s="18">
        <v>1755</v>
      </c>
      <c r="W128" s="4"/>
      <c r="Z128" s="4"/>
      <c r="AA128" s="4"/>
      <c r="AB128" s="4"/>
      <c r="AC128" s="4"/>
      <c r="AD128" s="4">
        <v>0.2799462141725311</v>
      </c>
      <c r="AE128" s="4"/>
      <c r="AF128" s="4">
        <v>0.5800427985168641</v>
      </c>
      <c r="AG128" s="4">
        <v>0.2396454738289277</v>
      </c>
    </row>
    <row r="129" spans="3:33" ht="15">
      <c r="C129" s="18">
        <v>1756</v>
      </c>
      <c r="F129" s="4"/>
      <c r="G129" s="4"/>
      <c r="H129" s="4"/>
      <c r="I129" s="4"/>
      <c r="J129" s="4"/>
      <c r="K129" s="4"/>
      <c r="O129" s="4">
        <v>0.5</v>
      </c>
      <c r="R129" s="3">
        <v>25.599275980738366</v>
      </c>
      <c r="V129" s="18">
        <v>1756</v>
      </c>
      <c r="W129" s="4"/>
      <c r="Z129" s="4"/>
      <c r="AA129" s="4"/>
      <c r="AB129" s="4"/>
      <c r="AC129" s="4"/>
      <c r="AD129" s="4"/>
      <c r="AE129" s="4"/>
      <c r="AF129" s="4">
        <v>0.36322364398448265</v>
      </c>
      <c r="AG129" s="4"/>
    </row>
    <row r="130" spans="3:33" ht="15">
      <c r="C130" s="18">
        <v>1757</v>
      </c>
      <c r="F130" s="4"/>
      <c r="G130" s="4"/>
      <c r="H130" s="4"/>
      <c r="I130" s="4"/>
      <c r="J130" s="4">
        <v>0.444</v>
      </c>
      <c r="K130" s="4"/>
      <c r="L130" s="4">
        <v>333</v>
      </c>
      <c r="R130" s="3">
        <v>25.479056310737832</v>
      </c>
      <c r="V130" s="18">
        <v>1757</v>
      </c>
      <c r="W130" s="4"/>
      <c r="Z130" s="4"/>
      <c r="AA130" s="4">
        <v>0.32102786690790314</v>
      </c>
      <c r="AB130" s="4"/>
      <c r="AC130" s="4">
        <v>240.77090018092733</v>
      </c>
      <c r="AD130" s="4"/>
      <c r="AE130" s="4"/>
      <c r="AF130" s="4"/>
      <c r="AG130" s="4"/>
    </row>
    <row r="131" spans="3:33" ht="15">
      <c r="C131" s="18">
        <v>1758</v>
      </c>
      <c r="F131" s="4"/>
      <c r="G131" s="4"/>
      <c r="H131" s="4"/>
      <c r="I131" s="4"/>
      <c r="J131" s="4">
        <v>0.444</v>
      </c>
      <c r="K131" s="4"/>
      <c r="O131" s="4">
        <v>0.556</v>
      </c>
      <c r="P131" s="4">
        <v>0.222</v>
      </c>
      <c r="R131" s="3">
        <v>25.359960517290038</v>
      </c>
      <c r="V131" s="18">
        <v>1758</v>
      </c>
      <c r="W131" s="4"/>
      <c r="Z131" s="4"/>
      <c r="AA131" s="4">
        <v>0.3195272984385703</v>
      </c>
      <c r="AB131" s="4"/>
      <c r="AC131" s="4"/>
      <c r="AD131" s="4"/>
      <c r="AE131" s="4"/>
      <c r="AF131" s="4">
        <v>0.4001287791257772</v>
      </c>
      <c r="AG131" s="4">
        <v>0.15976364921928515</v>
      </c>
    </row>
    <row r="132" spans="3:33" ht="15">
      <c r="C132" s="18">
        <v>1759</v>
      </c>
      <c r="F132" s="4"/>
      <c r="G132" s="4"/>
      <c r="H132" s="4"/>
      <c r="I132" s="4">
        <v>0.8</v>
      </c>
      <c r="J132" s="4">
        <v>0.555</v>
      </c>
      <c r="K132" s="4"/>
      <c r="M132" s="4">
        <v>0.333</v>
      </c>
      <c r="O132" s="4">
        <v>0.556</v>
      </c>
      <c r="P132" s="4">
        <v>0.25</v>
      </c>
      <c r="R132" s="3">
        <v>25.359960517290038</v>
      </c>
      <c r="V132" s="18">
        <v>1759</v>
      </c>
      <c r="W132" s="4"/>
      <c r="Z132" s="4">
        <v>0.575724862051478</v>
      </c>
      <c r="AA132" s="4">
        <v>0.39940912304821286</v>
      </c>
      <c r="AB132" s="4"/>
      <c r="AC132" s="4"/>
      <c r="AD132" s="4">
        <v>0.2396454738289277</v>
      </c>
      <c r="AE132" s="4"/>
      <c r="AF132" s="4">
        <v>0.4001287791257772</v>
      </c>
      <c r="AG132" s="4">
        <v>0.17991401939108687</v>
      </c>
    </row>
    <row r="133" spans="3:33" ht="15">
      <c r="C133" s="18">
        <v>1760</v>
      </c>
      <c r="F133" s="4"/>
      <c r="G133" s="4">
        <v>0.042</v>
      </c>
      <c r="H133" s="4"/>
      <c r="I133" s="4"/>
      <c r="J133" s="4">
        <v>0.667</v>
      </c>
      <c r="K133" s="4"/>
      <c r="M133" s="4">
        <v>0.4</v>
      </c>
      <c r="P133" s="4">
        <v>0.278</v>
      </c>
      <c r="R133" s="3">
        <v>25.24197291383652</v>
      </c>
      <c r="V133" s="18">
        <v>1760</v>
      </c>
      <c r="W133" s="4"/>
      <c r="X133" s="20">
        <v>2.304200961489098</v>
      </c>
      <c r="Z133" s="4"/>
      <c r="AA133" s="4">
        <v>0.47777734707366726</v>
      </c>
      <c r="AB133" s="4"/>
      <c r="AC133" s="4"/>
      <c r="AD133" s="4">
        <v>0.286523146670865</v>
      </c>
      <c r="AE133" s="4"/>
      <c r="AF133" s="4"/>
      <c r="AG133" s="4">
        <v>0.19913358693625113</v>
      </c>
    </row>
    <row r="134" spans="3:33" ht="15">
      <c r="C134" s="18">
        <v>1761</v>
      </c>
      <c r="F134" s="4"/>
      <c r="G134" s="4"/>
      <c r="H134" s="4"/>
      <c r="I134" s="4"/>
      <c r="J134" s="4">
        <v>0.667</v>
      </c>
      <c r="K134" s="4"/>
      <c r="O134" s="4">
        <v>0.667</v>
      </c>
      <c r="R134" s="3">
        <v>25.125078104394724</v>
      </c>
      <c r="V134" s="18">
        <v>1761</v>
      </c>
      <c r="W134" s="4"/>
      <c r="Z134" s="4"/>
      <c r="AA134" s="4">
        <v>0.47556477469937525</v>
      </c>
      <c r="AB134" s="4"/>
      <c r="AC134" s="4"/>
      <c r="AD134" s="4"/>
      <c r="AE134" s="4"/>
      <c r="AF134" s="4">
        <v>0.47556477469937525</v>
      </c>
      <c r="AG134" s="4"/>
    </row>
    <row r="135" spans="3:33" ht="15">
      <c r="C135" s="18">
        <v>1762</v>
      </c>
      <c r="F135" s="4"/>
      <c r="G135" s="4"/>
      <c r="H135" s="4"/>
      <c r="I135" s="4"/>
      <c r="J135" s="4">
        <v>0.667</v>
      </c>
      <c r="K135" s="4"/>
      <c r="M135" s="4">
        <v>0.389</v>
      </c>
      <c r="O135" s="4">
        <v>0.667</v>
      </c>
      <c r="R135" s="3">
        <v>24.745480288108265</v>
      </c>
      <c r="V135" s="18">
        <v>1762</v>
      </c>
      <c r="W135" s="4"/>
      <c r="Z135" s="4"/>
      <c r="AA135" s="4">
        <v>0.46837978808048514</v>
      </c>
      <c r="AB135" s="4"/>
      <c r="AC135" s="4"/>
      <c r="AD135" s="4">
        <v>0.2731630248325468</v>
      </c>
      <c r="AE135" s="4"/>
      <c r="AF135" s="4">
        <v>0.46837978808048514</v>
      </c>
      <c r="AG135" s="4"/>
    </row>
    <row r="136" spans="3:33" ht="15">
      <c r="C136" s="18">
        <v>1763</v>
      </c>
      <c r="F136" s="4"/>
      <c r="G136" s="4"/>
      <c r="H136" s="4"/>
      <c r="I136" s="4"/>
      <c r="J136" s="4"/>
      <c r="K136" s="4"/>
      <c r="O136" s="4">
        <v>0.667</v>
      </c>
      <c r="P136" s="4">
        <v>0.278</v>
      </c>
      <c r="R136" s="3">
        <v>24.930254121391094</v>
      </c>
      <c r="V136" s="18">
        <v>1763</v>
      </c>
      <c r="W136" s="4"/>
      <c r="Z136" s="4"/>
      <c r="AA136" s="4"/>
      <c r="AB136" s="4"/>
      <c r="AC136" s="4"/>
      <c r="AD136" s="4"/>
      <c r="AE136" s="4"/>
      <c r="AF136" s="4">
        <v>0.471877167313711</v>
      </c>
      <c r="AG136" s="4">
        <v>0.19667444154904298</v>
      </c>
    </row>
    <row r="137" spans="3:33" ht="15">
      <c r="C137" s="18">
        <v>1764</v>
      </c>
      <c r="F137" s="4"/>
      <c r="G137" s="4"/>
      <c r="H137" s="4"/>
      <c r="I137" s="4"/>
      <c r="J137" s="4"/>
      <c r="K137" s="4"/>
      <c r="O137" s="4">
        <v>0.889</v>
      </c>
      <c r="R137" s="3">
        <v>24.56342525486242</v>
      </c>
      <c r="V137" s="18">
        <v>1764</v>
      </c>
      <c r="W137" s="4"/>
      <c r="Z137" s="4"/>
      <c r="AA137" s="4"/>
      <c r="AB137" s="4"/>
      <c r="AC137" s="4"/>
      <c r="AD137" s="4"/>
      <c r="AE137" s="4"/>
      <c r="AF137" s="4">
        <v>0.6196794759094382</v>
      </c>
      <c r="AG137" s="4"/>
    </row>
    <row r="138" spans="3:33" ht="15">
      <c r="C138" s="18">
        <v>1765</v>
      </c>
      <c r="F138" s="4"/>
      <c r="G138" s="4"/>
      <c r="H138" s="4"/>
      <c r="I138" s="4"/>
      <c r="J138" s="4">
        <v>0.556</v>
      </c>
      <c r="K138" s="4"/>
      <c r="M138" s="4">
        <v>0.4</v>
      </c>
      <c r="O138" s="4">
        <v>0.65</v>
      </c>
      <c r="R138" s="3">
        <v>24.56342525486242</v>
      </c>
      <c r="V138" s="18">
        <v>1765</v>
      </c>
      <c r="W138" s="4"/>
      <c r="Z138" s="4"/>
      <c r="AA138" s="4">
        <v>0.38756106704797266</v>
      </c>
      <c r="AB138" s="4"/>
      <c r="AC138" s="4"/>
      <c r="AD138" s="4">
        <v>0.2788209115453041</v>
      </c>
      <c r="AE138" s="4"/>
      <c r="AF138" s="4">
        <v>0.45308398126111904</v>
      </c>
      <c r="AG138" s="4"/>
    </row>
    <row r="139" spans="3:33" ht="15">
      <c r="C139" s="18">
        <v>1766</v>
      </c>
      <c r="F139" s="4"/>
      <c r="G139" s="4"/>
      <c r="H139" s="4"/>
      <c r="I139" s="4"/>
      <c r="J139" s="4">
        <v>0.538</v>
      </c>
      <c r="K139" s="4"/>
      <c r="M139" s="4">
        <v>0.333</v>
      </c>
      <c r="O139" s="4">
        <v>0.667</v>
      </c>
      <c r="P139" s="4">
        <v>0.25</v>
      </c>
      <c r="R139" s="3">
        <v>24.745480288108265</v>
      </c>
      <c r="V139" s="18">
        <v>1766</v>
      </c>
      <c r="W139" s="4"/>
      <c r="Z139" s="4"/>
      <c r="AA139" s="4">
        <v>0.3777935921848591</v>
      </c>
      <c r="AB139" s="4"/>
      <c r="AC139" s="4"/>
      <c r="AD139" s="4">
        <v>0.2338387847538254</v>
      </c>
      <c r="AE139" s="4"/>
      <c r="AF139" s="4">
        <v>0.46837978808048514</v>
      </c>
      <c r="AG139" s="4">
        <v>0.1755546432085776</v>
      </c>
    </row>
    <row r="140" spans="3:33" ht="15">
      <c r="C140" s="18">
        <v>1767</v>
      </c>
      <c r="F140" s="4"/>
      <c r="G140" s="4"/>
      <c r="H140" s="4"/>
      <c r="I140" s="4"/>
      <c r="J140" s="4">
        <v>0.556</v>
      </c>
      <c r="K140" s="4"/>
      <c r="L140" s="4">
        <v>0.333</v>
      </c>
      <c r="M140" s="4">
        <v>0.333</v>
      </c>
      <c r="O140" s="4">
        <v>0.667</v>
      </c>
      <c r="P140" s="4">
        <v>0.257</v>
      </c>
      <c r="R140" s="3">
        <v>24.745480288108265</v>
      </c>
      <c r="V140" s="18">
        <v>1767</v>
      </c>
      <c r="W140" s="4"/>
      <c r="Z140" s="4"/>
      <c r="AA140" s="4">
        <v>0.39043352649587665</v>
      </c>
      <c r="AB140" s="4"/>
      <c r="AC140" s="4">
        <v>0.2338387847538254</v>
      </c>
      <c r="AD140" s="4">
        <v>0.2338387847538254</v>
      </c>
      <c r="AE140" s="4"/>
      <c r="AF140" s="4">
        <v>0.46837978808048514</v>
      </c>
      <c r="AG140" s="4">
        <v>0.1804701732184178</v>
      </c>
    </row>
    <row r="141" spans="3:33" ht="15">
      <c r="C141" s="18">
        <v>1768</v>
      </c>
      <c r="F141" s="4"/>
      <c r="G141" s="4"/>
      <c r="H141" s="4"/>
      <c r="I141" s="4">
        <v>0.8</v>
      </c>
      <c r="J141" s="4">
        <v>0.483</v>
      </c>
      <c r="K141" s="4"/>
      <c r="M141" s="4">
        <v>0.4</v>
      </c>
      <c r="R141" s="3">
        <v>24.56342525486242</v>
      </c>
      <c r="V141" s="18">
        <v>1768</v>
      </c>
      <c r="W141" s="4"/>
      <c r="Z141" s="4">
        <v>0.5576418230906082</v>
      </c>
      <c r="AA141" s="4">
        <v>0.3366762506909546</v>
      </c>
      <c r="AB141" s="4"/>
      <c r="AC141" s="4"/>
      <c r="AD141" s="4">
        <v>0.2788209115453041</v>
      </c>
      <c r="AE141" s="4"/>
      <c r="AF141" s="4"/>
      <c r="AG141" s="4"/>
    </row>
    <row r="142" spans="3:33" ht="15">
      <c r="C142" s="18">
        <v>1769</v>
      </c>
      <c r="F142" s="4"/>
      <c r="G142" s="4"/>
      <c r="H142" s="4"/>
      <c r="I142" s="4"/>
      <c r="J142" s="4"/>
      <c r="K142" s="4"/>
      <c r="R142" s="3">
        <v>24.745480288108265</v>
      </c>
      <c r="V142" s="18">
        <v>1769</v>
      </c>
      <c r="W142" s="4"/>
      <c r="Z142" s="4"/>
      <c r="AA142" s="4"/>
      <c r="AB142" s="4"/>
      <c r="AC142" s="4"/>
      <c r="AD142" s="4"/>
      <c r="AE142" s="4"/>
      <c r="AF142" s="4"/>
      <c r="AG142" s="4"/>
    </row>
    <row r="143" spans="3:33" ht="15">
      <c r="C143" s="18">
        <v>1770</v>
      </c>
      <c r="F143" s="4">
        <v>0.999</v>
      </c>
      <c r="G143" s="4"/>
      <c r="H143" s="4"/>
      <c r="I143" s="4"/>
      <c r="J143" s="4">
        <v>0.5</v>
      </c>
      <c r="K143" s="4"/>
      <c r="M143" s="4">
        <v>0.25</v>
      </c>
      <c r="O143" s="4">
        <v>0.444</v>
      </c>
      <c r="P143" s="4">
        <v>0.25</v>
      </c>
      <c r="R143" s="3">
        <v>24.384029452439265</v>
      </c>
      <c r="V143" s="18">
        <v>1770</v>
      </c>
      <c r="W143" s="4">
        <v>0.691269486165522</v>
      </c>
      <c r="Z143" s="4"/>
      <c r="AA143" s="4">
        <v>0.3459807238065675</v>
      </c>
      <c r="AB143" s="4"/>
      <c r="AC143" s="4"/>
      <c r="AD143" s="4">
        <v>0.17299036190328376</v>
      </c>
      <c r="AE143" s="4"/>
      <c r="AF143" s="4">
        <v>0.30723088274023197</v>
      </c>
      <c r="AG143" s="4">
        <v>0.17299036190328376</v>
      </c>
    </row>
    <row r="144" spans="3:33" ht="15">
      <c r="C144" s="18">
        <v>1771</v>
      </c>
      <c r="F144" s="4"/>
      <c r="G144" s="4"/>
      <c r="H144" s="4"/>
      <c r="I144" s="4"/>
      <c r="J144" s="4"/>
      <c r="K144" s="4"/>
      <c r="M144" s="4">
        <v>0.204</v>
      </c>
      <c r="P144" s="4">
        <v>0.255</v>
      </c>
      <c r="R144" s="3">
        <v>24.56342525486242</v>
      </c>
      <c r="V144" s="18">
        <v>1771</v>
      </c>
      <c r="W144" s="4"/>
      <c r="Z144" s="4"/>
      <c r="AA144" s="4"/>
      <c r="AB144" s="4"/>
      <c r="AC144" s="4"/>
      <c r="AD144" s="4">
        <v>0.14219866488810504</v>
      </c>
      <c r="AE144" s="4"/>
      <c r="AF144" s="4"/>
      <c r="AG144" s="4">
        <v>0.17774833111013133</v>
      </c>
    </row>
    <row r="145" spans="3:33" ht="15">
      <c r="C145" s="18">
        <v>1772</v>
      </c>
      <c r="F145" s="4"/>
      <c r="G145" s="4"/>
      <c r="H145" s="4"/>
      <c r="I145" s="4"/>
      <c r="J145" s="4">
        <v>0.667</v>
      </c>
      <c r="K145" s="4"/>
      <c r="M145" s="4">
        <v>0.176</v>
      </c>
      <c r="R145" s="3">
        <v>25.426079396128884</v>
      </c>
      <c r="V145" s="18">
        <v>1772</v>
      </c>
      <c r="W145" s="4"/>
      <c r="Z145" s="4"/>
      <c r="AA145" s="4">
        <v>0.481262094759158</v>
      </c>
      <c r="AB145" s="4"/>
      <c r="AC145" s="4"/>
      <c r="AD145" s="4">
        <v>0.12698969816733402</v>
      </c>
      <c r="AE145" s="4"/>
      <c r="AF145" s="4"/>
      <c r="AG145" s="4"/>
    </row>
    <row r="146" spans="3:33" ht="15">
      <c r="C146" s="18">
        <v>1773</v>
      </c>
      <c r="M146" s="4">
        <v>0.333</v>
      </c>
      <c r="R146" s="3">
        <v>25.226448393773644</v>
      </c>
      <c r="V146" s="18">
        <v>1773</v>
      </c>
      <c r="W146" s="4"/>
      <c r="Z146" s="4"/>
      <c r="AA146" s="4"/>
      <c r="AB146" s="4"/>
      <c r="AC146" s="4"/>
      <c r="AD146" s="4">
        <v>0.2383838166555982</v>
      </c>
      <c r="AE146" s="4"/>
      <c r="AF146" s="4"/>
      <c r="AG146" s="4"/>
    </row>
    <row r="147" spans="3:33" ht="15">
      <c r="C147" s="18">
        <v>1774</v>
      </c>
      <c r="F147" s="1">
        <v>0.999</v>
      </c>
      <c r="J147" s="1">
        <v>0.555</v>
      </c>
      <c r="M147" s="4">
        <v>0.231</v>
      </c>
      <c r="R147" s="3">
        <v>24.955155744878695</v>
      </c>
      <c r="V147" s="18">
        <v>1774</v>
      </c>
      <c r="W147" s="4"/>
      <c r="Z147" s="4"/>
      <c r="AA147" s="4">
        <v>0.39303361157829897</v>
      </c>
      <c r="AB147" s="4"/>
      <c r="AC147" s="4"/>
      <c r="AD147" s="4">
        <v>0.1635869626569136</v>
      </c>
      <c r="AE147" s="4"/>
      <c r="AF147" s="4"/>
      <c r="AG147" s="4"/>
    </row>
    <row r="148" spans="3:33" ht="15">
      <c r="C148" s="18">
        <v>1775</v>
      </c>
      <c r="F148" s="1">
        <v>0.832</v>
      </c>
      <c r="M148" s="4">
        <v>0.247</v>
      </c>
      <c r="P148" s="4">
        <v>0.249</v>
      </c>
      <c r="R148" s="3">
        <v>28.14364822908496</v>
      </c>
      <c r="V148" s="18">
        <v>1775</v>
      </c>
      <c r="W148" s="4"/>
      <c r="Z148" s="4"/>
      <c r="AA148" s="4"/>
      <c r="AB148" s="4"/>
      <c r="AC148" s="4"/>
      <c r="AD148" s="4">
        <v>0.19726669634734204</v>
      </c>
      <c r="AE148" s="4"/>
      <c r="AF148" s="4"/>
      <c r="AG148" s="4">
        <v>0.19886399753234074</v>
      </c>
    </row>
    <row r="149" spans="3:33" ht="15">
      <c r="C149" s="18">
        <v>1776</v>
      </c>
      <c r="R149" s="3">
        <v>25.302857445397983</v>
      </c>
      <c r="V149" s="18">
        <v>1776</v>
      </c>
      <c r="W149" s="4"/>
      <c r="Z149" s="4"/>
      <c r="AA149" s="4"/>
      <c r="AB149" s="4"/>
      <c r="AC149" s="4"/>
      <c r="AD149" s="4"/>
      <c r="AE149" s="4"/>
      <c r="AF149" s="4"/>
      <c r="AG149" s="4"/>
    </row>
    <row r="150" spans="3:33" ht="15">
      <c r="C150" s="18">
        <v>1777</v>
      </c>
      <c r="J150" s="1">
        <v>0.667</v>
      </c>
      <c r="M150" s="4">
        <v>0.416</v>
      </c>
      <c r="R150" s="3">
        <v>25.194395906936446</v>
      </c>
      <c r="V150" s="18">
        <v>1777</v>
      </c>
      <c r="W150" s="4"/>
      <c r="Z150" s="4"/>
      <c r="AA150" s="4">
        <v>0.47687681460673154</v>
      </c>
      <c r="AB150" s="4"/>
      <c r="AC150" s="4"/>
      <c r="AD150" s="4">
        <v>0.29742242110404843</v>
      </c>
      <c r="AE150" s="4"/>
      <c r="AF150" s="4"/>
      <c r="AG150" s="4"/>
    </row>
    <row r="151" spans="3:33" ht="15">
      <c r="C151" s="18">
        <v>1778</v>
      </c>
      <c r="M151" s="4">
        <v>0.333</v>
      </c>
      <c r="R151" s="3">
        <v>25.08593436847491</v>
      </c>
      <c r="V151" s="18">
        <v>1778</v>
      </c>
      <c r="W151" s="4"/>
      <c r="Z151" s="4"/>
      <c r="AA151" s="4"/>
      <c r="AB151" s="4"/>
      <c r="AC151" s="4"/>
      <c r="AD151" s="4">
        <v>0.23705599320928933</v>
      </c>
      <c r="AE151" s="4"/>
      <c r="AF151" s="4"/>
      <c r="AG151" s="4"/>
    </row>
    <row r="152" spans="3:33" ht="15">
      <c r="C152" s="18">
        <v>1779</v>
      </c>
      <c r="R152" s="3">
        <v>24.977472830013372</v>
      </c>
      <c r="V152" s="18">
        <v>1779</v>
      </c>
      <c r="W152" s="4"/>
      <c r="Z152" s="4"/>
      <c r="AA152" s="4"/>
      <c r="AB152" s="4"/>
      <c r="AC152" s="4"/>
      <c r="AD152" s="4"/>
      <c r="AE152" s="4"/>
      <c r="AF152" s="4"/>
      <c r="AG152" s="4"/>
    </row>
    <row r="153" spans="3:33" ht="15">
      <c r="C153" s="18">
        <v>1780</v>
      </c>
      <c r="J153" s="1">
        <v>0.723</v>
      </c>
      <c r="M153" s="4">
        <v>0.458</v>
      </c>
      <c r="O153" s="4">
        <v>1</v>
      </c>
      <c r="R153" s="3">
        <v>24.869011291551836</v>
      </c>
      <c r="V153" s="18">
        <v>1780</v>
      </c>
      <c r="W153" s="4"/>
      <c r="Z153" s="4"/>
      <c r="AA153" s="4">
        <v>0.5102385187942897</v>
      </c>
      <c r="AB153" s="4"/>
      <c r="AC153" s="4"/>
      <c r="AD153" s="4">
        <v>0.3232216343122887</v>
      </c>
      <c r="AE153" s="4"/>
      <c r="AF153" s="4">
        <v>0.7057240923849099</v>
      </c>
      <c r="AG153" s="4"/>
    </row>
    <row r="154" spans="3:33" ht="15">
      <c r="C154" s="18">
        <v>1781</v>
      </c>
      <c r="M154" s="4">
        <v>0.333</v>
      </c>
      <c r="P154" s="4">
        <v>0.2</v>
      </c>
      <c r="R154" s="3">
        <v>24.7605497530903</v>
      </c>
      <c r="V154" s="18">
        <v>1781</v>
      </c>
      <c r="W154" s="4"/>
      <c r="Z154" s="4"/>
      <c r="AA154" s="4"/>
      <c r="AB154" s="4"/>
      <c r="AC154" s="4"/>
      <c r="AD154" s="4">
        <v>0.2339811875416178</v>
      </c>
      <c r="AE154" s="4"/>
      <c r="AF154" s="4"/>
      <c r="AG154" s="4">
        <v>0.14052924176673742</v>
      </c>
    </row>
    <row r="155" spans="3:33" ht="15">
      <c r="C155" s="18">
        <v>1782</v>
      </c>
      <c r="G155" s="1">
        <v>0.069</v>
      </c>
      <c r="J155" s="1">
        <v>0.817</v>
      </c>
      <c r="L155" s="4">
        <v>0.647</v>
      </c>
      <c r="M155" s="4">
        <v>0.5</v>
      </c>
      <c r="P155" s="4">
        <v>0.222</v>
      </c>
      <c r="R155" s="3">
        <v>24.652088214628762</v>
      </c>
      <c r="V155" s="18">
        <v>1782</v>
      </c>
      <c r="W155" s="4"/>
      <c r="X155" s="20">
        <v>3.6970095344694296</v>
      </c>
      <c r="Z155" s="4"/>
      <c r="AA155" s="4">
        <v>0.5715473217557734</v>
      </c>
      <c r="AB155" s="4"/>
      <c r="AC155" s="4">
        <v>0.45262070645775454</v>
      </c>
      <c r="AD155" s="4">
        <v>0.3497841626412322</v>
      </c>
      <c r="AE155" s="4"/>
      <c r="AF155" s="4"/>
      <c r="AG155" s="4">
        <v>0.1553041682127071</v>
      </c>
    </row>
    <row r="156" spans="3:33" ht="15">
      <c r="C156" s="18">
        <v>1783</v>
      </c>
      <c r="G156" s="1">
        <v>0.055</v>
      </c>
      <c r="J156" s="1">
        <v>0.8545</v>
      </c>
      <c r="L156" s="4">
        <v>0.492</v>
      </c>
      <c r="M156" s="4">
        <v>0.4445</v>
      </c>
      <c r="N156" s="4">
        <v>0.055</v>
      </c>
      <c r="O156" s="4">
        <v>1.06</v>
      </c>
      <c r="P156" s="4">
        <v>0.223</v>
      </c>
      <c r="R156" s="3">
        <v>24.543626676167225</v>
      </c>
      <c r="V156" s="18">
        <v>1783</v>
      </c>
      <c r="W156" s="4"/>
      <c r="X156" s="20">
        <v>2.9339262490528086</v>
      </c>
      <c r="Z156" s="4"/>
      <c r="AA156" s="4">
        <v>0.5951510824593461</v>
      </c>
      <c r="AB156" s="4"/>
      <c r="AC156" s="4">
        <v>0.34267329733177093</v>
      </c>
      <c r="AD156" s="4">
        <v>0.30959000134953696</v>
      </c>
      <c r="AE156" s="9">
        <v>2.9339262490528086</v>
      </c>
      <c r="AF156" s="4">
        <v>0.7382798682351163</v>
      </c>
      <c r="AG156" s="4">
        <v>0.1553173685060669</v>
      </c>
    </row>
    <row r="157" spans="3:33" ht="15">
      <c r="C157" s="18">
        <v>1784</v>
      </c>
      <c r="G157" s="1">
        <v>0.029</v>
      </c>
      <c r="J157" s="1">
        <v>0.541</v>
      </c>
      <c r="L157" s="4">
        <v>0.334</v>
      </c>
      <c r="M157" s="4">
        <v>0.167</v>
      </c>
      <c r="O157" s="4">
        <v>0.997</v>
      </c>
      <c r="P157" s="4">
        <v>0.244</v>
      </c>
      <c r="R157" s="3">
        <v>24.435165137705688</v>
      </c>
      <c r="V157" s="18">
        <v>1784</v>
      </c>
      <c r="W157" s="4"/>
      <c r="X157" s="20">
        <v>1.5401429884665616</v>
      </c>
      <c r="Z157" s="4"/>
      <c r="AA157" s="4">
        <v>0.3751361939753903</v>
      </c>
      <c r="AB157" s="4"/>
      <c r="AC157" s="4">
        <v>0.23159979443212636</v>
      </c>
      <c r="AD157" s="4">
        <v>0.11579989721606318</v>
      </c>
      <c r="AE157" s="4"/>
      <c r="AF157" s="4">
        <v>0.691332320505479</v>
      </c>
      <c r="AG157" s="4">
        <v>0.16919266419592463</v>
      </c>
    </row>
    <row r="158" spans="3:33" ht="15">
      <c r="C158" s="18">
        <v>1785</v>
      </c>
      <c r="G158" s="1">
        <v>0.036</v>
      </c>
      <c r="J158" s="1">
        <v>0.833</v>
      </c>
      <c r="M158" s="4">
        <v>0.195</v>
      </c>
      <c r="P158" s="4">
        <v>0.25</v>
      </c>
      <c r="R158" s="3">
        <v>24.32670359924415</v>
      </c>
      <c r="V158" s="18">
        <v>1785</v>
      </c>
      <c r="W158" s="4"/>
      <c r="X158" s="20">
        <v>1.9034151914209723</v>
      </c>
      <c r="Z158" s="4"/>
      <c r="AA158" s="4">
        <v>0.5750487839657873</v>
      </c>
      <c r="AB158" s="4"/>
      <c r="AC158" s="4"/>
      <c r="AD158" s="4">
        <v>0.1346152615526153</v>
      </c>
      <c r="AE158" s="4"/>
      <c r="AF158" s="4"/>
      <c r="AG158" s="4">
        <v>0.17258366865719907</v>
      </c>
    </row>
    <row r="159" spans="3:33" ht="15">
      <c r="C159" s="18">
        <v>1786</v>
      </c>
      <c r="J159" s="1">
        <v>0.785</v>
      </c>
      <c r="M159" s="4">
        <v>0.2595</v>
      </c>
      <c r="O159" s="4">
        <v>1</v>
      </c>
      <c r="R159" s="3">
        <v>24.218242060782615</v>
      </c>
      <c r="V159" s="18">
        <v>1786</v>
      </c>
      <c r="W159" s="4"/>
      <c r="X159" s="20"/>
      <c r="Z159" s="4"/>
      <c r="AA159" s="4">
        <v>0.5394965809958954</v>
      </c>
      <c r="AB159" s="4"/>
      <c r="AC159" s="4"/>
      <c r="AD159" s="4">
        <v>0.17834313728463036</v>
      </c>
      <c r="AE159" s="4"/>
      <c r="AF159" s="4">
        <v>0.6872567910775736</v>
      </c>
      <c r="AG159" s="4"/>
    </row>
    <row r="160" spans="3:33" ht="15">
      <c r="C160" s="18">
        <v>1787</v>
      </c>
      <c r="J160" s="1">
        <v>0.556</v>
      </c>
      <c r="L160" s="4">
        <v>0.333</v>
      </c>
      <c r="M160" s="4">
        <v>0.167</v>
      </c>
      <c r="P160" s="4">
        <v>0.223</v>
      </c>
      <c r="R160" s="3">
        <v>24.109780522321078</v>
      </c>
      <c r="V160" s="18">
        <v>1787</v>
      </c>
      <c r="W160" s="4"/>
      <c r="X160" s="20"/>
      <c r="Z160" s="4"/>
      <c r="AA160" s="4">
        <v>0.3804034725846511</v>
      </c>
      <c r="AB160" s="4"/>
      <c r="AC160" s="4">
        <v>0.22783157620627484</v>
      </c>
      <c r="AD160" s="4">
        <v>0.1142578775569006</v>
      </c>
      <c r="AE160" s="4"/>
      <c r="AF160" s="4"/>
      <c r="AG160" s="4">
        <v>0.15257189637837626</v>
      </c>
    </row>
    <row r="161" spans="3:33" ht="15">
      <c r="C161" s="18">
        <v>1788</v>
      </c>
      <c r="J161" s="1">
        <v>0.778</v>
      </c>
      <c r="L161" s="4">
        <v>0.667</v>
      </c>
      <c r="M161" s="4">
        <v>0.28300000000000003</v>
      </c>
      <c r="O161" s="4">
        <v>0.944</v>
      </c>
      <c r="R161" s="3">
        <v>24.00131898385954</v>
      </c>
      <c r="V161" s="18">
        <v>1788</v>
      </c>
      <c r="W161" s="4"/>
      <c r="X161" s="20"/>
      <c r="Z161" s="4"/>
      <c r="AA161" s="4">
        <v>0.5298965966526498</v>
      </c>
      <c r="AB161" s="4"/>
      <c r="AC161" s="4">
        <v>0.45429438299141056</v>
      </c>
      <c r="AD161" s="4">
        <v>0.1927515897849613</v>
      </c>
      <c r="AE161" s="4"/>
      <c r="AF161" s="4">
        <v>0.642959366632521</v>
      </c>
      <c r="AG161" s="4"/>
    </row>
    <row r="162" spans="3:33" ht="15">
      <c r="C162" s="18">
        <v>1789</v>
      </c>
      <c r="J162" s="1">
        <v>0.528</v>
      </c>
      <c r="R162" s="3">
        <v>23.891715674526363</v>
      </c>
      <c r="V162" s="18">
        <v>1789</v>
      </c>
      <c r="W162" s="4"/>
      <c r="X162" s="20"/>
      <c r="Z162" s="4"/>
      <c r="AA162" s="4">
        <v>0.35797911053520026</v>
      </c>
      <c r="AB162" s="4"/>
      <c r="AC162" s="4"/>
      <c r="AD162" s="4"/>
      <c r="AE162" s="4"/>
      <c r="AF162" s="4"/>
      <c r="AG162" s="4"/>
    </row>
    <row r="163" spans="3:33" ht="15">
      <c r="C163" s="18">
        <v>1790</v>
      </c>
      <c r="J163" s="1">
        <v>0.667</v>
      </c>
      <c r="M163" s="4">
        <v>0.1945</v>
      </c>
      <c r="O163" s="4">
        <v>0.833</v>
      </c>
      <c r="P163" s="4">
        <v>0.333</v>
      </c>
      <c r="R163" s="3">
        <v>24.003839129071817</v>
      </c>
      <c r="V163" s="18">
        <v>1790</v>
      </c>
      <c r="W163" s="4"/>
      <c r="X163" s="20"/>
      <c r="Z163" s="4"/>
      <c r="AA163" s="4">
        <v>0.4543420840288006</v>
      </c>
      <c r="AB163" s="4"/>
      <c r="AC163" s="4"/>
      <c r="AD163" s="4">
        <v>0.1324880589859096</v>
      </c>
      <c r="AE163" s="4"/>
      <c r="AF163" s="4">
        <v>0.5674167256311706</v>
      </c>
      <c r="AG163" s="4">
        <v>0.22683045574451366</v>
      </c>
    </row>
    <row r="164" spans="3:33" ht="15">
      <c r="C164" s="18">
        <v>1791</v>
      </c>
      <c r="J164" s="1">
        <v>1.5</v>
      </c>
      <c r="M164" s="4">
        <v>0.18</v>
      </c>
      <c r="O164" s="4">
        <v>0.845</v>
      </c>
      <c r="R164" s="3">
        <v>24.11596258361727</v>
      </c>
      <c r="V164" s="18">
        <v>1791</v>
      </c>
      <c r="W164" s="4"/>
      <c r="X164" s="20"/>
      <c r="Z164" s="4"/>
      <c r="AA164" s="4">
        <v>1.026531509844942</v>
      </c>
      <c r="AB164" s="4"/>
      <c r="AC164" s="4"/>
      <c r="AD164" s="4">
        <v>0.12318378118139302</v>
      </c>
      <c r="AE164" s="4"/>
      <c r="AF164" s="4">
        <v>0.5782794172126506</v>
      </c>
      <c r="AG164" s="4"/>
    </row>
    <row r="165" spans="3:33" ht="15">
      <c r="C165" s="18">
        <v>1792</v>
      </c>
      <c r="I165" s="1">
        <v>0.896</v>
      </c>
      <c r="J165" s="1">
        <v>0.692</v>
      </c>
      <c r="K165" s="1">
        <v>0.729</v>
      </c>
      <c r="M165" s="4">
        <v>0.25</v>
      </c>
      <c r="N165" s="4">
        <v>0.034</v>
      </c>
      <c r="O165" s="4">
        <v>0.692</v>
      </c>
      <c r="R165" s="3">
        <v>24.228086038162726</v>
      </c>
      <c r="V165" s="18">
        <v>1792</v>
      </c>
      <c r="W165" s="4"/>
      <c r="X165" s="20"/>
      <c r="Z165" s="4">
        <v>0.6160323814578678</v>
      </c>
      <c r="AA165" s="4">
        <v>0.4757750088937997</v>
      </c>
      <c r="AB165" s="4">
        <v>0.5012138460745376</v>
      </c>
      <c r="AC165" s="4"/>
      <c r="AD165" s="4">
        <v>0.17188403500498545</v>
      </c>
      <c r="AE165" s="9">
        <v>1.7903823631765543</v>
      </c>
      <c r="AF165" s="4">
        <v>0.4757750088937997</v>
      </c>
      <c r="AG165" s="4"/>
    </row>
    <row r="166" spans="3:33" ht="15">
      <c r="C166" s="18">
        <v>1793</v>
      </c>
      <c r="G166" s="1">
        <v>0.083</v>
      </c>
      <c r="I166" s="1">
        <v>1.01</v>
      </c>
      <c r="J166" s="1">
        <v>0.828</v>
      </c>
      <c r="K166" s="1">
        <v>0.667</v>
      </c>
      <c r="L166" s="4">
        <v>0.42</v>
      </c>
      <c r="M166" s="4">
        <v>0.167</v>
      </c>
      <c r="O166" s="4">
        <v>1.67</v>
      </c>
      <c r="R166" s="3">
        <v>24.34020949270818</v>
      </c>
      <c r="V166" s="18">
        <v>1793</v>
      </c>
      <c r="W166" s="4"/>
      <c r="X166" s="20">
        <v>4.3908658724076925</v>
      </c>
      <c r="Z166" s="4">
        <v>0.6976251195446881</v>
      </c>
      <c r="AA166" s="4">
        <v>0.5719144544386155</v>
      </c>
      <c r="AB166" s="4">
        <v>0.46070886607555145</v>
      </c>
      <c r="AC166" s="4">
        <v>0.2901015348601673</v>
      </c>
      <c r="AD166" s="4">
        <v>0.11534989600392369</v>
      </c>
      <c r="AE166" s="9"/>
      <c r="AF166" s="4">
        <v>1.1534989600392367</v>
      </c>
      <c r="AG166" s="4"/>
    </row>
    <row r="167" spans="3:33" ht="15">
      <c r="C167" s="18">
        <v>1794</v>
      </c>
      <c r="G167" s="1">
        <v>0.042</v>
      </c>
      <c r="I167" s="1">
        <v>1.06</v>
      </c>
      <c r="J167" s="1">
        <v>0.816</v>
      </c>
      <c r="N167" s="4">
        <v>0.041</v>
      </c>
      <c r="O167" s="4">
        <v>1.2</v>
      </c>
      <c r="R167" s="3">
        <v>24.452332947253634</v>
      </c>
      <c r="V167" s="18">
        <v>1794</v>
      </c>
      <c r="W167" s="4"/>
      <c r="X167" s="20">
        <v>2.2321190692993973</v>
      </c>
      <c r="Z167" s="4">
        <v>0.7355337246825635</v>
      </c>
      <c r="AA167" s="4">
        <v>0.5662221880575206</v>
      </c>
      <c r="AB167" s="4"/>
      <c r="AC167" s="4"/>
      <c r="AD167" s="4"/>
      <c r="AE167" s="9">
        <v>2.178973377173221</v>
      </c>
      <c r="AF167" s="4">
        <v>0.8326796883198831</v>
      </c>
      <c r="AG167" s="4"/>
    </row>
    <row r="168" spans="3:33" ht="15">
      <c r="C168" s="18">
        <v>1795</v>
      </c>
      <c r="J168" s="1">
        <v>0.778</v>
      </c>
      <c r="M168" s="4">
        <v>0.264</v>
      </c>
      <c r="O168" s="4">
        <v>1.42</v>
      </c>
      <c r="R168" s="3">
        <v>24.564456401799088</v>
      </c>
      <c r="V168" s="18">
        <v>1795</v>
      </c>
      <c r="W168" s="4"/>
      <c r="X168" s="20"/>
      <c r="Z168" s="4"/>
      <c r="AA168" s="4">
        <v>0.542329438423329</v>
      </c>
      <c r="AB168" s="4"/>
      <c r="AC168" s="4"/>
      <c r="AD168" s="4">
        <v>0.18402952666292913</v>
      </c>
      <c r="AE168" s="9"/>
      <c r="AF168" s="4">
        <v>0.9898557873536339</v>
      </c>
      <c r="AG168" s="4"/>
    </row>
    <row r="169" spans="3:33" ht="15">
      <c r="C169" s="18">
        <v>1796</v>
      </c>
      <c r="J169" s="1">
        <v>1.05</v>
      </c>
      <c r="M169" s="4">
        <v>0.44</v>
      </c>
      <c r="R169" s="3">
        <v>24.676579856344542</v>
      </c>
      <c r="V169" s="18">
        <v>1796</v>
      </c>
      <c r="W169" s="4"/>
      <c r="X169" s="20"/>
      <c r="Z169" s="4"/>
      <c r="AA169" s="4">
        <v>0.7352765075388566</v>
      </c>
      <c r="AB169" s="4"/>
      <c r="AC169" s="4"/>
      <c r="AD169" s="4">
        <v>0.30811586982580663</v>
      </c>
      <c r="AE169" s="9"/>
      <c r="AF169" s="4"/>
      <c r="AG169" s="4"/>
    </row>
    <row r="170" spans="3:33" ht="15">
      <c r="C170" s="18">
        <v>1797</v>
      </c>
      <c r="J170" s="1">
        <v>0.89</v>
      </c>
      <c r="M170" s="4">
        <v>0.416</v>
      </c>
      <c r="O170" s="4">
        <v>1.33</v>
      </c>
      <c r="R170" s="3">
        <v>24.788703310889996</v>
      </c>
      <c r="V170" s="18">
        <v>1797</v>
      </c>
      <c r="W170" s="4"/>
      <c r="X170" s="20"/>
      <c r="Z170" s="4"/>
      <c r="AA170" s="4">
        <v>0.6260661751664945</v>
      </c>
      <c r="AB170" s="4"/>
      <c r="AC170" s="4"/>
      <c r="AD170" s="4">
        <v>0.2926331785047884</v>
      </c>
      <c r="AE170" s="9"/>
      <c r="AF170" s="4">
        <v>0.9355820370465592</v>
      </c>
      <c r="AG170" s="4"/>
    </row>
    <row r="171" spans="3:33" ht="15">
      <c r="C171" s="18">
        <v>1798</v>
      </c>
      <c r="G171" s="1">
        <v>0.063</v>
      </c>
      <c r="J171" s="1">
        <v>0.84</v>
      </c>
      <c r="K171" s="1">
        <v>0.667</v>
      </c>
      <c r="L171" s="4">
        <v>0.555</v>
      </c>
      <c r="M171" s="4">
        <v>0.256</v>
      </c>
      <c r="P171" s="4">
        <v>0.5</v>
      </c>
      <c r="R171" s="3">
        <v>24.90082676543545</v>
      </c>
      <c r="V171" s="18">
        <v>1798</v>
      </c>
      <c r="W171" s="4"/>
      <c r="X171" s="20">
        <v>3.458524407994959</v>
      </c>
      <c r="Z171" s="4"/>
      <c r="AA171" s="4">
        <v>0.5935666302382525</v>
      </c>
      <c r="AB171" s="4">
        <v>0.47132016948680294</v>
      </c>
      <c r="AC171" s="4">
        <v>0.3921779521217026</v>
      </c>
      <c r="AD171" s="4">
        <v>0.18089649683451506</v>
      </c>
      <c r="AE171" s="9"/>
      <c r="AF171" s="4"/>
      <c r="AG171" s="4">
        <v>0.35331347037991223</v>
      </c>
    </row>
    <row r="172" spans="3:33" ht="15">
      <c r="C172" s="18">
        <v>1799</v>
      </c>
      <c r="M172" s="4">
        <v>0.355</v>
      </c>
      <c r="N172" s="4">
        <v>0.036</v>
      </c>
      <c r="R172" s="3">
        <v>25.012950219980905</v>
      </c>
      <c r="V172" s="18">
        <v>1799</v>
      </c>
      <c r="W172" s="4"/>
      <c r="X172" s="20"/>
      <c r="Z172" s="4"/>
      <c r="AA172" s="4"/>
      <c r="AB172" s="4"/>
      <c r="AC172" s="4"/>
      <c r="AD172" s="4">
        <v>0.25198210301351404</v>
      </c>
      <c r="AE172" s="9">
        <v>1.9571097759602532</v>
      </c>
      <c r="AF172" s="4"/>
      <c r="AG172" s="4"/>
    </row>
    <row r="173" spans="3:33" ht="15">
      <c r="C173" s="18">
        <v>1800</v>
      </c>
      <c r="G173" s="1">
        <v>0.063</v>
      </c>
      <c r="J173" s="1">
        <v>1.08</v>
      </c>
      <c r="L173" s="4">
        <v>0.416</v>
      </c>
      <c r="M173" s="4">
        <v>0.36</v>
      </c>
      <c r="O173" s="4">
        <v>1.1</v>
      </c>
      <c r="R173" s="3">
        <v>25.125078104394724</v>
      </c>
      <c r="V173" s="18">
        <v>1800</v>
      </c>
      <c r="W173" s="4"/>
      <c r="X173" s="20">
        <v>3.489671113950633</v>
      </c>
      <c r="Z173" s="4"/>
      <c r="AA173" s="4">
        <v>0.7700299200529613</v>
      </c>
      <c r="AB173" s="4"/>
      <c r="AC173" s="4">
        <v>0.29660411735373327</v>
      </c>
      <c r="AD173" s="4">
        <v>0.2566766400176538</v>
      </c>
      <c r="AE173" s="9"/>
      <c r="AF173" s="4">
        <v>0.7842897333872755</v>
      </c>
      <c r="AG173" s="4"/>
    </row>
    <row r="174" spans="3:33" ht="15">
      <c r="C174" s="18">
        <v>1801</v>
      </c>
      <c r="G174" s="1">
        <v>0.06</v>
      </c>
      <c r="J174" s="1">
        <v>1.21</v>
      </c>
      <c r="L174" s="4">
        <v>0.583</v>
      </c>
      <c r="N174" s="4">
        <v>0.07</v>
      </c>
      <c r="O174" s="4">
        <v>1.36</v>
      </c>
      <c r="R174" s="3">
        <v>24.78787688483261</v>
      </c>
      <c r="V174" s="18">
        <v>1801</v>
      </c>
      <c r="W174" s="4"/>
      <c r="X174" s="20">
        <v>3.2788919797393166</v>
      </c>
      <c r="Z174" s="4"/>
      <c r="AA174" s="4">
        <v>0.8511402432148318</v>
      </c>
      <c r="AB174" s="4"/>
      <c r="AC174" s="4">
        <v>0.41009484445805533</v>
      </c>
      <c r="AD174" s="4"/>
      <c r="AE174" s="9">
        <v>3.771248384999528</v>
      </c>
      <c r="AF174" s="4">
        <v>0.9566534965059268</v>
      </c>
      <c r="AG174" s="4"/>
    </row>
    <row r="175" spans="3:33" ht="15">
      <c r="C175" s="18">
        <v>1802</v>
      </c>
      <c r="G175" s="1">
        <v>0.052</v>
      </c>
      <c r="H175" s="1">
        <v>0.125</v>
      </c>
      <c r="J175" s="1">
        <v>0.82</v>
      </c>
      <c r="K175" s="1">
        <v>1.25</v>
      </c>
      <c r="L175" s="4">
        <v>0.5</v>
      </c>
      <c r="M175" s="4">
        <v>0.33</v>
      </c>
      <c r="N175" s="4">
        <v>0.071</v>
      </c>
      <c r="O175" s="4">
        <v>1.14</v>
      </c>
      <c r="R175" s="3">
        <v>24.459606889457255</v>
      </c>
      <c r="V175" s="18">
        <v>1802</v>
      </c>
      <c r="W175" s="4"/>
      <c r="X175" s="20">
        <v>2.804073189999288</v>
      </c>
      <c r="Z175" s="4"/>
      <c r="AA175" s="4">
        <v>0.5691670492736727</v>
      </c>
      <c r="AB175" s="4">
        <v>0.8676326970635254</v>
      </c>
      <c r="AC175" s="4">
        <v>0.34705307882541014</v>
      </c>
      <c r="AD175" s="4">
        <v>0.2290550320247707</v>
      </c>
      <c r="AE175" s="9">
        <v>3.7744666141088135</v>
      </c>
      <c r="AF175" s="4">
        <v>0.7912810197219351</v>
      </c>
      <c r="AG175" s="4"/>
    </row>
    <row r="176" spans="3:33" ht="15">
      <c r="C176" s="18">
        <v>1803</v>
      </c>
      <c r="J176" s="1">
        <v>0.79</v>
      </c>
      <c r="K176" s="1">
        <v>0.5</v>
      </c>
      <c r="L176" s="4">
        <v>0.417</v>
      </c>
      <c r="M176" s="4">
        <v>0.355</v>
      </c>
      <c r="O176" s="4">
        <v>0.99</v>
      </c>
      <c r="R176" s="3">
        <v>24.675140662502496</v>
      </c>
      <c r="V176" s="18">
        <v>1803</v>
      </c>
      <c r="W176" s="4"/>
      <c r="X176" s="20"/>
      <c r="Z176" s="4"/>
      <c r="AA176" s="4">
        <v>0.5531757746637809</v>
      </c>
      <c r="AB176" s="4">
        <v>0.3501112497872031</v>
      </c>
      <c r="AC176" s="4">
        <v>0.29199278232252734</v>
      </c>
      <c r="AD176" s="4">
        <v>0.24857898734891418</v>
      </c>
      <c r="AE176" s="9"/>
      <c r="AF176" s="4">
        <v>0.6932202745786621</v>
      </c>
      <c r="AG176" s="4"/>
    </row>
    <row r="177" spans="3:33" ht="15">
      <c r="C177" s="18">
        <v>1804</v>
      </c>
      <c r="G177" s="1">
        <v>0.072</v>
      </c>
      <c r="I177" s="1">
        <v>1.5</v>
      </c>
      <c r="M177" s="4">
        <v>0.43</v>
      </c>
      <c r="N177" s="4">
        <v>0.055</v>
      </c>
      <c r="O177" s="4">
        <v>1.04</v>
      </c>
      <c r="R177" s="3">
        <v>24.675140662502496</v>
      </c>
      <c r="V177" s="18">
        <v>1804</v>
      </c>
      <c r="W177" s="4"/>
      <c r="X177" s="20">
        <v>3.916775342710773</v>
      </c>
      <c r="Z177" s="4">
        <v>1.0503337493616092</v>
      </c>
      <c r="AA177" s="4"/>
      <c r="AB177" s="4"/>
      <c r="AC177" s="4"/>
      <c r="AD177" s="4">
        <v>0.3010956748169947</v>
      </c>
      <c r="AE177" s="9">
        <v>2.949647329792735</v>
      </c>
      <c r="AF177" s="4">
        <v>0.7282313995573824</v>
      </c>
      <c r="AG177" s="4"/>
    </row>
    <row r="178" spans="3:33" ht="15">
      <c r="C178" s="18">
        <v>1805</v>
      </c>
      <c r="G178" s="1">
        <v>0.071</v>
      </c>
      <c r="I178" s="1">
        <v>1.5</v>
      </c>
      <c r="J178" s="1">
        <v>1.25</v>
      </c>
      <c r="K178" s="1">
        <v>1</v>
      </c>
      <c r="L178" s="4">
        <v>0.755</v>
      </c>
      <c r="M178" s="4">
        <v>0.45</v>
      </c>
      <c r="N178" s="4">
        <v>0.064</v>
      </c>
      <c r="O178" s="4">
        <v>1.48</v>
      </c>
      <c r="R178" s="3">
        <v>25.359960517290038</v>
      </c>
      <c r="V178" s="18">
        <v>1805</v>
      </c>
      <c r="W178" s="4"/>
      <c r="X178" s="20">
        <v>3.9695698686646366</v>
      </c>
      <c r="Z178" s="4">
        <v>1.0794841163465212</v>
      </c>
      <c r="AA178" s="4">
        <v>0.8995700969554343</v>
      </c>
      <c r="AB178" s="4">
        <v>0.7196560775643475</v>
      </c>
      <c r="AC178" s="4">
        <v>0.5433403385610823</v>
      </c>
      <c r="AD178" s="4">
        <v>0.32384523490395634</v>
      </c>
      <c r="AE178" s="9">
        <v>3.527575468608047</v>
      </c>
      <c r="AF178" s="4">
        <v>1.0650909947952343</v>
      </c>
      <c r="AG178" s="4"/>
    </row>
    <row r="179" spans="3:33" ht="15">
      <c r="C179" s="18">
        <v>1806</v>
      </c>
      <c r="G179" s="1">
        <v>0.09</v>
      </c>
      <c r="H179" s="1">
        <v>0.125</v>
      </c>
      <c r="I179" s="1">
        <v>1.57</v>
      </c>
      <c r="K179" s="1">
        <v>1.11</v>
      </c>
      <c r="M179" s="4">
        <v>0.7645</v>
      </c>
      <c r="N179" s="4">
        <v>0.053</v>
      </c>
      <c r="O179" s="4">
        <v>1.435</v>
      </c>
      <c r="R179" s="3">
        <v>24.90164797782094</v>
      </c>
      <c r="V179" s="18">
        <v>1806</v>
      </c>
      <c r="W179" s="4"/>
      <c r="X179" s="20">
        <v>4.940912096836096</v>
      </c>
      <c r="Z179" s="4">
        <v>1.109440884394531</v>
      </c>
      <c r="AA179" s="4"/>
      <c r="AB179" s="4">
        <v>0.7843817717693818</v>
      </c>
      <c r="AC179" s="4"/>
      <c r="AD179" s="4">
        <v>0.5402341121781011</v>
      </c>
      <c r="AE179" s="9">
        <v>2.8684793367192127</v>
      </c>
      <c r="AF179" s="4">
        <v>1.014043101341498</v>
      </c>
      <c r="AG179" s="4"/>
    </row>
    <row r="180" spans="3:33" ht="15">
      <c r="C180" s="18">
        <v>1807</v>
      </c>
      <c r="I180" s="1">
        <v>1.69</v>
      </c>
      <c r="J180" s="1">
        <v>1</v>
      </c>
      <c r="L180" s="4">
        <v>0.552</v>
      </c>
      <c r="M180" s="4">
        <v>0.42</v>
      </c>
      <c r="N180" s="4">
        <v>0.05</v>
      </c>
      <c r="O180" s="4">
        <v>1.29</v>
      </c>
      <c r="P180" s="4">
        <v>0.333</v>
      </c>
      <c r="R180" s="3">
        <v>24.675140662502496</v>
      </c>
      <c r="V180" s="18">
        <v>1807</v>
      </c>
      <c r="W180" s="4"/>
      <c r="X180" s="20"/>
      <c r="Z180" s="4">
        <v>1.1833760242807463</v>
      </c>
      <c r="AA180" s="4">
        <v>0.7002224995744062</v>
      </c>
      <c r="AB180" s="4"/>
      <c r="AC180" s="4">
        <v>0.38652281976507225</v>
      </c>
      <c r="AD180" s="4">
        <v>0.2940934498212506</v>
      </c>
      <c r="AE180" s="9">
        <v>2.68149757253885</v>
      </c>
      <c r="AF180" s="4">
        <v>0.903287024450984</v>
      </c>
      <c r="AG180" s="4">
        <v>0.23317409235827724</v>
      </c>
    </row>
    <row r="181" spans="3:33" ht="15">
      <c r="C181" s="18">
        <v>1808</v>
      </c>
      <c r="I181" s="1">
        <v>1</v>
      </c>
      <c r="J181" s="1">
        <v>0.971</v>
      </c>
      <c r="L181" s="4">
        <v>0.583</v>
      </c>
      <c r="M181" s="4">
        <v>0.322</v>
      </c>
      <c r="O181" s="4">
        <v>1.11</v>
      </c>
      <c r="R181" s="3">
        <v>25.713016839657516</v>
      </c>
      <c r="V181" s="18">
        <v>1808</v>
      </c>
      <c r="W181" s="4"/>
      <c r="X181" s="20"/>
      <c r="Z181" s="4">
        <v>0.729674986227121</v>
      </c>
      <c r="AA181" s="4">
        <v>0.7085144116265345</v>
      </c>
      <c r="AB181" s="4"/>
      <c r="AC181" s="4">
        <v>0.42540051697041154</v>
      </c>
      <c r="AD181" s="4">
        <v>0.234955345565133</v>
      </c>
      <c r="AE181" s="9"/>
      <c r="AF181" s="4">
        <v>0.8099392347121044</v>
      </c>
      <c r="AG181" s="4"/>
    </row>
    <row r="182" spans="3:33" ht="15">
      <c r="C182" s="18">
        <v>1809</v>
      </c>
      <c r="G182" s="1">
        <v>0.065</v>
      </c>
      <c r="I182" s="1">
        <v>1.32</v>
      </c>
      <c r="J182" s="1">
        <v>1.01</v>
      </c>
      <c r="L182" s="4">
        <v>0.465</v>
      </c>
      <c r="M182" s="4">
        <v>0.523</v>
      </c>
      <c r="O182" s="4">
        <v>1.32</v>
      </c>
      <c r="R182" s="3">
        <v>25.599275980738366</v>
      </c>
      <c r="V182" s="18">
        <v>1809</v>
      </c>
      <c r="W182" s="4"/>
      <c r="X182" s="20">
        <v>3.6684074577217176</v>
      </c>
      <c r="Z182" s="4">
        <v>0.9589104201190343</v>
      </c>
      <c r="AA182" s="4">
        <v>0.733711760848655</v>
      </c>
      <c r="AB182" s="4"/>
      <c r="AC182" s="4">
        <v>0.33779798890556884</v>
      </c>
      <c r="AD182" s="4">
        <v>0.3799319316077689</v>
      </c>
      <c r="AE182" s="9"/>
      <c r="AF182" s="4">
        <v>0.9589104201190343</v>
      </c>
      <c r="AG182" s="4"/>
    </row>
    <row r="183" spans="3:33" ht="15">
      <c r="C183" s="18">
        <v>1810</v>
      </c>
      <c r="G183" s="1">
        <v>0.053</v>
      </c>
      <c r="J183" s="1">
        <v>1.165</v>
      </c>
      <c r="L183" s="4">
        <v>0.573</v>
      </c>
      <c r="M183" s="4">
        <v>0.423</v>
      </c>
      <c r="N183" s="4">
        <v>0.04</v>
      </c>
      <c r="P183" s="4">
        <v>0.5</v>
      </c>
      <c r="R183" s="3">
        <v>25.359960517290038</v>
      </c>
      <c r="V183" s="18">
        <v>1810</v>
      </c>
      <c r="W183" s="4"/>
      <c r="X183" s="20">
        <v>2.9632000428059966</v>
      </c>
      <c r="Z183" s="4"/>
      <c r="AA183" s="4">
        <v>0.8383993303624648</v>
      </c>
      <c r="AB183" s="4"/>
      <c r="AC183" s="4">
        <v>0.41236293244437106</v>
      </c>
      <c r="AD183" s="4">
        <v>0.304414520809719</v>
      </c>
      <c r="AE183" s="9">
        <v>2.2047346678800293</v>
      </c>
      <c r="AF183" s="4"/>
      <c r="AG183" s="4">
        <v>0.35982803878217373</v>
      </c>
    </row>
    <row r="184" spans="3:33" ht="15">
      <c r="C184" s="18">
        <v>1811</v>
      </c>
      <c r="G184" s="1">
        <v>0.078</v>
      </c>
      <c r="K184" s="1">
        <v>1</v>
      </c>
      <c r="L184" s="4">
        <v>0.613</v>
      </c>
      <c r="M184" s="4">
        <v>0.353</v>
      </c>
      <c r="N184" s="4">
        <v>0.042</v>
      </c>
      <c r="O184" s="4">
        <v>1.64</v>
      </c>
      <c r="R184" s="3">
        <v>24.90164797782094</v>
      </c>
      <c r="V184" s="18">
        <v>1811</v>
      </c>
      <c r="W184" s="4"/>
      <c r="X184" s="20">
        <v>4.28212381725795</v>
      </c>
      <c r="Z184" s="4"/>
      <c r="AA184" s="4"/>
      <c r="AB184" s="4">
        <v>0.7066502448372809</v>
      </c>
      <c r="AC184" s="4">
        <v>0.43317660008525316</v>
      </c>
      <c r="AD184" s="4">
        <v>0.24944753642756012</v>
      </c>
      <c r="AE184" s="9">
        <v>2.2731345687208857</v>
      </c>
      <c r="AF184" s="4">
        <v>1.1589064015331405</v>
      </c>
      <c r="AG184" s="4"/>
    </row>
    <row r="185" spans="3:33" ht="15">
      <c r="C185" s="18">
        <v>1812</v>
      </c>
      <c r="G185" s="1">
        <v>0.065</v>
      </c>
      <c r="I185" s="1">
        <v>1.045</v>
      </c>
      <c r="J185" s="1">
        <v>1.58</v>
      </c>
      <c r="K185" s="1">
        <v>1</v>
      </c>
      <c r="M185" s="4">
        <v>0.432</v>
      </c>
      <c r="N185" s="4">
        <v>0.053</v>
      </c>
      <c r="O185" s="4">
        <v>1.83</v>
      </c>
      <c r="R185" s="3">
        <v>25.835459776989218</v>
      </c>
      <c r="V185" s="18">
        <v>1812</v>
      </c>
      <c r="W185" s="4"/>
      <c r="X185" s="20">
        <v>3.7022528836709343</v>
      </c>
      <c r="Z185" s="4">
        <v>0.7661413623245192</v>
      </c>
      <c r="AA185" s="4">
        <v>1.1583764138495125</v>
      </c>
      <c r="AB185" s="4">
        <v>0.7331496290186788</v>
      </c>
      <c r="AC185" s="4"/>
      <c r="AD185" s="4">
        <v>0.3167206397360692</v>
      </c>
      <c r="AE185" s="9">
        <v>2.976047311846182</v>
      </c>
      <c r="AF185" s="4">
        <v>1.341663821104182</v>
      </c>
      <c r="AG185" s="4"/>
    </row>
    <row r="186" spans="3:33" ht="15">
      <c r="C186" s="18">
        <v>1813</v>
      </c>
      <c r="G186" s="1">
        <v>0.093</v>
      </c>
      <c r="I186" s="1">
        <v>3</v>
      </c>
      <c r="J186" s="1">
        <v>2</v>
      </c>
      <c r="M186" s="4">
        <v>0.621</v>
      </c>
      <c r="N186" s="4">
        <v>0.092</v>
      </c>
      <c r="O186" s="4">
        <v>1.41</v>
      </c>
      <c r="R186" s="3">
        <v>26.083877659460274</v>
      </c>
      <c r="V186" s="18">
        <v>1813</v>
      </c>
      <c r="W186" s="4"/>
      <c r="X186" s="20">
        <v>5.348002871160753</v>
      </c>
      <c r="Z186" s="4">
        <v>2.2205974340469603</v>
      </c>
      <c r="AA186" s="4">
        <v>1.4803982893646401</v>
      </c>
      <c r="AB186" s="4"/>
      <c r="AC186" s="4"/>
      <c r="AD186" s="4">
        <v>0.4596636688477207</v>
      </c>
      <c r="AE186" s="9">
        <v>5.215641696740589</v>
      </c>
      <c r="AF186" s="4">
        <v>1.0436807940020711</v>
      </c>
      <c r="AG186" s="4"/>
    </row>
    <row r="187" spans="3:33" ht="15">
      <c r="C187" s="18">
        <v>1814</v>
      </c>
      <c r="G187" s="1">
        <v>0.087</v>
      </c>
      <c r="H187" s="1">
        <v>0.18</v>
      </c>
      <c r="I187" s="1">
        <v>2.34</v>
      </c>
      <c r="J187" s="1">
        <v>1.45</v>
      </c>
      <c r="L187" s="4">
        <v>0.9</v>
      </c>
      <c r="M187" s="4">
        <v>0.461</v>
      </c>
      <c r="N187" s="4">
        <v>0.084</v>
      </c>
      <c r="O187" s="4">
        <v>1.34</v>
      </c>
      <c r="P187" s="4">
        <v>0.45</v>
      </c>
      <c r="R187" s="3">
        <v>24.133206797521208</v>
      </c>
      <c r="V187" s="18">
        <v>1814</v>
      </c>
      <c r="W187" s="4"/>
      <c r="X187" s="20">
        <v>4.628825572398742</v>
      </c>
      <c r="Z187" s="4">
        <v>1.602534234972605</v>
      </c>
      <c r="AA187" s="4">
        <v>0.9930233507308878</v>
      </c>
      <c r="AB187" s="4"/>
      <c r="AC187" s="4">
        <v>0.6163593211433096</v>
      </c>
      <c r="AD187" s="4">
        <v>0.3157129411634064</v>
      </c>
      <c r="AE187" s="9">
        <v>4.40597559441813</v>
      </c>
      <c r="AF187" s="4">
        <v>0.9176905448133721</v>
      </c>
      <c r="AG187" s="4">
        <v>0.3081796605716548</v>
      </c>
    </row>
    <row r="188" spans="3:33" ht="15">
      <c r="C188" s="18">
        <v>1815</v>
      </c>
      <c r="G188" s="1">
        <v>0.058</v>
      </c>
      <c r="I188" s="1">
        <v>2.24</v>
      </c>
      <c r="J188" s="1">
        <v>1.37</v>
      </c>
      <c r="K188" s="1">
        <v>1</v>
      </c>
      <c r="L188" s="4">
        <v>0.6</v>
      </c>
      <c r="M188" s="4">
        <v>0.416</v>
      </c>
      <c r="N188" s="4">
        <v>0.046</v>
      </c>
      <c r="O188" s="4">
        <v>1.32</v>
      </c>
      <c r="P188" s="4">
        <v>0.5</v>
      </c>
      <c r="R188" s="3">
        <v>24.459606889457255</v>
      </c>
      <c r="V188" s="18">
        <v>1815</v>
      </c>
      <c r="W188" s="4"/>
      <c r="X188" s="20">
        <v>3.1276200965376684</v>
      </c>
      <c r="Z188" s="4">
        <v>1.5547977931378378</v>
      </c>
      <c r="AA188" s="4">
        <v>0.9509254359816239</v>
      </c>
      <c r="AB188" s="4">
        <v>0.6941061576508203</v>
      </c>
      <c r="AC188" s="4">
        <v>0.41646369459049215</v>
      </c>
      <c r="AD188" s="4">
        <v>0.28874816158274125</v>
      </c>
      <c r="AE188" s="9">
        <v>2.4454290739296534</v>
      </c>
      <c r="AF188" s="4">
        <v>0.9162201280990828</v>
      </c>
      <c r="AG188" s="4">
        <v>0.34705307882541014</v>
      </c>
    </row>
    <row r="189" spans="3:33" ht="15">
      <c r="C189" s="18">
        <v>1816</v>
      </c>
      <c r="G189" s="1">
        <v>0.065</v>
      </c>
      <c r="I189" s="1">
        <v>2.5</v>
      </c>
      <c r="J189" s="1">
        <v>1.345</v>
      </c>
      <c r="K189" s="1">
        <v>1</v>
      </c>
      <c r="L189" s="4">
        <v>0.67</v>
      </c>
      <c r="M189" s="4">
        <v>0.451</v>
      </c>
      <c r="N189" s="4">
        <v>0.0345</v>
      </c>
      <c r="O189" s="4">
        <v>1.46</v>
      </c>
      <c r="R189" s="3">
        <v>24.459606889457255</v>
      </c>
      <c r="V189" s="18">
        <v>1816</v>
      </c>
      <c r="W189" s="4"/>
      <c r="X189" s="20">
        <v>3.505091487499111</v>
      </c>
      <c r="Z189" s="4">
        <v>1.7352653941270508</v>
      </c>
      <c r="AA189" s="4">
        <v>0.9335727820403532</v>
      </c>
      <c r="AB189" s="4">
        <v>0.6941061576508203</v>
      </c>
      <c r="AC189" s="4">
        <v>0.4650511256260496</v>
      </c>
      <c r="AD189" s="4">
        <v>0.31304187710052</v>
      </c>
      <c r="AE189" s="9">
        <v>1.8340718054472405</v>
      </c>
      <c r="AF189" s="4">
        <v>1.0133949901701977</v>
      </c>
      <c r="AG189" s="4"/>
    </row>
    <row r="190" spans="3:33" ht="15">
      <c r="C190" s="18">
        <v>1817</v>
      </c>
      <c r="G190" s="1">
        <v>0.0765</v>
      </c>
      <c r="H190" s="1">
        <v>0.14</v>
      </c>
      <c r="I190" s="1">
        <v>4</v>
      </c>
      <c r="J190" s="1">
        <v>2</v>
      </c>
      <c r="M190" s="4">
        <v>0.551</v>
      </c>
      <c r="N190" s="4">
        <v>0.076</v>
      </c>
      <c r="O190" s="4">
        <v>1.865</v>
      </c>
      <c r="R190" s="3">
        <v>24.24103458550231</v>
      </c>
      <c r="V190" s="18">
        <v>1817</v>
      </c>
      <c r="W190" s="4"/>
      <c r="X190" s="20">
        <v>4.0883598531513625</v>
      </c>
      <c r="Z190" s="4">
        <v>2.751614357445139</v>
      </c>
      <c r="AA190" s="4">
        <v>1.3758071787225694</v>
      </c>
      <c r="AB190" s="4"/>
      <c r="AC190" s="4"/>
      <c r="AD190" s="4">
        <v>0.3790348777380679</v>
      </c>
      <c r="AE190" s="9">
        <v>4.004170024990601</v>
      </c>
      <c r="AF190" s="4">
        <v>1.282940194158796</v>
      </c>
      <c r="AG190" s="4"/>
    </row>
    <row r="191" spans="3:33" ht="15">
      <c r="C191" s="18">
        <v>1818</v>
      </c>
      <c r="G191" s="1">
        <v>0.065</v>
      </c>
      <c r="J191" s="1">
        <v>1.115</v>
      </c>
      <c r="M191" s="4">
        <v>0.417</v>
      </c>
      <c r="N191" s="4">
        <v>0.071</v>
      </c>
      <c r="O191" s="4">
        <v>0.9</v>
      </c>
      <c r="R191" s="3">
        <v>24.675140662502496</v>
      </c>
      <c r="V191" s="18">
        <v>1818</v>
      </c>
      <c r="W191" s="4"/>
      <c r="X191" s="20">
        <v>3.535977739947226</v>
      </c>
      <c r="Z191" s="4"/>
      <c r="AA191" s="4">
        <v>0.7807480870254628</v>
      </c>
      <c r="AB191" s="4"/>
      <c r="AC191" s="4"/>
      <c r="AD191" s="4">
        <v>0.29199278232252734</v>
      </c>
      <c r="AE191" s="9">
        <v>3.8077265530051663</v>
      </c>
      <c r="AF191" s="4">
        <v>0.6302002496169655</v>
      </c>
      <c r="AG191" s="4"/>
    </row>
    <row r="192" spans="3:33" ht="15">
      <c r="C192" s="18">
        <v>1819</v>
      </c>
      <c r="G192" s="1">
        <v>0.058</v>
      </c>
      <c r="H192" s="1">
        <v>0.125</v>
      </c>
      <c r="J192" s="1">
        <v>1.16</v>
      </c>
      <c r="M192" s="4">
        <v>0.5</v>
      </c>
      <c r="N192" s="4">
        <v>0.071</v>
      </c>
      <c r="O192" s="4">
        <v>1.17</v>
      </c>
      <c r="R192" s="3">
        <v>24.56342525486242</v>
      </c>
      <c r="V192" s="18">
        <v>1819</v>
      </c>
      <c r="W192" s="4"/>
      <c r="X192" s="20">
        <v>3.1408952242818855</v>
      </c>
      <c r="Z192" s="4"/>
      <c r="AA192" s="4">
        <v>0.8085806434813817</v>
      </c>
      <c r="AB192" s="4"/>
      <c r="AC192" s="4"/>
      <c r="AD192" s="4">
        <v>0.34852613943163</v>
      </c>
      <c r="AE192" s="9">
        <v>3.790487270365641</v>
      </c>
      <c r="AF192" s="4">
        <v>0.8155511662700142</v>
      </c>
      <c r="AG192" s="4"/>
    </row>
    <row r="193" spans="3:33" ht="15">
      <c r="C193" s="18">
        <v>1820</v>
      </c>
      <c r="G193" s="1">
        <v>0.05</v>
      </c>
      <c r="I193" s="1">
        <v>1.74</v>
      </c>
      <c r="J193" s="1">
        <v>0.9</v>
      </c>
      <c r="M193" s="4">
        <v>0.397</v>
      </c>
      <c r="O193" s="4">
        <v>1.08</v>
      </c>
      <c r="R193" s="3">
        <v>25.016468256681208</v>
      </c>
      <c r="V193" s="18">
        <v>1820</v>
      </c>
      <c r="W193" s="4"/>
      <c r="X193" s="20">
        <v>2.757608000251462</v>
      </c>
      <c r="Z193" s="4">
        <v>1.235240919623863</v>
      </c>
      <c r="AA193" s="4">
        <v>0.6389177170468257</v>
      </c>
      <c r="AB193" s="4"/>
      <c r="AC193" s="4"/>
      <c r="AD193" s="4">
        <v>0.2818337040750997</v>
      </c>
      <c r="AE193" s="9"/>
      <c r="AF193" s="4">
        <v>0.7667012604561908</v>
      </c>
      <c r="AG193" s="4"/>
    </row>
    <row r="194" spans="3:33" ht="15">
      <c r="C194" s="18">
        <v>1821</v>
      </c>
      <c r="G194" s="1">
        <v>0.037</v>
      </c>
      <c r="I194" s="1">
        <v>1.2</v>
      </c>
      <c r="J194" s="1">
        <v>0.9</v>
      </c>
      <c r="L194" s="4">
        <v>0.35</v>
      </c>
      <c r="M194" s="4">
        <v>0.343</v>
      </c>
      <c r="N194" s="4">
        <v>0.042</v>
      </c>
      <c r="O194" s="4">
        <v>0.874</v>
      </c>
      <c r="R194" s="3">
        <v>25.599275980738366</v>
      </c>
      <c r="V194" s="18">
        <v>1821</v>
      </c>
      <c r="W194" s="4"/>
      <c r="X194" s="20">
        <v>2.088170399010824</v>
      </c>
      <c r="Z194" s="4">
        <v>0.8717367455627583</v>
      </c>
      <c r="AA194" s="4">
        <v>0.6538025591720688</v>
      </c>
      <c r="AB194" s="4"/>
      <c r="AC194" s="4">
        <v>0.25425655078913784</v>
      </c>
      <c r="AD194" s="4">
        <v>0.24917141977335508</v>
      </c>
      <c r="AE194" s="9">
        <v>2.3368171945033938</v>
      </c>
      <c r="AF194" s="4">
        <v>0.6349149296848757</v>
      </c>
      <c r="AG194" s="4"/>
    </row>
    <row r="195" spans="3:33" ht="15">
      <c r="C195" s="18">
        <v>1822</v>
      </c>
      <c r="G195" s="1">
        <v>0.04</v>
      </c>
      <c r="J195" s="1">
        <v>0.86</v>
      </c>
      <c r="L195" s="4">
        <v>0.5</v>
      </c>
      <c r="M195" s="4">
        <v>0.243</v>
      </c>
      <c r="N195" s="4">
        <v>0.043</v>
      </c>
      <c r="O195" s="4">
        <v>0.824</v>
      </c>
      <c r="P195" s="4">
        <v>0.25</v>
      </c>
      <c r="R195" s="3">
        <v>25.359960517290038</v>
      </c>
      <c r="V195" s="18">
        <v>1822</v>
      </c>
      <c r="W195" s="4"/>
      <c r="X195" s="20">
        <v>2.2363773907969784</v>
      </c>
      <c r="Z195" s="4"/>
      <c r="AA195" s="4">
        <v>0.6189042267053387</v>
      </c>
      <c r="AB195" s="4"/>
      <c r="AC195" s="4">
        <v>0.35982803878217373</v>
      </c>
      <c r="AD195" s="4">
        <v>0.17487642684813642</v>
      </c>
      <c r="AE195" s="9">
        <v>2.370089767971031</v>
      </c>
      <c r="AF195" s="4">
        <v>0.5929966079130223</v>
      </c>
      <c r="AG195" s="4">
        <v>0.17991401939108687</v>
      </c>
    </row>
    <row r="196" spans="3:33" ht="15">
      <c r="C196" s="18">
        <v>1823</v>
      </c>
      <c r="G196" s="1">
        <v>0.041</v>
      </c>
      <c r="H196" s="1">
        <v>0.08</v>
      </c>
      <c r="J196" s="1">
        <v>0.77</v>
      </c>
      <c r="L196" s="4">
        <v>0.498</v>
      </c>
      <c r="M196" s="4">
        <v>0.298</v>
      </c>
      <c r="N196" s="4">
        <v>0.045</v>
      </c>
      <c r="O196" s="4">
        <v>0.83</v>
      </c>
      <c r="R196" s="3">
        <v>25.359960517290038</v>
      </c>
      <c r="V196" s="18">
        <v>1823</v>
      </c>
      <c r="W196" s="4"/>
      <c r="X196" s="20">
        <v>2.292286825566903</v>
      </c>
      <c r="Z196" s="4"/>
      <c r="AA196" s="4">
        <v>0.5541351797245475</v>
      </c>
      <c r="AB196" s="4"/>
      <c r="AC196" s="4">
        <v>0.358388726627045</v>
      </c>
      <c r="AD196" s="4">
        <v>0.21445751111417552</v>
      </c>
      <c r="AE196" s="9">
        <v>2.480326501365033</v>
      </c>
      <c r="AF196" s="4">
        <v>0.5973145443784084</v>
      </c>
      <c r="AG196" s="4"/>
    </row>
    <row r="197" spans="3:33" ht="15">
      <c r="C197" s="18">
        <v>1824</v>
      </c>
      <c r="G197" s="1">
        <v>0.043</v>
      </c>
      <c r="J197" s="1">
        <v>0.816</v>
      </c>
      <c r="N197" s="4">
        <v>0.042</v>
      </c>
      <c r="O197" s="4">
        <v>0.82</v>
      </c>
      <c r="R197" s="3">
        <v>25.359960517290038</v>
      </c>
      <c r="V197" s="18">
        <v>1824</v>
      </c>
      <c r="W197" s="4"/>
      <c r="X197" s="20">
        <v>2.4041056951067517</v>
      </c>
      <c r="Z197" s="4"/>
      <c r="AA197" s="4">
        <v>0.5872393592925075</v>
      </c>
      <c r="AB197" s="4"/>
      <c r="AC197" s="4"/>
      <c r="AD197" s="4"/>
      <c r="AE197" s="9">
        <v>2.314971401274031</v>
      </c>
      <c r="AF197" s="4">
        <v>0.5901179836027648</v>
      </c>
      <c r="AG197" s="4"/>
    </row>
    <row r="198" spans="3:33" ht="15">
      <c r="C198" s="18">
        <v>1825</v>
      </c>
      <c r="G198" s="1">
        <v>0.0315</v>
      </c>
      <c r="J198" s="1">
        <v>1.04</v>
      </c>
      <c r="M198" s="4">
        <v>0.313</v>
      </c>
      <c r="N198" s="4">
        <v>0.044</v>
      </c>
      <c r="O198" s="4">
        <v>1</v>
      </c>
      <c r="P198" s="4">
        <v>0.25</v>
      </c>
      <c r="R198" s="3">
        <v>25.125078104394724</v>
      </c>
      <c r="V198" s="18">
        <v>1825</v>
      </c>
      <c r="W198" s="4"/>
      <c r="X198" s="20">
        <v>1.7448355569753164</v>
      </c>
      <c r="Z198" s="4"/>
      <c r="AA198" s="4">
        <v>0.7415102933843332</v>
      </c>
      <c r="AB198" s="4"/>
      <c r="AC198" s="4"/>
      <c r="AD198" s="4">
        <v>0.22316607868201563</v>
      </c>
      <c r="AE198" s="9">
        <v>2.4027460043324664</v>
      </c>
      <c r="AF198" s="4">
        <v>0.712990666715705</v>
      </c>
      <c r="AG198" s="4">
        <v>0.17824766667892625</v>
      </c>
    </row>
    <row r="199" spans="3:33" ht="15">
      <c r="C199" s="18">
        <v>1826</v>
      </c>
      <c r="G199" s="1">
        <v>0.044</v>
      </c>
      <c r="J199" s="1">
        <v>0.905</v>
      </c>
      <c r="L199" s="4">
        <v>0.59</v>
      </c>
      <c r="M199" s="4">
        <v>0.42</v>
      </c>
      <c r="N199" s="4">
        <v>0.046</v>
      </c>
      <c r="O199" s="4">
        <v>0.93</v>
      </c>
      <c r="R199" s="3">
        <v>25.359960517290038</v>
      </c>
      <c r="V199" s="18">
        <v>1826</v>
      </c>
      <c r="W199" s="4"/>
      <c r="X199" s="20">
        <v>2.460015129876676</v>
      </c>
      <c r="Z199" s="4"/>
      <c r="AA199" s="4">
        <v>0.6512887501957344</v>
      </c>
      <c r="AB199" s="4"/>
      <c r="AC199" s="4">
        <v>0.42459708576296495</v>
      </c>
      <c r="AD199" s="4">
        <v>0.3022555525770259</v>
      </c>
      <c r="AE199" s="9">
        <v>2.5354448680620334</v>
      </c>
      <c r="AF199" s="4">
        <v>0.6692801521348432</v>
      </c>
      <c r="AG199" s="4"/>
    </row>
    <row r="200" spans="3:33" ht="15">
      <c r="C200" s="18">
        <v>1827</v>
      </c>
      <c r="J200" s="1">
        <v>0.778</v>
      </c>
      <c r="M200" s="4">
        <v>0.251</v>
      </c>
      <c r="N200" s="4">
        <v>0.046</v>
      </c>
      <c r="O200" s="4">
        <v>1</v>
      </c>
      <c r="P200" s="4">
        <v>0.25</v>
      </c>
      <c r="R200" s="3">
        <v>25.24197291383652</v>
      </c>
      <c r="V200" s="18">
        <v>1827</v>
      </c>
      <c r="W200" s="4"/>
      <c r="X200" s="20"/>
      <c r="Z200" s="4"/>
      <c r="AA200" s="4">
        <v>0.5572875202748323</v>
      </c>
      <c r="AB200" s="4"/>
      <c r="AC200" s="4"/>
      <c r="AD200" s="4">
        <v>0.17979327453596775</v>
      </c>
      <c r="AE200" s="9">
        <v>2.523648672107107</v>
      </c>
      <c r="AF200" s="4">
        <v>0.7163078666771623</v>
      </c>
      <c r="AG200" s="4">
        <v>0.17907696666929057</v>
      </c>
    </row>
    <row r="201" spans="3:33" ht="15">
      <c r="C201" s="18">
        <v>1828</v>
      </c>
      <c r="G201" s="1">
        <v>0.042</v>
      </c>
      <c r="I201" s="1">
        <v>1.61</v>
      </c>
      <c r="J201" s="1">
        <v>0.717</v>
      </c>
      <c r="L201" s="4">
        <v>0.203</v>
      </c>
      <c r="M201" s="4">
        <v>0.333</v>
      </c>
      <c r="N201" s="4">
        <v>0.045</v>
      </c>
      <c r="O201" s="4">
        <v>0.925</v>
      </c>
      <c r="R201" s="3">
        <v>25.359960517290038</v>
      </c>
      <c r="V201" s="18">
        <v>1828</v>
      </c>
      <c r="W201" s="4"/>
      <c r="X201" s="20">
        <v>2.3481962603368274</v>
      </c>
      <c r="Z201" s="4">
        <v>1.1586462848785994</v>
      </c>
      <c r="AA201" s="4">
        <v>0.5159934076136371</v>
      </c>
      <c r="AB201" s="4"/>
      <c r="AC201" s="4">
        <v>0.14609018374556254</v>
      </c>
      <c r="AD201" s="4">
        <v>0.2396454738289277</v>
      </c>
      <c r="AE201" s="9">
        <v>2.480326501365033</v>
      </c>
      <c r="AF201" s="4">
        <v>0.6656818717470214</v>
      </c>
      <c r="AG201" s="4"/>
    </row>
    <row r="202" spans="3:33" ht="15">
      <c r="C202" s="18">
        <v>1829</v>
      </c>
      <c r="J202" s="1">
        <v>0.829</v>
      </c>
      <c r="N202" s="4">
        <v>0.043</v>
      </c>
      <c r="O202" s="4">
        <v>0.935</v>
      </c>
      <c r="R202" s="3">
        <v>25.359960517290038</v>
      </c>
      <c r="V202" s="18">
        <v>1829</v>
      </c>
      <c r="W202" s="4"/>
      <c r="X202" s="20"/>
      <c r="Z202" s="4"/>
      <c r="AA202" s="4">
        <v>0.5965948883008441</v>
      </c>
      <c r="AB202" s="4"/>
      <c r="AC202" s="4"/>
      <c r="AD202" s="4"/>
      <c r="AE202" s="9">
        <v>2.370089767971031</v>
      </c>
      <c r="AF202" s="4">
        <v>0.6728784325226649</v>
      </c>
      <c r="AG202" s="4"/>
    </row>
    <row r="203" spans="3:33" ht="15">
      <c r="C203" s="18">
        <v>1830</v>
      </c>
      <c r="G203" s="1">
        <v>0.035</v>
      </c>
      <c r="H203" s="1">
        <v>0.078</v>
      </c>
      <c r="J203" s="1">
        <v>0.666</v>
      </c>
      <c r="L203" s="4">
        <v>0.414</v>
      </c>
      <c r="M203" s="4">
        <v>0.249</v>
      </c>
      <c r="N203" s="4">
        <v>0.041</v>
      </c>
      <c r="O203" s="4">
        <v>0.852</v>
      </c>
      <c r="R203" s="3">
        <v>25.479056310737832</v>
      </c>
      <c r="V203" s="18">
        <v>1830</v>
      </c>
      <c r="W203" s="4"/>
      <c r="X203" s="20">
        <v>1.966019909777165</v>
      </c>
      <c r="Z203" s="4"/>
      <c r="AA203" s="4">
        <v>0.48154180036185473</v>
      </c>
      <c r="AB203" s="4"/>
      <c r="AC203" s="4">
        <v>0.2993367948195313</v>
      </c>
      <c r="AD203" s="4">
        <v>0.1800358983334862</v>
      </c>
      <c r="AE203" s="9">
        <v>2.2704657873076526</v>
      </c>
      <c r="AF203" s="4">
        <v>0.61602644730976</v>
      </c>
      <c r="AG203" s="4"/>
    </row>
    <row r="204" spans="3:33" ht="15">
      <c r="C204" s="18">
        <v>1831</v>
      </c>
      <c r="G204" s="1">
        <v>0.038</v>
      </c>
      <c r="I204" s="1">
        <v>1.42</v>
      </c>
      <c r="J204" s="1">
        <v>0.697</v>
      </c>
      <c r="L204" s="4">
        <v>0.6</v>
      </c>
      <c r="M204" s="4">
        <v>0.276</v>
      </c>
      <c r="N204" s="4">
        <v>0.047</v>
      </c>
      <c r="O204" s="4">
        <v>1.1</v>
      </c>
      <c r="P204" s="4">
        <v>0.25</v>
      </c>
      <c r="R204" s="3">
        <v>25.24197291383652</v>
      </c>
      <c r="V204" s="18">
        <v>1831</v>
      </c>
      <c r="W204" s="4"/>
      <c r="X204" s="20">
        <v>2.1146739803033308</v>
      </c>
      <c r="Z204" s="4">
        <v>1.0171571706815703</v>
      </c>
      <c r="AA204" s="4">
        <v>0.4992665830739821</v>
      </c>
      <c r="AB204" s="4"/>
      <c r="AC204" s="4">
        <v>0.4297847200062973</v>
      </c>
      <c r="AD204" s="4">
        <v>0.1977009712028968</v>
      </c>
      <c r="AE204" s="9">
        <v>2.578510599761609</v>
      </c>
      <c r="AF204" s="4">
        <v>0.7879386533448786</v>
      </c>
      <c r="AG204" s="4">
        <v>0.17907696666929057</v>
      </c>
    </row>
    <row r="205" spans="3:33" ht="15">
      <c r="C205" s="18">
        <v>1832</v>
      </c>
      <c r="G205" s="1">
        <v>0.041</v>
      </c>
      <c r="I205" s="1">
        <v>1.44</v>
      </c>
      <c r="J205" s="1">
        <v>0.8220000000000001</v>
      </c>
      <c r="L205" s="4">
        <v>0.5</v>
      </c>
      <c r="M205" s="4">
        <v>0.35</v>
      </c>
      <c r="N205" s="4">
        <v>0.052</v>
      </c>
      <c r="O205" s="4">
        <v>1</v>
      </c>
      <c r="R205" s="3">
        <v>25.24197291383652</v>
      </c>
      <c r="V205" s="18">
        <v>1832</v>
      </c>
      <c r="W205" s="4"/>
      <c r="X205" s="20">
        <v>2.2816219261167516</v>
      </c>
      <c r="Z205" s="4">
        <v>1.0314833280151137</v>
      </c>
      <c r="AA205" s="4">
        <v>0.5888050664086275</v>
      </c>
      <c r="AB205" s="4"/>
      <c r="AC205" s="4">
        <v>0.35815393333858114</v>
      </c>
      <c r="AD205" s="4">
        <v>0.25070775333700673</v>
      </c>
      <c r="AE205" s="9">
        <v>2.8528202380341208</v>
      </c>
      <c r="AF205" s="4">
        <v>0.7163078666771623</v>
      </c>
      <c r="AG205" s="4"/>
    </row>
    <row r="206" spans="3:33" ht="15">
      <c r="C206" s="18">
        <v>1833</v>
      </c>
      <c r="G206" s="1">
        <v>0.036</v>
      </c>
      <c r="H206" s="1">
        <v>0.073</v>
      </c>
      <c r="J206" s="1">
        <v>0.89</v>
      </c>
      <c r="M206" s="4">
        <v>0.38</v>
      </c>
      <c r="R206" s="3">
        <v>25.599275980738366</v>
      </c>
      <c r="V206" s="18">
        <v>1833</v>
      </c>
      <c r="W206" s="4"/>
      <c r="X206" s="20">
        <v>2.0317333611997204</v>
      </c>
      <c r="Z206" s="4"/>
      <c r="AA206" s="4">
        <v>0.6465380862923792</v>
      </c>
      <c r="AB206" s="4"/>
      <c r="AC206" s="4"/>
      <c r="AD206" s="4">
        <v>0.2760499694282068</v>
      </c>
      <c r="AE206" s="9"/>
      <c r="AF206" s="4"/>
      <c r="AG206" s="4"/>
    </row>
    <row r="207" spans="3:33" ht="15">
      <c r="C207" s="18">
        <v>1834</v>
      </c>
      <c r="G207" s="1">
        <v>0.035</v>
      </c>
      <c r="H207" s="1">
        <v>0.07</v>
      </c>
      <c r="I207" s="1">
        <v>1.25</v>
      </c>
      <c r="J207" s="1">
        <v>0.875</v>
      </c>
      <c r="L207" s="4">
        <v>0.56</v>
      </c>
      <c r="M207" s="4">
        <v>0.37</v>
      </c>
      <c r="N207" s="4">
        <v>0.045</v>
      </c>
      <c r="R207" s="3">
        <v>25.24197291383652</v>
      </c>
      <c r="V207" s="18">
        <v>1834</v>
      </c>
      <c r="W207" s="4"/>
      <c r="X207" s="20">
        <v>1.94772603448991</v>
      </c>
      <c r="Z207" s="4">
        <v>0.8953848333464529</v>
      </c>
      <c r="AA207" s="4">
        <v>0.626769383342517</v>
      </c>
      <c r="AB207" s="4"/>
      <c r="AC207" s="4">
        <v>0.4011324053392109</v>
      </c>
      <c r="AD207" s="4">
        <v>0.26503391067055004</v>
      </c>
      <c r="AE207" s="9">
        <v>2.468786744452604</v>
      </c>
      <c r="AF207" s="4"/>
      <c r="AG207" s="4"/>
    </row>
    <row r="208" spans="3:33" ht="15">
      <c r="C208" s="18">
        <v>1835</v>
      </c>
      <c r="G208" s="1">
        <v>0.036</v>
      </c>
      <c r="J208" s="1">
        <v>1</v>
      </c>
      <c r="M208" s="4">
        <v>0.52</v>
      </c>
      <c r="N208" s="4">
        <v>0.043</v>
      </c>
      <c r="R208" s="3">
        <v>25.24197291383652</v>
      </c>
      <c r="V208" s="18">
        <v>1835</v>
      </c>
      <c r="W208" s="4"/>
      <c r="X208" s="20">
        <v>2.00337534976105</v>
      </c>
      <c r="Z208" s="4"/>
      <c r="AA208" s="4">
        <v>0.7163078666771623</v>
      </c>
      <c r="AB208" s="4"/>
      <c r="AC208" s="4"/>
      <c r="AD208" s="4">
        <v>0.3724800906721244</v>
      </c>
      <c r="AE208" s="9">
        <v>2.3590628891436</v>
      </c>
      <c r="AF208" s="4"/>
      <c r="AG208" s="4"/>
    </row>
    <row r="209" spans="3:33" ht="15">
      <c r="C209" s="18">
        <v>1836</v>
      </c>
      <c r="M209" s="4">
        <v>0.75</v>
      </c>
      <c r="N209" s="4">
        <v>0.051</v>
      </c>
      <c r="R209" s="3">
        <v>25.24197291383652</v>
      </c>
      <c r="V209" s="18">
        <v>1836</v>
      </c>
      <c r="W209" s="4"/>
      <c r="X209" s="20"/>
      <c r="Z209" s="4"/>
      <c r="AA209" s="4"/>
      <c r="AB209" s="4"/>
      <c r="AC209" s="4"/>
      <c r="AD209" s="4">
        <v>0.5372309000078718</v>
      </c>
      <c r="AE209" s="9">
        <v>2.7979583103796184</v>
      </c>
      <c r="AF209" s="4"/>
      <c r="AG209" s="4"/>
    </row>
    <row r="210" spans="3:33" ht="15">
      <c r="C210" s="18">
        <v>1837</v>
      </c>
      <c r="G210" s="1">
        <v>0.063</v>
      </c>
      <c r="M210" s="4">
        <v>0.75</v>
      </c>
      <c r="N210" s="4">
        <v>0.082</v>
      </c>
      <c r="R210" s="3">
        <v>25.359960517290038</v>
      </c>
      <c r="V210" s="18">
        <v>1837</v>
      </c>
      <c r="W210" s="4"/>
      <c r="X210" s="20">
        <v>3.5222943905052415</v>
      </c>
      <c r="Z210" s="4"/>
      <c r="AA210" s="4"/>
      <c r="AB210" s="4"/>
      <c r="AC210" s="4"/>
      <c r="AD210" s="4">
        <v>0.5397420581732606</v>
      </c>
      <c r="AE210" s="9">
        <v>4.51970606915406</v>
      </c>
      <c r="AF210" s="4"/>
      <c r="AG210" s="4"/>
    </row>
    <row r="211" spans="3:33" ht="15">
      <c r="C211" s="18">
        <v>1838</v>
      </c>
      <c r="G211" s="1">
        <v>0.051</v>
      </c>
      <c r="I211" s="1">
        <v>2.65</v>
      </c>
      <c r="L211" s="4">
        <v>0.51</v>
      </c>
      <c r="M211" s="4">
        <v>0.5</v>
      </c>
      <c r="N211" s="4">
        <v>0.057</v>
      </c>
      <c r="R211" s="3">
        <v>25.359960517290038</v>
      </c>
      <c r="V211" s="18">
        <v>1838</v>
      </c>
      <c r="W211" s="4"/>
      <c r="X211" s="20">
        <v>2.8513811732661476</v>
      </c>
      <c r="Z211" s="4">
        <v>1.9070886055455207</v>
      </c>
      <c r="AA211" s="4"/>
      <c r="AB211" s="4"/>
      <c r="AC211" s="4">
        <v>0.36702459955781724</v>
      </c>
      <c r="AD211" s="4">
        <v>0.35982803878217373</v>
      </c>
      <c r="AE211" s="9">
        <v>3.141746901729042</v>
      </c>
      <c r="AF211" s="4"/>
      <c r="AG211" s="4"/>
    </row>
    <row r="212" spans="3:33" ht="15">
      <c r="C212" s="18">
        <v>1839</v>
      </c>
      <c r="G212" s="1">
        <v>0.05</v>
      </c>
      <c r="I212" s="1">
        <v>2.58</v>
      </c>
      <c r="L212" s="4">
        <v>0.58</v>
      </c>
      <c r="M212" s="4">
        <v>0.625</v>
      </c>
      <c r="N212" s="4">
        <v>0.059</v>
      </c>
      <c r="R212" s="3">
        <v>25.016468256681208</v>
      </c>
      <c r="V212" s="18">
        <v>1839</v>
      </c>
      <c r="W212" s="4"/>
      <c r="X212" s="20">
        <v>2.757608000251462</v>
      </c>
      <c r="Z212" s="4">
        <v>1.8315641222009</v>
      </c>
      <c r="AA212" s="4"/>
      <c r="AB212" s="4"/>
      <c r="AC212" s="4">
        <v>0.4117469732079543</v>
      </c>
      <c r="AD212" s="4">
        <v>0.4436928590602956</v>
      </c>
      <c r="AE212" s="9">
        <v>3.207936594532039</v>
      </c>
      <c r="AF212" s="4"/>
      <c r="AG212" s="4"/>
    </row>
    <row r="213" spans="3:33" ht="15">
      <c r="C213" s="18">
        <v>1840</v>
      </c>
      <c r="G213" s="1">
        <v>0.033</v>
      </c>
      <c r="J213" s="1">
        <v>0.724</v>
      </c>
      <c r="L213" s="4">
        <v>0.48</v>
      </c>
      <c r="M213" s="4">
        <v>0.47</v>
      </c>
      <c r="N213" s="4">
        <v>0.05</v>
      </c>
      <c r="R213" s="3">
        <v>25.016468256681208</v>
      </c>
      <c r="V213" s="18">
        <v>1840</v>
      </c>
      <c r="W213" s="4"/>
      <c r="X213" s="20">
        <v>1.8200212801659645</v>
      </c>
      <c r="Z213" s="4"/>
      <c r="AA213" s="4">
        <v>0.5139738079354463</v>
      </c>
      <c r="AB213" s="4"/>
      <c r="AC213" s="4">
        <v>0.340756115758307</v>
      </c>
      <c r="AD213" s="4">
        <v>0.33365703001334224</v>
      </c>
      <c r="AE213" s="9">
        <v>2.718590334349186</v>
      </c>
      <c r="AF213" s="4"/>
      <c r="AG213" s="4"/>
    </row>
    <row r="214" spans="3:33" ht="15">
      <c r="C214" s="18">
        <v>1841</v>
      </c>
      <c r="G214" s="1">
        <v>0.04</v>
      </c>
      <c r="H214" s="1">
        <v>0.061</v>
      </c>
      <c r="I214" s="1">
        <v>2</v>
      </c>
      <c r="J214" s="1">
        <v>0.784</v>
      </c>
      <c r="L214" s="4">
        <v>0.55</v>
      </c>
      <c r="M214" s="4">
        <v>0.375</v>
      </c>
      <c r="N214" s="4">
        <v>0.048</v>
      </c>
      <c r="O214" s="4">
        <v>1</v>
      </c>
      <c r="R214" s="3">
        <v>25.24197291383652</v>
      </c>
      <c r="V214" s="18">
        <v>1841</v>
      </c>
      <c r="W214" s="4"/>
      <c r="X214" s="20">
        <v>2.225972610845611</v>
      </c>
      <c r="Z214" s="4">
        <v>1.4326157333543246</v>
      </c>
      <c r="AA214" s="4">
        <v>0.5615853674748953</v>
      </c>
      <c r="AB214" s="4"/>
      <c r="AC214" s="4">
        <v>0.3939693266724393</v>
      </c>
      <c r="AD214" s="4">
        <v>0.2686154500039359</v>
      </c>
      <c r="AE214" s="9">
        <v>2.6333725274161117</v>
      </c>
      <c r="AF214" s="4">
        <v>0.7163078666771623</v>
      </c>
      <c r="AG214" s="4"/>
    </row>
    <row r="215" spans="3:33" ht="15">
      <c r="C215" s="18">
        <v>1842</v>
      </c>
      <c r="G215" s="1">
        <v>0.036</v>
      </c>
      <c r="H215" s="1">
        <v>0.06</v>
      </c>
      <c r="I215" s="1">
        <v>1.75</v>
      </c>
      <c r="J215" s="1">
        <v>0.7565</v>
      </c>
      <c r="L215" s="4">
        <v>0.549</v>
      </c>
      <c r="M215" s="4">
        <v>0.5</v>
      </c>
      <c r="N215" s="4">
        <v>0.045</v>
      </c>
      <c r="R215" s="3">
        <v>25.479056310737832</v>
      </c>
      <c r="V215" s="18">
        <v>1842</v>
      </c>
      <c r="W215" s="4"/>
      <c r="X215" s="20">
        <v>2.0221919071993693</v>
      </c>
      <c r="Z215" s="4">
        <v>1.265312538488357</v>
      </c>
      <c r="AA215" s="4">
        <v>0.5469765344951096</v>
      </c>
      <c r="AB215" s="4"/>
      <c r="AC215" s="4">
        <v>0.3969466192172046</v>
      </c>
      <c r="AD215" s="4">
        <v>0.3615178681395306</v>
      </c>
      <c r="AE215" s="9">
        <v>2.4919746446059605</v>
      </c>
      <c r="AF215" s="4"/>
      <c r="AG215" s="4"/>
    </row>
    <row r="216" spans="3:33" ht="15">
      <c r="C216" s="18">
        <v>1843</v>
      </c>
      <c r="G216" s="1">
        <v>0.031</v>
      </c>
      <c r="H216" s="1">
        <v>0.075</v>
      </c>
      <c r="I216" s="1">
        <v>1.87</v>
      </c>
      <c r="J216" s="1">
        <v>0.68</v>
      </c>
      <c r="L216" s="4">
        <v>0.4</v>
      </c>
      <c r="M216" s="4">
        <v>0.471</v>
      </c>
      <c r="N216" s="4">
        <v>0.039</v>
      </c>
      <c r="R216" s="3">
        <v>25.599275980738366</v>
      </c>
      <c r="V216" s="18">
        <v>1843</v>
      </c>
      <c r="W216" s="4"/>
      <c r="X216" s="20">
        <v>1.7495481721442037</v>
      </c>
      <c r="Z216" s="4">
        <v>1.3584564285019651</v>
      </c>
      <c r="AA216" s="4">
        <v>0.4939841558188965</v>
      </c>
      <c r="AB216" s="4"/>
      <c r="AC216" s="4">
        <v>0.2905789151875861</v>
      </c>
      <c r="AD216" s="4">
        <v>0.3421566726333826</v>
      </c>
      <c r="AE216" s="9">
        <v>2.169901680610294</v>
      </c>
      <c r="AF216" s="4"/>
      <c r="AG216" s="4"/>
    </row>
    <row r="217" spans="3:33" ht="15">
      <c r="C217" s="18">
        <v>1844</v>
      </c>
      <c r="G217" s="1">
        <v>0.03</v>
      </c>
      <c r="H217" s="1">
        <v>0.057</v>
      </c>
      <c r="J217" s="1">
        <v>0.555</v>
      </c>
      <c r="M217" s="4">
        <v>1</v>
      </c>
      <c r="N217" s="4">
        <v>0.041</v>
      </c>
      <c r="R217" s="3">
        <v>25.359960517290038</v>
      </c>
      <c r="V217" s="18">
        <v>1844</v>
      </c>
      <c r="W217" s="4"/>
      <c r="X217" s="20">
        <v>1.677283043097734</v>
      </c>
      <c r="Z217" s="4"/>
      <c r="AA217" s="4">
        <v>0.39940912304821286</v>
      </c>
      <c r="AB217" s="4"/>
      <c r="AC217" s="4"/>
      <c r="AD217" s="4">
        <v>0.7196560775643475</v>
      </c>
      <c r="AE217" s="9">
        <v>2.25985303457703</v>
      </c>
      <c r="AF217" s="4"/>
      <c r="AG217" s="4"/>
    </row>
    <row r="218" spans="3:33" ht="15">
      <c r="C218" s="18">
        <v>1845</v>
      </c>
      <c r="G218" s="1">
        <v>0.032</v>
      </c>
      <c r="H218" s="1">
        <v>0.07</v>
      </c>
      <c r="J218" s="1">
        <v>0.601</v>
      </c>
      <c r="L218" s="4">
        <v>0.468</v>
      </c>
      <c r="M218" s="4">
        <v>0.5</v>
      </c>
      <c r="N218" s="4">
        <v>0.047</v>
      </c>
      <c r="R218" s="3">
        <v>25.599275980738366</v>
      </c>
      <c r="V218" s="18">
        <v>1845</v>
      </c>
      <c r="W218" s="4"/>
      <c r="X218" s="20">
        <v>1.805985209955307</v>
      </c>
      <c r="Z218" s="4"/>
      <c r="AA218" s="4">
        <v>0.43659482006934813</v>
      </c>
      <c r="AB218" s="4"/>
      <c r="AC218" s="4">
        <v>0.3399773307694758</v>
      </c>
      <c r="AD218" s="4">
        <v>0.36322364398448265</v>
      </c>
      <c r="AE218" s="9">
        <v>2.6150097176585594</v>
      </c>
      <c r="AF218" s="4"/>
      <c r="AG218" s="4"/>
    </row>
    <row r="219" spans="3:33" ht="15">
      <c r="C219" s="18">
        <v>1846</v>
      </c>
      <c r="G219" s="1">
        <v>0.036</v>
      </c>
      <c r="H219" s="1">
        <v>0.069</v>
      </c>
      <c r="I219" s="1">
        <v>2</v>
      </c>
      <c r="J219" s="1">
        <v>0.901</v>
      </c>
      <c r="L219" s="4">
        <v>0.5775</v>
      </c>
      <c r="M219" s="4">
        <v>0.75</v>
      </c>
      <c r="N219" s="4">
        <v>0.053</v>
      </c>
      <c r="R219" s="3">
        <v>25.479056310737832</v>
      </c>
      <c r="V219" s="18">
        <v>1846</v>
      </c>
      <c r="W219" s="4"/>
      <c r="X219" s="20">
        <v>2.0221919071993693</v>
      </c>
      <c r="Z219" s="4">
        <v>1.4460714725581223</v>
      </c>
      <c r="AA219" s="4">
        <v>0.651455198387434</v>
      </c>
      <c r="AB219" s="4"/>
      <c r="AC219" s="4">
        <v>0.4175531377011578</v>
      </c>
      <c r="AD219" s="4">
        <v>0.5422768022092959</v>
      </c>
      <c r="AE219" s="9">
        <v>2.9349923592025755</v>
      </c>
      <c r="AF219" s="4"/>
      <c r="AG219" s="4"/>
    </row>
    <row r="220" spans="3:33" ht="15">
      <c r="C220" s="18">
        <v>1847</v>
      </c>
      <c r="G220" s="1">
        <v>0.042</v>
      </c>
      <c r="H220" s="1">
        <v>0.085</v>
      </c>
      <c r="I220" s="1">
        <v>1.91</v>
      </c>
      <c r="J220" s="1">
        <v>0.847</v>
      </c>
      <c r="L220" s="4">
        <v>0.63</v>
      </c>
      <c r="M220" s="4">
        <v>0.76</v>
      </c>
      <c r="N220" s="4">
        <v>0.062</v>
      </c>
      <c r="P220" s="4">
        <v>0.335</v>
      </c>
      <c r="R220" s="3">
        <v>25.359960517290038</v>
      </c>
      <c r="V220" s="18">
        <v>1847</v>
      </c>
      <c r="W220" s="4"/>
      <c r="X220" s="20">
        <v>2.3481962603368274</v>
      </c>
      <c r="Z220" s="4">
        <v>1.3745431081479036</v>
      </c>
      <c r="AA220" s="4">
        <v>0.6095486976970023</v>
      </c>
      <c r="AB220" s="4"/>
      <c r="AC220" s="4">
        <v>0.4533833288655389</v>
      </c>
      <c r="AD220" s="4">
        <v>0.5469386189489042</v>
      </c>
      <c r="AE220" s="9">
        <v>3.417338735214045</v>
      </c>
      <c r="AF220" s="4"/>
      <c r="AG220" s="4">
        <v>0.24108478598405644</v>
      </c>
    </row>
    <row r="221" spans="3:33" ht="15">
      <c r="C221" s="18">
        <v>1848</v>
      </c>
      <c r="G221" s="1">
        <v>0.04</v>
      </c>
      <c r="H221" s="1">
        <v>0.533</v>
      </c>
      <c r="I221" s="1">
        <v>1.75</v>
      </c>
      <c r="J221" s="1">
        <v>0.64</v>
      </c>
      <c r="L221" s="4">
        <v>0.602</v>
      </c>
      <c r="M221" s="4">
        <v>1.125</v>
      </c>
      <c r="N221" s="4">
        <v>0.051</v>
      </c>
      <c r="P221" s="4">
        <v>0.33</v>
      </c>
      <c r="R221" s="3">
        <v>25.359960517290038</v>
      </c>
      <c r="V221" s="18">
        <v>1848</v>
      </c>
      <c r="W221" s="4"/>
      <c r="X221" s="20">
        <v>2.2363773907969784</v>
      </c>
      <c r="Z221" s="4">
        <v>1.259398135737608</v>
      </c>
      <c r="AA221" s="4">
        <v>0.46057988964118235</v>
      </c>
      <c r="AB221" s="4"/>
      <c r="AC221" s="4">
        <v>0.4332329586937371</v>
      </c>
      <c r="AD221" s="4">
        <v>0.8096130872598909</v>
      </c>
      <c r="AE221" s="9">
        <v>2.8110367015470374</v>
      </c>
      <c r="AF221" s="4"/>
      <c r="AG221" s="4">
        <v>0.2374865055962347</v>
      </c>
    </row>
    <row r="222" spans="3:33" ht="15">
      <c r="C222" s="18">
        <v>1849</v>
      </c>
      <c r="G222" s="1">
        <v>0.036</v>
      </c>
      <c r="H222" s="1">
        <v>0.052</v>
      </c>
      <c r="J222" s="1">
        <v>0.73</v>
      </c>
      <c r="L222" s="4">
        <v>0.55</v>
      </c>
      <c r="M222" s="4">
        <v>1.09</v>
      </c>
      <c r="N222" s="4">
        <v>0.049</v>
      </c>
      <c r="R222" s="3">
        <v>25.24197291383652</v>
      </c>
      <c r="V222" s="18">
        <v>1849</v>
      </c>
      <c r="W222" s="4"/>
      <c r="X222" s="20">
        <v>2.00337534976105</v>
      </c>
      <c r="Z222" s="4"/>
      <c r="AA222" s="4">
        <v>0.5229047426743284</v>
      </c>
      <c r="AB222" s="4"/>
      <c r="AC222" s="4">
        <v>0.3939693266724393</v>
      </c>
      <c r="AD222" s="4">
        <v>0.780775574678107</v>
      </c>
      <c r="AE222" s="9">
        <v>2.688234455070614</v>
      </c>
      <c r="AF222" s="4"/>
      <c r="AG222" s="4"/>
    </row>
    <row r="223" spans="3:33" ht="15">
      <c r="C223" s="18">
        <v>1850</v>
      </c>
      <c r="G223" s="1">
        <v>0.037</v>
      </c>
      <c r="H223" s="1">
        <v>0.075</v>
      </c>
      <c r="I223" s="1">
        <v>2</v>
      </c>
      <c r="J223" s="1">
        <v>0.756</v>
      </c>
      <c r="M223" s="4">
        <v>1</v>
      </c>
      <c r="N223" s="4">
        <v>0.05</v>
      </c>
      <c r="R223" s="3">
        <v>25.125078104394724</v>
      </c>
      <c r="V223" s="18">
        <v>1850</v>
      </c>
      <c r="W223" s="4"/>
      <c r="X223" s="20">
        <v>2.0494893843837048</v>
      </c>
      <c r="Z223" s="4">
        <v>1.42598133343141</v>
      </c>
      <c r="AA223" s="4">
        <v>0.5390209440370729</v>
      </c>
      <c r="AB223" s="4"/>
      <c r="AC223" s="4"/>
      <c r="AD223" s="4">
        <v>0.712990666715705</v>
      </c>
      <c r="AE223" s="9">
        <v>2.7303931867414395</v>
      </c>
      <c r="AF223" s="4"/>
      <c r="AG223" s="4"/>
    </row>
    <row r="224" spans="3:33" ht="15">
      <c r="C224" s="18">
        <v>1851</v>
      </c>
      <c r="G224" s="1">
        <v>0.036</v>
      </c>
      <c r="H224" s="1">
        <v>0.075</v>
      </c>
      <c r="J224" s="1">
        <v>0.769</v>
      </c>
      <c r="M224" s="4">
        <v>0.739</v>
      </c>
      <c r="N224" s="4">
        <v>0.05</v>
      </c>
      <c r="R224" s="3">
        <v>24.745480288108265</v>
      </c>
      <c r="V224" s="18">
        <v>1851</v>
      </c>
      <c r="W224" s="4"/>
      <c r="X224" s="20">
        <v>1.9639703043980192</v>
      </c>
      <c r="Z224" s="4"/>
      <c r="AA224" s="4">
        <v>0.5400060825095848</v>
      </c>
      <c r="AB224" s="4"/>
      <c r="AC224" s="4"/>
      <c r="AD224" s="4">
        <v>0.5189395253245555</v>
      </c>
      <c r="AE224" s="9">
        <v>2.689141522289531</v>
      </c>
      <c r="AF224" s="4"/>
      <c r="AG224" s="4"/>
    </row>
    <row r="225" spans="3:33" ht="15">
      <c r="C225" s="18">
        <v>1852</v>
      </c>
      <c r="G225" s="1">
        <v>0.035</v>
      </c>
      <c r="H225" s="1">
        <v>0.075</v>
      </c>
      <c r="J225" s="1">
        <v>0.749</v>
      </c>
      <c r="N225" s="4">
        <v>0.051</v>
      </c>
      <c r="R225" s="3">
        <v>24.930254121391094</v>
      </c>
      <c r="V225" s="18">
        <v>1852</v>
      </c>
      <c r="W225" s="4"/>
      <c r="X225" s="20">
        <v>1.9236731282627226</v>
      </c>
      <c r="Z225" s="4"/>
      <c r="AA225" s="4">
        <v>0.5298890529504791</v>
      </c>
      <c r="AB225" s="4"/>
      <c r="AC225" s="4"/>
      <c r="AD225" s="4"/>
      <c r="AE225" s="9">
        <v>2.763405694829267</v>
      </c>
      <c r="AF225" s="4"/>
      <c r="AG225" s="4"/>
    </row>
    <row r="226" spans="3:33" ht="15">
      <c r="C226" s="18">
        <v>1853</v>
      </c>
      <c r="P226" s="4">
        <v>0.42</v>
      </c>
      <c r="R226" s="3">
        <v>24.56342525486242</v>
      </c>
      <c r="V226" s="18">
        <v>1853</v>
      </c>
      <c r="W226" s="4"/>
      <c r="X226" s="20"/>
      <c r="Z226" s="4"/>
      <c r="AA226" s="4"/>
      <c r="AB226" s="4"/>
      <c r="AC226" s="4"/>
      <c r="AD226" s="4"/>
      <c r="AE226" s="9"/>
      <c r="AF226" s="4"/>
      <c r="AG226" s="4">
        <v>0.29276195712256925</v>
      </c>
    </row>
    <row r="227" spans="3:33" ht="15">
      <c r="C227" s="18">
        <v>1854</v>
      </c>
      <c r="G227" s="1">
        <v>0.059</v>
      </c>
      <c r="H227" s="1">
        <v>0.075</v>
      </c>
      <c r="N227" s="4">
        <v>0.06</v>
      </c>
      <c r="R227" s="3">
        <v>24.56342525486242</v>
      </c>
      <c r="V227" s="18">
        <v>1854</v>
      </c>
      <c r="W227" s="4"/>
      <c r="X227" s="20">
        <v>3.19504859021778</v>
      </c>
      <c r="Z227" s="4"/>
      <c r="AA227" s="4"/>
      <c r="AB227" s="4"/>
      <c r="AC227" s="4"/>
      <c r="AD227" s="4"/>
      <c r="AE227" s="9">
        <v>3.2032286791822324</v>
      </c>
      <c r="AF227" s="4"/>
      <c r="AG227" s="4"/>
    </row>
    <row r="228" spans="3:33" ht="15">
      <c r="C228" s="18">
        <v>1855</v>
      </c>
      <c r="G228" s="1">
        <v>0.05</v>
      </c>
      <c r="H228" s="1">
        <v>0.075</v>
      </c>
      <c r="I228" s="1">
        <v>2.5</v>
      </c>
      <c r="J228" s="1">
        <v>1.17</v>
      </c>
      <c r="M228" s="4">
        <v>0.536</v>
      </c>
      <c r="N228" s="4">
        <v>0.075</v>
      </c>
      <c r="O228" s="4">
        <v>1.5</v>
      </c>
      <c r="R228" s="3">
        <v>24.745480288108265</v>
      </c>
      <c r="V228" s="18">
        <v>1855</v>
      </c>
      <c r="W228" s="4"/>
      <c r="X228" s="20">
        <v>2.727736533886138</v>
      </c>
      <c r="Z228" s="4">
        <v>1.7555464320857763</v>
      </c>
      <c r="AA228" s="4">
        <v>0.8215957302161433</v>
      </c>
      <c r="AB228" s="4"/>
      <c r="AC228" s="4"/>
      <c r="AD228" s="4">
        <v>0.37638915503919046</v>
      </c>
      <c r="AE228" s="9">
        <v>4.033712283434296</v>
      </c>
      <c r="AF228" s="4">
        <v>1.0533278592514657</v>
      </c>
      <c r="AG228" s="4"/>
    </row>
    <row r="229" spans="3:33" ht="15">
      <c r="C229" s="18">
        <v>1856</v>
      </c>
      <c r="G229" s="1">
        <v>0.054</v>
      </c>
      <c r="M229" s="4">
        <v>0.459</v>
      </c>
      <c r="N229" s="4">
        <v>0.072</v>
      </c>
      <c r="R229" s="3">
        <v>24.745480288108265</v>
      </c>
      <c r="V229" s="18">
        <v>1856</v>
      </c>
      <c r="W229" s="4"/>
      <c r="X229" s="20">
        <v>2.9459554565970287</v>
      </c>
      <c r="Z229" s="4"/>
      <c r="AA229" s="4"/>
      <c r="AB229" s="4"/>
      <c r="AC229" s="4"/>
      <c r="AD229" s="4">
        <v>0.32231832493094853</v>
      </c>
      <c r="AE229" s="9">
        <v>3.8723637920969245</v>
      </c>
      <c r="AF229" s="4"/>
      <c r="AG229" s="4"/>
    </row>
    <row r="230" spans="3:33" ht="15">
      <c r="C230" s="18">
        <v>1857</v>
      </c>
      <c r="G230" s="1">
        <v>0.048</v>
      </c>
      <c r="J230" s="1">
        <v>0.95</v>
      </c>
      <c r="M230" s="4">
        <v>0.997</v>
      </c>
      <c r="N230" s="4">
        <v>0.066</v>
      </c>
      <c r="R230" s="3">
        <v>24.56342525486242</v>
      </c>
      <c r="V230" s="18">
        <v>1857</v>
      </c>
      <c r="W230" s="4"/>
      <c r="X230" s="20">
        <v>2.5993615649229396</v>
      </c>
      <c r="Z230" s="4"/>
      <c r="AA230" s="4">
        <v>0.6621996649200971</v>
      </c>
      <c r="AB230" s="4"/>
      <c r="AC230" s="4"/>
      <c r="AD230" s="4">
        <v>0.6949611220266703</v>
      </c>
      <c r="AE230" s="9">
        <v>3.523551547100456</v>
      </c>
      <c r="AF230" s="4"/>
      <c r="AG230" s="4"/>
    </row>
    <row r="231" spans="3:33" ht="15">
      <c r="C231" s="18">
        <v>1858</v>
      </c>
      <c r="G231" s="1">
        <v>0.038</v>
      </c>
      <c r="I231" s="1">
        <v>2.435</v>
      </c>
      <c r="J231" s="1">
        <v>1.189</v>
      </c>
      <c r="M231" s="4">
        <v>0.821</v>
      </c>
      <c r="N231" s="4">
        <v>0.055</v>
      </c>
      <c r="P231" s="4">
        <v>0.25</v>
      </c>
      <c r="R231" s="3">
        <v>24.745480288108265</v>
      </c>
      <c r="V231" s="18">
        <v>1858</v>
      </c>
      <c r="W231" s="4"/>
      <c r="X231" s="20">
        <v>2.0730797657534645</v>
      </c>
      <c r="Z231" s="4">
        <v>1.709902224851546</v>
      </c>
      <c r="AA231" s="4">
        <v>0.8349378830999953</v>
      </c>
      <c r="AB231" s="4"/>
      <c r="AC231" s="4"/>
      <c r="AD231" s="4">
        <v>0.5765214482969688</v>
      </c>
      <c r="AE231" s="9">
        <v>2.9580556745184845</v>
      </c>
      <c r="AF231" s="4"/>
      <c r="AG231" s="4">
        <v>0.1755546432085776</v>
      </c>
    </row>
    <row r="232" spans="3:33" ht="15">
      <c r="C232" s="18">
        <v>1859</v>
      </c>
      <c r="G232" s="1">
        <v>0.045</v>
      </c>
      <c r="I232" s="1">
        <v>2.5</v>
      </c>
      <c r="J232" s="1">
        <v>1.12</v>
      </c>
      <c r="K232" s="1">
        <v>0.8</v>
      </c>
      <c r="M232" s="4">
        <v>0.777</v>
      </c>
      <c r="N232" s="4">
        <v>0.051</v>
      </c>
      <c r="R232" s="3">
        <v>24.384029452439265</v>
      </c>
      <c r="V232" s="18">
        <v>1859</v>
      </c>
      <c r="W232" s="4"/>
      <c r="X232" s="20">
        <v>2.4191038721307057</v>
      </c>
      <c r="Z232" s="4">
        <v>1.7299036190328376</v>
      </c>
      <c r="AA232" s="4">
        <v>0.7749968213267113</v>
      </c>
      <c r="AB232" s="4">
        <v>0.5535691580905081</v>
      </c>
      <c r="AC232" s="4"/>
      <c r="AD232" s="4">
        <v>0.5376540447954059</v>
      </c>
      <c r="AE232" s="9">
        <v>2.7028591655605356</v>
      </c>
      <c r="AF232" s="4"/>
      <c r="AG232" s="4"/>
    </row>
    <row r="233" spans="3:33" ht="15">
      <c r="C233" s="19">
        <v>1860</v>
      </c>
      <c r="I233" s="1">
        <v>2.9</v>
      </c>
      <c r="M233" s="4">
        <v>0.84</v>
      </c>
      <c r="R233" s="3">
        <v>24.56342525486242</v>
      </c>
      <c r="V233" s="19">
        <v>1860</v>
      </c>
      <c r="W233" s="4"/>
      <c r="X233" s="20"/>
      <c r="Z233" s="4">
        <v>2.021451608703454</v>
      </c>
      <c r="AA233" s="4"/>
      <c r="AB233" s="4"/>
      <c r="AC233" s="4"/>
      <c r="AD233" s="4">
        <v>0.5855239142451385</v>
      </c>
      <c r="AE233" s="9"/>
      <c r="AF233" s="4"/>
      <c r="AG233" s="4"/>
    </row>
    <row r="234" spans="1:33" ht="15">
      <c r="A234" s="1" t="s">
        <v>137</v>
      </c>
      <c r="K234" s="4"/>
      <c r="T234" s="1" t="s">
        <v>137</v>
      </c>
      <c r="W234" s="4"/>
      <c r="X234" s="20"/>
      <c r="Z234" s="4"/>
      <c r="AA234" s="4"/>
      <c r="AB234" s="4"/>
      <c r="AC234" s="4"/>
      <c r="AD234" s="4"/>
      <c r="AE234" s="9"/>
      <c r="AF234" s="4"/>
      <c r="AG234" s="4"/>
    </row>
    <row r="235" spans="1:33" ht="15">
      <c r="A235" s="1">
        <v>1752</v>
      </c>
      <c r="B235" s="1">
        <v>1760</v>
      </c>
      <c r="C235" s="1">
        <v>1756</v>
      </c>
      <c r="G235" s="1">
        <v>0.0444</v>
      </c>
      <c r="I235" s="1">
        <v>0.8</v>
      </c>
      <c r="J235" s="1">
        <v>0.574</v>
      </c>
      <c r="K235" s="4"/>
      <c r="L235" s="4">
        <v>0.333</v>
      </c>
      <c r="M235" s="4">
        <v>0.371</v>
      </c>
      <c r="O235" s="4">
        <v>0.622</v>
      </c>
      <c r="P235" s="4">
        <v>0.262</v>
      </c>
      <c r="R235" s="3">
        <v>25.278207671405863</v>
      </c>
      <c r="T235" s="1">
        <v>1752</v>
      </c>
      <c r="U235" s="1">
        <v>1760</v>
      </c>
      <c r="V235" s="1">
        <v>1756</v>
      </c>
      <c r="W235" s="4"/>
      <c r="X235" s="20">
        <v>2.4743764646716646</v>
      </c>
      <c r="Z235" s="4">
        <v>0.5738688991493712</v>
      </c>
      <c r="AA235" s="4">
        <v>0.4117509351396738</v>
      </c>
      <c r="AB235" s="4"/>
      <c r="AC235" s="4">
        <v>0.2388729292709258</v>
      </c>
      <c r="AD235" s="4">
        <v>0.2661317019805209</v>
      </c>
      <c r="AE235" s="9"/>
      <c r="AF235" s="4">
        <v>0.4461830690886361</v>
      </c>
      <c r="AG235" s="4">
        <v>0.1879420644714191</v>
      </c>
    </row>
    <row r="236" spans="1:33" ht="15">
      <c r="A236" s="1">
        <v>1761</v>
      </c>
      <c r="B236" s="1">
        <f>B235+10</f>
        <v>1770</v>
      </c>
      <c r="C236" s="1">
        <v>1765</v>
      </c>
      <c r="F236" s="1">
        <v>0.999</v>
      </c>
      <c r="I236" s="1">
        <v>0.8</v>
      </c>
      <c r="J236" s="1">
        <v>0.558</v>
      </c>
      <c r="K236" s="4"/>
      <c r="L236" s="4">
        <v>0.333</v>
      </c>
      <c r="M236" s="4">
        <v>0.354</v>
      </c>
      <c r="O236" s="4">
        <v>0.663</v>
      </c>
      <c r="P236" s="4">
        <v>0.264</v>
      </c>
      <c r="R236" s="3">
        <v>25.015141527904575</v>
      </c>
      <c r="T236" s="1">
        <v>1761</v>
      </c>
      <c r="U236" s="1">
        <f>U235+10</f>
        <v>1770</v>
      </c>
      <c r="V236" s="1">
        <v>1765</v>
      </c>
      <c r="W236" s="4">
        <v>0.7091610541268671</v>
      </c>
      <c r="X236" s="20"/>
      <c r="Z236" s="4">
        <v>0.5678967400415353</v>
      </c>
      <c r="AA236" s="4">
        <v>0.39610797617897087</v>
      </c>
      <c r="AB236" s="4"/>
      <c r="AC236" s="4">
        <v>0.23638701804228907</v>
      </c>
      <c r="AD236" s="4">
        <v>0.25129430746837933</v>
      </c>
      <c r="AE236" s="9"/>
      <c r="AF236" s="4">
        <v>0.4706444233094224</v>
      </c>
      <c r="AG236" s="4">
        <v>0.18740592421370666</v>
      </c>
    </row>
    <row r="237" spans="1:33" ht="15">
      <c r="A237" s="1">
        <f>A236+10</f>
        <v>1771</v>
      </c>
      <c r="B237" s="1">
        <f>B236+10</f>
        <v>1780</v>
      </c>
      <c r="C237" s="1">
        <f aca="true" t="shared" si="0" ref="C237:C247">A237+4</f>
        <v>1775</v>
      </c>
      <c r="F237" s="1">
        <v>0.916</v>
      </c>
      <c r="J237" s="1">
        <v>0.703</v>
      </c>
      <c r="K237" s="4"/>
      <c r="M237" s="4">
        <v>0.3</v>
      </c>
      <c r="O237" s="4">
        <v>1</v>
      </c>
      <c r="P237" s="4">
        <v>0.252</v>
      </c>
      <c r="R237" s="3">
        <v>25.68600515201686</v>
      </c>
      <c r="T237" s="1">
        <f>T236+10</f>
        <v>1771</v>
      </c>
      <c r="U237" s="1">
        <f>U236+10</f>
        <v>1780</v>
      </c>
      <c r="V237" s="1">
        <f aca="true" t="shared" si="1" ref="V237:V245">T237+4</f>
        <v>1775</v>
      </c>
      <c r="W237" s="4">
        <v>0.6676801475424231</v>
      </c>
      <c r="X237" s="20"/>
      <c r="Z237" s="4"/>
      <c r="AA237" s="4">
        <v>0.5124226459850691</v>
      </c>
      <c r="AB237" s="4"/>
      <c r="AC237" s="4"/>
      <c r="AD237" s="4">
        <v>0.2186725374047237</v>
      </c>
      <c r="AE237" s="9"/>
      <c r="AF237" s="4">
        <v>0.7289084580157457</v>
      </c>
      <c r="AG237" s="4">
        <v>0.18368493141996792</v>
      </c>
    </row>
    <row r="238" spans="1:33" ht="15">
      <c r="A238" s="1">
        <f aca="true" t="shared" si="2" ref="A238:A243">A237+10</f>
        <v>1781</v>
      </c>
      <c r="B238" s="1">
        <f aca="true" t="shared" si="3" ref="B238:B243">B237+10</f>
        <v>1790</v>
      </c>
      <c r="C238" s="1">
        <f t="shared" si="0"/>
        <v>1785</v>
      </c>
      <c r="G238" s="1">
        <v>0.047</v>
      </c>
      <c r="J238" s="1">
        <v>0.725</v>
      </c>
      <c r="K238" s="4"/>
      <c r="L238" s="4">
        <v>0.494</v>
      </c>
      <c r="M238" s="4">
        <v>0.279</v>
      </c>
      <c r="N238" s="4">
        <v>0.055</v>
      </c>
      <c r="O238" s="4">
        <v>0.967</v>
      </c>
      <c r="P238" s="4">
        <v>0.242</v>
      </c>
      <c r="R238" s="3">
        <v>23.891715674526363</v>
      </c>
      <c r="T238" s="1">
        <f aca="true" t="shared" si="4" ref="T238:T243">T237+10</f>
        <v>1781</v>
      </c>
      <c r="U238" s="1">
        <f aca="true" t="shared" si="5" ref="U238:U243">U237+10</f>
        <v>1790</v>
      </c>
      <c r="V238" s="1">
        <f t="shared" si="1"/>
        <v>1785</v>
      </c>
      <c r="X238" s="20">
        <v>2.475607126926826</v>
      </c>
      <c r="Z238" s="4"/>
      <c r="AA238" s="4">
        <v>0.49154328624625027</v>
      </c>
      <c r="AB238" s="4"/>
      <c r="AC238" s="4">
        <v>0.33492742538710024</v>
      </c>
      <c r="AD238" s="4">
        <v>0.18915941636235015</v>
      </c>
      <c r="AE238" s="9">
        <v>2.855997309495653</v>
      </c>
      <c r="AF238" s="4">
        <v>0.6556170452415504</v>
      </c>
      <c r="AG238" s="4">
        <v>0.16407375899530008</v>
      </c>
    </row>
    <row r="239" spans="1:33" ht="15">
      <c r="A239" s="1">
        <f t="shared" si="2"/>
        <v>1791</v>
      </c>
      <c r="B239" s="1">
        <f t="shared" si="3"/>
        <v>1800</v>
      </c>
      <c r="C239" s="1">
        <f t="shared" si="0"/>
        <v>1795</v>
      </c>
      <c r="G239" s="1">
        <v>0.063</v>
      </c>
      <c r="I239" s="1">
        <v>1.05</v>
      </c>
      <c r="J239" s="1">
        <v>0.9</v>
      </c>
      <c r="K239" s="4">
        <v>0.688</v>
      </c>
      <c r="L239" s="4">
        <v>0.451</v>
      </c>
      <c r="M239" s="4">
        <v>0.302</v>
      </c>
      <c r="N239" s="4">
        <v>0.037</v>
      </c>
      <c r="O239" s="4">
        <v>1.14</v>
      </c>
      <c r="P239" s="4">
        <v>0.5</v>
      </c>
      <c r="R239" s="3">
        <v>24.456196216992893</v>
      </c>
      <c r="T239" s="1">
        <f t="shared" si="4"/>
        <v>1791</v>
      </c>
      <c r="U239" s="1">
        <f t="shared" si="5"/>
        <v>1800</v>
      </c>
      <c r="V239" s="1">
        <f t="shared" si="1"/>
        <v>1795</v>
      </c>
      <c r="X239" s="20">
        <v>3.396768803700594</v>
      </c>
      <c r="Z239" s="4">
        <v>0.7287098393212788</v>
      </c>
      <c r="AA239" s="4">
        <v>0.6246084337039531</v>
      </c>
      <c r="AB239" s="4">
        <v>0.4774784470981331</v>
      </c>
      <c r="AC239" s="4">
        <v>0.31299822622275875</v>
      </c>
      <c r="AD239" s="4">
        <v>0.2095908299762154</v>
      </c>
      <c r="AE239" s="9">
        <v>1.9667012823923864</v>
      </c>
      <c r="AF239" s="4">
        <v>0.7911706826916739</v>
      </c>
      <c r="AG239" s="4">
        <v>0.3470046853910851</v>
      </c>
    </row>
    <row r="240" spans="1:33" ht="15">
      <c r="A240" s="1">
        <f t="shared" si="2"/>
        <v>1801</v>
      </c>
      <c r="B240" s="1">
        <f t="shared" si="3"/>
        <v>1810</v>
      </c>
      <c r="C240" s="1">
        <f t="shared" si="0"/>
        <v>1805</v>
      </c>
      <c r="G240" s="1">
        <v>0.065</v>
      </c>
      <c r="H240" s="1">
        <v>0.125</v>
      </c>
      <c r="I240" s="1">
        <v>1.48</v>
      </c>
      <c r="J240" s="1">
        <v>1.04</v>
      </c>
      <c r="K240" s="4">
        <v>0.965</v>
      </c>
      <c r="L240" s="4">
        <v>0.554</v>
      </c>
      <c r="M240" s="4">
        <v>0.501</v>
      </c>
      <c r="N240" s="4">
        <v>0.058</v>
      </c>
      <c r="O240" s="4">
        <v>1.27</v>
      </c>
      <c r="P240" s="4">
        <v>0.417</v>
      </c>
      <c r="R240" s="3">
        <v>25.020676759459423</v>
      </c>
      <c r="T240" s="1">
        <f t="shared" si="4"/>
        <v>1801</v>
      </c>
      <c r="U240" s="1">
        <f t="shared" si="5"/>
        <v>1810</v>
      </c>
      <c r="V240" s="1">
        <f t="shared" si="1"/>
        <v>1805</v>
      </c>
      <c r="X240" s="20">
        <v>3.585493483905868</v>
      </c>
      <c r="Z240" s="4">
        <v>1.0508414428332231</v>
      </c>
      <c r="AA240" s="4">
        <v>0.7384291219909136</v>
      </c>
      <c r="AB240" s="4">
        <v>0.6851770218473381</v>
      </c>
      <c r="AC240" s="4">
        <v>0.3933555130605444</v>
      </c>
      <c r="AD240" s="4">
        <v>0.3557240289590843</v>
      </c>
      <c r="AE240" s="9">
        <v>3.1540953098210096</v>
      </c>
      <c r="AF240" s="4">
        <v>0.9017355624312117</v>
      </c>
      <c r="AG240" s="4">
        <v>0.29608167679827974</v>
      </c>
    </row>
    <row r="241" spans="1:33" ht="15">
      <c r="A241" s="1">
        <f t="shared" si="2"/>
        <v>1811</v>
      </c>
      <c r="B241" s="1">
        <f t="shared" si="3"/>
        <v>1820</v>
      </c>
      <c r="C241" s="1">
        <f t="shared" si="0"/>
        <v>1815</v>
      </c>
      <c r="G241" s="1">
        <v>0.07</v>
      </c>
      <c r="H241" s="1">
        <v>0.148</v>
      </c>
      <c r="I241" s="1">
        <v>2.36</v>
      </c>
      <c r="J241" s="1">
        <v>1.31</v>
      </c>
      <c r="K241" s="4">
        <v>1</v>
      </c>
      <c r="L241" s="4">
        <v>0.737</v>
      </c>
      <c r="M241" s="4">
        <v>0.485</v>
      </c>
      <c r="N241" s="4">
        <v>0.063</v>
      </c>
      <c r="O241" s="4">
        <v>1.44</v>
      </c>
      <c r="P241" s="4">
        <v>0.475</v>
      </c>
      <c r="R241" s="3">
        <v>24.836947475025458</v>
      </c>
      <c r="T241" s="1">
        <f t="shared" si="4"/>
        <v>1811</v>
      </c>
      <c r="U241" s="1">
        <f t="shared" si="5"/>
        <v>1820</v>
      </c>
      <c r="V241" s="1">
        <f t="shared" si="1"/>
        <v>1815</v>
      </c>
      <c r="X241" s="20">
        <v>3.8329467652544857</v>
      </c>
      <c r="Z241" s="4">
        <v>1.66336150404552</v>
      </c>
      <c r="AA241" s="4">
        <v>0.9233065975845896</v>
      </c>
      <c r="AB241" s="4">
        <v>0.7048141966294577</v>
      </c>
      <c r="AC241" s="4">
        <v>0.5194480629159103</v>
      </c>
      <c r="AD241" s="4">
        <v>0.341834885365287</v>
      </c>
      <c r="AE241" s="9">
        <v>3.4008426231832294</v>
      </c>
      <c r="AF241" s="4">
        <v>1.014932443146419</v>
      </c>
      <c r="AG241" s="4">
        <v>0.3347867433989924</v>
      </c>
    </row>
    <row r="242" spans="1:33" ht="15">
      <c r="A242" s="1">
        <f t="shared" si="2"/>
        <v>1821</v>
      </c>
      <c r="B242" s="1">
        <f t="shared" si="3"/>
        <v>1830</v>
      </c>
      <c r="C242" s="1">
        <f t="shared" si="0"/>
        <v>1825</v>
      </c>
      <c r="G242" s="1">
        <v>0.038</v>
      </c>
      <c r="H242" s="1">
        <v>0.079</v>
      </c>
      <c r="I242" s="1">
        <v>1.49</v>
      </c>
      <c r="J242" s="1">
        <v>0.817</v>
      </c>
      <c r="K242" s="4"/>
      <c r="L242" s="4">
        <v>0.426</v>
      </c>
      <c r="M242" s="4">
        <v>0.369</v>
      </c>
      <c r="N242" s="4">
        <v>0.044</v>
      </c>
      <c r="O242" s="4">
        <v>0.882</v>
      </c>
      <c r="P242" s="4">
        <v>0.33</v>
      </c>
      <c r="R242" s="3">
        <v>25.360514641344764</v>
      </c>
      <c r="T242" s="1">
        <f t="shared" si="4"/>
        <v>1821</v>
      </c>
      <c r="U242" s="1">
        <f t="shared" si="5"/>
        <v>1830</v>
      </c>
      <c r="V242" s="1">
        <f t="shared" si="1"/>
        <v>1825</v>
      </c>
      <c r="X242" s="20">
        <v>2.124604943607886</v>
      </c>
      <c r="Z242" s="4">
        <v>1.0723109854310195</v>
      </c>
      <c r="AA242" s="4">
        <v>0.5879718624813041</v>
      </c>
      <c r="AB242" s="4"/>
      <c r="AC242" s="4">
        <v>0.30658018778094925</v>
      </c>
      <c r="AD242" s="4">
        <v>0.2655588950496955</v>
      </c>
      <c r="AE242" s="9">
        <v>2.42526112631856</v>
      </c>
      <c r="AF242" s="4">
        <v>0.6347505296309793</v>
      </c>
      <c r="AG242" s="4">
        <v>0.23749169475989027</v>
      </c>
    </row>
    <row r="243" spans="1:33" ht="15">
      <c r="A243" s="1">
        <f t="shared" si="2"/>
        <v>1831</v>
      </c>
      <c r="B243" s="1">
        <f t="shared" si="3"/>
        <v>1840</v>
      </c>
      <c r="C243" s="1">
        <f t="shared" si="0"/>
        <v>1835</v>
      </c>
      <c r="G243" s="1">
        <v>0.045</v>
      </c>
      <c r="H243" s="1">
        <v>0.072</v>
      </c>
      <c r="I243" s="1">
        <v>1.91</v>
      </c>
      <c r="J243" s="1">
        <v>0.782</v>
      </c>
      <c r="K243" s="4"/>
      <c r="L243" s="4">
        <v>0.544</v>
      </c>
      <c r="M243" s="4">
        <v>0.492</v>
      </c>
      <c r="N243" s="4">
        <v>0.056</v>
      </c>
      <c r="O243" s="4">
        <v>1.03</v>
      </c>
      <c r="P243" s="4">
        <v>0.25</v>
      </c>
      <c r="R243" s="3">
        <v>25.256199809786345</v>
      </c>
      <c r="T243" s="1">
        <f t="shared" si="4"/>
        <v>1831</v>
      </c>
      <c r="U243" s="1">
        <f t="shared" si="5"/>
        <v>1840</v>
      </c>
      <c r="V243" s="1">
        <f t="shared" si="1"/>
        <v>1835</v>
      </c>
      <c r="X243" s="20">
        <v>2.5056306167252047</v>
      </c>
      <c r="Z243" s="4">
        <v>1.3689191417659956</v>
      </c>
      <c r="AA243" s="4">
        <v>0.5604684653722559</v>
      </c>
      <c r="AB243" s="4"/>
      <c r="AC243" s="4">
        <v>0.38989110634591717</v>
      </c>
      <c r="AD243" s="4">
        <v>0.3526221035334397</v>
      </c>
      <c r="AE243" s="9">
        <v>3.0739995421604767</v>
      </c>
      <c r="AF243" s="4">
        <v>0.738212940324071</v>
      </c>
      <c r="AG243" s="4">
        <v>0.17917789813691043</v>
      </c>
    </row>
    <row r="244" spans="1:33" ht="15">
      <c r="A244" s="1">
        <f>A243+10</f>
        <v>1841</v>
      </c>
      <c r="B244" s="1">
        <f>B243+10</f>
        <v>1850</v>
      </c>
      <c r="C244" s="1">
        <f t="shared" si="0"/>
        <v>1845</v>
      </c>
      <c r="G244" s="1">
        <v>0.036</v>
      </c>
      <c r="H244" s="1">
        <v>0.072</v>
      </c>
      <c r="I244" s="1">
        <v>1.89</v>
      </c>
      <c r="J244" s="1">
        <v>0.721</v>
      </c>
      <c r="K244" s="4"/>
      <c r="L244" s="4">
        <v>0.545</v>
      </c>
      <c r="M244" s="4">
        <v>0.783</v>
      </c>
      <c r="N244" s="4">
        <v>0.049</v>
      </c>
      <c r="O244" s="4">
        <v>1</v>
      </c>
      <c r="P244" s="4">
        <v>0.333</v>
      </c>
      <c r="R244" s="3">
        <v>25.38455700668903</v>
      </c>
      <c r="T244" s="1">
        <f>T243+10</f>
        <v>1841</v>
      </c>
      <c r="U244" s="1">
        <f>U243+10</f>
        <v>1850</v>
      </c>
      <c r="V244" s="1">
        <f t="shared" si="1"/>
        <v>1845</v>
      </c>
      <c r="X244" s="20">
        <v>2.014691797087248</v>
      </c>
      <c r="Z244" s="4">
        <v>1.3614691887579744</v>
      </c>
      <c r="AA244" s="4">
        <v>0.5193752831187829</v>
      </c>
      <c r="AB244" s="4"/>
      <c r="AC244" s="4">
        <v>0.39259296712862235</v>
      </c>
      <c r="AD244" s="4">
        <v>0.5640372353425894</v>
      </c>
      <c r="AE244" s="9">
        <v>2.7034194595256738</v>
      </c>
      <c r="AF244" s="4">
        <v>0.7203540681259125</v>
      </c>
      <c r="AG244" s="4">
        <v>0.23987790468592887</v>
      </c>
    </row>
    <row r="245" spans="1:33" ht="15">
      <c r="A245" s="1">
        <f>A244+10</f>
        <v>1851</v>
      </c>
      <c r="B245" s="1">
        <f>B244+10</f>
        <v>1860</v>
      </c>
      <c r="C245" s="1">
        <f t="shared" si="0"/>
        <v>1855</v>
      </c>
      <c r="G245" s="1">
        <v>0.044</v>
      </c>
      <c r="H245" s="1">
        <v>0.075</v>
      </c>
      <c r="I245" s="1">
        <v>2.6</v>
      </c>
      <c r="J245" s="1">
        <v>0.992</v>
      </c>
      <c r="K245" s="4">
        <v>0.8</v>
      </c>
      <c r="M245" s="4">
        <v>0.86</v>
      </c>
      <c r="N245" s="4">
        <v>0.06</v>
      </c>
      <c r="O245" s="4">
        <v>1.5</v>
      </c>
      <c r="P245" s="4">
        <v>0.335</v>
      </c>
      <c r="R245" s="3">
        <v>24.654990574571308</v>
      </c>
      <c r="T245" s="1">
        <f>T244+10</f>
        <v>1851</v>
      </c>
      <c r="U245" s="1">
        <f>U244+10</f>
        <v>1860</v>
      </c>
      <c r="V245" s="1">
        <f t="shared" si="1"/>
        <v>1855</v>
      </c>
      <c r="X245" s="20">
        <v>2.3916302944975363</v>
      </c>
      <c r="Z245" s="4">
        <v>1.8190917873346406</v>
      </c>
      <c r="AA245" s="4">
        <v>0.6940534819369091</v>
      </c>
      <c r="AB245" s="4">
        <v>0.5597205499491202</v>
      </c>
      <c r="AC245" s="4"/>
      <c r="AD245" s="4">
        <v>0.6016995911953043</v>
      </c>
      <c r="AE245" s="9">
        <v>3.2151693859471386</v>
      </c>
      <c r="AF245" s="4">
        <v>1.0494760311546003</v>
      </c>
      <c r="AG245" s="4">
        <v>0.23438298029119412</v>
      </c>
    </row>
    <row r="246" spans="1:33" ht="15">
      <c r="A246" s="1">
        <v>1861</v>
      </c>
      <c r="B246" s="1">
        <v>1870</v>
      </c>
      <c r="C246" s="1">
        <v>1865</v>
      </c>
      <c r="K246" s="4"/>
      <c r="M246" s="4">
        <v>0.99</v>
      </c>
      <c r="R246" s="3"/>
      <c r="T246" s="1">
        <v>1861</v>
      </c>
      <c r="U246" s="1">
        <v>1870</v>
      </c>
      <c r="V246" s="1">
        <v>1865</v>
      </c>
      <c r="X246" s="20"/>
      <c r="Z246" s="4"/>
      <c r="AA246" s="4"/>
      <c r="AB246" s="4"/>
      <c r="AC246" s="4"/>
      <c r="AD246" s="4"/>
      <c r="AE246" s="9"/>
      <c r="AF246" s="4"/>
      <c r="AG246" s="4"/>
    </row>
    <row r="247" spans="1:33" ht="15">
      <c r="A247" s="1">
        <v>1871</v>
      </c>
      <c r="B247" s="1">
        <v>1880</v>
      </c>
      <c r="C247" s="1">
        <f t="shared" si="0"/>
        <v>1875</v>
      </c>
      <c r="G247" s="1">
        <v>0.051</v>
      </c>
      <c r="K247" s="4"/>
      <c r="M247" s="4">
        <v>0.99</v>
      </c>
      <c r="N247" s="4">
        <v>0.103</v>
      </c>
      <c r="R247" s="3">
        <v>27.186662204357884</v>
      </c>
      <c r="T247" s="1">
        <v>1871</v>
      </c>
      <c r="U247" s="1">
        <v>1880</v>
      </c>
      <c r="V247" s="1">
        <f>T247+4</f>
        <v>1875</v>
      </c>
      <c r="X247" s="20">
        <v>3.056768827404158</v>
      </c>
      <c r="Z247" s="4"/>
      <c r="AA247" s="4"/>
      <c r="AB247" s="4"/>
      <c r="AC247" s="4"/>
      <c r="AD247" s="4">
        <v>0.7637786424789099</v>
      </c>
      <c r="AE247" s="9">
        <v>6.086125205496331</v>
      </c>
      <c r="AF247" s="4"/>
      <c r="AG247" s="4"/>
    </row>
    <row r="248" spans="1:33" ht="15">
      <c r="A248" s="1">
        <v>1881</v>
      </c>
      <c r="B248" s="1">
        <v>1883</v>
      </c>
      <c r="C248" s="1">
        <v>1882</v>
      </c>
      <c r="K248" s="4"/>
      <c r="M248" s="4">
        <v>1</v>
      </c>
      <c r="N248" s="4">
        <v>0.092</v>
      </c>
      <c r="R248" s="3">
        <v>29.436375947175236</v>
      </c>
      <c r="T248" s="1">
        <v>1881</v>
      </c>
      <c r="U248" s="1">
        <v>1883</v>
      </c>
      <c r="V248" s="1">
        <v>1882</v>
      </c>
      <c r="Z248" s="4"/>
      <c r="AA248" s="4"/>
      <c r="AB248" s="4"/>
      <c r="AC248" s="4"/>
      <c r="AD248" s="4">
        <v>0.8353351669223088</v>
      </c>
      <c r="AE248" s="9">
        <v>5.885995625168706</v>
      </c>
      <c r="AF248" s="4"/>
      <c r="AG248" s="4"/>
    </row>
    <row r="249" spans="26:33" ht="15">
      <c r="Z249" s="4"/>
      <c r="AA249" s="4"/>
      <c r="AB249" s="4"/>
      <c r="AC249" s="4"/>
      <c r="AD249" s="4"/>
      <c r="AF249" s="4"/>
      <c r="AG249" s="4"/>
    </row>
    <row r="250" spans="32:33" ht="15">
      <c r="AF250" s="4"/>
      <c r="AG250" s="4"/>
    </row>
    <row r="251" spans="32:33" ht="15">
      <c r="AF251" s="4"/>
      <c r="AG251" s="4"/>
    </row>
    <row r="252" spans="32:33" ht="15">
      <c r="AF252" s="4"/>
      <c r="AG252" s="4"/>
    </row>
    <row r="253" spans="32:33" ht="15">
      <c r="AF253" s="4"/>
      <c r="AG253" s="4"/>
    </row>
    <row r="254" spans="32:33" ht="15">
      <c r="AF254" s="4"/>
      <c r="AG254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33"/>
  <sheetViews>
    <sheetView workbookViewId="0" topLeftCell="A1">
      <pane xSplit="12520" ySplit="3860" topLeftCell="K112" activePane="topLeft" state="split"/>
      <selection pane="topLeft" activeCell="C9" sqref="C9:C117"/>
      <selection pane="topRight" activeCell="R9" sqref="R9:R117"/>
      <selection pane="bottomLeft" activeCell="W130" sqref="W130"/>
      <selection pane="bottomRight" activeCell="U134" sqref="U134"/>
    </sheetView>
  </sheetViews>
  <sheetFormatPr defaultColWidth="11.00390625" defaultRowHeight="12.75"/>
  <cols>
    <col min="1" max="1" width="7.75390625" style="1" customWidth="1"/>
    <col min="2" max="2" width="7.375" style="1" customWidth="1"/>
    <col min="3" max="3" width="7.25390625" style="1" customWidth="1"/>
    <col min="4" max="4" width="2.75390625" style="1" customWidth="1"/>
    <col min="5" max="5" width="11.00390625" style="1" customWidth="1"/>
    <col min="6" max="8" width="7.125" style="1" customWidth="1"/>
    <col min="9" max="10" width="6.875" style="1" customWidth="1"/>
    <col min="11" max="11" width="6.375" style="1" customWidth="1"/>
    <col min="12" max="12" width="6.75390625" style="1" customWidth="1"/>
    <col min="13" max="13" width="2.75390625" style="1" customWidth="1"/>
    <col min="14" max="14" width="7.625" style="1" customWidth="1"/>
    <col min="15" max="15" width="2.75390625" style="1" customWidth="1"/>
    <col min="16" max="18" width="6.25390625" style="1" customWidth="1"/>
    <col min="19" max="19" width="8.75390625" style="1" customWidth="1"/>
    <col min="20" max="20" width="9.625" style="1" customWidth="1"/>
    <col min="21" max="21" width="10.00390625" style="1" customWidth="1"/>
    <col min="22" max="22" width="9.125" style="1" customWidth="1"/>
    <col min="23" max="23" width="9.875" style="1" customWidth="1"/>
    <col min="24" max="24" width="9.375" style="1" customWidth="1"/>
    <col min="25" max="25" width="9.75390625" style="1" customWidth="1"/>
    <col min="26" max="16384" width="11.00390625" style="1" customWidth="1"/>
  </cols>
  <sheetData>
    <row r="2" spans="5:19" ht="15">
      <c r="E2" s="5" t="s">
        <v>110</v>
      </c>
      <c r="F2" s="5"/>
      <c r="G2" s="5"/>
      <c r="H2" s="5"/>
      <c r="S2" s="5" t="s">
        <v>43</v>
      </c>
    </row>
    <row r="3" spans="19:25" ht="15">
      <c r="S3" s="1">
        <v>0.4601</v>
      </c>
      <c r="T3" s="1">
        <v>0.4601</v>
      </c>
      <c r="U3" s="1">
        <v>0.4601</v>
      </c>
      <c r="V3" s="1">
        <v>0.4601</v>
      </c>
      <c r="W3" s="1">
        <v>0.4601</v>
      </c>
      <c r="Y3" s="1">
        <v>0.94635</v>
      </c>
    </row>
    <row r="4" spans="5:25" ht="15">
      <c r="E4" s="5" t="s">
        <v>83</v>
      </c>
      <c r="F4" s="5"/>
      <c r="G4" s="5"/>
      <c r="H4" s="5"/>
      <c r="S4" s="2" t="s">
        <v>41</v>
      </c>
      <c r="T4" s="2" t="s">
        <v>41</v>
      </c>
      <c r="U4" s="2" t="s">
        <v>41</v>
      </c>
      <c r="V4" s="2" t="s">
        <v>41</v>
      </c>
      <c r="W4" s="2" t="s">
        <v>41</v>
      </c>
      <c r="Y4" s="2" t="s">
        <v>44</v>
      </c>
    </row>
    <row r="6" spans="3:25" ht="15">
      <c r="C6" s="1" t="s">
        <v>77</v>
      </c>
      <c r="E6" s="1" t="s">
        <v>80</v>
      </c>
      <c r="F6" s="2" t="s">
        <v>168</v>
      </c>
      <c r="G6" s="2" t="s">
        <v>169</v>
      </c>
      <c r="H6" s="2" t="s">
        <v>170</v>
      </c>
      <c r="I6" s="2" t="s">
        <v>204</v>
      </c>
      <c r="J6" s="2" t="s">
        <v>205</v>
      </c>
      <c r="K6" s="2" t="s">
        <v>50</v>
      </c>
      <c r="L6" s="2" t="s">
        <v>51</v>
      </c>
      <c r="N6" s="15" t="s">
        <v>32</v>
      </c>
      <c r="R6" s="1" t="s">
        <v>77</v>
      </c>
      <c r="S6" s="15" t="s">
        <v>168</v>
      </c>
      <c r="T6" s="15" t="s">
        <v>169</v>
      </c>
      <c r="U6" s="15" t="s">
        <v>170</v>
      </c>
      <c r="V6" s="15" t="s">
        <v>204</v>
      </c>
      <c r="W6" s="15" t="s">
        <v>205</v>
      </c>
      <c r="X6" s="15" t="s">
        <v>50</v>
      </c>
      <c r="Y6" s="15" t="s">
        <v>51</v>
      </c>
    </row>
    <row r="7" spans="1:25" ht="15">
      <c r="A7" s="1" t="s">
        <v>74</v>
      </c>
      <c r="B7" s="1" t="s">
        <v>76</v>
      </c>
      <c r="C7" s="1" t="s">
        <v>79</v>
      </c>
      <c r="E7" s="1" t="s">
        <v>81</v>
      </c>
      <c r="F7" s="2" t="s">
        <v>85</v>
      </c>
      <c r="G7" s="2" t="s">
        <v>85</v>
      </c>
      <c r="H7" s="2" t="s">
        <v>85</v>
      </c>
      <c r="I7" s="2" t="s">
        <v>85</v>
      </c>
      <c r="J7" s="2" t="s">
        <v>85</v>
      </c>
      <c r="K7" s="2" t="s">
        <v>85</v>
      </c>
      <c r="L7" s="2" t="s">
        <v>85</v>
      </c>
      <c r="N7" s="15" t="s">
        <v>33</v>
      </c>
      <c r="P7" s="1" t="s">
        <v>74</v>
      </c>
      <c r="Q7" s="1" t="s">
        <v>76</v>
      </c>
      <c r="R7" s="1" t="s">
        <v>79</v>
      </c>
      <c r="S7" s="2" t="s">
        <v>132</v>
      </c>
      <c r="T7" s="2" t="s">
        <v>132</v>
      </c>
      <c r="U7" s="2" t="s">
        <v>132</v>
      </c>
      <c r="V7" s="2" t="s">
        <v>132</v>
      </c>
      <c r="W7" s="2" t="s">
        <v>132</v>
      </c>
      <c r="X7" s="2" t="s">
        <v>132</v>
      </c>
      <c r="Y7" s="2" t="s">
        <v>132</v>
      </c>
    </row>
    <row r="8" spans="1:25" ht="15">
      <c r="A8" s="1" t="s">
        <v>75</v>
      </c>
      <c r="B8" s="1" t="s">
        <v>75</v>
      </c>
      <c r="C8" s="1" t="s">
        <v>78</v>
      </c>
      <c r="E8" s="1" t="s">
        <v>82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52</v>
      </c>
      <c r="L8" s="2" t="s">
        <v>53</v>
      </c>
      <c r="N8" s="15" t="s">
        <v>85</v>
      </c>
      <c r="P8" s="1" t="s">
        <v>75</v>
      </c>
      <c r="Q8" s="1" t="s">
        <v>75</v>
      </c>
      <c r="R8" s="1" t="s">
        <v>78</v>
      </c>
      <c r="S8" s="2" t="s">
        <v>45</v>
      </c>
      <c r="T8" s="2" t="s">
        <v>45</v>
      </c>
      <c r="U8" s="2" t="s">
        <v>45</v>
      </c>
      <c r="V8" s="2" t="s">
        <v>45</v>
      </c>
      <c r="W8" s="2" t="s">
        <v>45</v>
      </c>
      <c r="X8" s="2" t="s">
        <v>52</v>
      </c>
      <c r="Y8" s="2" t="s">
        <v>134</v>
      </c>
    </row>
    <row r="9" spans="3:23" ht="15">
      <c r="C9" s="17">
        <v>1752</v>
      </c>
      <c r="F9" s="4">
        <v>0.033</v>
      </c>
      <c r="G9" s="4"/>
      <c r="H9" s="4">
        <v>0.074</v>
      </c>
      <c r="I9" s="4"/>
      <c r="J9" s="4">
        <v>0.078</v>
      </c>
      <c r="K9" s="4"/>
      <c r="L9" s="4"/>
      <c r="N9" s="3">
        <v>25.061841702837</v>
      </c>
      <c r="R9" s="17">
        <v>1752</v>
      </c>
      <c r="S9" s="4">
        <v>1.7975239647763988</v>
      </c>
      <c r="T9" s="4"/>
      <c r="U9" s="4">
        <v>4.030811314953136</v>
      </c>
      <c r="V9" s="4"/>
      <c r="W9" s="4">
        <v>4.248693007653306</v>
      </c>
    </row>
    <row r="10" spans="3:23" ht="15">
      <c r="C10" s="18">
        <f>C9+1</f>
        <v>1753</v>
      </c>
      <c r="F10" s="4">
        <v>0.033</v>
      </c>
      <c r="G10" s="4"/>
      <c r="H10" s="4"/>
      <c r="I10" s="4"/>
      <c r="J10" s="4"/>
      <c r="K10" s="4"/>
      <c r="L10" s="4"/>
      <c r="N10" s="3">
        <v>25.70381041722506</v>
      </c>
      <c r="R10" s="18">
        <f>R9+1</f>
        <v>1753</v>
      </c>
      <c r="S10" s="4">
        <v>1.8435682324895177</v>
      </c>
      <c r="T10" s="4"/>
      <c r="U10" s="4"/>
      <c r="V10" s="4"/>
      <c r="W10" s="4"/>
    </row>
    <row r="11" spans="3:23" ht="15">
      <c r="C11" s="18">
        <f aca="true" t="shared" si="0" ref="C11:C74">C10+1</f>
        <v>1754</v>
      </c>
      <c r="F11" s="4">
        <v>0.055</v>
      </c>
      <c r="G11" s="4"/>
      <c r="H11" s="4">
        <v>0.089</v>
      </c>
      <c r="I11" s="4"/>
      <c r="J11" s="4"/>
      <c r="K11" s="4"/>
      <c r="L11" s="4"/>
      <c r="N11" s="3">
        <v>25.061841702837</v>
      </c>
      <c r="R11" s="18">
        <f aca="true" t="shared" si="1" ref="R11:R74">R10+1</f>
        <v>1754</v>
      </c>
      <c r="S11" s="4">
        <v>2.995873274627331</v>
      </c>
      <c r="T11" s="4"/>
      <c r="U11" s="4">
        <v>4.847867662578771</v>
      </c>
      <c r="V11" s="4"/>
      <c r="W11" s="4"/>
    </row>
    <row r="12" spans="3:23" ht="15">
      <c r="C12" s="18">
        <f t="shared" si="0"/>
        <v>1755</v>
      </c>
      <c r="F12" s="4">
        <v>0.037</v>
      </c>
      <c r="G12" s="4"/>
      <c r="H12" s="4"/>
      <c r="I12" s="4"/>
      <c r="J12" s="4">
        <v>0.089</v>
      </c>
      <c r="K12" s="4"/>
      <c r="L12" s="4"/>
      <c r="N12" s="3">
        <v>25.165652615147295</v>
      </c>
      <c r="R12" s="18">
        <f t="shared" si="1"/>
        <v>1755</v>
      </c>
      <c r="S12" s="4">
        <v>2.0237538508160178</v>
      </c>
      <c r="T12" s="4"/>
      <c r="U12" s="4"/>
      <c r="V12" s="4"/>
      <c r="W12" s="4">
        <v>4.867948451962854</v>
      </c>
    </row>
    <row r="13" spans="3:23" ht="15">
      <c r="C13" s="18">
        <f t="shared" si="0"/>
        <v>1756</v>
      </c>
      <c r="F13" s="4">
        <v>0.012</v>
      </c>
      <c r="G13" s="4"/>
      <c r="H13" s="4"/>
      <c r="I13" s="4"/>
      <c r="J13" s="4"/>
      <c r="K13" s="4"/>
      <c r="L13" s="4"/>
      <c r="N13" s="3">
        <v>25.061841702837</v>
      </c>
      <c r="R13" s="18">
        <f t="shared" si="1"/>
        <v>1756</v>
      </c>
      <c r="S13" s="4">
        <v>0.6536450781005086</v>
      </c>
      <c r="T13" s="4"/>
      <c r="U13" s="4"/>
      <c r="V13" s="4"/>
      <c r="W13" s="4"/>
    </row>
    <row r="14" spans="3:23" ht="15">
      <c r="C14" s="18">
        <f t="shared" si="0"/>
        <v>1757</v>
      </c>
      <c r="F14" s="4">
        <v>0.022</v>
      </c>
      <c r="G14" s="4"/>
      <c r="H14" s="4"/>
      <c r="I14" s="4"/>
      <c r="J14" s="4"/>
      <c r="K14" s="4"/>
      <c r="L14" s="4"/>
      <c r="N14" s="3">
        <v>25.177029492459745</v>
      </c>
      <c r="R14" s="18">
        <f t="shared" si="1"/>
        <v>1757</v>
      </c>
      <c r="S14" s="4">
        <v>1.2038570937494335</v>
      </c>
      <c r="T14" s="4"/>
      <c r="U14" s="4"/>
      <c r="V14" s="4"/>
      <c r="W14" s="4"/>
    </row>
    <row r="15" spans="3:24" ht="15">
      <c r="C15" s="18">
        <f t="shared" si="0"/>
        <v>1758</v>
      </c>
      <c r="F15" s="4"/>
      <c r="G15" s="4"/>
      <c r="H15" s="4"/>
      <c r="I15" s="4"/>
      <c r="J15" s="4"/>
      <c r="K15" s="4">
        <v>0.078</v>
      </c>
      <c r="L15" s="4"/>
      <c r="N15" s="3">
        <v>25.813019345224085</v>
      </c>
      <c r="R15" s="18">
        <f t="shared" si="1"/>
        <v>1758</v>
      </c>
      <c r="S15" s="4"/>
      <c r="T15" s="4"/>
      <c r="U15" s="4"/>
      <c r="V15" s="4"/>
      <c r="W15" s="4"/>
      <c r="X15" s="4">
        <v>2.0134155089274786</v>
      </c>
    </row>
    <row r="16" spans="3:24" ht="15">
      <c r="C16" s="18">
        <f t="shared" si="0"/>
        <v>1759</v>
      </c>
      <c r="F16" s="4"/>
      <c r="G16" s="4"/>
      <c r="H16" s="4">
        <v>0.078</v>
      </c>
      <c r="I16" s="4"/>
      <c r="J16" s="4"/>
      <c r="K16" s="4"/>
      <c r="L16" s="4"/>
      <c r="N16" s="3">
        <v>25.165652615147295</v>
      </c>
      <c r="R16" s="18">
        <f t="shared" si="1"/>
        <v>1759</v>
      </c>
      <c r="S16" s="4"/>
      <c r="T16" s="4"/>
      <c r="U16" s="4">
        <v>4.266291901720254</v>
      </c>
      <c r="V16" s="4"/>
      <c r="W16" s="4"/>
      <c r="X16" s="4"/>
    </row>
    <row r="17" spans="3:24" ht="15">
      <c r="C17" s="18">
        <f t="shared" si="0"/>
        <v>1760</v>
      </c>
      <c r="F17" s="4">
        <v>0.042</v>
      </c>
      <c r="G17" s="4">
        <v>0.056</v>
      </c>
      <c r="H17" s="4"/>
      <c r="I17" s="4"/>
      <c r="J17" s="4"/>
      <c r="K17" s="4"/>
      <c r="L17" s="4"/>
      <c r="N17" s="3">
        <v>25.509545417507116</v>
      </c>
      <c r="R17" s="18">
        <f t="shared" si="1"/>
        <v>1760</v>
      </c>
      <c r="S17" s="4">
        <v>2.3286261846018235</v>
      </c>
      <c r="T17" s="4">
        <v>3.104834912802431</v>
      </c>
      <c r="U17" s="4"/>
      <c r="V17" s="4"/>
      <c r="W17" s="4"/>
      <c r="X17" s="4"/>
    </row>
    <row r="18" spans="3:24" ht="15">
      <c r="C18" s="18">
        <f t="shared" si="0"/>
        <v>1761</v>
      </c>
      <c r="F18" s="4">
        <v>0.039</v>
      </c>
      <c r="G18" s="4"/>
      <c r="H18" s="4"/>
      <c r="I18" s="4"/>
      <c r="J18" s="4"/>
      <c r="K18" s="4"/>
      <c r="L18" s="4"/>
      <c r="N18" s="3">
        <v>24.21548919660307</v>
      </c>
      <c r="R18" s="18">
        <f t="shared" si="1"/>
        <v>1761</v>
      </c>
      <c r="S18" s="4">
        <v>2.0526061262063022</v>
      </c>
      <c r="T18" s="4"/>
      <c r="U18" s="4"/>
      <c r="V18" s="4"/>
      <c r="W18" s="4"/>
      <c r="X18" s="4"/>
    </row>
    <row r="19" spans="3:24" ht="15">
      <c r="C19" s="18">
        <f t="shared" si="0"/>
        <v>1762</v>
      </c>
      <c r="F19" s="4">
        <v>0.034</v>
      </c>
      <c r="G19" s="4"/>
      <c r="H19" s="4"/>
      <c r="I19" s="4">
        <v>0.167</v>
      </c>
      <c r="J19" s="4">
        <v>0.087</v>
      </c>
      <c r="K19" s="4"/>
      <c r="L19" s="4"/>
      <c r="N19" s="3">
        <v>23.73726897946478</v>
      </c>
      <c r="R19" s="18">
        <f t="shared" si="1"/>
        <v>1762</v>
      </c>
      <c r="S19" s="4">
        <v>1.7541124653375408</v>
      </c>
      <c r="T19" s="4"/>
      <c r="U19" s="4"/>
      <c r="V19" s="4">
        <v>8.615787697393216</v>
      </c>
      <c r="W19" s="4">
        <v>4.488464249540177</v>
      </c>
      <c r="X19" s="4"/>
    </row>
    <row r="20" spans="3:24" ht="15">
      <c r="C20" s="18">
        <f t="shared" si="0"/>
        <v>1763</v>
      </c>
      <c r="F20" s="4">
        <v>0.045</v>
      </c>
      <c r="G20" s="4"/>
      <c r="H20" s="4"/>
      <c r="I20" s="4"/>
      <c r="J20" s="4"/>
      <c r="K20" s="4"/>
      <c r="L20" s="4"/>
      <c r="N20" s="3">
        <v>24.460108002629802</v>
      </c>
      <c r="R20" s="18">
        <f t="shared" si="1"/>
        <v>1763</v>
      </c>
      <c r="S20" s="4">
        <v>2.3923165836086526</v>
      </c>
      <c r="T20" s="4"/>
      <c r="U20" s="4"/>
      <c r="V20" s="4"/>
      <c r="W20" s="4"/>
      <c r="X20" s="4"/>
    </row>
    <row r="21" spans="3:24" ht="15">
      <c r="C21" s="18">
        <f t="shared" si="0"/>
        <v>1764</v>
      </c>
      <c r="F21" s="4">
        <v>0.042</v>
      </c>
      <c r="G21" s="4"/>
      <c r="H21" s="4"/>
      <c r="I21" s="4"/>
      <c r="J21" s="4"/>
      <c r="K21" s="4"/>
      <c r="L21" s="4"/>
      <c r="N21" s="3">
        <v>24.9831428354337</v>
      </c>
      <c r="R21" s="18">
        <f t="shared" si="1"/>
        <v>1764</v>
      </c>
      <c r="S21" s="4">
        <v>2.2805737863251805</v>
      </c>
      <c r="T21" s="4"/>
      <c r="U21" s="4"/>
      <c r="V21" s="4"/>
      <c r="W21" s="4"/>
      <c r="X21" s="4"/>
    </row>
    <row r="22" spans="3:24" ht="15">
      <c r="C22" s="18">
        <f t="shared" si="0"/>
        <v>1765</v>
      </c>
      <c r="F22" s="4"/>
      <c r="G22" s="4"/>
      <c r="H22" s="4">
        <v>0.091</v>
      </c>
      <c r="I22" s="4"/>
      <c r="J22" s="4"/>
      <c r="K22" s="4"/>
      <c r="L22" s="4"/>
      <c r="N22" s="3">
        <v>25.024304307940216</v>
      </c>
      <c r="R22" s="18">
        <f t="shared" si="1"/>
        <v>1765</v>
      </c>
      <c r="S22" s="4"/>
      <c r="T22" s="4"/>
      <c r="U22" s="4">
        <v>4.949384246951879</v>
      </c>
      <c r="V22" s="4"/>
      <c r="W22" s="4"/>
      <c r="X22" s="4"/>
    </row>
    <row r="23" spans="3:24" ht="15">
      <c r="C23" s="18">
        <f t="shared" si="0"/>
        <v>1766</v>
      </c>
      <c r="F23" s="4">
        <v>0.048</v>
      </c>
      <c r="G23" s="4"/>
      <c r="H23" s="4">
        <v>0.081</v>
      </c>
      <c r="I23" s="4"/>
      <c r="J23" s="4"/>
      <c r="K23" s="4"/>
      <c r="L23" s="4"/>
      <c r="N23" s="3">
        <v>25.10326312252466</v>
      </c>
      <c r="R23" s="18">
        <f t="shared" si="1"/>
        <v>1766</v>
      </c>
      <c r="S23" s="4">
        <v>2.6189016080877714</v>
      </c>
      <c r="T23" s="4"/>
      <c r="U23" s="4">
        <v>4.4193964636481144</v>
      </c>
      <c r="V23" s="4"/>
      <c r="W23" s="4"/>
      <c r="X23" s="4"/>
    </row>
    <row r="24" spans="3:24" ht="15">
      <c r="C24" s="18">
        <f t="shared" si="0"/>
        <v>1767</v>
      </c>
      <c r="F24" s="4"/>
      <c r="G24" s="4">
        <v>0.046</v>
      </c>
      <c r="H24" s="4"/>
      <c r="I24" s="4"/>
      <c r="J24" s="4"/>
      <c r="K24" s="4"/>
      <c r="L24" s="4"/>
      <c r="N24" s="3">
        <v>25.061841702837</v>
      </c>
      <c r="R24" s="18">
        <f t="shared" si="1"/>
        <v>1767</v>
      </c>
      <c r="S24" s="4"/>
      <c r="T24" s="4">
        <v>2.5056394660519494</v>
      </c>
      <c r="U24" s="4"/>
      <c r="V24" s="4"/>
      <c r="W24" s="4"/>
      <c r="X24" s="4"/>
    </row>
    <row r="25" spans="3:24" ht="15">
      <c r="C25" s="18">
        <f t="shared" si="0"/>
        <v>1768</v>
      </c>
      <c r="F25" s="4"/>
      <c r="G25" s="4"/>
      <c r="H25" s="4"/>
      <c r="I25" s="4"/>
      <c r="J25" s="4"/>
      <c r="K25" s="4"/>
      <c r="L25" s="4"/>
      <c r="N25" s="3">
        <v>25.55636982209757</v>
      </c>
      <c r="R25" s="18">
        <f t="shared" si="1"/>
        <v>1768</v>
      </c>
      <c r="S25" s="4"/>
      <c r="T25" s="4"/>
      <c r="U25" s="4"/>
      <c r="V25" s="4"/>
      <c r="W25" s="4"/>
      <c r="X25" s="4"/>
    </row>
    <row r="26" spans="3:24" ht="15">
      <c r="C26" s="18">
        <f t="shared" si="0"/>
        <v>1769</v>
      </c>
      <c r="F26" s="4">
        <v>0.028</v>
      </c>
      <c r="G26" s="4"/>
      <c r="H26" s="4"/>
      <c r="I26" s="4"/>
      <c r="J26" s="4"/>
      <c r="K26" s="4"/>
      <c r="L26" s="4"/>
      <c r="N26" s="3">
        <v>25.609253174733738</v>
      </c>
      <c r="R26" s="18">
        <f t="shared" si="1"/>
        <v>1769</v>
      </c>
      <c r="S26" s="4">
        <v>1.5584853051348504</v>
      </c>
      <c r="T26" s="4"/>
      <c r="U26" s="4"/>
      <c r="V26" s="4"/>
      <c r="W26" s="4"/>
      <c r="X26" s="4"/>
    </row>
    <row r="27" spans="3:24" ht="15">
      <c r="C27" s="18">
        <f t="shared" si="0"/>
        <v>1770</v>
      </c>
      <c r="F27" s="4"/>
      <c r="G27" s="4"/>
      <c r="H27" s="4"/>
      <c r="I27" s="4"/>
      <c r="J27" s="4"/>
      <c r="K27" s="4"/>
      <c r="L27" s="4"/>
      <c r="N27" s="3">
        <v>26.400374134781206</v>
      </c>
      <c r="R27" s="18">
        <f t="shared" si="1"/>
        <v>1770</v>
      </c>
      <c r="S27" s="4"/>
      <c r="T27" s="4"/>
      <c r="U27" s="4"/>
      <c r="V27" s="4"/>
      <c r="W27" s="4"/>
      <c r="X27" s="4"/>
    </row>
    <row r="28" spans="3:24" ht="15">
      <c r="C28" s="18">
        <f t="shared" si="0"/>
        <v>1771</v>
      </c>
      <c r="F28" s="4"/>
      <c r="G28" s="4"/>
      <c r="H28" s="4"/>
      <c r="I28" s="4">
        <v>0.101</v>
      </c>
      <c r="J28" s="4"/>
      <c r="K28" s="4"/>
      <c r="L28" s="4"/>
      <c r="N28" s="3">
        <v>25.061841702837</v>
      </c>
      <c r="R28" s="18">
        <f t="shared" si="1"/>
        <v>1771</v>
      </c>
      <c r="S28" s="4"/>
      <c r="T28" s="4"/>
      <c r="U28" s="4"/>
      <c r="V28" s="4">
        <v>5.5015127406792805</v>
      </c>
      <c r="W28" s="4"/>
      <c r="X28" s="4"/>
    </row>
    <row r="29" spans="3:24" ht="15">
      <c r="C29" s="18">
        <f t="shared" si="0"/>
        <v>1772</v>
      </c>
      <c r="F29" s="4"/>
      <c r="G29" s="4"/>
      <c r="H29" s="4"/>
      <c r="I29" s="4">
        <v>0.109</v>
      </c>
      <c r="J29" s="4"/>
      <c r="K29" s="4"/>
      <c r="L29" s="4"/>
      <c r="N29" s="3">
        <v>25.426079396128884</v>
      </c>
      <c r="R29" s="18">
        <f t="shared" si="1"/>
        <v>1772</v>
      </c>
      <c r="S29" s="4"/>
      <c r="T29" s="4"/>
      <c r="U29" s="4"/>
      <c r="V29" s="4">
        <v>6.023565864329598</v>
      </c>
      <c r="W29" s="4"/>
      <c r="X29" s="4"/>
    </row>
    <row r="30" spans="3:24" ht="15">
      <c r="C30" s="18">
        <f t="shared" si="0"/>
        <v>1773</v>
      </c>
      <c r="F30" s="4"/>
      <c r="G30" s="4"/>
      <c r="H30" s="4"/>
      <c r="I30" s="4">
        <v>0.109</v>
      </c>
      <c r="J30" s="4"/>
      <c r="K30" s="4">
        <v>0.056</v>
      </c>
      <c r="L30" s="4"/>
      <c r="N30" s="3">
        <v>25.226448393773644</v>
      </c>
      <c r="R30" s="18">
        <f t="shared" si="1"/>
        <v>1773</v>
      </c>
      <c r="S30" s="4"/>
      <c r="T30" s="4"/>
      <c r="U30" s="4"/>
      <c r="V30" s="4">
        <v>5.976272277594712</v>
      </c>
      <c r="W30" s="4"/>
      <c r="X30" s="4">
        <v>1.4126811100513241</v>
      </c>
    </row>
    <row r="31" spans="3:25" ht="15">
      <c r="C31" s="18">
        <f t="shared" si="0"/>
        <v>1774</v>
      </c>
      <c r="F31" s="4"/>
      <c r="G31" s="4"/>
      <c r="H31" s="4">
        <v>0.067</v>
      </c>
      <c r="I31" s="4">
        <v>0.103</v>
      </c>
      <c r="J31" s="4"/>
      <c r="K31" s="4"/>
      <c r="L31" s="4">
        <v>0.022</v>
      </c>
      <c r="N31" s="3">
        <v>24.955155744878695</v>
      </c>
      <c r="R31" s="18">
        <f t="shared" si="1"/>
        <v>1774</v>
      </c>
      <c r="S31" s="4"/>
      <c r="T31" s="4"/>
      <c r="U31" s="4">
        <v>3.6339826883435613</v>
      </c>
      <c r="V31" s="4">
        <v>5.586570401483384</v>
      </c>
      <c r="W31" s="4"/>
      <c r="X31" s="4"/>
      <c r="Y31" s="4">
        <v>0.5801378204547274</v>
      </c>
    </row>
    <row r="32" spans="3:25" ht="15">
      <c r="C32" s="18">
        <f t="shared" si="0"/>
        <v>1775</v>
      </c>
      <c r="F32" s="4"/>
      <c r="G32" s="4"/>
      <c r="H32" s="4"/>
      <c r="I32" s="4"/>
      <c r="J32" s="4"/>
      <c r="K32" s="4"/>
      <c r="L32" s="4"/>
      <c r="N32" s="3">
        <v>28.14364822908496</v>
      </c>
      <c r="R32" s="18">
        <f t="shared" si="1"/>
        <v>1775</v>
      </c>
      <c r="S32" s="4"/>
      <c r="T32" s="4"/>
      <c r="U32" s="4"/>
      <c r="V32" s="4"/>
      <c r="W32" s="4"/>
      <c r="X32" s="4"/>
      <c r="Y32" s="4"/>
    </row>
    <row r="33" spans="3:25" ht="15">
      <c r="C33" s="18">
        <f t="shared" si="0"/>
        <v>1776</v>
      </c>
      <c r="F33" s="4"/>
      <c r="G33" s="4"/>
      <c r="H33" s="4"/>
      <c r="I33" s="4"/>
      <c r="J33" s="4"/>
      <c r="K33" s="4"/>
      <c r="L33" s="4"/>
      <c r="N33" s="3">
        <v>25.302857445397983</v>
      </c>
      <c r="R33" s="18">
        <f t="shared" si="1"/>
        <v>1776</v>
      </c>
      <c r="S33" s="4"/>
      <c r="T33" s="4"/>
      <c r="U33" s="4"/>
      <c r="V33" s="4"/>
      <c r="W33" s="4"/>
      <c r="X33" s="4"/>
      <c r="Y33" s="4"/>
    </row>
    <row r="34" spans="3:25" ht="15">
      <c r="C34" s="18">
        <f t="shared" si="0"/>
        <v>1777</v>
      </c>
      <c r="F34" s="4"/>
      <c r="G34" s="4">
        <v>0.083</v>
      </c>
      <c r="H34" s="4"/>
      <c r="I34" s="4">
        <v>0.125</v>
      </c>
      <c r="J34" s="4"/>
      <c r="K34" s="4"/>
      <c r="L34" s="4"/>
      <c r="N34" s="3">
        <v>25.194395906936446</v>
      </c>
      <c r="R34" s="18">
        <f t="shared" si="1"/>
        <v>1777</v>
      </c>
      <c r="S34" s="4"/>
      <c r="T34" s="4">
        <v>4.544957314226744</v>
      </c>
      <c r="U34" s="4"/>
      <c r="V34" s="4">
        <v>6.844815232269193</v>
      </c>
      <c r="W34" s="4"/>
      <c r="X34" s="4"/>
      <c r="Y34" s="4"/>
    </row>
    <row r="35" spans="3:25" ht="15">
      <c r="C35" s="18">
        <f t="shared" si="0"/>
        <v>1778</v>
      </c>
      <c r="F35" s="4"/>
      <c r="G35" s="4"/>
      <c r="H35" s="4"/>
      <c r="I35" s="4">
        <v>0.11</v>
      </c>
      <c r="J35" s="4"/>
      <c r="K35" s="4"/>
      <c r="L35" s="4"/>
      <c r="N35" s="3">
        <v>25.08593436847491</v>
      </c>
      <c r="R35" s="18">
        <f t="shared" si="1"/>
        <v>1778</v>
      </c>
      <c r="S35" s="4"/>
      <c r="T35" s="4"/>
      <c r="U35" s="4"/>
      <c r="V35" s="4">
        <v>5.997506586681678</v>
      </c>
      <c r="W35" s="4"/>
      <c r="X35" s="4"/>
      <c r="Y35" s="4"/>
    </row>
    <row r="36" spans="3:25" ht="15">
      <c r="C36" s="18">
        <f t="shared" si="0"/>
        <v>1779</v>
      </c>
      <c r="F36" s="4"/>
      <c r="G36" s="4"/>
      <c r="H36" s="4"/>
      <c r="I36" s="4"/>
      <c r="J36" s="4">
        <v>0.133</v>
      </c>
      <c r="K36" s="4"/>
      <c r="L36" s="4"/>
      <c r="N36" s="3">
        <v>24.977472830013372</v>
      </c>
      <c r="R36" s="18">
        <f t="shared" si="1"/>
        <v>1779</v>
      </c>
      <c r="S36" s="4"/>
      <c r="T36" s="4"/>
      <c r="U36" s="4"/>
      <c r="V36" s="4"/>
      <c r="W36" s="4">
        <v>7.220177975204909</v>
      </c>
      <c r="X36" s="4"/>
      <c r="Y36" s="4"/>
    </row>
    <row r="37" spans="3:25" ht="15">
      <c r="C37" s="18">
        <f t="shared" si="0"/>
        <v>1780</v>
      </c>
      <c r="F37" s="4">
        <v>0.074</v>
      </c>
      <c r="G37" s="4">
        <v>0.078</v>
      </c>
      <c r="H37" s="4">
        <v>0.125</v>
      </c>
      <c r="I37" s="4"/>
      <c r="J37" s="4"/>
      <c r="K37" s="4"/>
      <c r="L37" s="4">
        <v>0.036</v>
      </c>
      <c r="N37" s="3">
        <v>24.869011291551836</v>
      </c>
      <c r="R37" s="18">
        <f t="shared" si="1"/>
        <v>1780</v>
      </c>
      <c r="S37" s="4">
        <v>3.999797512659934</v>
      </c>
      <c r="T37" s="4">
        <v>4.216002783614525</v>
      </c>
      <c r="U37" s="4">
        <v>6.75641471733097</v>
      </c>
      <c r="V37" s="4"/>
      <c r="W37" s="4"/>
      <c r="X37" s="4"/>
      <c r="Y37" s="4">
        <v>0.946039421457036</v>
      </c>
    </row>
    <row r="38" spans="3:25" ht="15">
      <c r="C38" s="18">
        <f t="shared" si="0"/>
        <v>1781</v>
      </c>
      <c r="F38" s="4">
        <v>0.033</v>
      </c>
      <c r="G38" s="4"/>
      <c r="H38" s="4"/>
      <c r="I38" s="4"/>
      <c r="J38" s="4"/>
      <c r="K38" s="4"/>
      <c r="L38" s="4"/>
      <c r="N38" s="3">
        <v>24.7605497530903</v>
      </c>
      <c r="R38" s="18">
        <f t="shared" si="1"/>
        <v>1781</v>
      </c>
      <c r="S38" s="4">
        <v>1.7759142400608128</v>
      </c>
      <c r="T38" s="4"/>
      <c r="U38" s="4"/>
      <c r="V38" s="4"/>
      <c r="W38" s="4"/>
      <c r="X38" s="4"/>
      <c r="Y38" s="4"/>
    </row>
    <row r="39" spans="3:25" ht="15">
      <c r="C39" s="18">
        <f t="shared" si="0"/>
        <v>1782</v>
      </c>
      <c r="F39" s="4">
        <v>0.078</v>
      </c>
      <c r="G39" s="4"/>
      <c r="H39" s="4">
        <v>0.121</v>
      </c>
      <c r="I39" s="4"/>
      <c r="J39" s="4">
        <v>0.083</v>
      </c>
      <c r="K39" s="4"/>
      <c r="L39" s="4"/>
      <c r="N39" s="3">
        <v>24.652088214628762</v>
      </c>
      <c r="R39" s="18">
        <f t="shared" si="1"/>
        <v>1782</v>
      </c>
      <c r="S39" s="4">
        <v>4.179228169400225</v>
      </c>
      <c r="T39" s="4"/>
      <c r="U39" s="4">
        <v>6.483161647402912</v>
      </c>
      <c r="V39" s="4"/>
      <c r="W39" s="4">
        <v>4.447127411028445</v>
      </c>
      <c r="X39" s="4"/>
      <c r="Y39" s="4"/>
    </row>
    <row r="40" spans="3:25" ht="15">
      <c r="C40" s="18">
        <f t="shared" si="0"/>
        <v>1783</v>
      </c>
      <c r="F40" s="4"/>
      <c r="G40" s="4">
        <v>0.043</v>
      </c>
      <c r="H40" s="4"/>
      <c r="I40" s="4">
        <v>0.121</v>
      </c>
      <c r="J40" s="4">
        <v>0.083</v>
      </c>
      <c r="K40" s="4">
        <v>0.085</v>
      </c>
      <c r="L40" s="4"/>
      <c r="N40" s="3">
        <v>24.543626676167225</v>
      </c>
      <c r="R40" s="18">
        <f t="shared" si="1"/>
        <v>1783</v>
      </c>
      <c r="S40" s="4"/>
      <c r="T40" s="4">
        <v>2.293796885623105</v>
      </c>
      <c r="U40" s="4"/>
      <c r="V40" s="4">
        <v>6.454637747916179</v>
      </c>
      <c r="W40" s="4">
        <v>4.427561430388784</v>
      </c>
      <c r="X40" s="4">
        <v>2.0862082674742144</v>
      </c>
      <c r="Y40" s="4"/>
    </row>
    <row r="41" spans="3:25" ht="15">
      <c r="C41" s="18">
        <f t="shared" si="0"/>
        <v>1784</v>
      </c>
      <c r="F41" s="4"/>
      <c r="G41" s="4"/>
      <c r="H41" s="4"/>
      <c r="I41" s="4"/>
      <c r="J41" s="4">
        <v>0.072</v>
      </c>
      <c r="K41" s="4"/>
      <c r="L41" s="4">
        <v>0.028</v>
      </c>
      <c r="N41" s="3">
        <v>24.435165137705688</v>
      </c>
      <c r="R41" s="18">
        <f t="shared" si="1"/>
        <v>1784</v>
      </c>
      <c r="S41" s="4"/>
      <c r="T41" s="4"/>
      <c r="U41" s="4"/>
      <c r="V41" s="4"/>
      <c r="W41" s="4">
        <v>3.8238032817100835</v>
      </c>
      <c r="X41" s="4"/>
      <c r="Y41" s="4">
        <v>0.7229720757180317</v>
      </c>
    </row>
    <row r="42" spans="3:25" ht="15">
      <c r="C42" s="18">
        <f t="shared" si="0"/>
        <v>1785</v>
      </c>
      <c r="F42" s="4">
        <v>0.042</v>
      </c>
      <c r="G42" s="4"/>
      <c r="H42" s="4">
        <v>0.097</v>
      </c>
      <c r="I42" s="4"/>
      <c r="J42" s="4">
        <v>0.083</v>
      </c>
      <c r="K42" s="4"/>
      <c r="L42" s="4">
        <v>0.014</v>
      </c>
      <c r="N42" s="3">
        <v>24.32670359924415</v>
      </c>
      <c r="R42" s="18">
        <f t="shared" si="1"/>
        <v>1785</v>
      </c>
      <c r="S42" s="4">
        <v>2.2206510566578013</v>
      </c>
      <c r="T42" s="4"/>
      <c r="U42" s="4">
        <v>5.128646487995399</v>
      </c>
      <c r="V42" s="4"/>
      <c r="W42" s="4">
        <v>4.388429469109464</v>
      </c>
      <c r="X42" s="4"/>
      <c r="Y42" s="4">
        <v>0.35988149245989126</v>
      </c>
    </row>
    <row r="43" spans="3:25" ht="15">
      <c r="C43" s="18">
        <f t="shared" si="0"/>
        <v>1786</v>
      </c>
      <c r="F43" s="4">
        <v>0.036</v>
      </c>
      <c r="G43" s="4"/>
      <c r="H43" s="4"/>
      <c r="I43" s="4">
        <v>0.111</v>
      </c>
      <c r="J43" s="4"/>
      <c r="K43" s="4"/>
      <c r="L43" s="4">
        <v>0.028</v>
      </c>
      <c r="N43" s="3">
        <v>24.218242060782615</v>
      </c>
      <c r="R43" s="18">
        <f t="shared" si="1"/>
        <v>1786</v>
      </c>
      <c r="S43" s="4">
        <v>1.8949287419869028</v>
      </c>
      <c r="T43" s="4"/>
      <c r="U43" s="4"/>
      <c r="V43" s="4">
        <v>5.842696954459618</v>
      </c>
      <c r="W43" s="4"/>
      <c r="X43" s="4"/>
      <c r="Y43" s="4">
        <v>0.7165538941215335</v>
      </c>
    </row>
    <row r="44" spans="3:25" ht="15">
      <c r="C44" s="18">
        <f t="shared" si="0"/>
        <v>1787</v>
      </c>
      <c r="F44" s="4"/>
      <c r="G44" s="4"/>
      <c r="H44" s="4"/>
      <c r="I44" s="4">
        <v>0.111</v>
      </c>
      <c r="J44" s="4">
        <v>0.077</v>
      </c>
      <c r="K44" s="4"/>
      <c r="L44" s="4"/>
      <c r="N44" s="3">
        <v>24.109780522321078</v>
      </c>
      <c r="R44" s="18">
        <f t="shared" si="1"/>
        <v>1787</v>
      </c>
      <c r="S44" s="4"/>
      <c r="T44" s="4"/>
      <c r="U44" s="4"/>
      <c r="V44" s="4">
        <v>5.8165304020379045</v>
      </c>
      <c r="W44" s="4">
        <v>4.034890459071339</v>
      </c>
      <c r="X44" s="4"/>
      <c r="Y44" s="4"/>
    </row>
    <row r="45" spans="3:25" ht="15">
      <c r="C45" s="18">
        <f t="shared" si="0"/>
        <v>1788</v>
      </c>
      <c r="F45" s="4"/>
      <c r="G45" s="4"/>
      <c r="H45" s="4">
        <v>0.097</v>
      </c>
      <c r="I45" s="4"/>
      <c r="J45" s="4">
        <v>0.083</v>
      </c>
      <c r="K45" s="4"/>
      <c r="L45" s="4">
        <v>0.028</v>
      </c>
      <c r="N45" s="3">
        <v>24.00131898385954</v>
      </c>
      <c r="R45" s="18">
        <f t="shared" si="1"/>
        <v>1788</v>
      </c>
      <c r="S45" s="4"/>
      <c r="T45" s="4"/>
      <c r="U45" s="4">
        <v>5.060047688403338</v>
      </c>
      <c r="V45" s="4"/>
      <c r="W45" s="4">
        <v>4.329731527190485</v>
      </c>
      <c r="X45" s="4"/>
      <c r="Y45" s="4">
        <v>0.7101357125250354</v>
      </c>
    </row>
    <row r="46" spans="3:25" ht="15">
      <c r="C46" s="18">
        <f t="shared" si="0"/>
        <v>1789</v>
      </c>
      <c r="F46" s="4"/>
      <c r="G46" s="4"/>
      <c r="H46" s="4"/>
      <c r="I46" s="4"/>
      <c r="J46" s="4">
        <v>0.07</v>
      </c>
      <c r="K46" s="4"/>
      <c r="L46" s="4"/>
      <c r="N46" s="3">
        <v>23.891715674526363</v>
      </c>
      <c r="R46" s="18">
        <f t="shared" si="1"/>
        <v>1789</v>
      </c>
      <c r="S46" s="4"/>
      <c r="T46" s="4"/>
      <c r="U46" s="4"/>
      <c r="V46" s="4"/>
      <c r="W46" s="4">
        <v>3.6349056666308313</v>
      </c>
      <c r="X46" s="4"/>
      <c r="Y46" s="4"/>
    </row>
    <row r="47" spans="3:25" ht="15">
      <c r="C47" s="18">
        <f t="shared" si="0"/>
        <v>1790</v>
      </c>
      <c r="F47" s="4">
        <v>0.039</v>
      </c>
      <c r="G47" s="4"/>
      <c r="H47" s="4">
        <v>0.111</v>
      </c>
      <c r="I47" s="4"/>
      <c r="J47" s="4">
        <v>0.083</v>
      </c>
      <c r="K47" s="4"/>
      <c r="L47" s="4">
        <v>0.028</v>
      </c>
      <c r="N47" s="3">
        <v>24.003839129071817</v>
      </c>
      <c r="R47" s="18">
        <f t="shared" si="1"/>
        <v>1790</v>
      </c>
      <c r="S47" s="4">
        <v>2.0346657814253444</v>
      </c>
      <c r="T47" s="4"/>
      <c r="U47" s="4">
        <v>5.790971839441364</v>
      </c>
      <c r="V47" s="4"/>
      <c r="W47" s="4">
        <v>4.330186150212912</v>
      </c>
      <c r="X47" s="4"/>
      <c r="Y47" s="4">
        <v>0.7102102769736471</v>
      </c>
    </row>
    <row r="48" spans="3:25" ht="15">
      <c r="C48" s="18">
        <f t="shared" si="0"/>
        <v>1791</v>
      </c>
      <c r="F48" s="4"/>
      <c r="G48" s="4">
        <v>0.035</v>
      </c>
      <c r="H48" s="4">
        <v>0.078</v>
      </c>
      <c r="I48" s="4"/>
      <c r="J48" s="4"/>
      <c r="K48" s="4"/>
      <c r="L48" s="4"/>
      <c r="N48" s="3">
        <v>24.11596258361727</v>
      </c>
      <c r="R48" s="18">
        <f t="shared" si="1"/>
        <v>1791</v>
      </c>
      <c r="S48" s="4"/>
      <c r="T48" s="4">
        <v>1.834511389755715</v>
      </c>
      <c r="U48" s="4">
        <v>4.088339668598451</v>
      </c>
      <c r="V48" s="4"/>
      <c r="W48" s="4"/>
      <c r="X48" s="4"/>
      <c r="Y48" s="4"/>
    </row>
    <row r="49" spans="3:25" ht="15">
      <c r="C49" s="18">
        <f t="shared" si="0"/>
        <v>1792</v>
      </c>
      <c r="F49" s="4">
        <v>0.034</v>
      </c>
      <c r="G49" s="4">
        <v>0.042</v>
      </c>
      <c r="H49" s="4"/>
      <c r="I49" s="4"/>
      <c r="J49" s="4">
        <v>0.086</v>
      </c>
      <c r="K49" s="4"/>
      <c r="L49" s="4"/>
      <c r="N49" s="3">
        <v>24.228086038162726</v>
      </c>
      <c r="R49" s="18">
        <f t="shared" si="1"/>
        <v>1792</v>
      </c>
      <c r="S49" s="4">
        <v>1.7903823631765543</v>
      </c>
      <c r="T49" s="4">
        <v>2.211648801571038</v>
      </c>
      <c r="U49" s="4"/>
      <c r="V49" s="4"/>
      <c r="W49" s="4">
        <v>4.528614212740695</v>
      </c>
      <c r="X49" s="4"/>
      <c r="Y49" s="4"/>
    </row>
    <row r="50" spans="3:25" ht="15">
      <c r="C50" s="18">
        <f t="shared" si="0"/>
        <v>1793</v>
      </c>
      <c r="F50" s="4">
        <v>0.036</v>
      </c>
      <c r="G50" s="4"/>
      <c r="H50" s="4">
        <v>0.111</v>
      </c>
      <c r="I50" s="4"/>
      <c r="J50" s="4">
        <v>0.125</v>
      </c>
      <c r="K50" s="4"/>
      <c r="L50" s="4"/>
      <c r="N50" s="3">
        <v>24.34020949270818</v>
      </c>
      <c r="R50" s="18">
        <f t="shared" si="1"/>
        <v>1793</v>
      </c>
      <c r="S50" s="4">
        <v>1.9044719446587577</v>
      </c>
      <c r="T50" s="4"/>
      <c r="U50" s="4">
        <v>5.872121829364504</v>
      </c>
      <c r="V50" s="4"/>
      <c r="W50" s="4">
        <v>6.612749807842909</v>
      </c>
      <c r="X50" s="4"/>
      <c r="Y50" s="4"/>
    </row>
    <row r="51" spans="3:25" ht="15">
      <c r="C51" s="18">
        <f t="shared" si="0"/>
        <v>1794</v>
      </c>
      <c r="F51" s="4"/>
      <c r="G51" s="4">
        <v>0.042</v>
      </c>
      <c r="H51" s="4">
        <v>0.125</v>
      </c>
      <c r="I51" s="4">
        <v>0.171</v>
      </c>
      <c r="J51" s="4">
        <v>0.1</v>
      </c>
      <c r="K51" s="4">
        <v>0.07</v>
      </c>
      <c r="L51" s="4">
        <v>0.028</v>
      </c>
      <c r="N51" s="3">
        <v>24.452332947253634</v>
      </c>
      <c r="R51" s="18">
        <f t="shared" si="1"/>
        <v>1794</v>
      </c>
      <c r="S51" s="4"/>
      <c r="T51" s="4">
        <v>2.2321190692993973</v>
      </c>
      <c r="U51" s="4">
        <v>6.643211515772015</v>
      </c>
      <c r="V51" s="4">
        <v>9.087913353576118</v>
      </c>
      <c r="W51" s="4">
        <v>5.314569212617613</v>
      </c>
      <c r="X51" s="4">
        <v>1.7116633063077544</v>
      </c>
      <c r="Y51" s="4">
        <v>0.7234800259133531</v>
      </c>
    </row>
    <row r="52" spans="3:25" ht="15">
      <c r="C52" s="18">
        <f t="shared" si="0"/>
        <v>1795</v>
      </c>
      <c r="F52" s="4"/>
      <c r="G52" s="4">
        <v>0.06</v>
      </c>
      <c r="H52" s="4">
        <v>0.124</v>
      </c>
      <c r="I52" s="4"/>
      <c r="J52" s="4"/>
      <c r="K52" s="4"/>
      <c r="L52" s="4"/>
      <c r="N52" s="3">
        <v>24.564456401799088</v>
      </c>
      <c r="R52" s="18">
        <f t="shared" si="1"/>
        <v>1795</v>
      </c>
      <c r="S52" s="4"/>
      <c r="T52" s="4">
        <v>3.203363147376538</v>
      </c>
      <c r="U52" s="4">
        <v>6.620283837911512</v>
      </c>
      <c r="V52" s="4"/>
      <c r="W52" s="4"/>
      <c r="X52" s="4"/>
      <c r="Y52" s="4"/>
    </row>
    <row r="53" spans="3:25" ht="15">
      <c r="C53" s="18">
        <f t="shared" si="0"/>
        <v>1796</v>
      </c>
      <c r="F53" s="4"/>
      <c r="G53" s="4">
        <v>0.083</v>
      </c>
      <c r="H53" s="4"/>
      <c r="I53" s="4"/>
      <c r="J53" s="4"/>
      <c r="K53" s="4"/>
      <c r="L53" s="4"/>
      <c r="N53" s="3">
        <v>24.676579856344542</v>
      </c>
      <c r="R53" s="18">
        <f t="shared" si="1"/>
        <v>1796</v>
      </c>
      <c r="S53" s="4"/>
      <c r="T53" s="4">
        <v>4.451545594602471</v>
      </c>
      <c r="U53" s="4"/>
      <c r="V53" s="4"/>
      <c r="W53" s="4"/>
      <c r="X53" s="4"/>
      <c r="Y53" s="4"/>
    </row>
    <row r="54" spans="3:25" ht="15">
      <c r="C54" s="18">
        <f t="shared" si="0"/>
        <v>1797</v>
      </c>
      <c r="F54" s="4"/>
      <c r="G54" s="4">
        <v>0.07</v>
      </c>
      <c r="H54" s="4">
        <v>0.118</v>
      </c>
      <c r="I54" s="4"/>
      <c r="J54" s="4">
        <v>0.091</v>
      </c>
      <c r="K54" s="4"/>
      <c r="L54" s="4">
        <v>0.039</v>
      </c>
      <c r="N54" s="3">
        <v>24.788703310889996</v>
      </c>
      <c r="R54" s="18">
        <f t="shared" si="1"/>
        <v>1797</v>
      </c>
      <c r="S54" s="4"/>
      <c r="T54" s="4">
        <v>3.7713741181532274</v>
      </c>
      <c r="U54" s="4">
        <v>6.357459227744011</v>
      </c>
      <c r="V54" s="4"/>
      <c r="W54" s="4">
        <v>4.902786353599194</v>
      </c>
      <c r="X54" s="4"/>
      <c r="Y54" s="4">
        <v>1.0215664702538276</v>
      </c>
    </row>
    <row r="55" spans="3:25" ht="15">
      <c r="C55" s="18">
        <f t="shared" si="0"/>
        <v>1798</v>
      </c>
      <c r="F55" s="4">
        <v>0.07</v>
      </c>
      <c r="G55" s="4"/>
      <c r="H55" s="4"/>
      <c r="I55" s="4"/>
      <c r="J55" s="4">
        <v>0.071</v>
      </c>
      <c r="K55" s="4"/>
      <c r="L55" s="4"/>
      <c r="N55" s="3">
        <v>24.90082676543545</v>
      </c>
      <c r="R55" s="18">
        <f t="shared" si="1"/>
        <v>1798</v>
      </c>
      <c r="S55" s="4">
        <v>3.788432674593527</v>
      </c>
      <c r="T55" s="4"/>
      <c r="U55" s="4"/>
      <c r="V55" s="4"/>
      <c r="W55" s="4">
        <v>3.8425531413734335</v>
      </c>
      <c r="X55" s="4"/>
      <c r="Y55" s="4"/>
    </row>
    <row r="56" spans="3:25" ht="15">
      <c r="C56" s="18">
        <f t="shared" si="0"/>
        <v>1799</v>
      </c>
      <c r="F56" s="4"/>
      <c r="G56" s="4">
        <v>0.042</v>
      </c>
      <c r="H56" s="4">
        <v>0.119</v>
      </c>
      <c r="I56" s="4"/>
      <c r="J56" s="4"/>
      <c r="K56" s="4"/>
      <c r="L56" s="4"/>
      <c r="N56" s="3">
        <v>25.012950219980905</v>
      </c>
      <c r="R56" s="18">
        <f t="shared" si="1"/>
        <v>1799</v>
      </c>
      <c r="S56" s="4"/>
      <c r="T56" s="4">
        <v>2.2832947386202957</v>
      </c>
      <c r="U56" s="4">
        <v>6.469335092757503</v>
      </c>
      <c r="V56" s="4"/>
      <c r="W56" s="4"/>
      <c r="X56" s="4"/>
      <c r="Y56" s="4"/>
    </row>
    <row r="57" spans="3:25" ht="15">
      <c r="C57" s="18">
        <f t="shared" si="0"/>
        <v>1800</v>
      </c>
      <c r="F57" s="4"/>
      <c r="G57" s="4">
        <v>0.07</v>
      </c>
      <c r="H57" s="4">
        <v>0.153</v>
      </c>
      <c r="I57" s="4">
        <v>0.198</v>
      </c>
      <c r="J57" s="4"/>
      <c r="K57" s="4"/>
      <c r="L57" s="4"/>
      <c r="N57" s="3">
        <v>25.125078104394724</v>
      </c>
      <c r="R57" s="18">
        <f t="shared" si="1"/>
        <v>1800</v>
      </c>
      <c r="S57" s="4"/>
      <c r="T57" s="4">
        <v>3.8225504614380155</v>
      </c>
      <c r="U57" s="4">
        <v>8.355003151428804</v>
      </c>
      <c r="V57" s="4">
        <v>10.8123570194961</v>
      </c>
      <c r="W57" s="4"/>
      <c r="X57" s="4"/>
      <c r="Y57" s="4"/>
    </row>
    <row r="58" spans="3:25" ht="15">
      <c r="C58" s="18">
        <f t="shared" si="0"/>
        <v>1801</v>
      </c>
      <c r="F58" s="4"/>
      <c r="G58" s="4"/>
      <c r="H58" s="4"/>
      <c r="I58" s="4">
        <v>0.215</v>
      </c>
      <c r="J58" s="4"/>
      <c r="K58" s="4"/>
      <c r="L58" s="4">
        <v>0.035</v>
      </c>
      <c r="N58" s="3">
        <v>24.78787688483261</v>
      </c>
      <c r="R58" s="18">
        <f t="shared" si="1"/>
        <v>1801</v>
      </c>
      <c r="S58" s="4"/>
      <c r="T58" s="4"/>
      <c r="U58" s="4"/>
      <c r="V58" s="4">
        <v>11.583120039641408</v>
      </c>
      <c r="W58" s="4"/>
      <c r="X58" s="4"/>
      <c r="Y58" s="4">
        <v>0.9167598573140396</v>
      </c>
    </row>
    <row r="59" spans="3:25" ht="15">
      <c r="C59" s="18">
        <f t="shared" si="0"/>
        <v>1802</v>
      </c>
      <c r="F59" s="4">
        <v>0.076</v>
      </c>
      <c r="G59" s="4">
        <v>0.065</v>
      </c>
      <c r="H59" s="4">
        <v>0.92</v>
      </c>
      <c r="I59" s="4">
        <v>0.21</v>
      </c>
      <c r="J59" s="4">
        <v>0.167</v>
      </c>
      <c r="K59" s="4">
        <v>0.183</v>
      </c>
      <c r="L59" s="4">
        <v>0.056</v>
      </c>
      <c r="N59" s="3">
        <v>24.459606889457255</v>
      </c>
      <c r="R59" s="18">
        <f t="shared" si="1"/>
        <v>1802</v>
      </c>
      <c r="S59" s="4">
        <v>4.040274122144646</v>
      </c>
      <c r="T59" s="4">
        <v>3.4554976044658154</v>
      </c>
      <c r="U59" s="4">
        <v>48.90858147859308</v>
      </c>
      <c r="V59" s="4">
        <v>11.163915337504942</v>
      </c>
      <c r="W59" s="4">
        <v>8.877970768396787</v>
      </c>
      <c r="X59" s="4">
        <v>4.476108060770677</v>
      </c>
      <c r="Y59" s="4">
        <v>1.4473904853485564</v>
      </c>
    </row>
    <row r="60" spans="3:25" ht="15">
      <c r="C60" s="18">
        <f t="shared" si="0"/>
        <v>1803</v>
      </c>
      <c r="F60" s="4">
        <v>0.082</v>
      </c>
      <c r="G60" s="4">
        <v>0.063</v>
      </c>
      <c r="H60" s="4">
        <v>0.96</v>
      </c>
      <c r="I60" s="4">
        <v>0.214</v>
      </c>
      <c r="J60" s="4"/>
      <c r="K60" s="4">
        <v>0.24</v>
      </c>
      <c r="L60" s="4">
        <v>0.036</v>
      </c>
      <c r="N60" s="3">
        <v>24.675140662502496</v>
      </c>
      <c r="R60" s="18">
        <f t="shared" si="1"/>
        <v>1803</v>
      </c>
      <c r="S60" s="4">
        <v>4.397656018963715</v>
      </c>
      <c r="T60" s="4">
        <v>3.3786869413989504</v>
      </c>
      <c r="U60" s="4">
        <v>51.484753392745915</v>
      </c>
      <c r="V60" s="4">
        <v>11.476809610466278</v>
      </c>
      <c r="W60" s="4"/>
      <c r="X60" s="4">
        <v>5.922033759000599</v>
      </c>
      <c r="Y60" s="4">
        <v>0.9386644094152161</v>
      </c>
    </row>
    <row r="61" spans="3:25" ht="15">
      <c r="C61" s="18">
        <f t="shared" si="0"/>
        <v>1804</v>
      </c>
      <c r="F61" s="4">
        <v>0.061</v>
      </c>
      <c r="G61" s="4"/>
      <c r="H61" s="4">
        <v>0.06</v>
      </c>
      <c r="I61" s="4">
        <v>0.245</v>
      </c>
      <c r="J61" s="4">
        <v>0.167</v>
      </c>
      <c r="K61" s="4"/>
      <c r="L61" s="4">
        <v>0.031</v>
      </c>
      <c r="N61" s="3">
        <v>24.675140662502496</v>
      </c>
      <c r="R61" s="18">
        <f t="shared" si="1"/>
        <v>1804</v>
      </c>
      <c r="S61" s="4">
        <v>3.271427038497397</v>
      </c>
      <c r="T61" s="4"/>
      <c r="U61" s="4">
        <v>3.2177970870466197</v>
      </c>
      <c r="V61" s="4">
        <v>13.139338105440364</v>
      </c>
      <c r="W61" s="4">
        <v>8.956201892279758</v>
      </c>
      <c r="X61" s="4"/>
      <c r="Y61" s="4">
        <v>0.8082943525519918</v>
      </c>
    </row>
    <row r="62" spans="3:25" ht="15">
      <c r="C62" s="18">
        <f t="shared" si="0"/>
        <v>1805</v>
      </c>
      <c r="F62" s="4">
        <v>0.073</v>
      </c>
      <c r="G62" s="4">
        <v>0.083</v>
      </c>
      <c r="H62" s="4">
        <v>0.143</v>
      </c>
      <c r="I62" s="4">
        <v>0.256</v>
      </c>
      <c r="J62" s="4">
        <v>0.1</v>
      </c>
      <c r="K62" s="4"/>
      <c r="L62" s="4">
        <v>0.035</v>
      </c>
      <c r="N62" s="3">
        <v>25.359960517290038</v>
      </c>
      <c r="R62" s="18">
        <f t="shared" si="1"/>
        <v>1805</v>
      </c>
      <c r="S62" s="4">
        <v>4.023640768881053</v>
      </c>
      <c r="T62" s="4">
        <v>4.574824435851061</v>
      </c>
      <c r="U62" s="4">
        <v>7.881926437671104</v>
      </c>
      <c r="V62" s="4">
        <v>14.110301874432189</v>
      </c>
      <c r="W62" s="4">
        <v>5.511836669700074</v>
      </c>
      <c r="X62" s="4"/>
      <c r="Y62" s="4">
        <v>0.9379179142020937</v>
      </c>
    </row>
    <row r="63" spans="3:25" ht="15">
      <c r="C63" s="18">
        <f t="shared" si="0"/>
        <v>1806</v>
      </c>
      <c r="F63" s="4">
        <v>0.117</v>
      </c>
      <c r="G63" s="4">
        <v>0.074</v>
      </c>
      <c r="H63" s="4"/>
      <c r="I63" s="4">
        <v>0.233</v>
      </c>
      <c r="J63" s="4">
        <v>0.12</v>
      </c>
      <c r="K63" s="4">
        <v>0.246</v>
      </c>
      <c r="L63" s="4">
        <v>0.04</v>
      </c>
      <c r="N63" s="3">
        <v>24.90164797782094</v>
      </c>
      <c r="R63" s="18">
        <f t="shared" si="1"/>
        <v>1806</v>
      </c>
      <c r="S63" s="4">
        <v>6.332303441436753</v>
      </c>
      <c r="T63" s="4">
        <v>4.005046621079655</v>
      </c>
      <c r="U63" s="4"/>
      <c r="V63" s="4">
        <v>12.610484631237293</v>
      </c>
      <c r="W63" s="4">
        <v>6.494670196345387</v>
      </c>
      <c r="X63" s="4">
        <v>6.125805402543951</v>
      </c>
      <c r="Y63" s="4">
        <v>1.0525343890873753</v>
      </c>
    </row>
    <row r="64" spans="3:25" ht="15">
      <c r="C64" s="18">
        <f t="shared" si="0"/>
        <v>1807</v>
      </c>
      <c r="F64" s="4">
        <v>0.085</v>
      </c>
      <c r="G64" s="4">
        <v>0.071</v>
      </c>
      <c r="H64" s="4">
        <v>0.12</v>
      </c>
      <c r="I64" s="4"/>
      <c r="J64" s="4">
        <v>0.11</v>
      </c>
      <c r="K64" s="4">
        <v>0.27</v>
      </c>
      <c r="L64" s="4">
        <v>0.04</v>
      </c>
      <c r="N64" s="3">
        <v>24.675140662502496</v>
      </c>
      <c r="R64" s="18">
        <f t="shared" si="1"/>
        <v>1807</v>
      </c>
      <c r="S64" s="4">
        <v>4.558545873316045</v>
      </c>
      <c r="T64" s="4">
        <v>3.8077265530051663</v>
      </c>
      <c r="U64" s="4">
        <v>6.435594174093239</v>
      </c>
      <c r="V64" s="4"/>
      <c r="W64" s="4">
        <v>5.89929465958547</v>
      </c>
      <c r="X64" s="4">
        <v>6.662287978875675</v>
      </c>
      <c r="Y64" s="4">
        <v>1.0429604549057958</v>
      </c>
    </row>
    <row r="65" spans="3:25" ht="15">
      <c r="C65" s="18">
        <f t="shared" si="0"/>
        <v>1808</v>
      </c>
      <c r="F65" s="4">
        <v>0.079</v>
      </c>
      <c r="G65" s="4">
        <v>0.07</v>
      </c>
      <c r="H65" s="4">
        <v>0.087</v>
      </c>
      <c r="I65" s="4">
        <v>0.166</v>
      </c>
      <c r="J65" s="4">
        <v>0.073</v>
      </c>
      <c r="K65" s="4"/>
      <c r="L65" s="4">
        <v>0.06</v>
      </c>
      <c r="N65" s="3">
        <v>25.713016839657516</v>
      </c>
      <c r="R65" s="18">
        <f t="shared" si="1"/>
        <v>1808</v>
      </c>
      <c r="S65" s="4">
        <v>4.414971376511506</v>
      </c>
      <c r="T65" s="4">
        <v>3.9119999538709544</v>
      </c>
      <c r="U65" s="4">
        <v>4.862057085525329</v>
      </c>
      <c r="V65" s="4">
        <v>9.277028462036835</v>
      </c>
      <c r="W65" s="4">
        <v>4.079657094751138</v>
      </c>
      <c r="X65" s="4"/>
      <c r="Y65" s="4">
        <v>1.630243578358378</v>
      </c>
    </row>
    <row r="66" spans="3:25" ht="15">
      <c r="C66" s="18">
        <f t="shared" si="0"/>
        <v>1809</v>
      </c>
      <c r="F66" s="4">
        <v>0.083</v>
      </c>
      <c r="G66" s="4">
        <v>0.082</v>
      </c>
      <c r="H66" s="4">
        <v>0.083</v>
      </c>
      <c r="I66" s="4">
        <v>0.18</v>
      </c>
      <c r="J66" s="4">
        <v>0.089</v>
      </c>
      <c r="K66" s="4"/>
      <c r="L66" s="4">
        <v>0.06</v>
      </c>
      <c r="N66" s="3">
        <v>25.599275980738366</v>
      </c>
      <c r="R66" s="18">
        <f t="shared" si="1"/>
        <v>1809</v>
      </c>
      <c r="S66" s="4">
        <v>4.6179958843757545</v>
      </c>
      <c r="T66" s="4">
        <v>4.562357379744721</v>
      </c>
      <c r="U66" s="4">
        <v>4.6179958843757545</v>
      </c>
      <c r="V66" s="4">
        <v>10.014930833585971</v>
      </c>
      <c r="W66" s="4">
        <v>4.951826912161953</v>
      </c>
      <c r="X66" s="4"/>
      <c r="Y66" s="4">
        <v>1.6230322384364155</v>
      </c>
    </row>
    <row r="67" spans="3:25" ht="15">
      <c r="C67" s="18">
        <f t="shared" si="0"/>
        <v>1810</v>
      </c>
      <c r="F67" s="4">
        <v>0.089</v>
      </c>
      <c r="G67" s="4">
        <v>0.069</v>
      </c>
      <c r="H67" s="4">
        <v>0.131</v>
      </c>
      <c r="I67" s="4">
        <v>0.201</v>
      </c>
      <c r="J67" s="4">
        <v>0.129</v>
      </c>
      <c r="K67" s="4"/>
      <c r="L67" s="4">
        <v>0.0425</v>
      </c>
      <c r="N67" s="3">
        <v>25.359960517290038</v>
      </c>
      <c r="R67" s="18">
        <f t="shared" si="1"/>
        <v>1810</v>
      </c>
      <c r="S67" s="4">
        <v>4.905534636033065</v>
      </c>
      <c r="T67" s="4">
        <v>3.8031673020930508</v>
      </c>
      <c r="U67" s="4">
        <v>7.220506037307096</v>
      </c>
      <c r="V67" s="4">
        <v>11.078791706097148</v>
      </c>
      <c r="W67" s="4">
        <v>7.110269303913094</v>
      </c>
      <c r="X67" s="4"/>
      <c r="Y67" s="4">
        <v>1.1389003243882565</v>
      </c>
    </row>
    <row r="68" spans="3:25" ht="15">
      <c r="C68" s="18">
        <f t="shared" si="0"/>
        <v>1811</v>
      </c>
      <c r="F68" s="4">
        <v>0.0865</v>
      </c>
      <c r="G68" s="4">
        <v>0.069</v>
      </c>
      <c r="H68" s="4">
        <v>0.115</v>
      </c>
      <c r="I68" s="4">
        <v>0.223</v>
      </c>
      <c r="J68" s="4">
        <v>0.174</v>
      </c>
      <c r="K68" s="4"/>
      <c r="L68" s="4">
        <v>0.061</v>
      </c>
      <c r="N68" s="3">
        <v>24.90164797782094</v>
      </c>
      <c r="R68" s="18">
        <f t="shared" si="1"/>
        <v>1811</v>
      </c>
      <c r="S68" s="4">
        <v>4.681574766532299</v>
      </c>
      <c r="T68" s="4">
        <v>3.734435362898598</v>
      </c>
      <c r="U68" s="4">
        <v>6.22405893816433</v>
      </c>
      <c r="V68" s="4">
        <v>12.069262114875178</v>
      </c>
      <c r="W68" s="4">
        <v>9.41727178470081</v>
      </c>
      <c r="X68" s="4"/>
      <c r="Y68" s="4">
        <v>1.605114943358247</v>
      </c>
    </row>
    <row r="69" spans="3:25" ht="15">
      <c r="C69" s="18">
        <f t="shared" si="0"/>
        <v>1812</v>
      </c>
      <c r="F69" s="4">
        <v>0.141</v>
      </c>
      <c r="G69" s="4">
        <v>0.062</v>
      </c>
      <c r="H69" s="4">
        <v>0.097</v>
      </c>
      <c r="I69" s="4">
        <v>0.24</v>
      </c>
      <c r="J69" s="4">
        <v>0.141</v>
      </c>
      <c r="K69" s="4"/>
      <c r="L69" s="4">
        <v>0.043</v>
      </c>
      <c r="N69" s="3">
        <v>25.835459776989218</v>
      </c>
      <c r="R69" s="18">
        <f t="shared" si="1"/>
        <v>1812</v>
      </c>
      <c r="S69" s="4">
        <v>7.9174088862322956</v>
      </c>
      <c r="T69" s="4">
        <v>3.481413836499308</v>
      </c>
      <c r="U69" s="4">
        <v>5.446728099039239</v>
      </c>
      <c r="V69" s="4">
        <v>13.476440657416676</v>
      </c>
      <c r="W69" s="4">
        <v>7.9174088862322956</v>
      </c>
      <c r="X69" s="4"/>
      <c r="Y69" s="4">
        <v>1.1739047608290127</v>
      </c>
    </row>
    <row r="70" spans="3:25" ht="15">
      <c r="C70" s="18">
        <f t="shared" si="0"/>
        <v>1813</v>
      </c>
      <c r="F70" s="4">
        <v>0.087</v>
      </c>
      <c r="G70" s="4">
        <v>0.065</v>
      </c>
      <c r="H70" s="4">
        <v>0.153</v>
      </c>
      <c r="I70" s="4">
        <v>0.249</v>
      </c>
      <c r="J70" s="4">
        <v>0.107</v>
      </c>
      <c r="K70" s="4">
        <v>0.18</v>
      </c>
      <c r="L70" s="4">
        <v>0.0415</v>
      </c>
      <c r="N70" s="3">
        <v>26.083877659460274</v>
      </c>
      <c r="R70" s="18">
        <f t="shared" si="1"/>
        <v>1813</v>
      </c>
      <c r="S70" s="4">
        <v>4.932182908874253</v>
      </c>
      <c r="T70" s="4">
        <v>3.684964242262373</v>
      </c>
      <c r="U70" s="4">
        <v>8.673838908709893</v>
      </c>
      <c r="V70" s="4">
        <v>14.116247635743552</v>
      </c>
      <c r="W70" s="4">
        <v>6.066018060339599</v>
      </c>
      <c r="X70" s="4">
        <v>4.695097978702849</v>
      </c>
      <c r="Y70" s="4">
        <v>1.1438483889339053</v>
      </c>
    </row>
    <row r="71" spans="3:25" ht="15">
      <c r="C71" s="18">
        <f t="shared" si="0"/>
        <v>1814</v>
      </c>
      <c r="F71" s="4">
        <v>0.076</v>
      </c>
      <c r="G71" s="4">
        <v>0.082</v>
      </c>
      <c r="H71" s="4">
        <v>0.085</v>
      </c>
      <c r="I71" s="4">
        <v>0.249</v>
      </c>
      <c r="J71" s="4">
        <v>0.106</v>
      </c>
      <c r="K71" s="4">
        <v>0.188</v>
      </c>
      <c r="L71" s="4">
        <v>0.05</v>
      </c>
      <c r="N71" s="3">
        <v>24.133206797521208</v>
      </c>
      <c r="R71" s="18">
        <f t="shared" si="1"/>
        <v>1814</v>
      </c>
      <c r="S71" s="4">
        <v>3.9863588711402125</v>
      </c>
      <c r="T71" s="4">
        <v>4.301071413598651</v>
      </c>
      <c r="U71" s="4">
        <v>4.458427684827869</v>
      </c>
      <c r="V71" s="4">
        <v>13.06057051202517</v>
      </c>
      <c r="W71" s="4">
        <v>5.559921583432401</v>
      </c>
      <c r="X71" s="4">
        <v>4.537042877933987</v>
      </c>
      <c r="Y71" s="4">
        <v>1.2750677232271996</v>
      </c>
    </row>
    <row r="72" spans="3:25" ht="15">
      <c r="C72" s="18">
        <f t="shared" si="0"/>
        <v>1815</v>
      </c>
      <c r="F72" s="4">
        <v>0.087</v>
      </c>
      <c r="G72" s="4">
        <v>0.085</v>
      </c>
      <c r="H72" s="4">
        <v>0.18</v>
      </c>
      <c r="I72" s="4">
        <v>0.253</v>
      </c>
      <c r="J72" s="4">
        <v>0.1</v>
      </c>
      <c r="K72" s="4"/>
      <c r="L72" s="4">
        <v>0.05</v>
      </c>
      <c r="N72" s="3">
        <v>24.459606889457255</v>
      </c>
      <c r="R72" s="18">
        <f t="shared" si="1"/>
        <v>1815</v>
      </c>
      <c r="S72" s="4">
        <v>4.625050639823476</v>
      </c>
      <c r="T72" s="4">
        <v>4.518727636609143</v>
      </c>
      <c r="U72" s="4">
        <v>9.56907028928995</v>
      </c>
      <c r="V72" s="4">
        <v>13.449859906613096</v>
      </c>
      <c r="W72" s="4">
        <v>5.3161501607166395</v>
      </c>
      <c r="X72" s="4"/>
      <c r="Y72" s="4">
        <v>1.2923129333469254</v>
      </c>
    </row>
    <row r="73" spans="3:25" ht="15">
      <c r="C73" s="18">
        <f t="shared" si="0"/>
        <v>1816</v>
      </c>
      <c r="F73" s="4">
        <v>0.0815</v>
      </c>
      <c r="G73" s="4">
        <v>0.062</v>
      </c>
      <c r="H73" s="4">
        <v>0.153</v>
      </c>
      <c r="I73" s="4">
        <v>0.263</v>
      </c>
      <c r="J73" s="4">
        <v>0.149</v>
      </c>
      <c r="K73" s="4">
        <v>0.3</v>
      </c>
      <c r="L73" s="4">
        <v>0.04</v>
      </c>
      <c r="N73" s="3">
        <v>24.459606889457255</v>
      </c>
      <c r="R73" s="18">
        <f t="shared" si="1"/>
        <v>1816</v>
      </c>
      <c r="S73" s="4">
        <v>4.33266238098406</v>
      </c>
      <c r="T73" s="4">
        <v>3.296013099644316</v>
      </c>
      <c r="U73" s="4">
        <v>8.133709745896457</v>
      </c>
      <c r="V73" s="4">
        <v>13.981474922684761</v>
      </c>
      <c r="W73" s="4">
        <v>7.921063739467791</v>
      </c>
      <c r="X73" s="4">
        <v>7.337882066837176</v>
      </c>
      <c r="Y73" s="4">
        <v>1.0338503466775402</v>
      </c>
    </row>
    <row r="74" spans="3:25" ht="15">
      <c r="C74" s="18">
        <f t="shared" si="0"/>
        <v>1817</v>
      </c>
      <c r="F74" s="4">
        <v>0.079</v>
      </c>
      <c r="G74" s="4">
        <v>0.079</v>
      </c>
      <c r="H74" s="4">
        <v>0.151</v>
      </c>
      <c r="I74" s="4">
        <v>0.133</v>
      </c>
      <c r="J74" s="4">
        <v>0.144</v>
      </c>
      <c r="K74" s="4">
        <v>0.167</v>
      </c>
      <c r="L74" s="4"/>
      <c r="N74" s="3">
        <v>24.24103458550231</v>
      </c>
      <c r="R74" s="18">
        <f t="shared" si="1"/>
        <v>1817</v>
      </c>
      <c r="S74" s="4">
        <v>4.162229368082335</v>
      </c>
      <c r="T74" s="4">
        <v>4.162229368082335</v>
      </c>
      <c r="U74" s="4">
        <v>7.955653602283957</v>
      </c>
      <c r="V74" s="4">
        <v>7.007297543733552</v>
      </c>
      <c r="W74" s="4">
        <v>7.586848468403243</v>
      </c>
      <c r="X74" s="4">
        <v>4.048252775778886</v>
      </c>
      <c r="Y74" s="4"/>
    </row>
    <row r="75" spans="3:25" ht="15">
      <c r="C75" s="18">
        <f aca="true" t="shared" si="2" ref="C75:C116">C74+1</f>
        <v>1818</v>
      </c>
      <c r="F75" s="4">
        <v>0.102</v>
      </c>
      <c r="G75" s="4">
        <v>0.073</v>
      </c>
      <c r="H75" s="4">
        <v>0.198</v>
      </c>
      <c r="I75" s="4">
        <v>0.218</v>
      </c>
      <c r="J75" s="4">
        <v>0.127</v>
      </c>
      <c r="K75" s="4"/>
      <c r="L75" s="4">
        <v>0.06</v>
      </c>
      <c r="N75" s="3">
        <v>24.675140662502496</v>
      </c>
      <c r="R75" s="18">
        <f aca="true" t="shared" si="3" ref="R75:R116">R74+1</f>
        <v>1818</v>
      </c>
      <c r="S75" s="4">
        <v>5.470255047979253</v>
      </c>
      <c r="T75" s="4">
        <v>3.9149864559067202</v>
      </c>
      <c r="U75" s="4">
        <v>10.618730387253846</v>
      </c>
      <c r="V75" s="4">
        <v>11.691329416269385</v>
      </c>
      <c r="W75" s="4">
        <v>6.8110038342486785</v>
      </c>
      <c r="X75" s="4"/>
      <c r="Y75" s="4">
        <v>1.5644406823586936</v>
      </c>
    </row>
    <row r="76" spans="3:25" ht="15">
      <c r="C76" s="18">
        <f t="shared" si="2"/>
        <v>1819</v>
      </c>
      <c r="F76" s="4">
        <v>0.105</v>
      </c>
      <c r="G76" s="4">
        <v>0.0625</v>
      </c>
      <c r="H76" s="4">
        <v>0.114</v>
      </c>
      <c r="I76" s="4">
        <v>0.235</v>
      </c>
      <c r="J76" s="4">
        <v>0.105</v>
      </c>
      <c r="K76" s="4">
        <v>0.207</v>
      </c>
      <c r="L76" s="4"/>
      <c r="N76" s="3">
        <v>24.56342525486242</v>
      </c>
      <c r="R76" s="18">
        <f t="shared" si="3"/>
        <v>1819</v>
      </c>
      <c r="S76" s="4">
        <v>5.605650188568907</v>
      </c>
      <c r="T76" s="4">
        <v>3.3366965408148253</v>
      </c>
      <c r="U76" s="4">
        <v>6.086134490446241</v>
      </c>
      <c r="V76" s="4">
        <v>12.545978993463743</v>
      </c>
      <c r="W76" s="4">
        <v>5.605650188568907</v>
      </c>
      <c r="X76" s="4">
        <v>5.08462902775652</v>
      </c>
      <c r="Y76" s="4"/>
    </row>
    <row r="77" spans="3:25" ht="15">
      <c r="C77" s="18">
        <f t="shared" si="2"/>
        <v>1820</v>
      </c>
      <c r="F77" s="4">
        <v>0.073</v>
      </c>
      <c r="G77" s="4">
        <v>0.044</v>
      </c>
      <c r="H77" s="4">
        <v>0.118</v>
      </c>
      <c r="I77" s="4">
        <v>0.184</v>
      </c>
      <c r="J77" s="4">
        <v>0.099</v>
      </c>
      <c r="K77" s="4">
        <v>0.209</v>
      </c>
      <c r="L77" s="4">
        <v>0.045</v>
      </c>
      <c r="N77" s="3">
        <v>25.016468256681208</v>
      </c>
      <c r="R77" s="18">
        <f t="shared" si="3"/>
        <v>1820</v>
      </c>
      <c r="S77" s="4">
        <v>3.9691418881498106</v>
      </c>
      <c r="T77" s="4">
        <v>2.3923594942272834</v>
      </c>
      <c r="U77" s="4">
        <v>6.415873189064078</v>
      </c>
      <c r="V77" s="4">
        <v>10.004412430405003</v>
      </c>
      <c r="W77" s="4">
        <v>5.382808862011388</v>
      </c>
      <c r="X77" s="4">
        <v>5.2284418656463725</v>
      </c>
      <c r="Y77" s="4">
        <v>1.1895610202891682</v>
      </c>
    </row>
    <row r="78" spans="3:25" ht="15">
      <c r="C78" s="18">
        <f t="shared" si="2"/>
        <v>1821</v>
      </c>
      <c r="F78" s="4">
        <v>0.083</v>
      </c>
      <c r="G78" s="4">
        <v>0.0635</v>
      </c>
      <c r="H78" s="4">
        <v>0.0875</v>
      </c>
      <c r="I78" s="4">
        <v>0.2</v>
      </c>
      <c r="J78" s="4">
        <v>0.085</v>
      </c>
      <c r="K78" s="4">
        <v>0.131</v>
      </c>
      <c r="L78" s="4">
        <v>0.05</v>
      </c>
      <c r="N78" s="3">
        <v>25.599275980738366</v>
      </c>
      <c r="R78" s="18">
        <f t="shared" si="3"/>
        <v>1821</v>
      </c>
      <c r="S78" s="4">
        <v>4.6179958843757545</v>
      </c>
      <c r="T78" s="4">
        <v>3.5330450440706067</v>
      </c>
      <c r="U78" s="4">
        <v>4.868369155215404</v>
      </c>
      <c r="V78" s="4">
        <v>11.127700926206636</v>
      </c>
      <c r="W78" s="4">
        <v>4.7292728936378206</v>
      </c>
      <c r="X78" s="4">
        <v>3.353505153476726</v>
      </c>
      <c r="Y78" s="4">
        <v>1.3525268653636797</v>
      </c>
    </row>
    <row r="79" spans="3:25" ht="15">
      <c r="C79" s="18">
        <f t="shared" si="2"/>
        <v>1822</v>
      </c>
      <c r="F79" s="4">
        <v>0.066</v>
      </c>
      <c r="G79" s="4">
        <v>0.075</v>
      </c>
      <c r="H79" s="4">
        <v>0.107</v>
      </c>
      <c r="I79" s="4">
        <v>0.193</v>
      </c>
      <c r="J79" s="4">
        <v>0.089</v>
      </c>
      <c r="K79" s="4">
        <v>0.139</v>
      </c>
      <c r="L79" s="4">
        <v>0.04</v>
      </c>
      <c r="N79" s="3">
        <v>25.359960517290038</v>
      </c>
      <c r="R79" s="18">
        <f t="shared" si="3"/>
        <v>1822</v>
      </c>
      <c r="S79" s="4">
        <v>3.6378122020020487</v>
      </c>
      <c r="T79" s="4">
        <v>4.1338775022750545</v>
      </c>
      <c r="U79" s="4">
        <v>5.897665236579079</v>
      </c>
      <c r="V79" s="4">
        <v>10.637844772521142</v>
      </c>
      <c r="W79" s="4">
        <v>4.905534636033065</v>
      </c>
      <c r="X79" s="4">
        <v>3.5250345119033155</v>
      </c>
      <c r="Y79" s="4">
        <v>1.0719061876595355</v>
      </c>
    </row>
    <row r="80" spans="3:25" ht="15">
      <c r="C80" s="18">
        <f t="shared" si="2"/>
        <v>1823</v>
      </c>
      <c r="F80" s="4">
        <v>0.08</v>
      </c>
      <c r="G80" s="4">
        <v>0.068</v>
      </c>
      <c r="H80" s="4">
        <v>0.915</v>
      </c>
      <c r="I80" s="4">
        <v>0.188</v>
      </c>
      <c r="J80" s="4">
        <v>0.103</v>
      </c>
      <c r="K80" s="4">
        <v>0.22</v>
      </c>
      <c r="L80" s="4"/>
      <c r="N80" s="3">
        <v>25.359960517290038</v>
      </c>
      <c r="R80" s="18">
        <f t="shared" si="3"/>
        <v>1823</v>
      </c>
      <c r="S80" s="4">
        <v>4.4094693357600585</v>
      </c>
      <c r="T80" s="4">
        <v>3.74804893539605</v>
      </c>
      <c r="U80" s="4">
        <v>50.43330552775567</v>
      </c>
      <c r="V80" s="4">
        <v>10.36225293903614</v>
      </c>
      <c r="W80" s="4">
        <v>5.677191769791075</v>
      </c>
      <c r="X80" s="4">
        <v>5.5791913138038085</v>
      </c>
      <c r="Y80" s="4"/>
    </row>
    <row r="81" spans="3:25" ht="15">
      <c r="C81" s="18">
        <f t="shared" si="2"/>
        <v>1824</v>
      </c>
      <c r="F81" s="4">
        <v>0.07</v>
      </c>
      <c r="G81" s="4">
        <v>0.0635</v>
      </c>
      <c r="H81" s="4">
        <v>0.082</v>
      </c>
      <c r="I81" s="4">
        <v>0.162</v>
      </c>
      <c r="J81" s="4">
        <v>0.102</v>
      </c>
      <c r="K81" s="4">
        <v>0.153</v>
      </c>
      <c r="L81" s="4">
        <v>0.045</v>
      </c>
      <c r="N81" s="3">
        <v>25.359960517290038</v>
      </c>
      <c r="R81" s="18">
        <f t="shared" si="3"/>
        <v>1824</v>
      </c>
      <c r="S81" s="4">
        <v>3.8582856687900517</v>
      </c>
      <c r="T81" s="4">
        <v>3.5000162852595467</v>
      </c>
      <c r="U81" s="4">
        <v>4.51970606915406</v>
      </c>
      <c r="V81" s="4">
        <v>8.929175404914119</v>
      </c>
      <c r="W81" s="4">
        <v>5.622073403094075</v>
      </c>
      <c r="X81" s="4">
        <v>3.8800739591453755</v>
      </c>
      <c r="Y81" s="4">
        <v>1.2058944611169773</v>
      </c>
    </row>
    <row r="82" spans="3:25" ht="15">
      <c r="C82" s="18">
        <f t="shared" si="2"/>
        <v>1825</v>
      </c>
      <c r="F82" s="4">
        <v>0.07</v>
      </c>
      <c r="G82" s="4">
        <v>0.05</v>
      </c>
      <c r="H82" s="4">
        <v>0.101</v>
      </c>
      <c r="I82" s="4">
        <v>0.216</v>
      </c>
      <c r="J82" s="4">
        <v>0.08</v>
      </c>
      <c r="K82" s="4">
        <v>0.151</v>
      </c>
      <c r="L82" s="4"/>
      <c r="N82" s="3">
        <v>25.125078104394724</v>
      </c>
      <c r="R82" s="18">
        <f t="shared" si="3"/>
        <v>1825</v>
      </c>
      <c r="S82" s="4">
        <v>3.8225504614380155</v>
      </c>
      <c r="T82" s="4">
        <v>2.7303931867414395</v>
      </c>
      <c r="U82" s="4">
        <v>5.515394237217707</v>
      </c>
      <c r="V82" s="4">
        <v>11.795298566723018</v>
      </c>
      <c r="W82" s="4">
        <v>4.368629098786303</v>
      </c>
      <c r="X82" s="4">
        <v>3.7938867937636034</v>
      </c>
      <c r="Y82" s="4"/>
    </row>
    <row r="83" spans="3:25" ht="15">
      <c r="C83" s="18">
        <f t="shared" si="2"/>
        <v>1826</v>
      </c>
      <c r="F83" s="4">
        <v>0.0755</v>
      </c>
      <c r="G83" s="4">
        <v>0.078</v>
      </c>
      <c r="H83" s="4">
        <v>0.08</v>
      </c>
      <c r="I83" s="4">
        <v>0.198</v>
      </c>
      <c r="J83" s="4">
        <v>0.095</v>
      </c>
      <c r="K83" s="4">
        <v>0.164</v>
      </c>
      <c r="L83" s="4"/>
      <c r="N83" s="3">
        <v>25.359960517290038</v>
      </c>
      <c r="R83" s="18">
        <f t="shared" si="3"/>
        <v>1826</v>
      </c>
      <c r="S83" s="4">
        <v>4.1614366856235545</v>
      </c>
      <c r="T83" s="4">
        <v>4.2992326023660565</v>
      </c>
      <c r="U83" s="4">
        <v>4.4094693357600585</v>
      </c>
      <c r="V83" s="4">
        <v>10.913436606006146</v>
      </c>
      <c r="W83" s="4">
        <v>5.23624483621507</v>
      </c>
      <c r="X83" s="4">
        <v>4.159033524835566</v>
      </c>
      <c r="Y83" s="4"/>
    </row>
    <row r="84" spans="3:25" ht="15">
      <c r="C84" s="18">
        <f t="shared" si="2"/>
        <v>1827</v>
      </c>
      <c r="F84" s="4">
        <v>0.091</v>
      </c>
      <c r="G84" s="4">
        <v>0.057</v>
      </c>
      <c r="H84" s="4">
        <v>0.131</v>
      </c>
      <c r="I84" s="4">
        <v>0.207</v>
      </c>
      <c r="J84" s="4">
        <v>0.093</v>
      </c>
      <c r="K84" s="4">
        <v>0.152</v>
      </c>
      <c r="L84" s="4"/>
      <c r="N84" s="3">
        <v>25.24197291383652</v>
      </c>
      <c r="R84" s="18">
        <f t="shared" si="3"/>
        <v>1827</v>
      </c>
      <c r="S84" s="4">
        <v>4.992435416559712</v>
      </c>
      <c r="T84" s="4">
        <v>3.1271298763066326</v>
      </c>
      <c r="U84" s="4">
        <v>7.186912522739805</v>
      </c>
      <c r="V84" s="4">
        <v>11.35641902448198</v>
      </c>
      <c r="W84" s="4">
        <v>5.102159271868716</v>
      </c>
      <c r="X84" s="4">
        <v>3.836779882903151</v>
      </c>
      <c r="Y84" s="4"/>
    </row>
    <row r="85" spans="3:25" ht="15">
      <c r="C85" s="18">
        <f t="shared" si="2"/>
        <v>1828</v>
      </c>
      <c r="F85" s="4">
        <v>0.083</v>
      </c>
      <c r="G85" s="4">
        <v>0.066</v>
      </c>
      <c r="H85" s="4">
        <v>0.105</v>
      </c>
      <c r="I85" s="4">
        <v>0.183</v>
      </c>
      <c r="J85" s="4">
        <v>0.088</v>
      </c>
      <c r="K85" s="4">
        <v>0.127</v>
      </c>
      <c r="L85" s="4">
        <v>0.03</v>
      </c>
      <c r="N85" s="3">
        <v>25.359960517290038</v>
      </c>
      <c r="R85" s="18">
        <f t="shared" si="3"/>
        <v>1828</v>
      </c>
      <c r="S85" s="4">
        <v>4.574824435851061</v>
      </c>
      <c r="T85" s="4">
        <v>3.6378122020020487</v>
      </c>
      <c r="U85" s="4">
        <v>5.787428503185077</v>
      </c>
      <c r="V85" s="4">
        <v>10.086661105551133</v>
      </c>
      <c r="W85" s="4">
        <v>4.850416269336064</v>
      </c>
      <c r="X85" s="4">
        <v>3.220714985695835</v>
      </c>
      <c r="Y85" s="4">
        <v>0.8039296407446517</v>
      </c>
    </row>
    <row r="86" spans="3:25" ht="15">
      <c r="C86" s="18">
        <f t="shared" si="2"/>
        <v>1829</v>
      </c>
      <c r="F86" s="4">
        <v>0.085</v>
      </c>
      <c r="G86" s="4">
        <v>0.053</v>
      </c>
      <c r="H86" s="4">
        <v>0.1</v>
      </c>
      <c r="I86" s="4">
        <v>0.159</v>
      </c>
      <c r="J86" s="4">
        <v>0.086</v>
      </c>
      <c r="K86" s="4">
        <v>0.144</v>
      </c>
      <c r="L86" s="4">
        <v>0.05</v>
      </c>
      <c r="N86" s="3">
        <v>25.359960517290038</v>
      </c>
      <c r="R86" s="18">
        <f t="shared" si="3"/>
        <v>1829</v>
      </c>
      <c r="S86" s="4">
        <v>4.6850611692450626</v>
      </c>
      <c r="T86" s="4">
        <v>2.921273434941039</v>
      </c>
      <c r="U86" s="4">
        <v>5.511836669700074</v>
      </c>
      <c r="V86" s="4">
        <v>8.763820304823117</v>
      </c>
      <c r="W86" s="4">
        <v>4.740179535942062</v>
      </c>
      <c r="X86" s="4">
        <v>3.651834314489765</v>
      </c>
      <c r="Y86" s="4">
        <v>1.3398827345744195</v>
      </c>
    </row>
    <row r="87" spans="3:25" ht="15">
      <c r="C87" s="18">
        <f t="shared" si="2"/>
        <v>1830</v>
      </c>
      <c r="F87" s="4">
        <v>0.065</v>
      </c>
      <c r="G87" s="4">
        <v>0.031</v>
      </c>
      <c r="H87" s="4">
        <v>0.078</v>
      </c>
      <c r="I87" s="4">
        <v>0.159</v>
      </c>
      <c r="J87" s="4">
        <v>0.099</v>
      </c>
      <c r="K87" s="4">
        <v>0.147</v>
      </c>
      <c r="L87" s="4">
        <v>0.05</v>
      </c>
      <c r="N87" s="3">
        <v>25.479056310737832</v>
      </c>
      <c r="R87" s="18">
        <f t="shared" si="3"/>
        <v>1830</v>
      </c>
      <c r="S87" s="4">
        <v>3.5995189310974984</v>
      </c>
      <c r="T87" s="4">
        <v>1.716693644061884</v>
      </c>
      <c r="U87" s="4">
        <v>4.319422717316998</v>
      </c>
      <c r="V87" s="4">
        <v>8.804977077607727</v>
      </c>
      <c r="W87" s="4">
        <v>5.482344218133113</v>
      </c>
      <c r="X87" s="4">
        <v>3.745421277678461</v>
      </c>
      <c r="Y87" s="4">
        <v>1.346175110199072</v>
      </c>
    </row>
    <row r="88" spans="3:25" ht="15">
      <c r="C88" s="18">
        <f t="shared" si="2"/>
        <v>1831</v>
      </c>
      <c r="F88" s="4">
        <v>0.0765</v>
      </c>
      <c r="G88" s="4">
        <v>0.0635</v>
      </c>
      <c r="H88" s="4">
        <v>0.0735</v>
      </c>
      <c r="I88" s="4">
        <v>0.144</v>
      </c>
      <c r="J88" s="4">
        <v>0.0785</v>
      </c>
      <c r="K88" s="4">
        <v>0.136</v>
      </c>
      <c r="L88" s="4"/>
      <c r="N88" s="3">
        <v>25.24197291383652</v>
      </c>
      <c r="R88" s="18">
        <f t="shared" si="3"/>
        <v>1831</v>
      </c>
      <c r="S88" s="4">
        <v>4.196937465569428</v>
      </c>
      <c r="T88" s="4">
        <v>3.4837324060608976</v>
      </c>
      <c r="U88" s="4">
        <v>4.0323516826059205</v>
      </c>
      <c r="V88" s="4">
        <v>7.900117582248334</v>
      </c>
      <c r="W88" s="4">
        <v>4.306661320878432</v>
      </c>
      <c r="X88" s="4">
        <v>3.432908316281767</v>
      </c>
      <c r="Y88" s="4"/>
    </row>
    <row r="89" spans="3:25" ht="15">
      <c r="C89" s="18">
        <f t="shared" si="2"/>
        <v>1832</v>
      </c>
      <c r="F89" s="4">
        <v>0.08</v>
      </c>
      <c r="G89" s="4">
        <v>0.085</v>
      </c>
      <c r="H89" s="4">
        <v>0.074</v>
      </c>
      <c r="I89" s="4">
        <v>0.194</v>
      </c>
      <c r="J89" s="4">
        <v>0.0645</v>
      </c>
      <c r="K89" s="4">
        <v>0.153</v>
      </c>
      <c r="L89" s="4"/>
      <c r="N89" s="3">
        <v>25.24197291383652</v>
      </c>
      <c r="R89" s="18">
        <f t="shared" si="3"/>
        <v>1832</v>
      </c>
      <c r="S89" s="4">
        <v>4.3889542123601855</v>
      </c>
      <c r="T89" s="4">
        <v>4.663263850632697</v>
      </c>
      <c r="U89" s="4">
        <v>4.059782646433172</v>
      </c>
      <c r="V89" s="4">
        <v>10.643213964973452</v>
      </c>
      <c r="W89" s="4">
        <v>3.5385943337154</v>
      </c>
      <c r="X89" s="4">
        <v>3.8620218558169874</v>
      </c>
      <c r="Y89" s="4"/>
    </row>
    <row r="90" spans="3:25" ht="15">
      <c r="C90" s="18">
        <f t="shared" si="2"/>
        <v>1833</v>
      </c>
      <c r="F90" s="4">
        <v>0.07</v>
      </c>
      <c r="G90" s="4">
        <v>0.066</v>
      </c>
      <c r="H90" s="4"/>
      <c r="I90" s="4">
        <v>0.191</v>
      </c>
      <c r="J90" s="4">
        <v>0.104</v>
      </c>
      <c r="K90" s="4">
        <v>0.197</v>
      </c>
      <c r="L90" s="4">
        <v>0.048</v>
      </c>
      <c r="N90" s="3">
        <v>25.599275980738366</v>
      </c>
      <c r="R90" s="18">
        <f t="shared" si="3"/>
        <v>1833</v>
      </c>
      <c r="S90" s="4">
        <v>3.894695324172323</v>
      </c>
      <c r="T90" s="4">
        <v>3.67214130564819</v>
      </c>
      <c r="U90" s="4"/>
      <c r="V90" s="4">
        <v>10.626954384527338</v>
      </c>
      <c r="W90" s="4">
        <v>5.78640448162745</v>
      </c>
      <c r="X90" s="4">
        <v>5.043057368205458</v>
      </c>
      <c r="Y90" s="4">
        <v>1.2984257907491326</v>
      </c>
    </row>
    <row r="91" spans="3:25" ht="15">
      <c r="C91" s="18">
        <f t="shared" si="2"/>
        <v>1834</v>
      </c>
      <c r="F91" s="4">
        <v>0.08</v>
      </c>
      <c r="G91" s="4">
        <v>0.064</v>
      </c>
      <c r="H91" s="4">
        <v>0.108</v>
      </c>
      <c r="I91" s="4">
        <v>0.209</v>
      </c>
      <c r="J91" s="4">
        <v>0.098</v>
      </c>
      <c r="K91" s="4">
        <v>0.185</v>
      </c>
      <c r="L91" s="4">
        <v>0.05</v>
      </c>
      <c r="N91" s="3">
        <v>25.24197291383652</v>
      </c>
      <c r="R91" s="18">
        <f t="shared" si="3"/>
        <v>1834</v>
      </c>
      <c r="S91" s="4">
        <v>4.3889542123601855</v>
      </c>
      <c r="T91" s="4">
        <v>3.511163369888149</v>
      </c>
      <c r="U91" s="4">
        <v>5.925088186686251</v>
      </c>
      <c r="V91" s="4">
        <v>11.466142879790985</v>
      </c>
      <c r="W91" s="4">
        <v>5.376468910141228</v>
      </c>
      <c r="X91" s="4">
        <v>4.669764989059756</v>
      </c>
      <c r="Y91" s="4">
        <v>1.333648909697074</v>
      </c>
    </row>
    <row r="92" spans="3:25" ht="15">
      <c r="C92" s="18">
        <f t="shared" si="2"/>
        <v>1835</v>
      </c>
      <c r="F92" s="4">
        <v>0.08</v>
      </c>
      <c r="G92" s="4">
        <v>0.0715</v>
      </c>
      <c r="H92" s="4"/>
      <c r="I92" s="4">
        <v>0.225</v>
      </c>
      <c r="J92" s="4">
        <v>0.108</v>
      </c>
      <c r="K92" s="4">
        <v>0.173</v>
      </c>
      <c r="L92" s="4">
        <v>0.045</v>
      </c>
      <c r="N92" s="3">
        <v>25.24197291383652</v>
      </c>
      <c r="R92" s="18">
        <f t="shared" si="3"/>
        <v>1835</v>
      </c>
      <c r="S92" s="4">
        <v>4.3889542123601855</v>
      </c>
      <c r="T92" s="4">
        <v>3.9226278272969157</v>
      </c>
      <c r="U92" s="4"/>
      <c r="V92" s="4">
        <v>12.343933722263024</v>
      </c>
      <c r="W92" s="4">
        <v>5.925088186686251</v>
      </c>
      <c r="X92" s="4">
        <v>4.366861314093717</v>
      </c>
      <c r="Y92" s="4">
        <v>1.2002840187273665</v>
      </c>
    </row>
    <row r="93" spans="3:25" ht="15">
      <c r="C93" s="18">
        <f t="shared" si="2"/>
        <v>1836</v>
      </c>
      <c r="F93" s="4">
        <v>0.102</v>
      </c>
      <c r="G93" s="4">
        <v>0.056</v>
      </c>
      <c r="H93" s="4"/>
      <c r="I93" s="4">
        <v>0.283</v>
      </c>
      <c r="J93" s="4">
        <v>0.124</v>
      </c>
      <c r="K93" s="4">
        <v>0.2</v>
      </c>
      <c r="L93" s="4">
        <v>0.046</v>
      </c>
      <c r="N93" s="3">
        <v>25.24197291383652</v>
      </c>
      <c r="R93" s="18">
        <f t="shared" si="3"/>
        <v>1836</v>
      </c>
      <c r="S93" s="4">
        <v>5.595916620759237</v>
      </c>
      <c r="T93" s="4">
        <v>3.0722679486521303</v>
      </c>
      <c r="U93" s="4"/>
      <c r="V93" s="4">
        <v>15.525925526224157</v>
      </c>
      <c r="W93" s="4">
        <v>6.802879029158288</v>
      </c>
      <c r="X93" s="4">
        <v>5.048394582767305</v>
      </c>
      <c r="Y93" s="4">
        <v>1.226956996921308</v>
      </c>
    </row>
    <row r="94" spans="3:25" ht="15">
      <c r="C94" s="18">
        <f t="shared" si="2"/>
        <v>1837</v>
      </c>
      <c r="F94" s="4">
        <v>0.068</v>
      </c>
      <c r="G94" s="4">
        <v>0.072</v>
      </c>
      <c r="H94" s="4">
        <v>0.13</v>
      </c>
      <c r="I94" s="4">
        <v>0.233</v>
      </c>
      <c r="J94" s="4">
        <v>0.111</v>
      </c>
      <c r="K94" s="4">
        <v>0.23</v>
      </c>
      <c r="L94" s="4">
        <v>0.05</v>
      </c>
      <c r="N94" s="3">
        <v>25.359960517290038</v>
      </c>
      <c r="R94" s="18">
        <f t="shared" si="3"/>
        <v>1837</v>
      </c>
      <c r="S94" s="4">
        <v>3.74804893539605</v>
      </c>
      <c r="T94" s="4">
        <v>3.9685224021840524</v>
      </c>
      <c r="U94" s="4">
        <v>7.165387670610095</v>
      </c>
      <c r="V94" s="4">
        <v>12.84257944040117</v>
      </c>
      <c r="W94" s="4">
        <v>6.118138703367082</v>
      </c>
      <c r="X94" s="4">
        <v>5.832790918976709</v>
      </c>
      <c r="Y94" s="4">
        <v>1.3398827345744195</v>
      </c>
    </row>
    <row r="95" spans="3:25" ht="15">
      <c r="C95" s="18">
        <f t="shared" si="2"/>
        <v>1838</v>
      </c>
      <c r="F95" s="4">
        <v>0.106</v>
      </c>
      <c r="G95" s="4">
        <v>0.075</v>
      </c>
      <c r="H95" s="4">
        <v>0.1</v>
      </c>
      <c r="I95" s="4">
        <v>0.247</v>
      </c>
      <c r="J95" s="4">
        <v>0.09</v>
      </c>
      <c r="K95" s="4">
        <v>0.215</v>
      </c>
      <c r="L95" s="4">
        <v>0.05</v>
      </c>
      <c r="N95" s="3">
        <v>25.359960517290038</v>
      </c>
      <c r="R95" s="18">
        <f t="shared" si="3"/>
        <v>1838</v>
      </c>
      <c r="S95" s="4">
        <v>5.842546869882078</v>
      </c>
      <c r="T95" s="4">
        <v>4.1338775022750545</v>
      </c>
      <c r="U95" s="4">
        <v>5.511836669700074</v>
      </c>
      <c r="V95" s="4">
        <v>13.61423657415918</v>
      </c>
      <c r="W95" s="4">
        <v>4.960653002730066</v>
      </c>
      <c r="X95" s="4">
        <v>5.452391511217358</v>
      </c>
      <c r="Y95" s="4">
        <v>1.3398827345744195</v>
      </c>
    </row>
    <row r="96" spans="3:25" ht="15">
      <c r="C96" s="18">
        <f t="shared" si="2"/>
        <v>1839</v>
      </c>
      <c r="F96" s="4">
        <v>0.1</v>
      </c>
      <c r="G96" s="4"/>
      <c r="H96" s="4">
        <v>0.137</v>
      </c>
      <c r="I96" s="4">
        <v>0.293</v>
      </c>
      <c r="J96" s="4">
        <v>0.123</v>
      </c>
      <c r="K96" s="4">
        <v>0.227</v>
      </c>
      <c r="L96" s="4">
        <v>0.05</v>
      </c>
      <c r="N96" s="3">
        <v>25.016468256681208</v>
      </c>
      <c r="R96" s="18">
        <f t="shared" si="3"/>
        <v>1839</v>
      </c>
      <c r="S96" s="4">
        <v>5.437180668698372</v>
      </c>
      <c r="T96" s="4"/>
      <c r="U96" s="4">
        <v>7.44893751611677</v>
      </c>
      <c r="V96" s="4">
        <v>15.930939359286226</v>
      </c>
      <c r="W96" s="4">
        <v>6.6877322224989975</v>
      </c>
      <c r="X96" s="4">
        <v>5.678738294266634</v>
      </c>
      <c r="Y96" s="4">
        <v>1.3217344669879647</v>
      </c>
    </row>
    <row r="97" spans="3:25" ht="15">
      <c r="C97" s="18">
        <f t="shared" si="2"/>
        <v>1840</v>
      </c>
      <c r="F97" s="4">
        <v>0.0855</v>
      </c>
      <c r="G97" s="4">
        <v>0.061</v>
      </c>
      <c r="H97" s="4">
        <v>0.103</v>
      </c>
      <c r="I97" s="4">
        <v>0.209</v>
      </c>
      <c r="J97" s="4">
        <v>0.097</v>
      </c>
      <c r="K97" s="4">
        <v>0.169</v>
      </c>
      <c r="L97" s="4">
        <v>0.05</v>
      </c>
      <c r="N97" s="3">
        <v>25.016468256681208</v>
      </c>
      <c r="R97" s="18">
        <f t="shared" si="3"/>
        <v>1840</v>
      </c>
      <c r="S97" s="4">
        <v>4.648789471737108</v>
      </c>
      <c r="T97" s="4">
        <v>3.3166802079060065</v>
      </c>
      <c r="U97" s="4">
        <v>5.600296088759322</v>
      </c>
      <c r="V97" s="4">
        <v>11.363707597579596</v>
      </c>
      <c r="W97" s="4">
        <v>5.274065248637421</v>
      </c>
      <c r="X97" s="4">
        <v>4.227783135379124</v>
      </c>
      <c r="Y97" s="4">
        <v>1.3217344669879647</v>
      </c>
    </row>
    <row r="98" spans="3:25" ht="15">
      <c r="C98" s="18">
        <f t="shared" si="2"/>
        <v>1841</v>
      </c>
      <c r="F98" s="4">
        <v>0.111</v>
      </c>
      <c r="G98" s="4">
        <v>0.0845</v>
      </c>
      <c r="H98" s="4">
        <v>0.085</v>
      </c>
      <c r="I98" s="4">
        <v>0.229</v>
      </c>
      <c r="J98" s="4">
        <v>0.094</v>
      </c>
      <c r="K98" s="4">
        <v>0.158</v>
      </c>
      <c r="L98" s="4">
        <v>0.041</v>
      </c>
      <c r="N98" s="3">
        <v>25.24197291383652</v>
      </c>
      <c r="R98" s="18">
        <f t="shared" si="3"/>
        <v>1841</v>
      </c>
      <c r="S98" s="4">
        <v>6.089673969649758</v>
      </c>
      <c r="T98" s="4">
        <v>4.6358328868054475</v>
      </c>
      <c r="U98" s="4">
        <v>4.663263850632697</v>
      </c>
      <c r="V98" s="4">
        <v>12.563381432881032</v>
      </c>
      <c r="W98" s="4">
        <v>5.157021199523218</v>
      </c>
      <c r="X98" s="4">
        <v>3.98823172038617</v>
      </c>
      <c r="Y98" s="4">
        <v>1.0935921059516007</v>
      </c>
    </row>
    <row r="99" spans="3:25" ht="15">
      <c r="C99" s="18">
        <f t="shared" si="2"/>
        <v>1842</v>
      </c>
      <c r="F99" s="4">
        <v>0.069</v>
      </c>
      <c r="G99" s="4">
        <v>0.09</v>
      </c>
      <c r="H99" s="4">
        <v>0.0835</v>
      </c>
      <c r="I99" s="4">
        <v>0.179</v>
      </c>
      <c r="J99" s="4">
        <v>0.108</v>
      </c>
      <c r="K99" s="4">
        <v>0.219</v>
      </c>
      <c r="L99" s="4"/>
      <c r="N99" s="3">
        <v>25.479056310737832</v>
      </c>
      <c r="R99" s="18">
        <f t="shared" si="3"/>
        <v>1842</v>
      </c>
      <c r="S99" s="4">
        <v>3.8210277883958064</v>
      </c>
      <c r="T99" s="4">
        <v>4.983949289211921</v>
      </c>
      <c r="U99" s="4">
        <v>4.623997396102172</v>
      </c>
      <c r="V99" s="4">
        <v>9.912521364099264</v>
      </c>
      <c r="W99" s="4">
        <v>5.9807391470543045</v>
      </c>
      <c r="X99" s="4">
        <v>5.579913332051585</v>
      </c>
      <c r="Y99" s="4"/>
    </row>
    <row r="100" spans="3:25" ht="15">
      <c r="C100" s="18">
        <f t="shared" si="2"/>
        <v>1843</v>
      </c>
      <c r="F100" s="4">
        <v>0.0845</v>
      </c>
      <c r="G100" s="4">
        <v>0.071</v>
      </c>
      <c r="H100" s="4">
        <v>0.086</v>
      </c>
      <c r="I100" s="4">
        <v>0.144</v>
      </c>
      <c r="J100" s="4">
        <v>0.083</v>
      </c>
      <c r="K100" s="4">
        <v>0.173</v>
      </c>
      <c r="L100" s="4"/>
      <c r="N100" s="3">
        <v>25.599275980738366</v>
      </c>
      <c r="R100" s="18">
        <f t="shared" si="3"/>
        <v>1843</v>
      </c>
      <c r="S100" s="4">
        <v>4.7014536413223045</v>
      </c>
      <c r="T100" s="4">
        <v>3.9503338288033554</v>
      </c>
      <c r="U100" s="4">
        <v>4.784911398268854</v>
      </c>
      <c r="V100" s="4">
        <v>8.011944666868777</v>
      </c>
      <c r="W100" s="4">
        <v>4.6179958843757545</v>
      </c>
      <c r="X100" s="4">
        <v>4.428674744667737</v>
      </c>
      <c r="Y100" s="4"/>
    </row>
    <row r="101" spans="3:25" ht="15">
      <c r="C101" s="18">
        <f t="shared" si="2"/>
        <v>1844</v>
      </c>
      <c r="F101" s="4">
        <v>0.083</v>
      </c>
      <c r="G101" s="4">
        <v>0.08</v>
      </c>
      <c r="H101" s="4">
        <v>0.082</v>
      </c>
      <c r="I101" s="4">
        <v>0.162</v>
      </c>
      <c r="J101" s="4">
        <v>0.078</v>
      </c>
      <c r="K101" s="4">
        <v>0.179</v>
      </c>
      <c r="L101" s="4"/>
      <c r="N101" s="3">
        <v>25.359960517290038</v>
      </c>
      <c r="R101" s="18">
        <f t="shared" si="3"/>
        <v>1844</v>
      </c>
      <c r="S101" s="4">
        <v>4.574824435851061</v>
      </c>
      <c r="T101" s="4">
        <v>4.4094693357600585</v>
      </c>
      <c r="U101" s="4">
        <v>4.51970606915406</v>
      </c>
      <c r="V101" s="4">
        <v>8.929175404914119</v>
      </c>
      <c r="W101" s="4">
        <v>4.2992326023660565</v>
      </c>
      <c r="X101" s="4">
        <v>4.5394329325949165</v>
      </c>
      <c r="Y101" s="4"/>
    </row>
    <row r="102" spans="3:25" ht="15">
      <c r="C102" s="18">
        <f t="shared" si="2"/>
        <v>1845</v>
      </c>
      <c r="F102" s="4">
        <v>0.177</v>
      </c>
      <c r="G102" s="4">
        <v>0.0695</v>
      </c>
      <c r="H102" s="4">
        <v>0.087</v>
      </c>
      <c r="I102" s="4">
        <v>0.172</v>
      </c>
      <c r="J102" s="4">
        <v>0.091</v>
      </c>
      <c r="K102" s="4">
        <v>0.186</v>
      </c>
      <c r="L102" s="4"/>
      <c r="N102" s="3">
        <v>25.599275980738366</v>
      </c>
      <c r="R102" s="18">
        <f t="shared" si="3"/>
        <v>1845</v>
      </c>
      <c r="S102" s="4">
        <v>9.848015319692873</v>
      </c>
      <c r="T102" s="4">
        <v>3.8668760718568063</v>
      </c>
      <c r="U102" s="4">
        <v>4.840549902899887</v>
      </c>
      <c r="V102" s="4">
        <v>9.569822796537707</v>
      </c>
      <c r="W102" s="4">
        <v>5.063103921424019</v>
      </c>
      <c r="X102" s="4">
        <v>4.761465332417336</v>
      </c>
      <c r="Y102" s="4"/>
    </row>
    <row r="103" spans="3:25" ht="15">
      <c r="C103" s="18">
        <f t="shared" si="2"/>
        <v>1846</v>
      </c>
      <c r="F103" s="4">
        <v>0.178</v>
      </c>
      <c r="G103" s="4">
        <v>0.08</v>
      </c>
      <c r="H103" s="4">
        <v>0.088</v>
      </c>
      <c r="I103" s="4">
        <v>0.175</v>
      </c>
      <c r="J103" s="4">
        <v>0.107</v>
      </c>
      <c r="K103" s="4">
        <v>0.209</v>
      </c>
      <c r="L103" s="4"/>
      <c r="N103" s="3">
        <v>25.479056310737832</v>
      </c>
      <c r="R103" s="18">
        <f t="shared" si="3"/>
        <v>1846</v>
      </c>
      <c r="S103" s="4">
        <v>9.857144149774689</v>
      </c>
      <c r="T103" s="4">
        <v>4.430177145966152</v>
      </c>
      <c r="U103" s="4">
        <v>4.873194860562767</v>
      </c>
      <c r="V103" s="4">
        <v>9.691012506800956</v>
      </c>
      <c r="W103" s="4">
        <v>5.925361932729729</v>
      </c>
      <c r="X103" s="4">
        <v>5.325122768944206</v>
      </c>
      <c r="Y103" s="4"/>
    </row>
    <row r="104" spans="3:25" ht="15">
      <c r="C104" s="18">
        <f t="shared" si="2"/>
        <v>1847</v>
      </c>
      <c r="F104" s="4">
        <v>0.103</v>
      </c>
      <c r="G104" s="4">
        <v>0.076</v>
      </c>
      <c r="H104" s="4">
        <v>0.12</v>
      </c>
      <c r="I104" s="4">
        <v>0.213</v>
      </c>
      <c r="J104" s="4">
        <v>0.092</v>
      </c>
      <c r="K104" s="4">
        <v>0.176</v>
      </c>
      <c r="L104" s="4"/>
      <c r="N104" s="3">
        <v>25.359960517290038</v>
      </c>
      <c r="R104" s="18">
        <f t="shared" si="3"/>
        <v>1847</v>
      </c>
      <c r="S104" s="4">
        <v>5.677191769791075</v>
      </c>
      <c r="T104" s="4">
        <v>4.1889958689720554</v>
      </c>
      <c r="U104" s="4">
        <v>6.614204003640087</v>
      </c>
      <c r="V104" s="4">
        <v>11.740212106461156</v>
      </c>
      <c r="W104" s="4">
        <v>5.070889736124067</v>
      </c>
      <c r="X104" s="4">
        <v>4.463353051043046</v>
      </c>
      <c r="Y104" s="4"/>
    </row>
    <row r="105" spans="3:25" ht="15">
      <c r="C105" s="18">
        <f t="shared" si="2"/>
        <v>1848</v>
      </c>
      <c r="F105" s="4">
        <v>0.088</v>
      </c>
      <c r="G105" s="4">
        <v>0.08</v>
      </c>
      <c r="H105" s="4">
        <v>0.109</v>
      </c>
      <c r="I105" s="4">
        <v>0.25</v>
      </c>
      <c r="J105" s="4">
        <v>0.1</v>
      </c>
      <c r="K105" s="4">
        <v>0.192</v>
      </c>
      <c r="L105" s="4"/>
      <c r="N105" s="3">
        <v>25.359960517290038</v>
      </c>
      <c r="R105" s="18">
        <f t="shared" si="3"/>
        <v>1848</v>
      </c>
      <c r="S105" s="4">
        <v>4.850416269336064</v>
      </c>
      <c r="T105" s="4">
        <v>4.4094693357600585</v>
      </c>
      <c r="U105" s="4">
        <v>6.00790196997308</v>
      </c>
      <c r="V105" s="4">
        <v>13.779591674250183</v>
      </c>
      <c r="W105" s="4">
        <v>5.511836669700074</v>
      </c>
      <c r="X105" s="4">
        <v>4.869112419319688</v>
      </c>
      <c r="Y105" s="4"/>
    </row>
    <row r="106" spans="3:25" ht="15">
      <c r="C106" s="18">
        <f t="shared" si="2"/>
        <v>1849</v>
      </c>
      <c r="F106" s="4">
        <v>0.105</v>
      </c>
      <c r="G106" s="4">
        <v>0.066</v>
      </c>
      <c r="H106" s="4">
        <v>0.105</v>
      </c>
      <c r="I106" s="4">
        <v>0.24</v>
      </c>
      <c r="J106" s="4">
        <v>0.101</v>
      </c>
      <c r="K106" s="4">
        <v>0.157</v>
      </c>
      <c r="L106" s="4"/>
      <c r="N106" s="3">
        <v>25.24197291383652</v>
      </c>
      <c r="R106" s="18">
        <f t="shared" si="3"/>
        <v>1849</v>
      </c>
      <c r="S106" s="4">
        <v>5.760502403722744</v>
      </c>
      <c r="T106" s="4">
        <v>3.6208872251971536</v>
      </c>
      <c r="U106" s="4">
        <v>5.760502403722744</v>
      </c>
      <c r="V106" s="4">
        <v>13.166862637080557</v>
      </c>
      <c r="W106" s="4">
        <v>5.541054693104735</v>
      </c>
      <c r="X106" s="4">
        <v>3.9629897474723337</v>
      </c>
      <c r="Y106" s="4"/>
    </row>
    <row r="107" spans="3:25" ht="15">
      <c r="C107" s="18">
        <f t="shared" si="2"/>
        <v>1850</v>
      </c>
      <c r="F107" s="4">
        <v>0.089</v>
      </c>
      <c r="G107" s="4"/>
      <c r="H107" s="4">
        <v>0.094</v>
      </c>
      <c r="I107" s="4">
        <v>0.206</v>
      </c>
      <c r="J107" s="4">
        <v>0.094</v>
      </c>
      <c r="K107" s="4">
        <v>0.191</v>
      </c>
      <c r="L107" s="4"/>
      <c r="N107" s="3">
        <v>25.125078104394724</v>
      </c>
      <c r="R107" s="18">
        <f t="shared" si="3"/>
        <v>1850</v>
      </c>
      <c r="S107" s="4">
        <v>4.860099872399761</v>
      </c>
      <c r="T107" s="4"/>
      <c r="U107" s="4">
        <v>5.133139191073905</v>
      </c>
      <c r="V107" s="4">
        <v>11.249219929374728</v>
      </c>
      <c r="W107" s="4">
        <v>5.133139191073905</v>
      </c>
      <c r="X107" s="4">
        <v>4.798889917939392</v>
      </c>
      <c r="Y107" s="4"/>
    </row>
    <row r="108" spans="3:25" ht="15">
      <c r="C108" s="18">
        <f t="shared" si="2"/>
        <v>1851</v>
      </c>
      <c r="F108" s="4">
        <v>0.123</v>
      </c>
      <c r="G108" s="4">
        <v>0.076</v>
      </c>
      <c r="H108" s="4">
        <v>0.0815</v>
      </c>
      <c r="I108" s="4">
        <v>0.206</v>
      </c>
      <c r="J108" s="4">
        <v>0.094</v>
      </c>
      <c r="K108" s="4">
        <v>0.153</v>
      </c>
      <c r="L108" s="4"/>
      <c r="N108" s="3">
        <v>24.745480288108265</v>
      </c>
      <c r="R108" s="18">
        <f t="shared" si="3"/>
        <v>1851</v>
      </c>
      <c r="S108" s="4">
        <v>6.615288144832246</v>
      </c>
      <c r="T108" s="4">
        <v>4.087495113880087</v>
      </c>
      <c r="U108" s="4">
        <v>4.383300681331936</v>
      </c>
      <c r="V108" s="4">
        <v>11.079263071832868</v>
      </c>
      <c r="W108" s="4">
        <v>5.055586061904319</v>
      </c>
      <c r="X108" s="4">
        <v>3.7860584840805647</v>
      </c>
      <c r="Y108" s="4"/>
    </row>
    <row r="109" spans="3:25" ht="15">
      <c r="C109" s="18">
        <f t="shared" si="2"/>
        <v>1852</v>
      </c>
      <c r="F109" s="4">
        <v>0.125</v>
      </c>
      <c r="G109" s="4"/>
      <c r="H109" s="4">
        <v>0.115</v>
      </c>
      <c r="I109" s="4">
        <v>0.236</v>
      </c>
      <c r="J109" s="4">
        <v>0.099</v>
      </c>
      <c r="K109" s="4">
        <v>0.162</v>
      </c>
      <c r="L109" s="4"/>
      <c r="N109" s="3">
        <v>24.930254121391094</v>
      </c>
      <c r="R109" s="18">
        <f t="shared" si="3"/>
        <v>1852</v>
      </c>
      <c r="S109" s="4">
        <v>6.773053173601145</v>
      </c>
      <c r="T109" s="4"/>
      <c r="U109" s="4">
        <v>6.231208919713054</v>
      </c>
      <c r="V109" s="4">
        <v>12.78752439175896</v>
      </c>
      <c r="W109" s="4">
        <v>5.364258113492107</v>
      </c>
      <c r="X109" s="4">
        <v>4.038701167665358</v>
      </c>
      <c r="Y109" s="4"/>
    </row>
    <row r="110" spans="3:25" ht="15">
      <c r="C110" s="18">
        <f t="shared" si="2"/>
        <v>1853</v>
      </c>
      <c r="F110" s="4">
        <v>0.114</v>
      </c>
      <c r="G110" s="4"/>
      <c r="H110" s="4"/>
      <c r="I110" s="4">
        <v>0.25</v>
      </c>
      <c r="J110" s="4"/>
      <c r="K110" s="4">
        <v>0.254</v>
      </c>
      <c r="L110" s="4"/>
      <c r="N110" s="3">
        <v>24.56342525486242</v>
      </c>
      <c r="R110" s="18">
        <f t="shared" si="3"/>
        <v>1853</v>
      </c>
      <c r="S110" s="4">
        <v>6.086134490446241</v>
      </c>
      <c r="T110" s="4"/>
      <c r="U110" s="4"/>
      <c r="V110" s="4">
        <v>13.346786163259301</v>
      </c>
      <c r="W110" s="4"/>
      <c r="X110" s="4">
        <v>6.239110014735055</v>
      </c>
      <c r="Y110" s="4"/>
    </row>
    <row r="111" spans="3:25" ht="15">
      <c r="C111" s="18">
        <f t="shared" si="2"/>
        <v>1854</v>
      </c>
      <c r="F111" s="4">
        <v>0.17</v>
      </c>
      <c r="G111" s="4"/>
      <c r="H111" s="4">
        <v>0.123</v>
      </c>
      <c r="I111" s="4">
        <v>0.261</v>
      </c>
      <c r="J111" s="4">
        <v>0.131</v>
      </c>
      <c r="K111" s="4">
        <v>0.223</v>
      </c>
      <c r="L111" s="4"/>
      <c r="N111" s="3">
        <v>24.56342525486242</v>
      </c>
      <c r="R111" s="18">
        <f t="shared" si="3"/>
        <v>1854</v>
      </c>
      <c r="S111" s="4">
        <v>9.075814591016327</v>
      </c>
      <c r="T111" s="4"/>
      <c r="U111" s="4">
        <v>6.566618792323576</v>
      </c>
      <c r="V111" s="4">
        <v>13.934044754442711</v>
      </c>
      <c r="W111" s="4">
        <v>6.993715949547875</v>
      </c>
      <c r="X111" s="4">
        <v>5.477643831834319</v>
      </c>
      <c r="Y111" s="4"/>
    </row>
    <row r="112" spans="3:25" ht="15">
      <c r="C112" s="18">
        <f t="shared" si="2"/>
        <v>1855</v>
      </c>
      <c r="F112" s="4">
        <v>0.105</v>
      </c>
      <c r="G112" s="4"/>
      <c r="H112" s="4">
        <v>0.14</v>
      </c>
      <c r="I112" s="4">
        <v>0.271</v>
      </c>
      <c r="J112" s="4">
        <v>0.118</v>
      </c>
      <c r="K112" s="4">
        <v>0.259</v>
      </c>
      <c r="L112" s="4"/>
      <c r="N112" s="3">
        <v>24.745480288108265</v>
      </c>
      <c r="R112" s="18">
        <f t="shared" si="3"/>
        <v>1855</v>
      </c>
      <c r="S112" s="4">
        <v>5.647197196808015</v>
      </c>
      <c r="T112" s="4"/>
      <c r="U112" s="4">
        <v>7.529596262410688</v>
      </c>
      <c r="V112" s="4">
        <v>14.575147050809258</v>
      </c>
      <c r="W112" s="4">
        <v>6.346373992603293</v>
      </c>
      <c r="X112" s="4">
        <v>6.409079394620041</v>
      </c>
      <c r="Y112" s="4"/>
    </row>
    <row r="113" spans="3:25" ht="15">
      <c r="C113" s="18">
        <f t="shared" si="2"/>
        <v>1856</v>
      </c>
      <c r="F113" s="4">
        <v>0.17</v>
      </c>
      <c r="G113" s="4"/>
      <c r="H113" s="4">
        <v>0.137</v>
      </c>
      <c r="I113" s="4">
        <v>0.265</v>
      </c>
      <c r="J113" s="4">
        <v>0.128</v>
      </c>
      <c r="K113" s="4">
        <v>0.244</v>
      </c>
      <c r="L113" s="4"/>
      <c r="N113" s="3">
        <v>24.745480288108265</v>
      </c>
      <c r="R113" s="18">
        <f t="shared" si="3"/>
        <v>1856</v>
      </c>
      <c r="S113" s="4">
        <v>9.143081175784406</v>
      </c>
      <c r="T113" s="4"/>
      <c r="U113" s="4">
        <v>7.368247771073316</v>
      </c>
      <c r="V113" s="4">
        <v>14.252450068134516</v>
      </c>
      <c r="W113" s="4">
        <v>6.8842022970612</v>
      </c>
      <c r="X113" s="4">
        <v>6.037897190298416</v>
      </c>
      <c r="Y113" s="4"/>
    </row>
    <row r="114" spans="3:25" ht="15">
      <c r="C114" s="18">
        <f t="shared" si="2"/>
        <v>1857</v>
      </c>
      <c r="F114" s="4"/>
      <c r="G114" s="4"/>
      <c r="H114" s="4">
        <v>0.125</v>
      </c>
      <c r="I114" s="4">
        <v>0.261</v>
      </c>
      <c r="J114" s="4">
        <v>0.122</v>
      </c>
      <c r="K114" s="4">
        <v>0.227</v>
      </c>
      <c r="L114" s="4"/>
      <c r="N114" s="3">
        <v>24.56342525486242</v>
      </c>
      <c r="R114" s="18">
        <f t="shared" si="3"/>
        <v>1857</v>
      </c>
      <c r="S114" s="4"/>
      <c r="T114" s="4"/>
      <c r="U114" s="4">
        <v>6.6733930816296505</v>
      </c>
      <c r="V114" s="4">
        <v>13.934044754442711</v>
      </c>
      <c r="W114" s="4">
        <v>6.51323164767054</v>
      </c>
      <c r="X114" s="4">
        <v>5.575897532853769</v>
      </c>
      <c r="Y114" s="4"/>
    </row>
    <row r="115" spans="3:25" ht="15">
      <c r="C115" s="18">
        <f t="shared" si="2"/>
        <v>1858</v>
      </c>
      <c r="F115" s="4"/>
      <c r="G115" s="4"/>
      <c r="H115" s="4">
        <v>0.107</v>
      </c>
      <c r="I115" s="4">
        <v>0.326</v>
      </c>
      <c r="J115" s="4">
        <v>0.116</v>
      </c>
      <c r="K115" s="4">
        <v>0.205</v>
      </c>
      <c r="L115" s="4"/>
      <c r="N115" s="3">
        <v>24.745480288108265</v>
      </c>
      <c r="R115" s="18">
        <f t="shared" si="3"/>
        <v>1858</v>
      </c>
      <c r="S115" s="4"/>
      <c r="T115" s="4"/>
      <c r="U115" s="4">
        <v>5.754762857699596</v>
      </c>
      <c r="V115" s="4">
        <v>17.533202725327744</v>
      </c>
      <c r="W115" s="4">
        <v>6.238808331711713</v>
      </c>
      <c r="X115" s="4">
        <v>5.072823459062194</v>
      </c>
      <c r="Y115" s="4"/>
    </row>
    <row r="116" spans="3:25" ht="15">
      <c r="C116" s="18">
        <f t="shared" si="2"/>
        <v>1859</v>
      </c>
      <c r="F116" s="4">
        <v>0.1</v>
      </c>
      <c r="G116" s="4"/>
      <c r="H116" s="4">
        <v>0.112</v>
      </c>
      <c r="I116" s="4">
        <v>0.265</v>
      </c>
      <c r="J116" s="4">
        <v>0.134</v>
      </c>
      <c r="K116" s="4">
        <v>0.212</v>
      </c>
      <c r="L116" s="4"/>
      <c r="N116" s="3">
        <v>24.384029452439265</v>
      </c>
      <c r="R116" s="18">
        <f t="shared" si="3"/>
        <v>1859</v>
      </c>
      <c r="S116" s="4">
        <v>5.299723854040266</v>
      </c>
      <c r="T116" s="4"/>
      <c r="U116" s="4">
        <v>5.935690716525098</v>
      </c>
      <c r="V116" s="4">
        <v>14.044268213206706</v>
      </c>
      <c r="W116" s="4">
        <v>7.101629964413957</v>
      </c>
      <c r="X116" s="4">
        <v>5.169414243917124</v>
      </c>
      <c r="Y116" s="4"/>
    </row>
    <row r="117" spans="3:25" ht="15">
      <c r="C117" s="19">
        <v>1860</v>
      </c>
      <c r="F117" s="4"/>
      <c r="G117" s="4"/>
      <c r="H117" s="4"/>
      <c r="I117" s="4">
        <v>0.26</v>
      </c>
      <c r="J117" s="4">
        <v>0.14</v>
      </c>
      <c r="K117" s="4">
        <v>0.22</v>
      </c>
      <c r="L117" s="4"/>
      <c r="N117" s="3">
        <v>24.56342525486242</v>
      </c>
      <c r="R117" s="19">
        <v>1860</v>
      </c>
      <c r="S117" s="4"/>
      <c r="T117" s="4"/>
      <c r="U117" s="4"/>
      <c r="V117" s="4">
        <v>13.880657609789674</v>
      </c>
      <c r="W117" s="4">
        <v>7.474200251425209</v>
      </c>
      <c r="X117" s="4">
        <v>5.403953556069732</v>
      </c>
      <c r="Y117" s="4"/>
    </row>
    <row r="118" spans="6:25" ht="15">
      <c r="F118" s="4"/>
      <c r="G118" s="4"/>
      <c r="H118" s="4"/>
      <c r="I118" s="4"/>
      <c r="J118" s="4"/>
      <c r="K118" s="4"/>
      <c r="L118" s="4"/>
      <c r="S118" s="4"/>
      <c r="T118" s="4"/>
      <c r="U118" s="4"/>
      <c r="V118" s="4"/>
      <c r="W118" s="4"/>
      <c r="X118" s="4"/>
      <c r="Y118" s="4"/>
    </row>
    <row r="119" spans="1:25" ht="15">
      <c r="A119" s="1" t="s">
        <v>137</v>
      </c>
      <c r="F119" s="4"/>
      <c r="G119" s="4"/>
      <c r="H119" s="4"/>
      <c r="I119" s="4"/>
      <c r="J119" s="4"/>
      <c r="K119" s="4"/>
      <c r="L119" s="4"/>
      <c r="P119" s="1" t="s">
        <v>137</v>
      </c>
      <c r="S119" s="4"/>
      <c r="T119" s="4"/>
      <c r="U119" s="4"/>
      <c r="V119" s="4"/>
      <c r="W119" s="4"/>
      <c r="X119" s="4"/>
      <c r="Y119" s="4"/>
    </row>
    <row r="120" spans="1:25" ht="15">
      <c r="A120" s="1">
        <v>1752</v>
      </c>
      <c r="B120" s="1">
        <v>1760</v>
      </c>
      <c r="C120" s="1">
        <v>1756</v>
      </c>
      <c r="F120" s="4">
        <v>0.033</v>
      </c>
      <c r="G120" s="4">
        <v>0.056</v>
      </c>
      <c r="H120" s="4">
        <v>0.08</v>
      </c>
      <c r="I120" s="4"/>
      <c r="J120" s="4">
        <v>0.084</v>
      </c>
      <c r="K120" s="4">
        <v>0.078</v>
      </c>
      <c r="L120" s="4"/>
      <c r="N120" s="3">
        <v>25.278207671405863</v>
      </c>
      <c r="P120" s="1">
        <v>1752</v>
      </c>
      <c r="Q120" s="1">
        <v>1760</v>
      </c>
      <c r="R120" s="1">
        <v>1756</v>
      </c>
      <c r="S120" s="4">
        <v>1.8130424976231112</v>
      </c>
      <c r="T120" s="4">
        <v>3.076678177784674</v>
      </c>
      <c r="U120" s="4">
        <v>4.395254539692391</v>
      </c>
      <c r="V120" s="4"/>
      <c r="W120" s="4">
        <v>4.61501726667701</v>
      </c>
      <c r="X120" s="4">
        <v>1.9717001983696574</v>
      </c>
      <c r="Y120" s="4"/>
    </row>
    <row r="121" spans="1:25" ht="15">
      <c r="A121" s="1">
        <v>1761</v>
      </c>
      <c r="B121" s="1">
        <f>B120+10</f>
        <v>1770</v>
      </c>
      <c r="C121" s="1">
        <f>A121+4</f>
        <v>1765</v>
      </c>
      <c r="F121" s="4">
        <v>0.039</v>
      </c>
      <c r="G121" s="4">
        <v>0.046</v>
      </c>
      <c r="H121" s="4">
        <v>0.086</v>
      </c>
      <c r="I121" s="4">
        <v>0.167</v>
      </c>
      <c r="J121" s="4">
        <v>0.087</v>
      </c>
      <c r="K121" s="4"/>
      <c r="L121" s="4"/>
      <c r="N121" s="3">
        <v>25.015141527904575</v>
      </c>
      <c r="P121" s="1">
        <v>1761</v>
      </c>
      <c r="Q121" s="1">
        <f>Q120+10</f>
        <v>1770</v>
      </c>
      <c r="R121" s="1">
        <f>P121+4</f>
        <v>1765</v>
      </c>
      <c r="S121" s="4">
        <v>2.1203880017132763</v>
      </c>
      <c r="T121" s="4">
        <v>2.500970463559249</v>
      </c>
      <c r="U121" s="4">
        <v>4.675727388393378</v>
      </c>
      <c r="V121" s="4">
        <v>9.079610161182492</v>
      </c>
      <c r="W121" s="4">
        <v>4.730096311514232</v>
      </c>
      <c r="X121" s="4"/>
      <c r="Y121" s="4"/>
    </row>
    <row r="122" spans="1:25" ht="15">
      <c r="A122" s="1">
        <f>A121+10</f>
        <v>1771</v>
      </c>
      <c r="B122" s="1">
        <f>B121+10</f>
        <v>1780</v>
      </c>
      <c r="C122" s="1">
        <f aca="true" t="shared" si="4" ref="C122:C132">A122+4</f>
        <v>1775</v>
      </c>
      <c r="F122" s="4">
        <v>0.074</v>
      </c>
      <c r="G122" s="4">
        <v>0.081</v>
      </c>
      <c r="H122" s="4">
        <v>0.096</v>
      </c>
      <c r="I122" s="4">
        <v>0.11</v>
      </c>
      <c r="J122" s="4">
        <v>0.133</v>
      </c>
      <c r="K122" s="4">
        <v>0.056</v>
      </c>
      <c r="L122" s="4">
        <v>0.029</v>
      </c>
      <c r="N122" s="3">
        <v>25.68600515201686</v>
      </c>
      <c r="P122" s="1">
        <f>P121+10</f>
        <v>1771</v>
      </c>
      <c r="Q122" s="1">
        <f>Q121+10</f>
        <v>1780</v>
      </c>
      <c r="R122" s="1">
        <f aca="true" t="shared" si="5" ref="R122:R130">P122+4</f>
        <v>1775</v>
      </c>
      <c r="S122" s="4">
        <v>4.131198394369154</v>
      </c>
      <c r="T122" s="4">
        <v>4.5219874316743445</v>
      </c>
      <c r="U122" s="4">
        <v>5.359392511614037</v>
      </c>
      <c r="V122" s="4">
        <v>6.140970586224419</v>
      </c>
      <c r="W122" s="4">
        <v>7.424991708798615</v>
      </c>
      <c r="X122" s="4">
        <v>1.4384162885129443</v>
      </c>
      <c r="Y122" s="4">
        <v>0.7871233152728789</v>
      </c>
    </row>
    <row r="123" spans="1:25" ht="15">
      <c r="A123" s="1">
        <f aca="true" t="shared" si="6" ref="A123:B130">A122+10</f>
        <v>1781</v>
      </c>
      <c r="B123" s="1">
        <f t="shared" si="6"/>
        <v>1790</v>
      </c>
      <c r="C123" s="1">
        <f t="shared" si="4"/>
        <v>1785</v>
      </c>
      <c r="F123" s="4">
        <v>0.044</v>
      </c>
      <c r="G123" s="4">
        <v>0.043</v>
      </c>
      <c r="H123" s="4">
        <v>0.105</v>
      </c>
      <c r="I123" s="4">
        <v>0.114</v>
      </c>
      <c r="J123" s="4">
        <v>0.081</v>
      </c>
      <c r="K123" s="4">
        <v>0.085</v>
      </c>
      <c r="L123" s="4">
        <v>0.025</v>
      </c>
      <c r="N123" s="3">
        <v>23.891715674526363</v>
      </c>
      <c r="P123" s="1">
        <f aca="true" t="shared" si="7" ref="P123:P130">P122+10</f>
        <v>1781</v>
      </c>
      <c r="Q123" s="1">
        <f aca="true" t="shared" si="8" ref="Q123:Q130">Q122+10</f>
        <v>1790</v>
      </c>
      <c r="R123" s="1">
        <f t="shared" si="5"/>
        <v>1785</v>
      </c>
      <c r="S123" s="4">
        <v>2.2847978475965225</v>
      </c>
      <c r="T123" s="4">
        <v>2.2328706237875107</v>
      </c>
      <c r="U123" s="4">
        <v>5.452358499946246</v>
      </c>
      <c r="V123" s="4">
        <v>5.919703514227353</v>
      </c>
      <c r="W123" s="4">
        <v>4.206105128529962</v>
      </c>
      <c r="X123" s="4">
        <v>2.030795832334741</v>
      </c>
      <c r="Y123" s="4">
        <v>0.6311543211952862</v>
      </c>
    </row>
    <row r="124" spans="1:25" ht="15">
      <c r="A124" s="1">
        <f t="shared" si="6"/>
        <v>1791</v>
      </c>
      <c r="B124" s="1">
        <f t="shared" si="6"/>
        <v>1800</v>
      </c>
      <c r="C124" s="1">
        <f t="shared" si="4"/>
        <v>1795</v>
      </c>
      <c r="F124" s="4">
        <v>0.047</v>
      </c>
      <c r="G124" s="4">
        <v>0.056</v>
      </c>
      <c r="H124" s="4">
        <v>0.109</v>
      </c>
      <c r="I124" s="4">
        <v>0.185</v>
      </c>
      <c r="J124" s="4">
        <v>0.096</v>
      </c>
      <c r="K124" s="4">
        <v>0.07</v>
      </c>
      <c r="L124" s="4">
        <v>0.034</v>
      </c>
      <c r="N124" s="3">
        <v>24.456196216992893</v>
      </c>
      <c r="P124" s="1">
        <f t="shared" si="7"/>
        <v>1791</v>
      </c>
      <c r="Q124" s="1">
        <f t="shared" si="8"/>
        <v>1800</v>
      </c>
      <c r="R124" s="1">
        <f t="shared" si="5"/>
        <v>1795</v>
      </c>
      <c r="S124" s="4">
        <v>2.498242169525464</v>
      </c>
      <c r="T124" s="4">
        <v>2.9766289679452336</v>
      </c>
      <c r="U124" s="4">
        <v>5.793795669750544</v>
      </c>
      <c r="V124" s="4">
        <v>9.833506411961933</v>
      </c>
      <c r="W124" s="4">
        <v>5.102792516477543</v>
      </c>
      <c r="X124" s="4">
        <v>1.7119337351895028</v>
      </c>
      <c r="Y124" s="4">
        <v>0.8786502577035541</v>
      </c>
    </row>
    <row r="125" spans="1:25" ht="15">
      <c r="A125" s="1">
        <f t="shared" si="6"/>
        <v>1801</v>
      </c>
      <c r="B125" s="1">
        <f t="shared" si="6"/>
        <v>1810</v>
      </c>
      <c r="C125" s="1">
        <f t="shared" si="4"/>
        <v>1805</v>
      </c>
      <c r="F125" s="4">
        <v>0.084</v>
      </c>
      <c r="G125" s="4">
        <v>0.074</v>
      </c>
      <c r="H125" s="4">
        <v>0.115</v>
      </c>
      <c r="I125" s="4">
        <v>0.213</v>
      </c>
      <c r="J125" s="4">
        <v>0.14</v>
      </c>
      <c r="K125" s="4">
        <v>0.235</v>
      </c>
      <c r="L125" s="4">
        <v>0.042</v>
      </c>
      <c r="N125" s="3">
        <v>25.020676759459423</v>
      </c>
      <c r="P125" s="1">
        <f t="shared" si="7"/>
        <v>1801</v>
      </c>
      <c r="Q125" s="1">
        <f t="shared" si="8"/>
        <v>1810</v>
      </c>
      <c r="R125" s="1">
        <f t="shared" si="5"/>
        <v>1805</v>
      </c>
      <c r="S125" s="4">
        <v>4.5680001038787035</v>
      </c>
      <c r="T125" s="4">
        <v>4.024190567702667</v>
      </c>
      <c r="U125" s="4">
        <v>6.2538096660244165</v>
      </c>
      <c r="V125" s="4">
        <v>11.583143120549568</v>
      </c>
      <c r="W125" s="4">
        <v>7.613333506464507</v>
      </c>
      <c r="X125" s="4">
        <v>5.879859038472964</v>
      </c>
      <c r="Y125" s="4">
        <v>1.1104437300124645</v>
      </c>
    </row>
    <row r="126" spans="1:25" ht="15">
      <c r="A126" s="1">
        <f t="shared" si="6"/>
        <v>1811</v>
      </c>
      <c r="B126" s="1">
        <f t="shared" si="6"/>
        <v>1820</v>
      </c>
      <c r="C126" s="1">
        <f t="shared" si="4"/>
        <v>1815</v>
      </c>
      <c r="F126" s="4">
        <v>0.089</v>
      </c>
      <c r="G126" s="4">
        <v>0.069</v>
      </c>
      <c r="H126" s="4">
        <v>0.136</v>
      </c>
      <c r="I126" s="4">
        <v>0.24</v>
      </c>
      <c r="J126" s="4">
        <v>0.123</v>
      </c>
      <c r="K126" s="4">
        <v>0.206</v>
      </c>
      <c r="L126" s="4">
        <v>0.047</v>
      </c>
      <c r="N126" s="3">
        <v>24.836947475025458</v>
      </c>
      <c r="P126" s="1">
        <f t="shared" si="7"/>
        <v>1811</v>
      </c>
      <c r="Q126" s="1">
        <f t="shared" si="8"/>
        <v>1820</v>
      </c>
      <c r="R126" s="1">
        <f t="shared" si="5"/>
        <v>1815</v>
      </c>
      <c r="S126" s="4">
        <v>4.804364975608054</v>
      </c>
      <c r="T126" s="4">
        <v>3.7247323968197277</v>
      </c>
      <c r="U126" s="4">
        <v>7.341501535760623</v>
      </c>
      <c r="V126" s="4">
        <v>12.955590945459921</v>
      </c>
      <c r="W126" s="4">
        <v>6.63974035954821</v>
      </c>
      <c r="X126" s="4">
        <v>5.116411179855244</v>
      </c>
      <c r="Y126" s="4">
        <v>1.2335145890275232</v>
      </c>
    </row>
    <row r="127" spans="1:25" ht="15">
      <c r="A127" s="1">
        <f t="shared" si="6"/>
        <v>1821</v>
      </c>
      <c r="B127" s="1">
        <f t="shared" si="6"/>
        <v>1830</v>
      </c>
      <c r="C127" s="1">
        <f t="shared" si="4"/>
        <v>1825</v>
      </c>
      <c r="F127" s="4">
        <v>0.076</v>
      </c>
      <c r="G127" s="4">
        <v>0.064</v>
      </c>
      <c r="H127" s="4">
        <v>0.088</v>
      </c>
      <c r="I127" s="4">
        <v>0.186</v>
      </c>
      <c r="J127" s="4">
        <v>0.089</v>
      </c>
      <c r="K127" s="4">
        <v>0.15</v>
      </c>
      <c r="L127" s="4">
        <v>0.044</v>
      </c>
      <c r="N127" s="3">
        <v>25.360514641344764</v>
      </c>
      <c r="P127" s="1">
        <f t="shared" si="7"/>
        <v>1821</v>
      </c>
      <c r="Q127" s="1">
        <f t="shared" si="8"/>
        <v>1830</v>
      </c>
      <c r="R127" s="1">
        <f t="shared" si="5"/>
        <v>1825</v>
      </c>
      <c r="S127" s="4">
        <v>4.189087400004786</v>
      </c>
      <c r="T127" s="4">
        <v>3.5276525473724516</v>
      </c>
      <c r="U127" s="4">
        <v>4.85052225263712</v>
      </c>
      <c r="V127" s="4">
        <v>10.252240215801185</v>
      </c>
      <c r="W127" s="4">
        <v>4.905641823689815</v>
      </c>
      <c r="X127" s="4">
        <v>3.8040771962017144</v>
      </c>
      <c r="Y127" s="4">
        <v>1.1791225701053198</v>
      </c>
    </row>
    <row r="128" spans="1:25" ht="15">
      <c r="A128" s="1">
        <f t="shared" si="6"/>
        <v>1831</v>
      </c>
      <c r="B128" s="1">
        <f t="shared" si="6"/>
        <v>1840</v>
      </c>
      <c r="C128" s="1">
        <f t="shared" si="4"/>
        <v>1835</v>
      </c>
      <c r="F128" s="4">
        <v>0.081</v>
      </c>
      <c r="G128" s="4">
        <v>0.069</v>
      </c>
      <c r="H128" s="4">
        <v>0.105</v>
      </c>
      <c r="I128" s="4">
        <v>0.22</v>
      </c>
      <c r="J128" s="4">
        <v>0.096</v>
      </c>
      <c r="K128" s="4">
        <v>0.19</v>
      </c>
      <c r="L128" s="4">
        <v>0.049</v>
      </c>
      <c r="N128" s="3">
        <v>25.256199809786345</v>
      </c>
      <c r="P128" s="1">
        <f t="shared" si="7"/>
        <v>1831</v>
      </c>
      <c r="Q128" s="1">
        <f t="shared" si="8"/>
        <v>1840</v>
      </c>
      <c r="R128" s="1">
        <f t="shared" si="5"/>
        <v>1835</v>
      </c>
      <c r="S128" s="4">
        <v>4.4463207663392605</v>
      </c>
      <c r="T128" s="4">
        <v>3.7876065787334445</v>
      </c>
      <c r="U128" s="4">
        <v>5.7637491415508935</v>
      </c>
      <c r="V128" s="4">
        <v>12.076426772773301</v>
      </c>
      <c r="W128" s="4">
        <v>5.269713500846532</v>
      </c>
      <c r="X128" s="4">
        <v>4.798677963859405</v>
      </c>
      <c r="Y128" s="4">
        <v>1.307712570063434</v>
      </c>
    </row>
    <row r="129" spans="1:25" ht="15">
      <c r="A129" s="1">
        <f t="shared" si="6"/>
        <v>1841</v>
      </c>
      <c r="B129" s="1">
        <f t="shared" si="6"/>
        <v>1850</v>
      </c>
      <c r="C129" s="1">
        <f t="shared" si="4"/>
        <v>1845</v>
      </c>
      <c r="F129" s="4">
        <v>0.09</v>
      </c>
      <c r="G129" s="4">
        <v>0.078</v>
      </c>
      <c r="H129" s="4">
        <v>0.091</v>
      </c>
      <c r="I129" s="4">
        <v>0.196</v>
      </c>
      <c r="J129" s="4">
        <v>0.096</v>
      </c>
      <c r="K129" s="4">
        <v>0.19</v>
      </c>
      <c r="L129" s="4">
        <v>0.05</v>
      </c>
      <c r="N129" s="3">
        <v>25.38455700668903</v>
      </c>
      <c r="P129" s="1">
        <f t="shared" si="7"/>
        <v>1841</v>
      </c>
      <c r="Q129" s="1">
        <f t="shared" si="8"/>
        <v>1850</v>
      </c>
      <c r="R129" s="1">
        <f t="shared" si="5"/>
        <v>1845</v>
      </c>
      <c r="S129" s="4">
        <v>4.965464313414502</v>
      </c>
      <c r="T129" s="4">
        <v>4.303402404959235</v>
      </c>
      <c r="U129" s="4">
        <v>5.020636139119108</v>
      </c>
      <c r="V129" s="4">
        <v>10.813677838102695</v>
      </c>
      <c r="W129" s="4">
        <v>5.296495267642136</v>
      </c>
      <c r="X129" s="4">
        <v>4.823065831270916</v>
      </c>
      <c r="Y129" s="4">
        <v>1.3411822796369752</v>
      </c>
    </row>
    <row r="130" spans="1:25" ht="15">
      <c r="A130" s="1">
        <f t="shared" si="6"/>
        <v>1851</v>
      </c>
      <c r="B130" s="1">
        <f t="shared" si="6"/>
        <v>1860</v>
      </c>
      <c r="C130" s="1">
        <f t="shared" si="4"/>
        <v>1855</v>
      </c>
      <c r="F130" s="4">
        <v>0.126</v>
      </c>
      <c r="G130" s="4">
        <v>0.118</v>
      </c>
      <c r="H130" s="4">
        <v>0.114</v>
      </c>
      <c r="I130" s="4">
        <v>0.262</v>
      </c>
      <c r="J130" s="4">
        <v>0.117</v>
      </c>
      <c r="K130" s="4">
        <v>0.22</v>
      </c>
      <c r="L130" s="4">
        <v>0.052</v>
      </c>
      <c r="N130" s="3">
        <v>24.654990574571308</v>
      </c>
      <c r="P130" s="1">
        <f t="shared" si="7"/>
        <v>1851</v>
      </c>
      <c r="Q130" s="1">
        <f t="shared" si="8"/>
        <v>1860</v>
      </c>
      <c r="R130" s="1">
        <f t="shared" si="5"/>
        <v>1855</v>
      </c>
      <c r="S130" s="4">
        <v>6.75185571048899</v>
      </c>
      <c r="T130" s="4">
        <v>6.323166459029372</v>
      </c>
      <c r="U130" s="4">
        <v>6.108821833299563</v>
      </c>
      <c r="V130" s="4">
        <v>14.039572985302506</v>
      </c>
      <c r="W130" s="4">
        <v>6.269580302596921</v>
      </c>
      <c r="X130" s="4">
        <v>5.424097926405688</v>
      </c>
      <c r="Y130" s="4">
        <v>1.35474138519333</v>
      </c>
    </row>
    <row r="131" spans="6:25" ht="15">
      <c r="F131" s="4"/>
      <c r="G131" s="4"/>
      <c r="H131" s="4"/>
      <c r="I131" s="4"/>
      <c r="J131" s="4"/>
      <c r="K131" s="4"/>
      <c r="L131" s="4"/>
      <c r="N131" s="3"/>
      <c r="S131" s="4"/>
      <c r="T131" s="4"/>
      <c r="U131" s="4"/>
      <c r="V131" s="4"/>
      <c r="W131" s="4"/>
      <c r="X131" s="4"/>
      <c r="Y131" s="4"/>
    </row>
    <row r="132" spans="1:25" ht="15">
      <c r="A132" s="1">
        <v>1871</v>
      </c>
      <c r="B132" s="1">
        <v>1880</v>
      </c>
      <c r="C132" s="1">
        <f t="shared" si="4"/>
        <v>1875</v>
      </c>
      <c r="F132" s="4">
        <v>0.144</v>
      </c>
      <c r="G132" s="4">
        <v>0.151</v>
      </c>
      <c r="H132" s="4">
        <v>0.108</v>
      </c>
      <c r="I132" s="4"/>
      <c r="J132" s="4">
        <v>0.149</v>
      </c>
      <c r="K132" s="4">
        <v>0.275</v>
      </c>
      <c r="L132" s="4">
        <v>0.067</v>
      </c>
      <c r="N132" s="3">
        <v>27.186662204357884</v>
      </c>
      <c r="P132" s="1">
        <v>1871</v>
      </c>
      <c r="Q132" s="1">
        <v>1880</v>
      </c>
      <c r="R132" s="1">
        <f>P132+4</f>
        <v>1875</v>
      </c>
      <c r="S132" s="4">
        <v>8.508757568849239</v>
      </c>
      <c r="T132" s="4">
        <v>8.922377728446076</v>
      </c>
      <c r="U132" s="4">
        <v>6.38156817663693</v>
      </c>
      <c r="V132" s="4"/>
      <c r="W132" s="4">
        <v>8.80420053998984</v>
      </c>
      <c r="X132" s="4">
        <v>7.476332106198418</v>
      </c>
      <c r="Y132" s="4">
        <v>1.9247702939630984</v>
      </c>
    </row>
    <row r="133" spans="1:25" ht="15">
      <c r="A133" s="1">
        <v>1881</v>
      </c>
      <c r="B133" s="1">
        <v>1883</v>
      </c>
      <c r="C133" s="1">
        <v>1882</v>
      </c>
      <c r="F133" s="4">
        <v>0.142</v>
      </c>
      <c r="G133" s="4">
        <v>0.153</v>
      </c>
      <c r="H133" s="4">
        <v>0.125</v>
      </c>
      <c r="I133" s="4">
        <v>0.325</v>
      </c>
      <c r="J133" s="4">
        <v>0.16</v>
      </c>
      <c r="K133" s="4">
        <v>0.343</v>
      </c>
      <c r="L133" s="4">
        <v>0.066</v>
      </c>
      <c r="N133" s="3">
        <v>29.436375947175236</v>
      </c>
      <c r="P133" s="1">
        <v>1881</v>
      </c>
      <c r="Q133" s="1">
        <v>1883</v>
      </c>
      <c r="R133" s="1">
        <v>1882</v>
      </c>
      <c r="S133" s="4">
        <v>9.084906291021264</v>
      </c>
      <c r="T133" s="4">
        <v>9.788666637508825</v>
      </c>
      <c r="U133" s="4">
        <v>7.997276664631394</v>
      </c>
      <c r="V133" s="4">
        <v>20.792919328041627</v>
      </c>
      <c r="W133" s="4">
        <v>10.236514130728185</v>
      </c>
      <c r="X133" s="4">
        <v>10.096676949881108</v>
      </c>
      <c r="Y133" s="4">
        <v>2.0529411026719138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7"/>
  <sheetViews>
    <sheetView workbookViewId="0" topLeftCell="G1">
      <pane xSplit="12300" ySplit="6560" topLeftCell="P65" activePane="topLeft" state="split"/>
      <selection pane="topLeft" activeCell="N7" sqref="N7:N9"/>
      <selection pane="topRight" activeCell="X3" sqref="X3"/>
      <selection pane="bottomLeft" activeCell="L54" sqref="L54"/>
      <selection pane="bottomRight" activeCell="Y74" sqref="Y74"/>
    </sheetView>
  </sheetViews>
  <sheetFormatPr defaultColWidth="11.00390625" defaultRowHeight="12.75"/>
  <cols>
    <col min="1" max="1" width="7.125" style="0" customWidth="1"/>
    <col min="2" max="2" width="2.75390625" style="0" customWidth="1"/>
    <col min="4" max="4" width="12.875" style="0" customWidth="1"/>
    <col min="5" max="7" width="9.125" style="0" customWidth="1"/>
    <col min="8" max="8" width="2.75390625" style="0" customWidth="1"/>
    <col min="9" max="10" width="9.125" style="0" customWidth="1"/>
    <col min="11" max="11" width="8.125" style="0" customWidth="1"/>
    <col min="12" max="12" width="9.125" style="0" customWidth="1"/>
    <col min="13" max="13" width="8.75390625" style="0" customWidth="1"/>
    <col min="14" max="14" width="8.75390625" style="37" customWidth="1"/>
    <col min="15" max="16" width="5.375" style="0" customWidth="1"/>
    <col min="17" max="17" width="12.00390625" style="0" customWidth="1"/>
    <col min="18" max="18" width="10.625" style="0" customWidth="1"/>
    <col min="19" max="19" width="10.125" style="0" customWidth="1"/>
    <col min="20" max="20" width="2.625" style="0" customWidth="1"/>
    <col min="21" max="23" width="8.375" style="0" customWidth="1"/>
    <col min="24" max="24" width="9.375" style="0" customWidth="1"/>
    <col min="25" max="25" width="9.75390625" style="0" customWidth="1"/>
  </cols>
  <sheetData>
    <row r="1" s="1" customFormat="1" ht="15">
      <c r="N1" s="3"/>
    </row>
    <row r="2" spans="3:24" s="38" customFormat="1" ht="15.75">
      <c r="C2" s="8" t="s">
        <v>152</v>
      </c>
      <c r="N2" s="39"/>
      <c r="Q2" s="8" t="s">
        <v>46</v>
      </c>
      <c r="X2" s="8" t="s">
        <v>5</v>
      </c>
    </row>
    <row r="3" spans="14:24" s="1" customFormat="1" ht="15">
      <c r="N3" s="3"/>
      <c r="Q3" s="2" t="s">
        <v>115</v>
      </c>
      <c r="R3" s="2" t="s">
        <v>115</v>
      </c>
      <c r="S3" s="2" t="s">
        <v>115</v>
      </c>
      <c r="X3" s="2">
        <v>0.4601</v>
      </c>
    </row>
    <row r="4" spans="3:24" s="1" customFormat="1" ht="15">
      <c r="C4" s="5" t="s">
        <v>83</v>
      </c>
      <c r="N4" s="3"/>
      <c r="Q4" s="2" t="s">
        <v>116</v>
      </c>
      <c r="R4" s="2" t="s">
        <v>116</v>
      </c>
      <c r="S4" s="2" t="s">
        <v>116</v>
      </c>
      <c r="X4" s="2" t="s">
        <v>41</v>
      </c>
    </row>
    <row r="5" spans="3:23" s="1" customFormat="1" ht="15">
      <c r="C5" s="5"/>
      <c r="D5" s="15" t="s">
        <v>63</v>
      </c>
      <c r="E5" s="15" t="s">
        <v>63</v>
      </c>
      <c r="F5" s="15" t="s">
        <v>63</v>
      </c>
      <c r="G5" s="15"/>
      <c r="H5" s="15"/>
      <c r="I5" s="2"/>
      <c r="J5" s="2"/>
      <c r="K5" s="2"/>
      <c r="N5" s="3"/>
      <c r="Q5" s="15" t="s">
        <v>63</v>
      </c>
      <c r="R5" s="15" t="s">
        <v>63</v>
      </c>
      <c r="S5" s="15" t="s">
        <v>63</v>
      </c>
      <c r="T5" s="2"/>
      <c r="U5" s="2"/>
      <c r="V5" s="2"/>
      <c r="W5" s="2"/>
    </row>
    <row r="6" spans="4:25" s="1" customFormat="1" ht="15">
      <c r="D6" s="2" t="s">
        <v>58</v>
      </c>
      <c r="E6" s="2" t="s">
        <v>60</v>
      </c>
      <c r="F6" s="2" t="s">
        <v>61</v>
      </c>
      <c r="G6" s="2"/>
      <c r="H6" s="2"/>
      <c r="L6" s="15" t="s">
        <v>62</v>
      </c>
      <c r="M6" s="15" t="s">
        <v>62</v>
      </c>
      <c r="N6" s="35"/>
      <c r="Q6" s="2" t="s">
        <v>58</v>
      </c>
      <c r="R6" s="2" t="s">
        <v>60</v>
      </c>
      <c r="S6" s="2" t="s">
        <v>61</v>
      </c>
      <c r="X6" s="15" t="s">
        <v>62</v>
      </c>
      <c r="Y6" s="15" t="s">
        <v>62</v>
      </c>
    </row>
    <row r="7" spans="3:25" s="1" customFormat="1" ht="15">
      <c r="C7" s="2" t="s">
        <v>80</v>
      </c>
      <c r="D7" s="2" t="s">
        <v>59</v>
      </c>
      <c r="E7" s="2" t="s">
        <v>59</v>
      </c>
      <c r="F7" s="2" t="s">
        <v>59</v>
      </c>
      <c r="G7" s="15" t="s">
        <v>32</v>
      </c>
      <c r="H7" s="15"/>
      <c r="I7" s="2"/>
      <c r="J7" s="2"/>
      <c r="K7" s="2" t="s">
        <v>77</v>
      </c>
      <c r="L7" s="2" t="s">
        <v>54</v>
      </c>
      <c r="M7" s="2" t="s">
        <v>55</v>
      </c>
      <c r="N7" s="35" t="s">
        <v>32</v>
      </c>
      <c r="Q7" s="2" t="s">
        <v>59</v>
      </c>
      <c r="R7" s="2" t="s">
        <v>59</v>
      </c>
      <c r="S7" s="2" t="s">
        <v>59</v>
      </c>
      <c r="T7" s="2"/>
      <c r="U7" s="2"/>
      <c r="V7" s="2"/>
      <c r="W7" s="2" t="s">
        <v>77</v>
      </c>
      <c r="X7" s="2" t="s">
        <v>54</v>
      </c>
      <c r="Y7" s="2" t="s">
        <v>55</v>
      </c>
    </row>
    <row r="8" spans="3:25" s="1" customFormat="1" ht="15">
      <c r="C8" s="2" t="s">
        <v>81</v>
      </c>
      <c r="D8" s="2" t="s">
        <v>56</v>
      </c>
      <c r="E8" s="2" t="s">
        <v>56</v>
      </c>
      <c r="F8" s="2" t="s">
        <v>56</v>
      </c>
      <c r="G8" s="15" t="s">
        <v>33</v>
      </c>
      <c r="H8" s="15"/>
      <c r="I8" s="2" t="s">
        <v>74</v>
      </c>
      <c r="J8" s="2" t="s">
        <v>76</v>
      </c>
      <c r="K8" s="2" t="s">
        <v>79</v>
      </c>
      <c r="L8" s="2" t="s">
        <v>85</v>
      </c>
      <c r="M8" s="2" t="s">
        <v>85</v>
      </c>
      <c r="N8" s="35" t="s">
        <v>33</v>
      </c>
      <c r="Q8" s="2" t="s">
        <v>132</v>
      </c>
      <c r="R8" s="2" t="s">
        <v>132</v>
      </c>
      <c r="S8" s="2" t="s">
        <v>132</v>
      </c>
      <c r="T8" s="2"/>
      <c r="U8" s="2" t="s">
        <v>74</v>
      </c>
      <c r="V8" s="2" t="s">
        <v>76</v>
      </c>
      <c r="W8" s="2" t="s">
        <v>79</v>
      </c>
      <c r="X8" s="2" t="s">
        <v>132</v>
      </c>
      <c r="Y8" s="2" t="s">
        <v>132</v>
      </c>
    </row>
    <row r="9" spans="1:25" s="7" customFormat="1" ht="15">
      <c r="A9" s="25" t="s">
        <v>143</v>
      </c>
      <c r="C9" s="25" t="s">
        <v>82</v>
      </c>
      <c r="D9" s="25" t="s">
        <v>114</v>
      </c>
      <c r="E9" s="25" t="s">
        <v>57</v>
      </c>
      <c r="F9" s="25" t="s">
        <v>57</v>
      </c>
      <c r="G9" s="26" t="s">
        <v>56</v>
      </c>
      <c r="H9" s="26"/>
      <c r="I9" s="25" t="s">
        <v>75</v>
      </c>
      <c r="J9" s="25" t="s">
        <v>75</v>
      </c>
      <c r="K9" s="25" t="s">
        <v>78</v>
      </c>
      <c r="L9" s="25" t="s">
        <v>88</v>
      </c>
      <c r="M9" s="25" t="s">
        <v>153</v>
      </c>
      <c r="N9" s="36" t="s">
        <v>85</v>
      </c>
      <c r="Q9" s="25" t="s">
        <v>135</v>
      </c>
      <c r="R9" s="25" t="s">
        <v>135</v>
      </c>
      <c r="S9" s="25" t="s">
        <v>135</v>
      </c>
      <c r="T9" s="25"/>
      <c r="U9" s="25" t="s">
        <v>75</v>
      </c>
      <c r="V9" s="25" t="s">
        <v>75</v>
      </c>
      <c r="W9" s="25" t="s">
        <v>78</v>
      </c>
      <c r="X9" s="25" t="s">
        <v>135</v>
      </c>
      <c r="Y9" s="25" t="s">
        <v>153</v>
      </c>
    </row>
    <row r="10" spans="4:25" s="1" customFormat="1" ht="15">
      <c r="D10" s="2"/>
      <c r="E10" s="2"/>
      <c r="F10" s="2"/>
      <c r="G10" s="2"/>
      <c r="H10" s="2"/>
      <c r="I10" s="6" t="s">
        <v>138</v>
      </c>
      <c r="J10" s="2"/>
      <c r="K10" s="44">
        <v>1761</v>
      </c>
      <c r="L10" s="32"/>
      <c r="M10" s="32">
        <v>0.25</v>
      </c>
      <c r="N10" s="33">
        <v>24.215489196603066</v>
      </c>
      <c r="O10" s="7"/>
      <c r="P10" s="7"/>
      <c r="U10" s="6" t="s">
        <v>138</v>
      </c>
      <c r="V10" s="2"/>
      <c r="W10" s="44">
        <v>1761</v>
      </c>
      <c r="Y10" s="3">
        <v>6.0538722991507665</v>
      </c>
    </row>
    <row r="11" spans="1:25" s="1" customFormat="1" ht="15">
      <c r="A11" s="21">
        <v>1634</v>
      </c>
      <c r="B11" s="21"/>
      <c r="C11" s="21"/>
      <c r="D11" s="23">
        <v>10.5</v>
      </c>
      <c r="E11" s="23"/>
      <c r="F11" s="23">
        <v>4</v>
      </c>
      <c r="G11" s="41">
        <v>4.971666666666667</v>
      </c>
      <c r="H11" s="28"/>
      <c r="I11" s="6" t="s">
        <v>31</v>
      </c>
      <c r="K11" s="18">
        <v>1782</v>
      </c>
      <c r="L11" s="4">
        <v>0.017</v>
      </c>
      <c r="M11" s="4"/>
      <c r="N11" s="34">
        <v>19.062669600315235</v>
      </c>
      <c r="O11" s="7"/>
      <c r="P11" s="17">
        <v>1634</v>
      </c>
      <c r="Q11" s="3">
        <f>$G11*6*D11/46.01</f>
        <v>6.80754183873071</v>
      </c>
      <c r="R11" s="3"/>
      <c r="S11" s="3">
        <v>2.5933492718974134</v>
      </c>
      <c r="U11" s="6" t="s">
        <v>31</v>
      </c>
      <c r="W11" s="18">
        <v>1782</v>
      </c>
      <c r="X11" s="4">
        <v>0.7043368467840884</v>
      </c>
      <c r="Y11" s="3"/>
    </row>
    <row r="12" spans="1:25" s="1" customFormat="1" ht="15">
      <c r="A12" s="1">
        <v>1638</v>
      </c>
      <c r="D12" s="3">
        <v>18.9</v>
      </c>
      <c r="E12" s="3"/>
      <c r="F12" s="3"/>
      <c r="G12" s="40">
        <v>4.971666666666667</v>
      </c>
      <c r="H12" s="3"/>
      <c r="K12" s="18">
        <v>1783</v>
      </c>
      <c r="L12" s="30">
        <v>0.05</v>
      </c>
      <c r="M12" s="30"/>
      <c r="N12" s="33">
        <v>19.445387303533852</v>
      </c>
      <c r="O12" s="7"/>
      <c r="P12" s="18">
        <v>1638</v>
      </c>
      <c r="Q12" s="3">
        <f>$G12*6*D12/46.01</f>
        <v>12.253575309715279</v>
      </c>
      <c r="R12" s="3"/>
      <c r="S12" s="3"/>
      <c r="W12" s="18">
        <v>1783</v>
      </c>
      <c r="X12" s="4">
        <v>2.1131696700210667</v>
      </c>
      <c r="Y12" s="3"/>
    </row>
    <row r="13" spans="1:25" s="1" customFormat="1" ht="15">
      <c r="A13" s="1">
        <v>1639</v>
      </c>
      <c r="D13" s="3">
        <v>20.16</v>
      </c>
      <c r="E13" s="3"/>
      <c r="F13" s="3"/>
      <c r="G13" s="40">
        <v>4.971666666666667</v>
      </c>
      <c r="H13" s="3"/>
      <c r="K13" s="18">
        <v>1785</v>
      </c>
      <c r="L13" s="27"/>
      <c r="M13" s="27">
        <v>0.083</v>
      </c>
      <c r="N13" s="24">
        <v>23.891715674526363</v>
      </c>
      <c r="O13" s="1" t="s">
        <v>190</v>
      </c>
      <c r="P13" s="18">
        <v>1639</v>
      </c>
      <c r="Q13" s="3">
        <v>13.070480330362965</v>
      </c>
      <c r="R13" s="3"/>
      <c r="S13" s="3"/>
      <c r="W13" s="18">
        <v>1785</v>
      </c>
      <c r="X13" s="4"/>
      <c r="Y13" s="3">
        <v>1.9830124009856882</v>
      </c>
    </row>
    <row r="14" spans="1:25" s="1" customFormat="1" ht="15">
      <c r="A14" s="1">
        <v>1640</v>
      </c>
      <c r="D14" s="3">
        <v>20</v>
      </c>
      <c r="E14" s="3"/>
      <c r="F14" s="3"/>
      <c r="G14" s="40">
        <v>4.971666666666667</v>
      </c>
      <c r="H14" s="3"/>
      <c r="K14" s="18">
        <v>1801</v>
      </c>
      <c r="L14" s="27">
        <v>0.034</v>
      </c>
      <c r="M14" s="27"/>
      <c r="N14" s="24">
        <v>24.78787688483261</v>
      </c>
      <c r="P14" s="18">
        <v>1640</v>
      </c>
      <c r="Q14" s="3">
        <v>12.966746359487066</v>
      </c>
      <c r="R14" s="3"/>
      <c r="S14" s="3"/>
      <c r="W14" s="18">
        <v>1801</v>
      </c>
      <c r="X14" s="4">
        <v>1.8317492155711992</v>
      </c>
      <c r="Y14" s="3"/>
    </row>
    <row r="15" spans="1:25" s="1" customFormat="1" ht="15">
      <c r="A15" s="1">
        <v>1641</v>
      </c>
      <c r="D15" s="3">
        <v>18.9</v>
      </c>
      <c r="E15" s="3"/>
      <c r="F15" s="3"/>
      <c r="G15" s="40">
        <v>4.971666666666667</v>
      </c>
      <c r="H15" s="3"/>
      <c r="K15" s="18">
        <v>1803</v>
      </c>
      <c r="L15" s="30"/>
      <c r="M15" s="30"/>
      <c r="N15" s="23">
        <v>24.675140662502496</v>
      </c>
      <c r="P15" s="18">
        <v>1641</v>
      </c>
      <c r="Q15" s="3">
        <v>12.253575309715279</v>
      </c>
      <c r="R15" s="3"/>
      <c r="S15" s="3"/>
      <c r="W15" s="18">
        <v>1803</v>
      </c>
      <c r="X15" s="4"/>
      <c r="Y15" s="3"/>
    </row>
    <row r="16" spans="1:25" s="1" customFormat="1" ht="15">
      <c r="A16" s="1">
        <v>1642</v>
      </c>
      <c r="D16" s="3">
        <v>18.27</v>
      </c>
      <c r="E16" s="3"/>
      <c r="F16" s="3">
        <v>8</v>
      </c>
      <c r="G16" s="40">
        <v>4.971666666666667</v>
      </c>
      <c r="H16" s="3"/>
      <c r="K16" s="18">
        <v>1805</v>
      </c>
      <c r="L16" s="4"/>
      <c r="M16" s="4"/>
      <c r="N16" s="3">
        <v>25.359960517290038</v>
      </c>
      <c r="P16" s="18">
        <v>1642</v>
      </c>
      <c r="Q16" s="3">
        <v>11.845122799391437</v>
      </c>
      <c r="R16" s="3"/>
      <c r="S16" s="3">
        <v>5.186698543794827</v>
      </c>
      <c r="W16" s="18">
        <v>1805</v>
      </c>
      <c r="X16" s="4"/>
      <c r="Y16" s="3"/>
    </row>
    <row r="17" spans="1:25" s="1" customFormat="1" ht="15">
      <c r="A17" s="21">
        <v>1643</v>
      </c>
      <c r="B17" s="21"/>
      <c r="C17" s="21"/>
      <c r="D17" s="23"/>
      <c r="E17" s="23"/>
      <c r="F17" s="23">
        <v>10.08</v>
      </c>
      <c r="G17" s="41">
        <v>4.971666666666667</v>
      </c>
      <c r="H17" s="28"/>
      <c r="K17" s="18">
        <v>1806</v>
      </c>
      <c r="L17" s="4">
        <v>0.035</v>
      </c>
      <c r="M17" s="4"/>
      <c r="N17" s="3">
        <v>24.90164797782094</v>
      </c>
      <c r="P17" s="18">
        <v>1643</v>
      </c>
      <c r="Q17" s="3"/>
      <c r="R17" s="3"/>
      <c r="S17" s="3">
        <v>6.535240165181483</v>
      </c>
      <c r="W17" s="18">
        <v>1806</v>
      </c>
      <c r="X17" s="4">
        <v>1.8942788072674048</v>
      </c>
      <c r="Y17" s="3"/>
    </row>
    <row r="18" spans="1:25" s="1" customFormat="1" ht="15">
      <c r="A18" s="22">
        <v>1645</v>
      </c>
      <c r="B18" s="22"/>
      <c r="C18" s="22"/>
      <c r="D18" s="24">
        <v>22.4</v>
      </c>
      <c r="E18" s="24"/>
      <c r="F18" s="24"/>
      <c r="G18" s="42">
        <v>4.971666666666667</v>
      </c>
      <c r="H18" s="28"/>
      <c r="K18" s="18">
        <v>1807</v>
      </c>
      <c r="L18" s="4">
        <v>0.032</v>
      </c>
      <c r="M18" s="4"/>
      <c r="N18" s="3">
        <v>24.675140662502496</v>
      </c>
      <c r="P18" s="18">
        <v>1645</v>
      </c>
      <c r="Q18" s="3">
        <v>14.522755922625514</v>
      </c>
      <c r="R18" s="3"/>
      <c r="S18" s="3"/>
      <c r="W18" s="18">
        <v>1807</v>
      </c>
      <c r="X18" s="4">
        <v>1.7161584464248638</v>
      </c>
      <c r="Y18" s="3"/>
    </row>
    <row r="19" spans="1:25" s="1" customFormat="1" ht="15">
      <c r="A19" s="22">
        <v>1647</v>
      </c>
      <c r="B19" s="22"/>
      <c r="C19" s="22"/>
      <c r="D19" s="24">
        <v>18.9</v>
      </c>
      <c r="E19" s="24"/>
      <c r="F19" s="24"/>
      <c r="G19" s="42">
        <v>4.971666666666667</v>
      </c>
      <c r="H19" s="28"/>
      <c r="K19" s="18">
        <v>1808</v>
      </c>
      <c r="L19" s="4">
        <v>0.038</v>
      </c>
      <c r="M19" s="4"/>
      <c r="N19" s="3">
        <v>25.713016839657516</v>
      </c>
      <c r="P19" s="18">
        <v>1647</v>
      </c>
      <c r="Q19" s="3">
        <v>12.253575309715279</v>
      </c>
      <c r="R19" s="3"/>
      <c r="S19" s="3"/>
      <c r="W19" s="18">
        <v>1808</v>
      </c>
      <c r="X19" s="4">
        <v>2.123657117815661</v>
      </c>
      <c r="Y19" s="3"/>
    </row>
    <row r="20" spans="1:25" s="1" customFormat="1" ht="15">
      <c r="A20" s="1">
        <v>1649</v>
      </c>
      <c r="D20" s="3"/>
      <c r="E20" s="3"/>
      <c r="F20" s="3">
        <v>9.97</v>
      </c>
      <c r="G20" s="4">
        <v>4.9724633247608</v>
      </c>
      <c r="H20" s="28"/>
      <c r="I20" s="4"/>
      <c r="K20" s="18">
        <v>1809</v>
      </c>
      <c r="L20" s="4">
        <v>0.032</v>
      </c>
      <c r="M20" s="4"/>
      <c r="N20" s="3">
        <v>25.599275980738366</v>
      </c>
      <c r="P20" s="18">
        <v>1649</v>
      </c>
      <c r="Q20" s="3"/>
      <c r="R20" s="3"/>
      <c r="S20" s="3">
        <v>6.464958836930908</v>
      </c>
      <c r="U20" s="4"/>
      <c r="W20" s="18">
        <v>1809</v>
      </c>
      <c r="X20" s="4">
        <v>1.7804321481930618</v>
      </c>
      <c r="Y20" s="3"/>
    </row>
    <row r="21" spans="1:25" s="1" customFormat="1" ht="15">
      <c r="A21" s="21">
        <v>1650</v>
      </c>
      <c r="B21" s="21"/>
      <c r="C21" s="21"/>
      <c r="D21" s="23">
        <v>15.46</v>
      </c>
      <c r="E21" s="23"/>
      <c r="F21" s="23">
        <v>10.98</v>
      </c>
      <c r="G21" s="4">
        <v>4.9724633247608</v>
      </c>
      <c r="H21" s="28"/>
      <c r="K21" s="18">
        <v>1810</v>
      </c>
      <c r="L21" s="4">
        <v>0.034</v>
      </c>
      <c r="M21" s="4">
        <v>0.15</v>
      </c>
      <c r="N21" s="3">
        <v>25.359960517290038</v>
      </c>
      <c r="P21" s="18">
        <v>1650</v>
      </c>
      <c r="Q21" s="3">
        <v>10.024901065090456</v>
      </c>
      <c r="R21" s="3"/>
      <c r="S21" s="3">
        <v>7.119884456319094</v>
      </c>
      <c r="W21" s="18">
        <v>1810</v>
      </c>
      <c r="X21" s="4">
        <v>1.874024467698025</v>
      </c>
      <c r="Y21" s="3">
        <v>3.8039940775935053</v>
      </c>
    </row>
    <row r="22" spans="1:25" s="1" customFormat="1" ht="15">
      <c r="A22" s="22">
        <v>1653</v>
      </c>
      <c r="B22" s="22"/>
      <c r="C22" s="22"/>
      <c r="D22" s="24">
        <v>16.02</v>
      </c>
      <c r="E22" s="24"/>
      <c r="F22" s="24">
        <v>10.53</v>
      </c>
      <c r="G22" s="4">
        <v>4.967614839912314</v>
      </c>
      <c r="H22" s="28"/>
      <c r="K22" s="18">
        <v>1811</v>
      </c>
      <c r="L22" s="4">
        <v>0.037</v>
      </c>
      <c r="M22" s="4"/>
      <c r="N22" s="3">
        <v>24.90164797782094</v>
      </c>
      <c r="P22" s="18">
        <v>1653</v>
      </c>
      <c r="Q22" s="3">
        <v>10.377899117852023</v>
      </c>
      <c r="R22" s="3"/>
      <c r="S22" s="3">
        <v>6.8214280718465545</v>
      </c>
      <c r="W22" s="18">
        <v>1811</v>
      </c>
      <c r="X22" s="4">
        <v>2.0025233105398277</v>
      </c>
      <c r="Y22" s="3"/>
    </row>
    <row r="23" spans="1:25" s="1" customFormat="1" ht="15">
      <c r="A23" s="1">
        <v>1658</v>
      </c>
      <c r="D23" s="3"/>
      <c r="E23" s="3"/>
      <c r="F23" s="3">
        <v>10.98</v>
      </c>
      <c r="G23" s="4">
        <v>4.961554233851708</v>
      </c>
      <c r="H23" s="28"/>
      <c r="K23" s="18">
        <v>1812</v>
      </c>
      <c r="L23" s="4">
        <v>0.03</v>
      </c>
      <c r="M23" s="4"/>
      <c r="N23" s="3">
        <v>25.835459776989218</v>
      </c>
      <c r="P23" s="18">
        <v>1658</v>
      </c>
      <c r="Q23" s="3"/>
      <c r="R23" s="3"/>
      <c r="S23" s="3">
        <v>7.104264136625746</v>
      </c>
      <c r="W23" s="18">
        <v>1812</v>
      </c>
      <c r="X23" s="4">
        <v>1.6845550821770845</v>
      </c>
      <c r="Y23" s="3"/>
    </row>
    <row r="24" spans="1:25" s="1" customFormat="1" ht="15">
      <c r="A24" s="1">
        <v>1659</v>
      </c>
      <c r="D24" s="3">
        <v>14.34</v>
      </c>
      <c r="E24" s="3"/>
      <c r="F24" s="3"/>
      <c r="G24" s="4">
        <v>4.960342112639586</v>
      </c>
      <c r="H24" s="28"/>
      <c r="K24" s="18">
        <v>1813</v>
      </c>
      <c r="L24" s="4">
        <v>0.029</v>
      </c>
      <c r="M24" s="4"/>
      <c r="N24" s="3">
        <v>26.083877659460274</v>
      </c>
      <c r="P24" s="18">
        <v>1659</v>
      </c>
      <c r="Q24" s="3">
        <v>9.275979903749402</v>
      </c>
      <c r="R24" s="3"/>
      <c r="S24" s="3"/>
      <c r="W24" s="18">
        <v>1813</v>
      </c>
      <c r="X24" s="4">
        <v>1.644060969624751</v>
      </c>
      <c r="Y24" s="3"/>
    </row>
    <row r="25" spans="1:25" s="1" customFormat="1" ht="15">
      <c r="A25" s="1">
        <v>1660</v>
      </c>
      <c r="D25" s="3">
        <v>16.06</v>
      </c>
      <c r="E25" s="3"/>
      <c r="F25" s="3">
        <v>10</v>
      </c>
      <c r="G25" s="4">
        <v>4.9578553580807405</v>
      </c>
      <c r="H25" s="28"/>
      <c r="K25" s="18">
        <v>1814</v>
      </c>
      <c r="L25" s="4">
        <v>0.036</v>
      </c>
      <c r="M25" s="4"/>
      <c r="N25" s="3">
        <v>24.133206797521208</v>
      </c>
      <c r="P25" s="18">
        <v>1660</v>
      </c>
      <c r="Q25" s="3">
        <v>10.383371925769618</v>
      </c>
      <c r="R25" s="3"/>
      <c r="S25" s="3">
        <v>6.465362344812964</v>
      </c>
      <c r="W25" s="18">
        <v>1814</v>
      </c>
      <c r="X25" s="4">
        <v>1.8882752547506267</v>
      </c>
      <c r="Y25" s="3"/>
    </row>
    <row r="26" spans="1:25" s="1" customFormat="1" ht="15">
      <c r="A26" s="1">
        <v>1661</v>
      </c>
      <c r="D26" s="3"/>
      <c r="E26" s="3"/>
      <c r="F26" s="3">
        <v>10.77</v>
      </c>
      <c r="G26" s="4">
        <v>4.846118102795072</v>
      </c>
      <c r="H26" s="28"/>
      <c r="K26" s="18">
        <v>1815</v>
      </c>
      <c r="L26" s="4">
        <v>0.032</v>
      </c>
      <c r="M26" s="4"/>
      <c r="N26" s="3">
        <v>24.459606889457255</v>
      </c>
      <c r="P26" s="18">
        <v>1661</v>
      </c>
      <c r="Q26" s="3"/>
      <c r="R26" s="3"/>
      <c r="S26" s="3">
        <v>6.80626280814209</v>
      </c>
      <c r="W26" s="18">
        <v>1815</v>
      </c>
      <c r="X26" s="4">
        <v>1.7011680514293244</v>
      </c>
      <c r="Y26" s="3"/>
    </row>
    <row r="27" spans="1:25" s="1" customFormat="1" ht="15">
      <c r="A27" s="1">
        <v>1662</v>
      </c>
      <c r="D27" s="3">
        <v>15.7</v>
      </c>
      <c r="E27" s="3"/>
      <c r="F27" s="3">
        <v>10.31</v>
      </c>
      <c r="G27" s="4">
        <v>4.7397097223251885</v>
      </c>
      <c r="H27" s="28"/>
      <c r="K27" s="18">
        <v>1816</v>
      </c>
      <c r="L27" s="4">
        <v>0.037</v>
      </c>
      <c r="M27" s="4"/>
      <c r="N27" s="3">
        <v>24.459606889457255</v>
      </c>
      <c r="P27" s="18">
        <v>1662</v>
      </c>
      <c r="Q27" s="3">
        <v>9.703991650576674</v>
      </c>
      <c r="R27" s="3"/>
      <c r="S27" s="3">
        <v>6.372493880092071</v>
      </c>
      <c r="W27" s="18">
        <v>1816</v>
      </c>
      <c r="X27" s="4">
        <v>1.9669755594651561</v>
      </c>
      <c r="Y27" s="3"/>
    </row>
    <row r="28" spans="1:25" s="1" customFormat="1" ht="15">
      <c r="A28" s="1">
        <v>1663</v>
      </c>
      <c r="D28" s="3">
        <v>15.57</v>
      </c>
      <c r="E28" s="3"/>
      <c r="F28" s="3">
        <v>8.96</v>
      </c>
      <c r="G28" s="4">
        <v>4.9724633247608</v>
      </c>
      <c r="H28" s="4"/>
      <c r="K28" s="18">
        <v>1817</v>
      </c>
      <c r="L28" s="4">
        <v>0.039</v>
      </c>
      <c r="M28" s="4">
        <v>0.192</v>
      </c>
      <c r="N28" s="3">
        <v>24.24103458550231</v>
      </c>
      <c r="P28" s="18">
        <v>1663</v>
      </c>
      <c r="Q28" s="3">
        <v>10.09622959789511</v>
      </c>
      <c r="R28" s="3"/>
      <c r="S28" s="3">
        <v>5.810033217542722</v>
      </c>
      <c r="W28" s="18">
        <v>1817</v>
      </c>
      <c r="X28" s="4">
        <v>2.054771460192545</v>
      </c>
      <c r="Y28" s="3">
        <v>4.654278640416443</v>
      </c>
    </row>
    <row r="29" spans="1:25" s="1" customFormat="1" ht="15">
      <c r="A29" s="1">
        <v>1664</v>
      </c>
      <c r="D29" s="3">
        <v>16.39</v>
      </c>
      <c r="E29" s="3"/>
      <c r="F29" s="3">
        <v>9.83</v>
      </c>
      <c r="G29" s="4">
        <v>4.928459224541678</v>
      </c>
      <c r="H29" s="4"/>
      <c r="K29" s="18">
        <v>1818</v>
      </c>
      <c r="L29" s="4">
        <v>0.029</v>
      </c>
      <c r="M29" s="4"/>
      <c r="N29" s="3">
        <v>24.675140662502496</v>
      </c>
      <c r="P29" s="18">
        <v>1664</v>
      </c>
      <c r="Q29" s="3">
        <v>10.53389872074394</v>
      </c>
      <c r="R29" s="3"/>
      <c r="S29" s="3">
        <v>6.317768421288159</v>
      </c>
      <c r="W29" s="18">
        <v>1818</v>
      </c>
      <c r="X29" s="4">
        <v>1.555268592072533</v>
      </c>
      <c r="Y29" s="3"/>
    </row>
    <row r="30" spans="1:25" s="1" customFormat="1" ht="15">
      <c r="A30" s="1">
        <v>1665</v>
      </c>
      <c r="D30" s="3">
        <v>15.8</v>
      </c>
      <c r="E30" s="3"/>
      <c r="F30" s="3">
        <v>9.92</v>
      </c>
      <c r="G30" s="4">
        <v>4.828890075203413</v>
      </c>
      <c r="H30" s="4"/>
      <c r="K30" s="18">
        <v>1819</v>
      </c>
      <c r="L30" s="4">
        <v>0.03</v>
      </c>
      <c r="M30" s="4">
        <v>0.16</v>
      </c>
      <c r="N30" s="3">
        <v>24.56342525486242</v>
      </c>
      <c r="P30" s="18">
        <v>1665</v>
      </c>
      <c r="Q30" s="3">
        <v>9.949549644192208</v>
      </c>
      <c r="R30" s="3"/>
      <c r="S30" s="3">
        <v>6.246805852556121</v>
      </c>
      <c r="W30" s="18">
        <v>1819</v>
      </c>
      <c r="X30" s="4">
        <v>1.6016143395911162</v>
      </c>
      <c r="Y30" s="3">
        <v>3.930148040777987</v>
      </c>
    </row>
    <row r="31" spans="1:25" s="1" customFormat="1" ht="15">
      <c r="A31" s="1">
        <v>1666</v>
      </c>
      <c r="D31" s="3">
        <v>13.65</v>
      </c>
      <c r="E31" s="3"/>
      <c r="F31" s="3">
        <v>9.95</v>
      </c>
      <c r="G31" s="4">
        <v>4.814696052331716</v>
      </c>
      <c r="H31" s="4"/>
      <c r="K31" s="18">
        <v>1820</v>
      </c>
      <c r="L31" s="4">
        <v>0.031</v>
      </c>
      <c r="M31" s="4"/>
      <c r="N31" s="3">
        <v>25.016468256681208</v>
      </c>
      <c r="P31" s="18">
        <v>1666</v>
      </c>
      <c r="Q31" s="3">
        <v>8.570389191175128</v>
      </c>
      <c r="R31" s="3"/>
      <c r="S31" s="3">
        <v>6.247280033127656</v>
      </c>
      <c r="W31" s="18">
        <v>1820</v>
      </c>
      <c r="X31" s="4">
        <v>1.685526007296495</v>
      </c>
      <c r="Y31" s="3"/>
    </row>
    <row r="32" spans="1:25" s="1" customFormat="1" ht="15">
      <c r="A32" s="1">
        <v>1667</v>
      </c>
      <c r="D32" s="3">
        <v>14.96</v>
      </c>
      <c r="E32" s="3"/>
      <c r="F32" s="3">
        <v>9.16</v>
      </c>
      <c r="G32" s="4">
        <v>4.800999072182842</v>
      </c>
      <c r="H32" s="4"/>
      <c r="K32" s="18">
        <v>1821</v>
      </c>
      <c r="L32" s="4">
        <v>0.031</v>
      </c>
      <c r="M32" s="4"/>
      <c r="N32" s="3">
        <v>25.599275980738366</v>
      </c>
      <c r="P32" s="18">
        <v>1667</v>
      </c>
      <c r="Q32" s="3">
        <v>9.366174238624906</v>
      </c>
      <c r="R32" s="3"/>
      <c r="S32" s="3">
        <v>5.734903477660704</v>
      </c>
      <c r="W32" s="18">
        <v>1821</v>
      </c>
      <c r="X32" s="4">
        <v>1.7247936435620286</v>
      </c>
      <c r="Y32" s="3"/>
    </row>
    <row r="33" spans="1:25" s="1" customFormat="1" ht="15">
      <c r="A33" s="1">
        <v>1668</v>
      </c>
      <c r="D33" s="3">
        <v>17.83</v>
      </c>
      <c r="E33" s="3"/>
      <c r="F33" s="3">
        <v>9.95</v>
      </c>
      <c r="G33" s="4">
        <v>4.81136840063248</v>
      </c>
      <c r="H33" s="4"/>
      <c r="K33" s="18">
        <v>1822</v>
      </c>
      <c r="L33" s="4">
        <v>0.034</v>
      </c>
      <c r="M33" s="4"/>
      <c r="N33" s="3">
        <v>25.359960517290038</v>
      </c>
      <c r="P33" s="18">
        <v>1668</v>
      </c>
      <c r="Q33" s="3">
        <v>11.18713739403744</v>
      </c>
      <c r="R33" s="3"/>
      <c r="S33" s="3">
        <v>6.242962258590721</v>
      </c>
      <c r="W33" s="18">
        <v>1822</v>
      </c>
      <c r="X33" s="4">
        <v>1.874024467698025</v>
      </c>
      <c r="Y33" s="3"/>
    </row>
    <row r="34" spans="1:25" s="1" customFormat="1" ht="15">
      <c r="A34" s="1">
        <v>1669</v>
      </c>
      <c r="D34" s="3">
        <v>16.01</v>
      </c>
      <c r="E34" s="3"/>
      <c r="F34" s="3">
        <v>9.98</v>
      </c>
      <c r="G34" s="4">
        <v>4.800999072182842</v>
      </c>
      <c r="H34" s="4"/>
      <c r="K34" s="18">
        <v>1823</v>
      </c>
      <c r="L34" s="4">
        <v>0.03</v>
      </c>
      <c r="M34" s="4"/>
      <c r="N34" s="3">
        <v>25.359960517290038</v>
      </c>
      <c r="P34" s="18">
        <v>1669</v>
      </c>
      <c r="Q34" s="3">
        <v>10.023559462592564</v>
      </c>
      <c r="R34" s="3"/>
      <c r="S34" s="3">
        <v>6.24829003352116</v>
      </c>
      <c r="W34" s="18">
        <v>1823</v>
      </c>
      <c r="X34" s="4">
        <v>1.6535510009100218</v>
      </c>
      <c r="Y34" s="3"/>
    </row>
    <row r="35" spans="1:25" s="1" customFormat="1" ht="15">
      <c r="A35" s="1">
        <v>1670</v>
      </c>
      <c r="D35" s="3">
        <v>15.06</v>
      </c>
      <c r="E35" s="3"/>
      <c r="F35" s="3">
        <v>9.64</v>
      </c>
      <c r="G35" s="4">
        <v>4.6217086504000795</v>
      </c>
      <c r="H35" s="4"/>
      <c r="K35" s="18">
        <v>1824</v>
      </c>
      <c r="L35" s="4">
        <v>0.03</v>
      </c>
      <c r="M35" s="4"/>
      <c r="N35" s="3">
        <v>25.359960517290038</v>
      </c>
      <c r="P35" s="18">
        <v>1670</v>
      </c>
      <c r="Q35" s="3">
        <v>9.076670151057405</v>
      </c>
      <c r="R35" s="3"/>
      <c r="S35" s="3">
        <v>5.810033217542721</v>
      </c>
      <c r="W35" s="18">
        <v>1824</v>
      </c>
      <c r="X35" s="4">
        <v>1.6535510009100218</v>
      </c>
      <c r="Y35" s="3"/>
    </row>
    <row r="36" spans="1:25" s="1" customFormat="1" ht="15">
      <c r="A36" s="1">
        <v>1671</v>
      </c>
      <c r="D36" s="3">
        <v>15.13</v>
      </c>
      <c r="E36" s="3"/>
      <c r="F36" s="3">
        <v>9.75</v>
      </c>
      <c r="G36" s="4">
        <v>4.455327138985677</v>
      </c>
      <c r="H36" s="4"/>
      <c r="K36" s="18">
        <v>1825</v>
      </c>
      <c r="L36" s="4">
        <v>0.027</v>
      </c>
      <c r="M36" s="4"/>
      <c r="N36" s="3">
        <v>25.125078104394724</v>
      </c>
      <c r="P36" s="18">
        <v>1671</v>
      </c>
      <c r="Q36" s="3">
        <v>8.790580258142137</v>
      </c>
      <c r="R36" s="3"/>
      <c r="S36" s="3">
        <v>5.664782387104154</v>
      </c>
      <c r="W36" s="18">
        <v>1825</v>
      </c>
      <c r="X36" s="4">
        <v>1.4744123208403772</v>
      </c>
      <c r="Y36" s="3"/>
    </row>
    <row r="37" spans="1:25" s="1" customFormat="1" ht="15">
      <c r="A37" s="1">
        <v>1672</v>
      </c>
      <c r="D37" s="3">
        <v>14.88</v>
      </c>
      <c r="E37" s="3"/>
      <c r="F37" s="3">
        <v>9.6</v>
      </c>
      <c r="G37" s="4">
        <v>4.640965769776747</v>
      </c>
      <c r="H37" s="4"/>
      <c r="K37" s="18">
        <v>1826</v>
      </c>
      <c r="L37" s="4">
        <v>0.029</v>
      </c>
      <c r="M37" s="4"/>
      <c r="N37" s="3">
        <v>25.359960517290038</v>
      </c>
      <c r="P37" s="18">
        <v>1672</v>
      </c>
      <c r="Q37" s="3">
        <v>9.00555148719122</v>
      </c>
      <c r="R37" s="3"/>
      <c r="S37" s="3">
        <v>5.810033217542721</v>
      </c>
      <c r="W37" s="18">
        <v>1826</v>
      </c>
      <c r="X37" s="4">
        <v>1.5984326342130213</v>
      </c>
      <c r="Y37" s="3"/>
    </row>
    <row r="38" spans="1:25" s="1" customFormat="1" ht="15">
      <c r="A38" s="1">
        <v>1673</v>
      </c>
      <c r="D38" s="3">
        <v>15.75</v>
      </c>
      <c r="E38" s="3"/>
      <c r="F38" s="3">
        <v>10</v>
      </c>
      <c r="G38" s="4">
        <v>4.455327138985677</v>
      </c>
      <c r="H38" s="4"/>
      <c r="K38" s="18">
        <v>1827</v>
      </c>
      <c r="L38" s="4">
        <v>0.03</v>
      </c>
      <c r="M38" s="4"/>
      <c r="N38" s="3">
        <v>25.24197291383652</v>
      </c>
      <c r="P38" s="18">
        <v>1673</v>
      </c>
      <c r="Q38" s="3">
        <v>9.150802317629786</v>
      </c>
      <c r="R38" s="3"/>
      <c r="S38" s="3">
        <v>5.810033217542721</v>
      </c>
      <c r="W38" s="18">
        <v>1827</v>
      </c>
      <c r="X38" s="4">
        <v>1.6458578296350697</v>
      </c>
      <c r="Y38" s="3"/>
    </row>
    <row r="39" spans="1:25" s="1" customFormat="1" ht="15">
      <c r="A39" s="1">
        <v>1674</v>
      </c>
      <c r="D39" s="3">
        <v>16.93</v>
      </c>
      <c r="E39" s="3"/>
      <c r="F39" s="3">
        <v>9.89</v>
      </c>
      <c r="G39" s="4">
        <v>4.505063034890872</v>
      </c>
      <c r="H39" s="4"/>
      <c r="K39" s="18">
        <v>1828</v>
      </c>
      <c r="L39" s="4">
        <v>0.037</v>
      </c>
      <c r="M39" s="4"/>
      <c r="N39" s="3">
        <v>25.359960517290038</v>
      </c>
      <c r="P39" s="18">
        <v>1674</v>
      </c>
      <c r="Q39" s="3">
        <v>9.94619219917876</v>
      </c>
      <c r="R39" s="3"/>
      <c r="S39" s="3">
        <v>5.810268213223742</v>
      </c>
      <c r="W39" s="18">
        <v>1828</v>
      </c>
      <c r="X39" s="4">
        <v>2.0393795677890267</v>
      </c>
      <c r="Y39" s="3"/>
    </row>
    <row r="40" spans="1:25" s="1" customFormat="1" ht="15">
      <c r="A40" s="1">
        <v>1675</v>
      </c>
      <c r="D40" s="3">
        <v>18.7</v>
      </c>
      <c r="E40" s="3"/>
      <c r="F40" s="3"/>
      <c r="G40" s="4">
        <v>4.5566674224612145</v>
      </c>
      <c r="H40" s="4"/>
      <c r="K40" s="18">
        <v>1829</v>
      </c>
      <c r="L40" s="4">
        <v>0.035</v>
      </c>
      <c r="M40" s="4"/>
      <c r="N40" s="3">
        <v>25.359960517290038</v>
      </c>
      <c r="P40" s="18">
        <v>1675</v>
      </c>
      <c r="Q40" s="3">
        <v>11.111890562924327</v>
      </c>
      <c r="R40" s="3"/>
      <c r="S40" s="3"/>
      <c r="W40" s="18">
        <v>1829</v>
      </c>
      <c r="X40" s="4">
        <v>1.9291428343950259</v>
      </c>
      <c r="Y40" s="3"/>
    </row>
    <row r="41" spans="1:25" s="1" customFormat="1" ht="15">
      <c r="A41" s="1">
        <v>1676</v>
      </c>
      <c r="D41" s="3">
        <v>14.26</v>
      </c>
      <c r="E41" s="3"/>
      <c r="F41" s="3"/>
      <c r="G41" s="4">
        <v>4.530718291353804</v>
      </c>
      <c r="H41" s="4"/>
      <c r="K41" s="18">
        <v>1830</v>
      </c>
      <c r="L41" s="4">
        <v>0.029</v>
      </c>
      <c r="M41" s="4">
        <v>0.083</v>
      </c>
      <c r="N41" s="3">
        <v>25.479056310737832</v>
      </c>
      <c r="P41" s="18">
        <v>1676</v>
      </c>
      <c r="Q41" s="3">
        <v>8.425304433997644</v>
      </c>
      <c r="R41" s="3"/>
      <c r="S41" s="3"/>
      <c r="W41" s="18">
        <v>1830</v>
      </c>
      <c r="X41" s="4">
        <v>1.60593921541273</v>
      </c>
      <c r="Y41" s="3">
        <v>2.1147616737912402</v>
      </c>
    </row>
    <row r="42" spans="1:25" s="1" customFormat="1" ht="15">
      <c r="A42" s="1">
        <v>1677</v>
      </c>
      <c r="D42" s="3">
        <v>15.91</v>
      </c>
      <c r="E42" s="3"/>
      <c r="F42" s="3"/>
      <c r="G42" s="4">
        <v>4.375517696206863</v>
      </c>
      <c r="H42" s="4"/>
      <c r="K42" s="18">
        <v>1831</v>
      </c>
      <c r="L42" s="4">
        <v>0.031</v>
      </c>
      <c r="M42" s="4">
        <v>0.09</v>
      </c>
      <c r="N42" s="3">
        <v>25.24197291383652</v>
      </c>
      <c r="P42" s="18">
        <v>1677</v>
      </c>
      <c r="Q42" s="3">
        <v>9.078176902410501</v>
      </c>
      <c r="R42" s="3"/>
      <c r="S42" s="3"/>
      <c r="W42" s="18">
        <v>1831</v>
      </c>
      <c r="X42" s="4">
        <v>1.700719757289572</v>
      </c>
      <c r="Y42" s="3">
        <v>2.2717775622452865</v>
      </c>
    </row>
    <row r="43" spans="1:25" s="1" customFormat="1" ht="15">
      <c r="A43" s="1">
        <v>1678</v>
      </c>
      <c r="D43" s="3">
        <v>14.4</v>
      </c>
      <c r="E43" s="3"/>
      <c r="F43" s="3">
        <v>9.36</v>
      </c>
      <c r="G43" s="4">
        <v>4.640965769776747</v>
      </c>
      <c r="H43" s="4"/>
      <c r="K43" s="18">
        <v>1832</v>
      </c>
      <c r="L43" s="4">
        <v>0.031</v>
      </c>
      <c r="M43" s="4"/>
      <c r="N43" s="3">
        <v>25.24197291383652</v>
      </c>
      <c r="P43" s="18">
        <v>1678</v>
      </c>
      <c r="Q43" s="3">
        <v>8.715049826314083</v>
      </c>
      <c r="R43" s="3"/>
      <c r="S43" s="3">
        <v>5.664782387104154</v>
      </c>
      <c r="W43" s="18">
        <v>1832</v>
      </c>
      <c r="X43" s="4">
        <v>1.700719757289572</v>
      </c>
      <c r="Y43" s="3"/>
    </row>
    <row r="44" spans="1:25" s="1" customFormat="1" ht="15">
      <c r="A44" s="1">
        <v>1679</v>
      </c>
      <c r="D44" s="3">
        <v>14.62</v>
      </c>
      <c r="E44" s="3"/>
      <c r="F44" s="3"/>
      <c r="G44" s="4">
        <v>4.457823520156964</v>
      </c>
      <c r="H44" s="4"/>
      <c r="K44" s="18">
        <v>1833</v>
      </c>
      <c r="L44" s="30">
        <v>0.029</v>
      </c>
      <c r="M44" s="30"/>
      <c r="N44" s="23">
        <v>25.599275980738366</v>
      </c>
      <c r="P44" s="18">
        <v>1679</v>
      </c>
      <c r="Q44" s="3">
        <v>8.49902801973851</v>
      </c>
      <c r="R44" s="3"/>
      <c r="S44" s="3"/>
      <c r="W44" s="18">
        <v>1833</v>
      </c>
      <c r="X44" s="4">
        <v>1.6135166342999623</v>
      </c>
      <c r="Y44" s="3"/>
    </row>
    <row r="45" spans="1:25" s="1" customFormat="1" ht="15">
      <c r="A45" s="1">
        <v>1680</v>
      </c>
      <c r="D45" s="3">
        <v>14.35</v>
      </c>
      <c r="E45" s="3"/>
      <c r="F45" s="3">
        <v>10.01</v>
      </c>
      <c r="G45" s="4">
        <v>4.616727948049487</v>
      </c>
      <c r="H45" s="4"/>
      <c r="K45" s="18">
        <v>1835</v>
      </c>
      <c r="L45" s="4">
        <v>0.03</v>
      </c>
      <c r="M45" s="4"/>
      <c r="N45" s="3">
        <v>25.24197291383652</v>
      </c>
      <c r="P45" s="18">
        <v>1680</v>
      </c>
      <c r="Q45" s="3">
        <v>8.639432217497518</v>
      </c>
      <c r="R45" s="3"/>
      <c r="S45" s="3">
        <v>6.026530766351927</v>
      </c>
      <c r="W45" s="18">
        <v>1835</v>
      </c>
      <c r="X45" s="4">
        <v>1.6458578296350697</v>
      </c>
      <c r="Y45" s="3"/>
    </row>
    <row r="46" spans="1:25" s="1" customFormat="1" ht="15">
      <c r="A46" s="1">
        <v>1681</v>
      </c>
      <c r="D46" s="3">
        <v>13.97</v>
      </c>
      <c r="E46" s="3"/>
      <c r="F46" s="3">
        <v>10.16</v>
      </c>
      <c r="G46" s="4">
        <v>4.384819245517751</v>
      </c>
      <c r="H46" s="4"/>
      <c r="K46" s="18">
        <v>1836</v>
      </c>
      <c r="L46" s="4">
        <v>0.04</v>
      </c>
      <c r="M46" s="4"/>
      <c r="N46" s="3">
        <v>25.24197291383652</v>
      </c>
      <c r="P46" s="18">
        <v>1681</v>
      </c>
      <c r="Q46" s="3">
        <v>7.988166684618517</v>
      </c>
      <c r="R46" s="3"/>
      <c r="S46" s="3">
        <v>5.809575770631649</v>
      </c>
      <c r="W46" s="18">
        <v>1836</v>
      </c>
      <c r="X46" s="4">
        <v>2.1944771061800927</v>
      </c>
      <c r="Y46" s="3"/>
    </row>
    <row r="47" spans="1:25" s="1" customFormat="1" ht="15">
      <c r="A47" s="1">
        <v>1682</v>
      </c>
      <c r="D47" s="3">
        <v>13.1</v>
      </c>
      <c r="E47" s="3"/>
      <c r="F47" s="3">
        <v>9.07</v>
      </c>
      <c r="G47" s="4">
        <v>4.419616636562254</v>
      </c>
      <c r="H47" s="4"/>
      <c r="K47" s="18">
        <v>1837</v>
      </c>
      <c r="L47" s="4">
        <v>0.05</v>
      </c>
      <c r="M47" s="4"/>
      <c r="N47" s="3">
        <v>25.359960517290038</v>
      </c>
      <c r="P47" s="18">
        <v>1682</v>
      </c>
      <c r="Q47" s="3">
        <v>7.550138396735345</v>
      </c>
      <c r="R47" s="3"/>
      <c r="S47" s="3">
        <v>5.227462233464854</v>
      </c>
      <c r="W47" s="18">
        <v>1837</v>
      </c>
      <c r="X47" s="4">
        <v>2.755918334850037</v>
      </c>
      <c r="Y47" s="3"/>
    </row>
    <row r="48" spans="1:25" s="1" customFormat="1" ht="15">
      <c r="A48" s="1">
        <v>1683</v>
      </c>
      <c r="D48" s="3">
        <v>13.25</v>
      </c>
      <c r="E48" s="3"/>
      <c r="F48" s="3">
        <v>9.5</v>
      </c>
      <c r="G48" s="4">
        <v>4.455327138985677</v>
      </c>
      <c r="H48" s="4"/>
      <c r="K48" s="18">
        <v>1838</v>
      </c>
      <c r="L48" s="4">
        <v>0.048</v>
      </c>
      <c r="M48" s="4"/>
      <c r="N48" s="3">
        <v>25.359960517290038</v>
      </c>
      <c r="P48" s="18">
        <v>1683</v>
      </c>
      <c r="Q48" s="3">
        <v>7.698294013244106</v>
      </c>
      <c r="R48" s="3"/>
      <c r="S48" s="3">
        <v>5.519531556665585</v>
      </c>
      <c r="W48" s="18">
        <v>1838</v>
      </c>
      <c r="X48" s="4">
        <v>2.6456816014560354</v>
      </c>
      <c r="Y48" s="3"/>
    </row>
    <row r="49" spans="1:25" s="1" customFormat="1" ht="15">
      <c r="A49" s="1">
        <v>1684</v>
      </c>
      <c r="D49" s="3">
        <v>13.26</v>
      </c>
      <c r="E49" s="3"/>
      <c r="F49" s="3">
        <v>8.8</v>
      </c>
      <c r="G49" s="4">
        <v>4.367967783319291</v>
      </c>
      <c r="H49" s="4"/>
      <c r="K49" s="18">
        <v>1839</v>
      </c>
      <c r="L49" s="4">
        <v>0.04</v>
      </c>
      <c r="M49" s="4"/>
      <c r="N49" s="3">
        <v>25.016468256681208</v>
      </c>
      <c r="P49" s="18">
        <v>1684</v>
      </c>
      <c r="Q49" s="3">
        <v>7.553043182805539</v>
      </c>
      <c r="R49" s="3"/>
      <c r="S49" s="3">
        <v>5.012577677879997</v>
      </c>
      <c r="W49" s="18">
        <v>1839</v>
      </c>
      <c r="X49" s="4">
        <v>2.1748722674793486</v>
      </c>
      <c r="Y49" s="3"/>
    </row>
    <row r="50" spans="1:25" s="1" customFormat="1" ht="15">
      <c r="A50" s="1">
        <v>1685</v>
      </c>
      <c r="D50" s="3">
        <v>13.4</v>
      </c>
      <c r="E50" s="3"/>
      <c r="F50" s="3">
        <v>9.24</v>
      </c>
      <c r="G50" s="4">
        <v>4.279688714156686</v>
      </c>
      <c r="H50" s="4"/>
      <c r="K50" s="18">
        <v>1840</v>
      </c>
      <c r="L50" s="4">
        <v>0.04</v>
      </c>
      <c r="M50" s="4"/>
      <c r="N50" s="3">
        <v>25.016468256681208</v>
      </c>
      <c r="P50" s="18">
        <v>1685</v>
      </c>
      <c r="Q50" s="3">
        <v>7.478525812175561</v>
      </c>
      <c r="R50" s="3"/>
      <c r="S50" s="3">
        <v>5.156834216753895</v>
      </c>
      <c r="W50" s="18">
        <v>1840</v>
      </c>
      <c r="X50" s="4">
        <v>2.1748722674793486</v>
      </c>
      <c r="Y50" s="3"/>
    </row>
    <row r="51" spans="1:25" s="1" customFormat="1" ht="15">
      <c r="A51" s="1">
        <v>1686</v>
      </c>
      <c r="D51" s="3">
        <v>12.88</v>
      </c>
      <c r="E51" s="3"/>
      <c r="F51" s="3"/>
      <c r="G51" s="4">
        <v>4.455327138985677</v>
      </c>
      <c r="H51" s="4"/>
      <c r="K51" s="18">
        <v>1841</v>
      </c>
      <c r="L51" s="30">
        <v>0.032</v>
      </c>
      <c r="M51" s="30"/>
      <c r="N51" s="23">
        <v>25.24197291383652</v>
      </c>
      <c r="P51" s="18">
        <v>1686</v>
      </c>
      <c r="Q51" s="3">
        <v>7.483322784195026</v>
      </c>
      <c r="R51" s="3"/>
      <c r="S51" s="3"/>
      <c r="W51" s="18">
        <v>1841</v>
      </c>
      <c r="X51" s="4">
        <v>1.7555816849440744</v>
      </c>
      <c r="Y51" s="3"/>
    </row>
    <row r="52" spans="1:25" s="1" customFormat="1" ht="15">
      <c r="A52" s="1">
        <v>1687</v>
      </c>
      <c r="D52" s="3">
        <v>12.81</v>
      </c>
      <c r="E52" s="3"/>
      <c r="F52" s="3"/>
      <c r="G52" s="4">
        <v>4.566381537989583</v>
      </c>
      <c r="H52" s="4"/>
      <c r="K52" s="18">
        <v>1845</v>
      </c>
      <c r="L52" s="30"/>
      <c r="M52" s="30">
        <v>0.12</v>
      </c>
      <c r="N52" s="23">
        <v>25.599275980738366</v>
      </c>
      <c r="P52" s="18">
        <v>1687</v>
      </c>
      <c r="Q52" s="3">
        <v>7.62816963725015</v>
      </c>
      <c r="R52" s="3"/>
      <c r="S52" s="3"/>
      <c r="W52" s="18">
        <v>1845</v>
      </c>
      <c r="X52" s="4"/>
      <c r="Y52" s="3">
        <v>3.0719131176886036</v>
      </c>
    </row>
    <row r="53" spans="1:25" s="1" customFormat="1" ht="15">
      <c r="A53" s="1">
        <v>1688</v>
      </c>
      <c r="D53" s="3">
        <v>13.02</v>
      </c>
      <c r="E53" s="3"/>
      <c r="F53" s="3"/>
      <c r="G53" s="4">
        <v>3.9779706598086397</v>
      </c>
      <c r="H53" s="4"/>
      <c r="K53" s="18">
        <v>1847</v>
      </c>
      <c r="L53" s="4">
        <v>0.035</v>
      </c>
      <c r="M53" s="4">
        <v>0.17</v>
      </c>
      <c r="N53" s="3">
        <v>25.359960517290038</v>
      </c>
      <c r="P53" s="18">
        <v>1688</v>
      </c>
      <c r="Q53" s="3">
        <v>6.754163615393412</v>
      </c>
      <c r="R53" s="3"/>
      <c r="S53" s="3"/>
      <c r="W53" s="18">
        <v>1847</v>
      </c>
      <c r="X53" s="4">
        <v>1.9291428343950259</v>
      </c>
      <c r="Y53" s="3">
        <v>4.3111932879393065</v>
      </c>
    </row>
    <row r="54" spans="1:25" s="1" customFormat="1" ht="15">
      <c r="A54" s="21">
        <v>1689</v>
      </c>
      <c r="B54" s="21"/>
      <c r="C54" s="21"/>
      <c r="D54" s="23">
        <v>15.86</v>
      </c>
      <c r="E54" s="23"/>
      <c r="F54" s="23"/>
      <c r="G54" s="4">
        <v>4.062707122652535</v>
      </c>
      <c r="H54" s="4"/>
      <c r="K54" s="18">
        <v>1848</v>
      </c>
      <c r="L54" s="30"/>
      <c r="M54" s="30">
        <v>0.12</v>
      </c>
      <c r="N54" s="23">
        <v>25.359960517290038</v>
      </c>
      <c r="P54" s="18">
        <v>1689</v>
      </c>
      <c r="Q54" s="3">
        <v>8.402677891580423</v>
      </c>
      <c r="R54" s="3"/>
      <c r="S54" s="3"/>
      <c r="W54" s="18">
        <v>1848</v>
      </c>
      <c r="X54" s="4"/>
      <c r="Y54" s="3">
        <v>3.0431952620748044</v>
      </c>
    </row>
    <row r="55" spans="1:25" s="1" customFormat="1" ht="15">
      <c r="A55" s="22">
        <v>1693</v>
      </c>
      <c r="B55" s="22"/>
      <c r="C55" s="22"/>
      <c r="D55" s="24">
        <v>12.48</v>
      </c>
      <c r="E55" s="24"/>
      <c r="F55" s="24"/>
      <c r="G55" s="27">
        <v>4.283968402870843</v>
      </c>
      <c r="H55" s="29"/>
      <c r="K55" s="18">
        <v>1850</v>
      </c>
      <c r="L55" s="30"/>
      <c r="M55" s="30">
        <v>0.06</v>
      </c>
      <c r="N55" s="23">
        <v>25.125078104394724</v>
      </c>
      <c r="P55" s="18">
        <v>1693</v>
      </c>
      <c r="Q55" s="3">
        <v>6.9720398610512655</v>
      </c>
      <c r="R55" s="3"/>
      <c r="S55" s="3"/>
      <c r="W55" s="18">
        <v>1850</v>
      </c>
      <c r="X55" s="4"/>
      <c r="Y55" s="3">
        <v>1.5075046862636834</v>
      </c>
    </row>
    <row r="56" spans="1:25" s="1" customFormat="1" ht="15">
      <c r="A56" s="1">
        <v>1695</v>
      </c>
      <c r="D56" s="3">
        <v>17.41</v>
      </c>
      <c r="E56" s="3"/>
      <c r="F56" s="3">
        <v>13.49</v>
      </c>
      <c r="G56" s="4">
        <v>4.127443062130064</v>
      </c>
      <c r="H56" s="4"/>
      <c r="K56" s="19">
        <v>1857</v>
      </c>
      <c r="L56" s="27"/>
      <c r="M56" s="27">
        <v>0.08</v>
      </c>
      <c r="N56" s="24">
        <v>24.56342525486242</v>
      </c>
      <c r="P56" s="18">
        <v>1695</v>
      </c>
      <c r="Q56" s="3">
        <v>9.370847691156412</v>
      </c>
      <c r="R56" s="3"/>
      <c r="S56" s="3">
        <v>7.260926786542217</v>
      </c>
      <c r="W56" s="19">
        <v>1857</v>
      </c>
      <c r="X56" s="4"/>
      <c r="Y56" s="3">
        <v>1.9650740203889936</v>
      </c>
    </row>
    <row r="57" spans="1:25" s="1" customFormat="1" ht="15">
      <c r="A57" s="1">
        <v>1696</v>
      </c>
      <c r="D57" s="3"/>
      <c r="E57" s="3"/>
      <c r="F57" s="3">
        <v>13.38</v>
      </c>
      <c r="G57" s="4">
        <v>4.203138810363846</v>
      </c>
      <c r="H57" s="4"/>
      <c r="I57" s="1" t="s">
        <v>189</v>
      </c>
      <c r="K57" s="31"/>
      <c r="L57" s="29"/>
      <c r="M57" s="29"/>
      <c r="N57" s="28"/>
      <c r="P57" s="18">
        <v>1696</v>
      </c>
      <c r="Q57" s="3"/>
      <c r="R57" s="3"/>
      <c r="S57" s="3">
        <v>7.333796646294493</v>
      </c>
      <c r="U57" s="1" t="s">
        <v>189</v>
      </c>
      <c r="W57" s="31"/>
      <c r="X57" s="4"/>
      <c r="Y57" s="3"/>
    </row>
    <row r="58" spans="1:25" s="1" customFormat="1" ht="15">
      <c r="A58" s="1">
        <v>1697</v>
      </c>
      <c r="D58" s="3">
        <v>18.36</v>
      </c>
      <c r="E58" s="3"/>
      <c r="F58" s="3">
        <v>14.01</v>
      </c>
      <c r="G58" s="4">
        <v>4.095270919723579</v>
      </c>
      <c r="H58" s="4"/>
      <c r="I58" s="1">
        <v>1752</v>
      </c>
      <c r="J58" s="1">
        <v>1760</v>
      </c>
      <c r="K58" s="1">
        <v>1756</v>
      </c>
      <c r="L58" s="4"/>
      <c r="M58" s="4"/>
      <c r="N58" s="3">
        <v>25.278207671405863</v>
      </c>
      <c r="P58" s="18">
        <v>1697</v>
      </c>
      <c r="Q58" s="3">
        <v>9.805152021663758</v>
      </c>
      <c r="R58" s="3"/>
      <c r="S58" s="3">
        <v>7.482035938099633</v>
      </c>
      <c r="U58" s="1">
        <v>1752</v>
      </c>
      <c r="V58" s="1">
        <v>1760</v>
      </c>
      <c r="W58" s="1">
        <v>1756</v>
      </c>
      <c r="X58" s="4"/>
      <c r="Y58" s="3"/>
    </row>
    <row r="59" spans="1:25" s="1" customFormat="1" ht="15">
      <c r="A59" s="1">
        <v>1698</v>
      </c>
      <c r="D59" s="3">
        <v>17.32</v>
      </c>
      <c r="E59" s="3"/>
      <c r="F59" s="3">
        <v>10.31</v>
      </c>
      <c r="G59" s="4">
        <v>4.032408170105058</v>
      </c>
      <c r="H59" s="4"/>
      <c r="I59" s="1">
        <v>1761</v>
      </c>
      <c r="J59" s="1">
        <v>1770</v>
      </c>
      <c r="K59" s="1">
        <v>1765</v>
      </c>
      <c r="L59" s="4"/>
      <c r="M59" s="4">
        <v>0.25</v>
      </c>
      <c r="N59" s="3">
        <v>25.015141527904575</v>
      </c>
      <c r="P59" s="18">
        <v>1698</v>
      </c>
      <c r="Q59" s="3">
        <v>9.107756075577432</v>
      </c>
      <c r="R59" s="3"/>
      <c r="S59" s="3">
        <v>5.421533784018669</v>
      </c>
      <c r="U59" s="1">
        <v>1761</v>
      </c>
      <c r="V59" s="1">
        <v>1770</v>
      </c>
      <c r="W59" s="1">
        <v>1765</v>
      </c>
      <c r="X59" s="4"/>
      <c r="Y59" s="3">
        <v>6.253785381976144</v>
      </c>
    </row>
    <row r="60" spans="1:25" s="1" customFormat="1" ht="15">
      <c r="A60" s="21">
        <v>1699</v>
      </c>
      <c r="B60" s="21"/>
      <c r="C60" s="21"/>
      <c r="D60" s="23">
        <v>15.84</v>
      </c>
      <c r="E60" s="23"/>
      <c r="F60" s="23">
        <v>11.67</v>
      </c>
      <c r="G60" s="30">
        <v>3.971162951891112</v>
      </c>
      <c r="H60" s="4"/>
      <c r="I60" s="1">
        <v>1771</v>
      </c>
      <c r="J60" s="1">
        <v>1780</v>
      </c>
      <c r="K60" s="1">
        <v>1775</v>
      </c>
      <c r="L60" s="4"/>
      <c r="M60" s="4"/>
      <c r="N60" s="3">
        <v>25.68600515201686</v>
      </c>
      <c r="P60" s="18">
        <v>1699</v>
      </c>
      <c r="Q60" s="3">
        <v>8.20298471957686</v>
      </c>
      <c r="R60" s="3"/>
      <c r="S60" s="3">
        <v>6.043486848324618</v>
      </c>
      <c r="U60" s="1">
        <v>1771</v>
      </c>
      <c r="V60" s="1">
        <v>1780</v>
      </c>
      <c r="W60" s="1">
        <v>1775</v>
      </c>
      <c r="X60" s="4"/>
      <c r="Y60" s="3"/>
    </row>
    <row r="61" spans="1:25" s="1" customFormat="1" ht="15">
      <c r="A61" s="22">
        <v>1701</v>
      </c>
      <c r="B61" s="22"/>
      <c r="C61" s="22"/>
      <c r="D61" s="24">
        <v>12.29</v>
      </c>
      <c r="E61" s="24"/>
      <c r="F61" s="24">
        <v>8.46</v>
      </c>
      <c r="G61" s="27">
        <v>4.085057524926352</v>
      </c>
      <c r="H61" s="4"/>
      <c r="I61" s="1">
        <v>1781</v>
      </c>
      <c r="J61" s="1">
        <v>1790</v>
      </c>
      <c r="K61" s="1">
        <v>1785</v>
      </c>
      <c r="L61" s="4">
        <v>0.034</v>
      </c>
      <c r="M61" s="4">
        <v>0.083</v>
      </c>
      <c r="N61" s="3">
        <v>23.891715674526363</v>
      </c>
      <c r="P61" s="18">
        <v>1701</v>
      </c>
      <c r="Q61" s="3">
        <v>6.547101540710045</v>
      </c>
      <c r="R61" s="3"/>
      <c r="S61" s="3">
        <v>4.506792435671846</v>
      </c>
      <c r="U61" s="1">
        <v>1781</v>
      </c>
      <c r="V61" s="1">
        <v>1790</v>
      </c>
      <c r="W61" s="1">
        <v>1785</v>
      </c>
      <c r="X61" s="4">
        <v>1.7655256095064038</v>
      </c>
      <c r="Y61" s="3">
        <v>1.9830124009856882</v>
      </c>
    </row>
    <row r="62" spans="1:25" s="1" customFormat="1" ht="15">
      <c r="A62" s="1">
        <v>1704</v>
      </c>
      <c r="D62" s="3"/>
      <c r="E62" s="3"/>
      <c r="F62" s="3">
        <v>15.35</v>
      </c>
      <c r="G62" s="4">
        <v>3.9638141805922387</v>
      </c>
      <c r="H62" s="4"/>
      <c r="I62" s="1">
        <v>1791</v>
      </c>
      <c r="J62" s="1">
        <v>1800</v>
      </c>
      <c r="K62" s="1">
        <v>1795</v>
      </c>
      <c r="L62" s="4"/>
      <c r="M62" s="4"/>
      <c r="N62" s="3">
        <v>24.456196216992893</v>
      </c>
      <c r="P62" s="18">
        <v>1704</v>
      </c>
      <c r="Q62" s="3"/>
      <c r="R62" s="3"/>
      <c r="S62" s="3">
        <v>7.934520452782985</v>
      </c>
      <c r="U62" s="1">
        <v>1791</v>
      </c>
      <c r="V62" s="1">
        <v>1800</v>
      </c>
      <c r="W62" s="1">
        <v>1795</v>
      </c>
      <c r="X62" s="4"/>
      <c r="Y62" s="3"/>
    </row>
    <row r="63" spans="1:25" s="1" customFormat="1" ht="15">
      <c r="A63" s="21">
        <v>1705</v>
      </c>
      <c r="B63" s="21"/>
      <c r="C63" s="21"/>
      <c r="D63" s="23">
        <v>16.82</v>
      </c>
      <c r="E63" s="23"/>
      <c r="F63" s="23"/>
      <c r="G63" s="30">
        <v>3.9005175260765483</v>
      </c>
      <c r="H63" s="4"/>
      <c r="I63" s="1">
        <v>1801</v>
      </c>
      <c r="J63" s="1">
        <v>1810</v>
      </c>
      <c r="K63" s="1">
        <v>1805</v>
      </c>
      <c r="L63" s="4">
        <v>0.034</v>
      </c>
      <c r="M63" s="4">
        <v>0.15</v>
      </c>
      <c r="N63" s="3">
        <v>25.020676759459423</v>
      </c>
      <c r="P63" s="18">
        <v>1705</v>
      </c>
      <c r="Q63" s="3">
        <v>8.555536377562383</v>
      </c>
      <c r="R63" s="3"/>
      <c r="S63" s="3"/>
      <c r="U63" s="1">
        <v>1801</v>
      </c>
      <c r="V63" s="1">
        <v>1810</v>
      </c>
      <c r="W63" s="1">
        <v>1805</v>
      </c>
      <c r="X63" s="4">
        <v>1.848952422998523</v>
      </c>
      <c r="Y63" s="3">
        <v>3.7531015139189132</v>
      </c>
    </row>
    <row r="64" spans="1:25" s="1" customFormat="1" ht="15">
      <c r="A64" s="1">
        <v>1708</v>
      </c>
      <c r="D64" s="3">
        <v>18.57</v>
      </c>
      <c r="F64" s="3">
        <v>16.83</v>
      </c>
      <c r="G64" s="4">
        <v>3.6222171861672168</v>
      </c>
      <c r="H64" s="4"/>
      <c r="I64" s="1">
        <v>1811</v>
      </c>
      <c r="J64" s="1">
        <v>1820</v>
      </c>
      <c r="K64" s="1">
        <v>1815</v>
      </c>
      <c r="L64" s="4">
        <v>0.033</v>
      </c>
      <c r="M64" s="4">
        <v>0.176</v>
      </c>
      <c r="N64" s="3">
        <v>24.836947475025458</v>
      </c>
      <c r="P64" s="18">
        <v>1708</v>
      </c>
      <c r="Q64" s="3">
        <v>8.771733077216938</v>
      </c>
      <c r="R64" s="3"/>
      <c r="S64" s="3">
        <v>7.949825939125528</v>
      </c>
      <c r="U64" s="1">
        <v>1811</v>
      </c>
      <c r="V64" s="1">
        <v>1820</v>
      </c>
      <c r="W64" s="1">
        <v>1815</v>
      </c>
      <c r="X64" s="4">
        <v>1.7813937550007393</v>
      </c>
      <c r="Y64" s="3">
        <v>4.37130275560448</v>
      </c>
    </row>
    <row r="65" spans="1:25" s="1" customFormat="1" ht="15">
      <c r="A65" s="1">
        <v>1709</v>
      </c>
      <c r="D65" s="3">
        <v>23.42</v>
      </c>
      <c r="G65" s="4">
        <v>3.508131605500533</v>
      </c>
      <c r="H65" s="4"/>
      <c r="I65" s="1">
        <v>1821</v>
      </c>
      <c r="J65" s="1">
        <v>1830</v>
      </c>
      <c r="K65" s="1">
        <v>1825</v>
      </c>
      <c r="L65" s="4">
        <v>0.031</v>
      </c>
      <c r="M65" s="4">
        <v>0.083</v>
      </c>
      <c r="N65" s="3">
        <v>25.360514641344764</v>
      </c>
      <c r="P65" s="18">
        <v>1709</v>
      </c>
      <c r="Q65" s="3">
        <v>10.714250232665398</v>
      </c>
      <c r="R65" s="3"/>
      <c r="S65" s="3"/>
      <c r="U65" s="1">
        <v>1821</v>
      </c>
      <c r="V65" s="1">
        <v>1830</v>
      </c>
      <c r="W65" s="1">
        <v>1825</v>
      </c>
      <c r="X65" s="4">
        <v>1.7087067026335312</v>
      </c>
      <c r="Y65" s="3">
        <v>2.1049227152316154</v>
      </c>
    </row>
    <row r="66" spans="1:25" s="1" customFormat="1" ht="15">
      <c r="A66" s="1">
        <v>1710</v>
      </c>
      <c r="D66" s="3">
        <v>20.76</v>
      </c>
      <c r="F66" s="3">
        <v>16.3</v>
      </c>
      <c r="G66" s="4">
        <v>3.6364080468378033</v>
      </c>
      <c r="H66" s="4"/>
      <c r="I66" s="1">
        <v>1831</v>
      </c>
      <c r="J66" s="1">
        <v>1840</v>
      </c>
      <c r="K66" s="1">
        <v>1835</v>
      </c>
      <c r="L66" s="4">
        <v>0.038</v>
      </c>
      <c r="M66" s="4">
        <v>0.09</v>
      </c>
      <c r="N66" s="3">
        <v>25.256199809786345</v>
      </c>
      <c r="P66" s="18">
        <v>1710</v>
      </c>
      <c r="Q66" s="3">
        <v>9.844620437168372</v>
      </c>
      <c r="R66" s="3"/>
      <c r="S66" s="3">
        <v>7.72963936058981</v>
      </c>
      <c r="U66" s="1">
        <v>1831</v>
      </c>
      <c r="V66" s="1">
        <v>1840</v>
      </c>
      <c r="W66" s="1">
        <v>1835</v>
      </c>
      <c r="X66" s="4">
        <v>2.085928260751752</v>
      </c>
      <c r="Y66" s="3">
        <v>2.273057982880771</v>
      </c>
    </row>
    <row r="67" spans="1:25" s="1" customFormat="1" ht="15">
      <c r="A67" s="1">
        <v>1711</v>
      </c>
      <c r="D67" s="3">
        <v>21.09</v>
      </c>
      <c r="F67" s="3">
        <v>16.18</v>
      </c>
      <c r="G67" s="4">
        <v>3.855690199205273</v>
      </c>
      <c r="H67" s="4"/>
      <c r="I67" s="1">
        <v>1841</v>
      </c>
      <c r="J67" s="1">
        <v>1850</v>
      </c>
      <c r="K67" s="1">
        <v>1845</v>
      </c>
      <c r="L67" s="4">
        <v>0.034</v>
      </c>
      <c r="M67" s="4">
        <v>0.118</v>
      </c>
      <c r="N67" s="3">
        <v>25.38455700668903</v>
      </c>
      <c r="P67" s="18">
        <v>1711</v>
      </c>
      <c r="Q67" s="3">
        <v>10.604195561995983</v>
      </c>
      <c r="R67" s="3"/>
      <c r="S67" s="3">
        <v>8.135414139075154</v>
      </c>
      <c r="U67" s="1">
        <v>1841</v>
      </c>
      <c r="V67" s="1">
        <v>1850</v>
      </c>
      <c r="W67" s="1">
        <v>1845</v>
      </c>
      <c r="X67" s="4">
        <v>1.87584207395659</v>
      </c>
      <c r="Y67" s="3">
        <v>2.995377726789305</v>
      </c>
    </row>
    <row r="68" spans="1:25" s="1" customFormat="1" ht="15">
      <c r="A68" s="1">
        <v>1712</v>
      </c>
      <c r="D68" s="3">
        <v>20.55</v>
      </c>
      <c r="F68" s="3">
        <v>16.05</v>
      </c>
      <c r="G68" s="4">
        <v>3.7127726158213976</v>
      </c>
      <c r="H68" s="4"/>
      <c r="I68" s="1">
        <v>1851</v>
      </c>
      <c r="J68" s="1">
        <v>1860</v>
      </c>
      <c r="K68" s="1">
        <v>1855</v>
      </c>
      <c r="L68" s="4">
        <v>0.053</v>
      </c>
      <c r="M68" s="4">
        <v>0.08</v>
      </c>
      <c r="N68" s="3">
        <v>24.654990574571308</v>
      </c>
      <c r="P68" s="18">
        <v>1712</v>
      </c>
      <c r="Q68" s="3">
        <v>9.949681885041912</v>
      </c>
      <c r="R68" s="3"/>
      <c r="S68" s="3">
        <v>7.770919428463391</v>
      </c>
      <c r="U68" s="1">
        <v>1851</v>
      </c>
      <c r="V68" s="1">
        <v>1860</v>
      </c>
      <c r="W68" s="1">
        <v>1855</v>
      </c>
      <c r="X68" s="4">
        <v>2.8400662909199723</v>
      </c>
      <c r="Y68" s="3">
        <v>1.9723992459657047</v>
      </c>
    </row>
    <row r="69" spans="1:25" s="1" customFormat="1" ht="15">
      <c r="A69" s="1">
        <v>1713</v>
      </c>
      <c r="D69" s="3">
        <v>22.5</v>
      </c>
      <c r="F69" s="3">
        <v>13.95</v>
      </c>
      <c r="G69" s="4">
        <v>3.7127726158213976</v>
      </c>
      <c r="H69" s="4"/>
      <c r="L69" s="4"/>
      <c r="M69" s="4"/>
      <c r="N69" s="3"/>
      <c r="P69" s="18">
        <v>1713</v>
      </c>
      <c r="Q69" s="3">
        <v>10.893812282892604</v>
      </c>
      <c r="R69" s="3"/>
      <c r="S69" s="3">
        <v>6.754163615393415</v>
      </c>
      <c r="X69" s="4"/>
      <c r="Y69" s="3"/>
    </row>
    <row r="70" spans="1:25" s="1" customFormat="1" ht="15">
      <c r="A70" s="1">
        <v>1714</v>
      </c>
      <c r="D70" s="3">
        <v>25.27</v>
      </c>
      <c r="F70" s="3">
        <v>14.73</v>
      </c>
      <c r="G70" s="4">
        <v>3.5930057572465137</v>
      </c>
      <c r="H70" s="4"/>
      <c r="I70" s="1">
        <v>1871</v>
      </c>
      <c r="J70" s="1">
        <v>1880</v>
      </c>
      <c r="K70" s="1">
        <v>1875</v>
      </c>
      <c r="L70" s="4">
        <v>0.072</v>
      </c>
      <c r="M70" s="4"/>
      <c r="N70" s="3">
        <v>27.186662204357884</v>
      </c>
      <c r="P70" s="18">
        <v>1714</v>
      </c>
      <c r="Q70" s="3">
        <v>11.840285436072948</v>
      </c>
      <c r="R70" s="3"/>
      <c r="S70" s="3">
        <v>6.901757201161637</v>
      </c>
      <c r="U70" s="1">
        <v>1871</v>
      </c>
      <c r="V70" s="1">
        <v>1880</v>
      </c>
      <c r="W70" s="1">
        <v>1875</v>
      </c>
      <c r="X70" s="4">
        <v>4.2543787844246195</v>
      </c>
      <c r="Y70" s="3"/>
    </row>
    <row r="71" spans="1:25" s="1" customFormat="1" ht="15">
      <c r="A71" s="1">
        <v>1715</v>
      </c>
      <c r="D71" s="3">
        <v>25.59</v>
      </c>
      <c r="F71" s="3">
        <v>15.45</v>
      </c>
      <c r="G71" s="4">
        <v>3.4369038038336805</v>
      </c>
      <c r="H71" s="4"/>
      <c r="I71" s="1">
        <v>1881</v>
      </c>
      <c r="J71" s="1">
        <v>1883</v>
      </c>
      <c r="K71" s="1">
        <v>1882</v>
      </c>
      <c r="L71" s="4">
        <v>0.089</v>
      </c>
      <c r="M71" s="4"/>
      <c r="N71" s="3">
        <v>29.436375947175236</v>
      </c>
      <c r="P71" s="18">
        <v>1715</v>
      </c>
      <c r="Q71" s="3">
        <v>11.46929385004615</v>
      </c>
      <c r="R71" s="3"/>
      <c r="S71" s="3">
        <v>6.924602969254122</v>
      </c>
      <c r="U71" s="1">
        <v>1881</v>
      </c>
      <c r="V71" s="1">
        <v>1883</v>
      </c>
      <c r="W71" s="1">
        <v>1882</v>
      </c>
      <c r="X71" s="4">
        <v>5.694060985217552</v>
      </c>
      <c r="Y71" s="3"/>
    </row>
    <row r="72" spans="1:19" s="1" customFormat="1" ht="15">
      <c r="A72" s="1">
        <v>1716</v>
      </c>
      <c r="D72" s="3">
        <v>24.21</v>
      </c>
      <c r="F72" s="3">
        <v>14.95</v>
      </c>
      <c r="G72" s="4">
        <v>3.401013083195173</v>
      </c>
      <c r="H72" s="4"/>
      <c r="N72" s="3"/>
      <c r="P72" s="18">
        <v>1716</v>
      </c>
      <c r="Q72" s="3">
        <v>10.737473602802236</v>
      </c>
      <c r="R72" s="3"/>
      <c r="S72" s="3">
        <v>6.6305340917758535</v>
      </c>
    </row>
    <row r="73" spans="1:19" s="1" customFormat="1" ht="15">
      <c r="A73" s="21">
        <v>1717</v>
      </c>
      <c r="B73" s="21"/>
      <c r="C73" s="21"/>
      <c r="D73" s="21"/>
      <c r="E73" s="21"/>
      <c r="F73" s="23">
        <v>12.07</v>
      </c>
      <c r="G73" s="30">
        <v>2.990152442272266</v>
      </c>
      <c r="H73" s="4"/>
      <c r="N73" s="3"/>
      <c r="P73" s="18">
        <v>1717</v>
      </c>
      <c r="Q73" s="3"/>
      <c r="R73" s="3"/>
      <c r="S73" s="3">
        <v>4.706516841324876</v>
      </c>
    </row>
    <row r="74" spans="1:19" s="1" customFormat="1" ht="15">
      <c r="A74" s="1">
        <v>1719</v>
      </c>
      <c r="D74" s="3">
        <v>25.93</v>
      </c>
      <c r="F74" s="3">
        <v>11.88</v>
      </c>
      <c r="G74" s="4">
        <v>2.551383051004259</v>
      </c>
      <c r="H74" s="4"/>
      <c r="N74" s="3"/>
      <c r="P74" s="18">
        <v>1719</v>
      </c>
      <c r="Q74" s="3">
        <v>8.627345687355849</v>
      </c>
      <c r="R74" s="3"/>
      <c r="S74" s="3">
        <v>3.952675154870324</v>
      </c>
    </row>
    <row r="75" spans="1:19" s="1" customFormat="1" ht="15">
      <c r="A75" s="1">
        <v>1720</v>
      </c>
      <c r="F75" s="3">
        <v>12.58</v>
      </c>
      <c r="G75" s="4">
        <v>2.525581118195137</v>
      </c>
      <c r="H75" s="4"/>
      <c r="N75" s="3"/>
      <c r="P75" s="18">
        <v>1720</v>
      </c>
      <c r="Q75" s="3"/>
      <c r="R75" s="3"/>
      <c r="S75" s="3">
        <v>4.143248485141686</v>
      </c>
    </row>
    <row r="76" spans="1:19" s="1" customFormat="1" ht="15">
      <c r="A76" s="1">
        <v>1721</v>
      </c>
      <c r="F76" s="3">
        <v>12.96</v>
      </c>
      <c r="G76" s="4">
        <v>2.4032964759556794</v>
      </c>
      <c r="H76" s="4"/>
      <c r="N76" s="3"/>
      <c r="P76" s="18">
        <v>1721</v>
      </c>
      <c r="Q76" s="3"/>
      <c r="R76" s="3"/>
      <c r="S76" s="3">
        <v>4.061732970448025</v>
      </c>
    </row>
    <row r="77" spans="1:19" s="1" customFormat="1" ht="15">
      <c r="A77" s="1">
        <v>1722</v>
      </c>
      <c r="D77" s="3">
        <v>29.7</v>
      </c>
      <c r="F77" s="3">
        <v>16.03</v>
      </c>
      <c r="G77" s="4">
        <v>2.3618146411077587</v>
      </c>
      <c r="H77" s="4"/>
      <c r="N77" s="3"/>
      <c r="P77" s="18">
        <v>1722</v>
      </c>
      <c r="Q77" s="3">
        <v>9.147475962734244</v>
      </c>
      <c r="R77" s="3"/>
      <c r="S77" s="3">
        <v>4.9371730532872045</v>
      </c>
    </row>
    <row r="78" spans="1:19" s="1" customFormat="1" ht="15">
      <c r="A78" s="1">
        <v>1723</v>
      </c>
      <c r="D78" s="1">
        <v>29.93</v>
      </c>
      <c r="F78" s="3">
        <v>17.86</v>
      </c>
      <c r="G78" s="4">
        <v>2.29485698192356</v>
      </c>
      <c r="H78" s="4"/>
      <c r="N78" s="3"/>
      <c r="P78" s="18">
        <v>1723</v>
      </c>
      <c r="Q78" s="3">
        <v>8.956974936184153</v>
      </c>
      <c r="R78" s="3"/>
      <c r="S78" s="3">
        <v>5.344857078524857</v>
      </c>
    </row>
    <row r="79" spans="1:19" s="1" customFormat="1" ht="15">
      <c r="A79" s="1">
        <v>1724</v>
      </c>
      <c r="D79" s="1">
        <v>33.97</v>
      </c>
      <c r="G79" s="4">
        <v>2.0626514532341096</v>
      </c>
      <c r="H79" s="4"/>
      <c r="N79" s="3"/>
      <c r="P79" s="18">
        <v>1724</v>
      </c>
      <c r="Q79" s="3">
        <v>9.137353166663251</v>
      </c>
      <c r="R79" s="3"/>
      <c r="S79" s="3"/>
    </row>
    <row r="80" spans="1:19" s="1" customFormat="1" ht="15">
      <c r="A80" s="1">
        <v>1725</v>
      </c>
      <c r="D80" s="1">
        <v>34.24</v>
      </c>
      <c r="G80" s="4">
        <v>1.9195391458077744</v>
      </c>
      <c r="H80" s="4"/>
      <c r="N80" s="3"/>
      <c r="P80" s="18">
        <v>1725</v>
      </c>
      <c r="Q80" s="3">
        <v>8.570965488257972</v>
      </c>
      <c r="R80" s="3"/>
      <c r="S80" s="3"/>
    </row>
    <row r="81" spans="1:19" s="1" customFormat="1" ht="15">
      <c r="A81" s="1">
        <v>1726</v>
      </c>
      <c r="D81" s="1">
        <v>40.06</v>
      </c>
      <c r="F81" s="3">
        <v>24.97</v>
      </c>
      <c r="G81" s="4">
        <v>1.9181507624619745</v>
      </c>
      <c r="H81" s="4"/>
      <c r="N81" s="3"/>
      <c r="P81" s="18">
        <v>1726</v>
      </c>
      <c r="Q81" s="3">
        <v>10.020576336999788</v>
      </c>
      <c r="R81" s="3"/>
      <c r="S81" s="3">
        <v>6.245975814650142</v>
      </c>
    </row>
    <row r="82" spans="1:19" s="1" customFormat="1" ht="15">
      <c r="A82" s="1">
        <v>1727</v>
      </c>
      <c r="D82" s="1">
        <v>34.95</v>
      </c>
      <c r="F82" s="3">
        <v>18.64</v>
      </c>
      <c r="G82" s="4">
        <v>1.9121575703801188</v>
      </c>
      <c r="H82" s="4"/>
      <c r="N82" s="3"/>
      <c r="P82" s="18">
        <v>1727</v>
      </c>
      <c r="Q82" s="3">
        <v>8.715049826314083</v>
      </c>
      <c r="R82" s="3"/>
      <c r="S82" s="3">
        <v>4.648026574034177</v>
      </c>
    </row>
    <row r="83" spans="1:19" s="1" customFormat="1" ht="15">
      <c r="A83" s="1">
        <v>1728</v>
      </c>
      <c r="D83" s="1">
        <v>37.48</v>
      </c>
      <c r="F83" s="3">
        <v>19.34</v>
      </c>
      <c r="G83" s="4">
        <v>2.4316285743055914</v>
      </c>
      <c r="H83" s="4"/>
      <c r="N83" s="3"/>
      <c r="P83" s="18">
        <v>1728</v>
      </c>
      <c r="Q83" s="3">
        <v>11.884908363178468</v>
      </c>
      <c r="R83" s="3"/>
      <c r="S83" s="3">
        <v>6.132714187403192</v>
      </c>
    </row>
    <row r="84" spans="1:19" s="1" customFormat="1" ht="15">
      <c r="A84" s="1">
        <v>1729</v>
      </c>
      <c r="D84" s="1">
        <v>37.16</v>
      </c>
      <c r="F84" s="3">
        <v>17.95</v>
      </c>
      <c r="G84" s="4">
        <v>1.7746913494573455</v>
      </c>
      <c r="H84" s="4"/>
      <c r="N84" s="3"/>
      <c r="P84" s="18">
        <v>1729</v>
      </c>
      <c r="Q84" s="3">
        <v>8.599982248967827</v>
      </c>
      <c r="R84" s="3"/>
      <c r="S84" s="3">
        <v>4.1541894878625545</v>
      </c>
    </row>
    <row r="85" spans="1:19" s="1" customFormat="1" ht="15">
      <c r="A85" s="1">
        <v>1730</v>
      </c>
      <c r="D85" s="1">
        <v>39.71</v>
      </c>
      <c r="F85" s="3">
        <v>18.17</v>
      </c>
      <c r="G85" s="4">
        <v>1.6532071492659175</v>
      </c>
      <c r="H85" s="4"/>
      <c r="N85" s="3"/>
      <c r="P85" s="18">
        <v>1730</v>
      </c>
      <c r="Q85" s="3">
        <v>8.561033153316618</v>
      </c>
      <c r="R85" s="3"/>
      <c r="S85" s="3">
        <v>3.9172493678107014</v>
      </c>
    </row>
    <row r="86" spans="1:19" s="1" customFormat="1" ht="15">
      <c r="A86" s="1">
        <v>1731</v>
      </c>
      <c r="D86" s="1">
        <v>40.12</v>
      </c>
      <c r="F86" s="3">
        <v>19.39</v>
      </c>
      <c r="G86" s="4">
        <v>1.6655179507542606</v>
      </c>
      <c r="H86" s="4"/>
      <c r="N86" s="3"/>
      <c r="P86" s="18">
        <v>1731</v>
      </c>
      <c r="Q86" s="3">
        <v>8.713833538482191</v>
      </c>
      <c r="R86" s="3"/>
      <c r="S86" s="3">
        <v>4.211396617925466</v>
      </c>
    </row>
    <row r="87" spans="1:19" s="1" customFormat="1" ht="15">
      <c r="A87" s="1">
        <v>1732</v>
      </c>
      <c r="D87" s="1">
        <v>39.28</v>
      </c>
      <c r="F87" s="3">
        <v>20.14</v>
      </c>
      <c r="G87" s="4">
        <v>1.661939398308593</v>
      </c>
      <c r="H87" s="4"/>
      <c r="N87" s="3"/>
      <c r="P87" s="18">
        <v>1732</v>
      </c>
      <c r="Q87" s="3">
        <v>8.51305971296173</v>
      </c>
      <c r="R87" s="3"/>
      <c r="S87" s="3">
        <v>4.364893651197791</v>
      </c>
    </row>
    <row r="88" spans="1:19" s="1" customFormat="1" ht="15">
      <c r="A88" s="1">
        <v>1733</v>
      </c>
      <c r="D88" s="1">
        <v>39.54</v>
      </c>
      <c r="F88" s="3">
        <v>22.2</v>
      </c>
      <c r="G88" s="4">
        <v>1.493512543573734</v>
      </c>
      <c r="H88" s="4"/>
      <c r="N88" s="3"/>
      <c r="P88" s="18">
        <v>1733</v>
      </c>
      <c r="Q88" s="3">
        <v>7.700954484621444</v>
      </c>
      <c r="R88" s="3"/>
      <c r="S88" s="3">
        <v>4.323752897283663</v>
      </c>
    </row>
    <row r="89" spans="1:19" s="1" customFormat="1" ht="15">
      <c r="A89" s="1">
        <v>1734</v>
      </c>
      <c r="D89" s="1">
        <v>41.81</v>
      </c>
      <c r="F89" s="3">
        <v>19.98</v>
      </c>
      <c r="G89" s="4">
        <v>1.2437265897833973</v>
      </c>
      <c r="H89" s="4"/>
      <c r="N89" s="3"/>
      <c r="P89" s="18">
        <v>1734</v>
      </c>
      <c r="Q89" s="3">
        <v>6.781161754250447</v>
      </c>
      <c r="R89" s="3"/>
      <c r="S89" s="3">
        <v>3.2405551745975587</v>
      </c>
    </row>
    <row r="90" spans="1:19" s="1" customFormat="1" ht="15">
      <c r="A90" s="1">
        <v>1735</v>
      </c>
      <c r="D90" s="1">
        <v>47.88</v>
      </c>
      <c r="F90" s="3">
        <v>19.08</v>
      </c>
      <c r="G90" s="4">
        <v>1.1443398861101148</v>
      </c>
      <c r="H90" s="4"/>
      <c r="N90" s="3"/>
      <c r="P90" s="18">
        <v>1735</v>
      </c>
      <c r="Q90" s="3">
        <v>7.145098076107669</v>
      </c>
      <c r="R90" s="3"/>
      <c r="S90" s="3">
        <v>2.8472947220579425</v>
      </c>
    </row>
    <row r="91" spans="1:19" s="1" customFormat="1" ht="15">
      <c r="A91" s="1">
        <v>1736</v>
      </c>
      <c r="D91" s="1">
        <v>55.01</v>
      </c>
      <c r="F91" s="3">
        <v>24.96</v>
      </c>
      <c r="G91" s="4">
        <v>1.1124523438400575</v>
      </c>
      <c r="H91" s="4"/>
      <c r="N91" s="3"/>
      <c r="P91" s="18">
        <v>1736</v>
      </c>
      <c r="Q91" s="3">
        <v>7.980352545269493</v>
      </c>
      <c r="R91" s="3"/>
      <c r="S91" s="3">
        <v>3.6209707240488376</v>
      </c>
    </row>
    <row r="92" spans="1:19" s="1" customFormat="1" ht="15">
      <c r="A92" s="1">
        <v>1737</v>
      </c>
      <c r="D92" s="1">
        <v>55.85</v>
      </c>
      <c r="F92" s="3">
        <v>24.15</v>
      </c>
      <c r="G92" s="4">
        <v>1.0933210812619452</v>
      </c>
      <c r="H92" s="4"/>
      <c r="N92" s="3"/>
      <c r="P92" s="18">
        <v>1737</v>
      </c>
      <c r="Q92" s="3">
        <v>7.962875338641117</v>
      </c>
      <c r="R92" s="3"/>
      <c r="S92" s="3">
        <v>3.4432128814356844</v>
      </c>
    </row>
    <row r="93" spans="1:19" s="1" customFormat="1" ht="15">
      <c r="A93" s="1">
        <v>1738</v>
      </c>
      <c r="D93" s="1">
        <v>48.29</v>
      </c>
      <c r="F93" s="3">
        <v>21.35</v>
      </c>
      <c r="G93" s="4">
        <v>1.092484634978931</v>
      </c>
      <c r="H93" s="4"/>
      <c r="N93" s="3"/>
      <c r="P93" s="18">
        <v>1738</v>
      </c>
      <c r="Q93" s="3">
        <v>6.879732626359389</v>
      </c>
      <c r="R93" s="3"/>
      <c r="S93" s="3">
        <v>3.0416709789350374</v>
      </c>
    </row>
    <row r="94" spans="1:19" s="1" customFormat="1" ht="15">
      <c r="A94" s="1">
        <v>1739</v>
      </c>
      <c r="D94" s="1">
        <v>51.31</v>
      </c>
      <c r="F94" s="3">
        <v>20.52</v>
      </c>
      <c r="G94" s="4">
        <v>1.094244802776716</v>
      </c>
      <c r="H94" s="4"/>
      <c r="N94" s="3"/>
      <c r="P94" s="18">
        <v>1739</v>
      </c>
      <c r="Q94" s="3">
        <v>7.321760595149746</v>
      </c>
      <c r="R94" s="3"/>
      <c r="S94" s="3">
        <v>2.9281334518119815</v>
      </c>
    </row>
    <row r="95" spans="1:19" s="1" customFormat="1" ht="15">
      <c r="A95" s="1">
        <v>1740</v>
      </c>
      <c r="D95" s="1">
        <v>39.47</v>
      </c>
      <c r="F95" s="3">
        <v>20.25</v>
      </c>
      <c r="G95" s="4">
        <v>1.073138377472656</v>
      </c>
      <c r="H95" s="4"/>
      <c r="N95" s="3"/>
      <c r="P95" s="18">
        <v>1740</v>
      </c>
      <c r="Q95" s="3">
        <v>5.523595534733197</v>
      </c>
      <c r="R95" s="3"/>
      <c r="S95" s="3">
        <v>2.8338690037584806</v>
      </c>
    </row>
    <row r="96" spans="1:19" s="1" customFormat="1" ht="15">
      <c r="A96" s="1">
        <v>1741</v>
      </c>
      <c r="F96" s="3">
        <v>28.02</v>
      </c>
      <c r="G96" s="4">
        <v>1.0135325987719472</v>
      </c>
      <c r="H96" s="4"/>
      <c r="N96" s="3"/>
      <c r="P96" s="18">
        <v>1741</v>
      </c>
      <c r="Q96" s="3"/>
      <c r="R96" s="3"/>
      <c r="S96" s="3">
        <v>3.7034362205072764</v>
      </c>
    </row>
    <row r="97" spans="1:19" s="1" customFormat="1" ht="15">
      <c r="A97" s="1">
        <v>1742</v>
      </c>
      <c r="D97" s="1">
        <v>50.08</v>
      </c>
      <c r="F97" s="3">
        <v>30.82</v>
      </c>
      <c r="G97" s="4">
        <v>1.0120591196721844</v>
      </c>
      <c r="H97" s="4"/>
      <c r="N97" s="3"/>
      <c r="P97" s="18">
        <v>1742</v>
      </c>
      <c r="Q97" s="3">
        <v>6.6095093301260155</v>
      </c>
      <c r="R97" s="3"/>
      <c r="S97" s="3">
        <v>4.0675934016470405</v>
      </c>
    </row>
    <row r="98" spans="1:19" s="1" customFormat="1" ht="15">
      <c r="A98" s="1">
        <v>1743</v>
      </c>
      <c r="D98" s="1">
        <v>53.31</v>
      </c>
      <c r="F98" s="3">
        <v>33.67</v>
      </c>
      <c r="G98" s="4">
        <v>0.9932688158754562</v>
      </c>
      <c r="H98" s="4"/>
      <c r="N98" s="3"/>
      <c r="P98" s="18">
        <v>1743</v>
      </c>
      <c r="Q98" s="3">
        <v>6.905171994043109</v>
      </c>
      <c r="R98" s="3"/>
      <c r="S98" s="3">
        <v>4.361229432366001</v>
      </c>
    </row>
    <row r="99" spans="1:19" s="1" customFormat="1" ht="15">
      <c r="A99" s="1">
        <v>1744</v>
      </c>
      <c r="D99" s="1">
        <v>49.25</v>
      </c>
      <c r="F99" s="3">
        <v>34.18</v>
      </c>
      <c r="G99" s="4">
        <v>0.9618249669669607</v>
      </c>
      <c r="H99" s="4"/>
      <c r="N99" s="3"/>
      <c r="P99" s="18">
        <v>1744</v>
      </c>
      <c r="Q99" s="3">
        <v>6.1773370514830885</v>
      </c>
      <c r="R99" s="3"/>
      <c r="S99" s="3">
        <v>4.287134627811005</v>
      </c>
    </row>
    <row r="100" spans="1:19" s="1" customFormat="1" ht="15">
      <c r="A100" s="1">
        <v>1745</v>
      </c>
      <c r="D100" s="1">
        <v>53.25</v>
      </c>
      <c r="F100" s="3">
        <v>38.84</v>
      </c>
      <c r="G100" s="4">
        <v>0.8888894264811096</v>
      </c>
      <c r="H100" s="4"/>
      <c r="N100" s="3"/>
      <c r="P100" s="18">
        <v>1745</v>
      </c>
      <c r="Q100" s="3">
        <v>6.172574913295251</v>
      </c>
      <c r="R100" s="3"/>
      <c r="S100" s="3">
        <v>4.502212387462677</v>
      </c>
    </row>
    <row r="101" spans="1:19" s="1" customFormat="1" ht="15">
      <c r="A101" s="1">
        <v>1746</v>
      </c>
      <c r="F101" s="3">
        <v>56.28</v>
      </c>
      <c r="G101" s="4">
        <v>0.7718541049896881</v>
      </c>
      <c r="H101" s="4"/>
      <c r="N101" s="3"/>
      <c r="P101" s="18">
        <v>1746</v>
      </c>
      <c r="Q101" s="3"/>
      <c r="R101" s="3"/>
      <c r="S101" s="3">
        <v>5.664848819233164</v>
      </c>
    </row>
    <row r="102" spans="1:19" s="1" customFormat="1" ht="15">
      <c r="A102" s="1">
        <v>1747</v>
      </c>
      <c r="D102" s="1">
        <v>103.38</v>
      </c>
      <c r="F102" s="3">
        <v>70.37</v>
      </c>
      <c r="G102" s="4">
        <v>0.6410542646022557</v>
      </c>
      <c r="H102" s="4"/>
      <c r="N102" s="3"/>
      <c r="P102" s="18">
        <v>1747</v>
      </c>
      <c r="Q102" s="3">
        <v>8.642319914094482</v>
      </c>
      <c r="R102" s="3"/>
      <c r="S102" s="3">
        <v>5.8827631297623215</v>
      </c>
    </row>
    <row r="103" spans="1:19" s="1" customFormat="1" ht="15">
      <c r="A103" s="1">
        <v>1748</v>
      </c>
      <c r="D103" s="1">
        <v>128.15</v>
      </c>
      <c r="F103" s="3">
        <v>96.11</v>
      </c>
      <c r="G103" s="4">
        <v>0.5736492407251625</v>
      </c>
      <c r="H103" s="4"/>
      <c r="N103" s="3"/>
      <c r="P103" s="18">
        <v>1748</v>
      </c>
      <c r="Q103" s="3">
        <v>9.58658772426815</v>
      </c>
      <c r="R103" s="3"/>
      <c r="S103" s="3">
        <v>7.18975377432237</v>
      </c>
    </row>
    <row r="104" spans="1:19" s="1" customFormat="1" ht="15">
      <c r="A104" s="1">
        <v>1749</v>
      </c>
      <c r="D104" s="1">
        <v>133.74</v>
      </c>
      <c r="F104" s="3">
        <v>66.87</v>
      </c>
      <c r="G104" s="4">
        <v>0.5170608426237695</v>
      </c>
      <c r="H104" s="4"/>
      <c r="N104" s="3"/>
      <c r="P104" s="18">
        <v>1749</v>
      </c>
      <c r="Q104" s="3">
        <v>9.017828788415946</v>
      </c>
      <c r="R104" s="3"/>
      <c r="S104" s="3">
        <v>4.508914394207973</v>
      </c>
    </row>
    <row r="105" spans="1:19" s="1" customFormat="1" ht="15">
      <c r="A105" s="1">
        <v>1750</v>
      </c>
      <c r="D105" s="1">
        <v>16.51</v>
      </c>
      <c r="E105" s="3">
        <v>6.67</v>
      </c>
      <c r="F105" s="3">
        <v>5.93</v>
      </c>
      <c r="G105" s="4">
        <v>3.9079074617445064</v>
      </c>
      <c r="H105" s="4"/>
      <c r="N105" s="3"/>
      <c r="P105" s="18">
        <v>1750</v>
      </c>
      <c r="Q105" s="3">
        <v>8.413764685077393</v>
      </c>
      <c r="R105" s="3">
        <v>3.399140548120303</v>
      </c>
      <c r="S105" s="3">
        <v>3.0220245053003594</v>
      </c>
    </row>
    <row r="106" spans="1:19" s="1" customFormat="1" ht="15">
      <c r="A106" s="1">
        <v>1751</v>
      </c>
      <c r="D106" s="1">
        <v>15.33</v>
      </c>
      <c r="E106" s="3">
        <v>7.5</v>
      </c>
      <c r="F106" s="3">
        <v>6.27</v>
      </c>
      <c r="G106" s="4">
        <v>4.176973617139501</v>
      </c>
      <c r="H106" s="4"/>
      <c r="N106" s="3"/>
      <c r="P106" s="18">
        <v>1751</v>
      </c>
      <c r="Q106" s="3">
        <v>8.350315872733999</v>
      </c>
      <c r="R106" s="3">
        <v>4.085281738128179</v>
      </c>
      <c r="S106" s="3">
        <v>3.4152955330751578</v>
      </c>
    </row>
    <row r="107" spans="1:19" s="1" customFormat="1" ht="15">
      <c r="A107" s="1">
        <v>1752</v>
      </c>
      <c r="D107" s="1">
        <v>14.93</v>
      </c>
      <c r="E107" s="3">
        <v>9</v>
      </c>
      <c r="F107" s="3">
        <v>6.8</v>
      </c>
      <c r="G107" s="4">
        <v>4.176973617139501</v>
      </c>
      <c r="H107" s="4"/>
      <c r="N107" s="3"/>
      <c r="P107" s="18">
        <v>1752</v>
      </c>
      <c r="Q107" s="3">
        <v>8.13243418003383</v>
      </c>
      <c r="R107" s="3">
        <v>4.902338085753815</v>
      </c>
      <c r="S107" s="3">
        <v>3.7039887759028827</v>
      </c>
    </row>
    <row r="108" spans="1:19" s="1" customFormat="1" ht="15">
      <c r="A108" s="1">
        <v>1753</v>
      </c>
      <c r="D108" s="1">
        <v>15.34</v>
      </c>
      <c r="E108" s="3">
        <v>9</v>
      </c>
      <c r="G108" s="4">
        <v>4.283968402870843</v>
      </c>
      <c r="H108" s="4"/>
      <c r="N108" s="3"/>
      <c r="P108" s="18">
        <v>1753</v>
      </c>
      <c r="Q108" s="3">
        <v>8.569798995875514</v>
      </c>
      <c r="R108" s="3">
        <v>5.027913361335047</v>
      </c>
      <c r="S108" s="3"/>
    </row>
    <row r="109" spans="1:19" s="1" customFormat="1" ht="15">
      <c r="A109" s="1">
        <v>1754</v>
      </c>
      <c r="D109" s="1">
        <v>15.33</v>
      </c>
      <c r="E109" s="3">
        <v>9.4</v>
      </c>
      <c r="G109" s="4">
        <v>4.176973617139501</v>
      </c>
      <c r="H109" s="4"/>
      <c r="N109" s="3"/>
      <c r="P109" s="18">
        <v>1754</v>
      </c>
      <c r="Q109" s="3">
        <v>8.350315872733999</v>
      </c>
      <c r="R109" s="3">
        <v>5.120219778453985</v>
      </c>
      <c r="S109" s="3"/>
    </row>
    <row r="110" spans="1:19" s="1" customFormat="1" ht="15">
      <c r="A110" s="1">
        <v>1755</v>
      </c>
      <c r="D110" s="1">
        <v>15.27</v>
      </c>
      <c r="E110" s="3">
        <v>9.11</v>
      </c>
      <c r="G110" s="4">
        <v>4.194275435857882</v>
      </c>
      <c r="H110" s="4"/>
      <c r="N110" s="3"/>
      <c r="P110" s="18">
        <v>1755</v>
      </c>
      <c r="Q110" s="3">
        <v>8.352086838367729</v>
      </c>
      <c r="R110" s="3">
        <v>4.982810157009168</v>
      </c>
      <c r="S110" s="3"/>
    </row>
    <row r="111" spans="1:19" s="1" customFormat="1" ht="15">
      <c r="A111" s="1">
        <v>1756</v>
      </c>
      <c r="D111" s="1">
        <v>16</v>
      </c>
      <c r="E111" s="3">
        <v>9.72</v>
      </c>
      <c r="F111" s="1">
        <v>7.33</v>
      </c>
      <c r="G111" s="4">
        <v>4.176973617139501</v>
      </c>
      <c r="H111" s="4"/>
      <c r="N111" s="3"/>
      <c r="P111" s="18">
        <v>1756</v>
      </c>
      <c r="Q111" s="3">
        <v>8.715267708006783</v>
      </c>
      <c r="R111" s="3">
        <v>5.294525132614121</v>
      </c>
      <c r="S111" s="3">
        <v>3.9926820187306076</v>
      </c>
    </row>
    <row r="112" spans="1:19" s="1" customFormat="1" ht="15">
      <c r="A112" s="1">
        <v>1757</v>
      </c>
      <c r="D112" s="1">
        <v>14.47</v>
      </c>
      <c r="E112" s="3">
        <v>10.84</v>
      </c>
      <c r="G112" s="4">
        <v>4.196171582076625</v>
      </c>
      <c r="H112" s="4"/>
      <c r="N112" s="3"/>
      <c r="P112" s="18">
        <v>1757</v>
      </c>
      <c r="Q112" s="3">
        <v>7.918096430251959</v>
      </c>
      <c r="R112" s="3">
        <v>5.931732225565392</v>
      </c>
      <c r="S112" s="3"/>
    </row>
    <row r="113" spans="1:19" s="1" customFormat="1" ht="15">
      <c r="A113" s="1">
        <v>1758</v>
      </c>
      <c r="D113" s="1">
        <v>15.79</v>
      </c>
      <c r="E113" s="3">
        <v>12.63</v>
      </c>
      <c r="G113" s="4">
        <v>4.302169890870681</v>
      </c>
      <c r="H113" s="4"/>
      <c r="N113" s="3"/>
      <c r="P113" s="18">
        <v>1758</v>
      </c>
      <c r="Q113" s="3">
        <v>8.858673667921938</v>
      </c>
      <c r="R113" s="3">
        <v>7.0858168730749895</v>
      </c>
      <c r="S113" s="3"/>
    </row>
    <row r="114" spans="1:19" s="1" customFormat="1" ht="15">
      <c r="A114" s="1">
        <v>1759</v>
      </c>
      <c r="E114" s="3">
        <v>13.5</v>
      </c>
      <c r="G114" s="4">
        <v>4.194275435857882</v>
      </c>
      <c r="H114" s="4"/>
      <c r="N114" s="3"/>
      <c r="P114" s="18">
        <v>1759</v>
      </c>
      <c r="Q114" s="3"/>
      <c r="R114" s="3">
        <v>7.383966752977363</v>
      </c>
      <c r="S114" s="3"/>
    </row>
    <row r="115" spans="1:19" s="1" customFormat="1" ht="15">
      <c r="A115" s="1">
        <v>1760</v>
      </c>
      <c r="E115" s="3">
        <v>14.48</v>
      </c>
      <c r="G115" s="4">
        <v>4.251590902917853</v>
      </c>
      <c r="H115" s="4"/>
      <c r="N115" s="3"/>
      <c r="P115" s="18">
        <v>1760</v>
      </c>
      <c r="Q115" s="3"/>
      <c r="R115" s="3">
        <v>8.028215988817715</v>
      </c>
      <c r="S115" s="3"/>
    </row>
    <row r="116" spans="1:19" s="1" customFormat="1" ht="15">
      <c r="A116" s="1">
        <v>1761</v>
      </c>
      <c r="E116" s="3">
        <v>15.33</v>
      </c>
      <c r="G116" s="4">
        <v>4.035914866100511</v>
      </c>
      <c r="H116" s="4"/>
      <c r="N116" s="3"/>
      <c r="P116" s="18">
        <v>1761</v>
      </c>
      <c r="Q116" s="3"/>
      <c r="R116" s="3">
        <v>8.068321003780158</v>
      </c>
      <c r="S116" s="3"/>
    </row>
    <row r="117" spans="1:19" s="1" customFormat="1" ht="15">
      <c r="A117" s="1">
        <v>1762</v>
      </c>
      <c r="D117" s="1">
        <v>18.44</v>
      </c>
      <c r="E117" s="3">
        <v>13.94</v>
      </c>
      <c r="F117" s="1">
        <v>10.14</v>
      </c>
      <c r="G117" s="4">
        <v>3.9562114965774633</v>
      </c>
      <c r="H117" s="4"/>
      <c r="N117" s="3"/>
      <c r="P117" s="18">
        <v>1762</v>
      </c>
      <c r="Q117" s="3">
        <v>9.513480547301251</v>
      </c>
      <c r="R117" s="3">
        <v>7.191861107883917</v>
      </c>
      <c r="S117" s="3">
        <v>5.231382470153725</v>
      </c>
    </row>
    <row r="118" spans="1:19" s="1" customFormat="1" ht="15">
      <c r="A118" s="1">
        <v>1763</v>
      </c>
      <c r="D118" s="1">
        <v>17.83</v>
      </c>
      <c r="E118" s="3">
        <v>13.69</v>
      </c>
      <c r="F118" s="1">
        <v>10.13</v>
      </c>
      <c r="G118" s="4">
        <v>4.076684667104967</v>
      </c>
      <c r="H118" s="4"/>
      <c r="N118" s="3"/>
      <c r="P118" s="18">
        <v>1763</v>
      </c>
      <c r="Q118" s="3">
        <v>9.47888993016495</v>
      </c>
      <c r="R118" s="3">
        <v>7.2779586732449895</v>
      </c>
      <c r="S118" s="3">
        <v>5.3853704426568125</v>
      </c>
    </row>
    <row r="119" spans="1:19" s="1" customFormat="1" ht="15">
      <c r="A119" s="1">
        <v>1764</v>
      </c>
      <c r="D119" s="1">
        <v>19.79</v>
      </c>
      <c r="E119" s="3">
        <v>13.15</v>
      </c>
      <c r="F119" s="1">
        <v>9.63</v>
      </c>
      <c r="G119" s="4">
        <v>4.16385713923895</v>
      </c>
      <c r="H119" s="4"/>
      <c r="N119" s="3"/>
      <c r="P119" s="18">
        <v>1764</v>
      </c>
      <c r="Q119" s="3">
        <v>10.745846483660792</v>
      </c>
      <c r="R119" s="3">
        <v>7.14036792623241</v>
      </c>
      <c r="S119" s="3">
        <v>5.22902989578845</v>
      </c>
    </row>
    <row r="120" spans="1:19" s="1" customFormat="1" ht="15">
      <c r="A120" s="1">
        <v>1765</v>
      </c>
      <c r="D120" s="1">
        <v>19.76</v>
      </c>
      <c r="E120" s="3">
        <v>13.14</v>
      </c>
      <c r="F120" s="1">
        <v>9.48</v>
      </c>
      <c r="G120" s="4">
        <v>4.170717384656703</v>
      </c>
      <c r="H120" s="4"/>
      <c r="N120" s="3"/>
      <c r="P120" s="18">
        <v>1765</v>
      </c>
      <c r="Q120" s="3">
        <v>10.747234364809795</v>
      </c>
      <c r="R120" s="3">
        <v>7.146693297246999</v>
      </c>
      <c r="S120" s="3">
        <v>5.15606183089053</v>
      </c>
    </row>
    <row r="121" spans="1:19" s="1" customFormat="1" ht="15">
      <c r="A121" s="1">
        <v>1766</v>
      </c>
      <c r="D121" s="1">
        <v>19.97</v>
      </c>
      <c r="E121" s="3">
        <v>13.45</v>
      </c>
      <c r="F121" s="1">
        <v>9.98</v>
      </c>
      <c r="G121" s="4">
        <v>4.183877187087443</v>
      </c>
      <c r="H121" s="4"/>
      <c r="N121" s="3"/>
      <c r="P121" s="18">
        <v>1766</v>
      </c>
      <c r="Q121" s="3">
        <v>10.8957218986485</v>
      </c>
      <c r="R121" s="3">
        <v>7.338380547662609</v>
      </c>
      <c r="S121" s="3">
        <v>5.445132926815825</v>
      </c>
    </row>
    <row r="122" spans="1:19" s="1" customFormat="1" ht="15">
      <c r="A122" s="1">
        <v>1767</v>
      </c>
      <c r="D122" s="1">
        <v>20</v>
      </c>
      <c r="E122" s="3">
        <v>11.92</v>
      </c>
      <c r="F122" s="1">
        <v>8.67</v>
      </c>
      <c r="G122" s="4">
        <v>4.176973617139501</v>
      </c>
      <c r="H122" s="4"/>
      <c r="N122" s="3"/>
      <c r="P122" s="18">
        <v>1767</v>
      </c>
      <c r="Q122" s="3">
        <v>10.894084635008479</v>
      </c>
      <c r="R122" s="3">
        <v>6.4928744424650535</v>
      </c>
      <c r="S122" s="3">
        <v>4.722585689276175</v>
      </c>
    </row>
    <row r="123" spans="1:19" s="1" customFormat="1" ht="15">
      <c r="A123" s="1">
        <v>1768</v>
      </c>
      <c r="D123" s="1">
        <v>20.14</v>
      </c>
      <c r="E123" s="3">
        <v>12.67</v>
      </c>
      <c r="F123" s="1">
        <v>8.5</v>
      </c>
      <c r="G123" s="4">
        <v>4.259394970349595</v>
      </c>
      <c r="H123" s="4"/>
      <c r="N123" s="3"/>
      <c r="P123" s="18">
        <v>1768</v>
      </c>
      <c r="Q123" s="3">
        <v>11.186813480048794</v>
      </c>
      <c r="R123" s="3">
        <v>7.037583256813219</v>
      </c>
      <c r="S123" s="3">
        <v>4.7213463048865325</v>
      </c>
    </row>
    <row r="124" spans="1:19" s="1" customFormat="1" ht="15">
      <c r="A124" s="1">
        <v>1769</v>
      </c>
      <c r="D124" s="1">
        <v>19.05</v>
      </c>
      <c r="E124" s="3">
        <v>13.22</v>
      </c>
      <c r="F124" s="1">
        <v>10.31</v>
      </c>
      <c r="G124" s="4">
        <v>4.268208862455623</v>
      </c>
      <c r="H124" s="4"/>
      <c r="N124" s="3"/>
      <c r="P124" s="18">
        <v>1769</v>
      </c>
      <c r="Q124" s="3">
        <v>10.603266093863894</v>
      </c>
      <c r="R124" s="3">
        <v>7.358277047815259</v>
      </c>
      <c r="S124" s="3">
        <v>5.738565534264396</v>
      </c>
    </row>
    <row r="125" spans="1:19" s="1" customFormat="1" ht="15">
      <c r="A125" s="1">
        <v>1770</v>
      </c>
      <c r="D125" s="1">
        <v>18.12</v>
      </c>
      <c r="E125" s="3">
        <v>13.58</v>
      </c>
      <c r="F125" s="1">
        <v>10.64</v>
      </c>
      <c r="G125" s="4">
        <v>4.400062355796868</v>
      </c>
      <c r="H125" s="4"/>
      <c r="N125" s="3"/>
      <c r="P125" s="18">
        <v>1770</v>
      </c>
      <c r="Q125" s="3">
        <v>10.39719146538221</v>
      </c>
      <c r="R125" s="3">
        <v>7.792155634651788</v>
      </c>
      <c r="S125" s="3">
        <v>6.105194105500371</v>
      </c>
    </row>
    <row r="126" spans="1:19" s="1" customFormat="1" ht="15">
      <c r="A126" s="1">
        <v>1771</v>
      </c>
      <c r="D126" s="1">
        <v>18.67</v>
      </c>
      <c r="E126" s="3">
        <v>13.54</v>
      </c>
      <c r="F126" s="1">
        <v>10.67</v>
      </c>
      <c r="G126" s="4">
        <v>4.176973617139501</v>
      </c>
      <c r="H126" s="4"/>
      <c r="N126" s="3"/>
      <c r="P126" s="18">
        <v>1771</v>
      </c>
      <c r="Q126" s="3">
        <v>10.169628006780416</v>
      </c>
      <c r="R126" s="3">
        <v>7.37529529790074</v>
      </c>
      <c r="S126" s="3">
        <v>5.811994152777023</v>
      </c>
    </row>
    <row r="127" spans="1:19" s="1" customFormat="1" ht="15">
      <c r="A127" s="1">
        <v>1772</v>
      </c>
      <c r="D127" s="1">
        <v>19.71</v>
      </c>
      <c r="E127" s="3">
        <v>13.21</v>
      </c>
      <c r="G127" s="4">
        <v>4.237679899354815</v>
      </c>
      <c r="H127" s="4"/>
      <c r="N127" s="3"/>
      <c r="P127" s="18">
        <v>1772</v>
      </c>
      <c r="Q127" s="3">
        <v>10.892154420728112</v>
      </c>
      <c r="R127" s="3">
        <v>7.300119730990277</v>
      </c>
      <c r="S127" s="3"/>
    </row>
    <row r="128" spans="1:19" s="1" customFormat="1" ht="15">
      <c r="A128" s="1">
        <v>1773</v>
      </c>
      <c r="D128" s="1">
        <v>19.07</v>
      </c>
      <c r="E128" s="3">
        <v>11.21</v>
      </c>
      <c r="F128" s="1">
        <v>10.99</v>
      </c>
      <c r="G128" s="4">
        <v>4.204408065628941</v>
      </c>
      <c r="H128" s="4"/>
      <c r="N128" s="3"/>
      <c r="P128" s="18">
        <v>1773</v>
      </c>
      <c r="Q128" s="3">
        <v>10.4557350764891</v>
      </c>
      <c r="R128" s="3">
        <v>6.1462396542969495</v>
      </c>
      <c r="S128" s="3">
        <v>6.025617645024395</v>
      </c>
    </row>
    <row r="129" spans="1:19" s="1" customFormat="1" ht="15">
      <c r="A129" s="1">
        <v>1774</v>
      </c>
      <c r="D129" s="1">
        <v>17.81</v>
      </c>
      <c r="E129" s="3">
        <v>9.82</v>
      </c>
      <c r="G129" s="4">
        <v>4.159192624146449</v>
      </c>
      <c r="H129" s="4"/>
      <c r="N129" s="3"/>
      <c r="P129" s="18">
        <v>1774</v>
      </c>
      <c r="Q129" s="3">
        <v>9.659885325283406</v>
      </c>
      <c r="R129" s="3">
        <v>5.326225373064743</v>
      </c>
      <c r="S129" s="3"/>
    </row>
    <row r="130" spans="1:19" s="1" customFormat="1" ht="15">
      <c r="A130" s="1">
        <v>1775</v>
      </c>
      <c r="D130" s="1">
        <v>18.17</v>
      </c>
      <c r="E130" s="3">
        <v>11.5</v>
      </c>
      <c r="F130" s="1">
        <v>13.42</v>
      </c>
      <c r="G130" s="4">
        <v>4.690608038180827</v>
      </c>
      <c r="H130" s="4"/>
      <c r="N130" s="3"/>
      <c r="P130" s="19">
        <v>1775</v>
      </c>
      <c r="Q130" s="3">
        <v>11.114324892903147</v>
      </c>
      <c r="R130" s="3">
        <v>7.034382843609586</v>
      </c>
      <c r="S130" s="3">
        <v>8.208818935760055</v>
      </c>
    </row>
    <row r="131" spans="1:14" s="1" customFormat="1" ht="15">
      <c r="A131"/>
      <c r="B131"/>
      <c r="C131"/>
      <c r="D131"/>
      <c r="E131"/>
      <c r="F131"/>
      <c r="G131"/>
      <c r="H131"/>
      <c r="N131" s="3"/>
    </row>
    <row r="132" spans="1:14" s="1" customFormat="1" ht="15">
      <c r="A132"/>
      <c r="B132"/>
      <c r="C132"/>
      <c r="D132"/>
      <c r="E132"/>
      <c r="F132"/>
      <c r="G132"/>
      <c r="H132"/>
      <c r="N132" s="3"/>
    </row>
    <row r="133" spans="1:14" s="1" customFormat="1" ht="15">
      <c r="A133"/>
      <c r="B133"/>
      <c r="C133"/>
      <c r="D133"/>
      <c r="E133"/>
      <c r="F133"/>
      <c r="G133"/>
      <c r="H133"/>
      <c r="N133" s="3"/>
    </row>
    <row r="134" spans="1:14" s="1" customFormat="1" ht="15">
      <c r="A134"/>
      <c r="B134"/>
      <c r="C134"/>
      <c r="D134"/>
      <c r="E134"/>
      <c r="F134"/>
      <c r="G134"/>
      <c r="H134"/>
      <c r="N134" s="3"/>
    </row>
    <row r="135" spans="1:14" s="1" customFormat="1" ht="15">
      <c r="A135"/>
      <c r="B135"/>
      <c r="C135"/>
      <c r="D135"/>
      <c r="E135"/>
      <c r="F135"/>
      <c r="G135"/>
      <c r="H135"/>
      <c r="N135" s="3"/>
    </row>
    <row r="136" spans="9:23" ht="15">
      <c r="I136" s="1"/>
      <c r="J136" s="1"/>
      <c r="K136" s="1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</row>
    <row r="137" spans="9:13" ht="15">
      <c r="I137" s="1"/>
      <c r="J137" s="1"/>
      <c r="K137" s="1"/>
      <c r="L137" s="1"/>
      <c r="M137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30"/>
  <sheetViews>
    <sheetView workbookViewId="0" topLeftCell="J1">
      <pane ySplit="5400" topLeftCell="BM116" activePane="bottomLeft" state="split"/>
      <selection pane="topLeft" activeCell="U4" sqref="U4:U5"/>
      <selection pane="bottomLeft" activeCell="X133" sqref="X133"/>
    </sheetView>
  </sheetViews>
  <sheetFormatPr defaultColWidth="11.00390625" defaultRowHeight="12.75"/>
  <cols>
    <col min="1" max="1" width="8.00390625" style="1" customWidth="1"/>
    <col min="2" max="2" width="7.75390625" style="1" customWidth="1"/>
    <col min="3" max="3" width="10.75390625" style="1" customWidth="1"/>
    <col min="4" max="4" width="4.00390625" style="1" customWidth="1"/>
    <col min="5" max="5" width="10.75390625" style="1" customWidth="1"/>
    <col min="6" max="6" width="9.125" style="1" customWidth="1"/>
    <col min="7" max="7" width="7.00390625" style="1" customWidth="1"/>
    <col min="8" max="8" width="7.375" style="1" customWidth="1"/>
    <col min="9" max="9" width="7.75390625" style="1" customWidth="1"/>
    <col min="10" max="11" width="7.875" style="1" customWidth="1"/>
    <col min="12" max="12" width="8.00390625" style="1" customWidth="1"/>
    <col min="13" max="13" width="7.375" style="1" customWidth="1"/>
    <col min="14" max="14" width="2.75390625" style="1" customWidth="1"/>
    <col min="15" max="15" width="10.75390625" style="1" customWidth="1"/>
    <col min="16" max="16" width="2.75390625" style="1" customWidth="1"/>
    <col min="17" max="17" width="7.625" style="1" customWidth="1"/>
    <col min="18" max="18" width="7.75390625" style="1" customWidth="1"/>
    <col min="19" max="19" width="7.00390625" style="1" customWidth="1"/>
    <col min="20" max="20" width="2.75390625" style="1" customWidth="1"/>
    <col min="21" max="25" width="8.00390625" style="1" customWidth="1"/>
    <col min="26" max="26" width="9.25390625" style="1" customWidth="1"/>
    <col min="27" max="28" width="8.625" style="1" customWidth="1"/>
    <col min="29" max="16384" width="10.75390625" style="1" customWidth="1"/>
  </cols>
  <sheetData>
    <row r="1" ht="15.75">
      <c r="C1" s="8" t="s">
        <v>0</v>
      </c>
    </row>
    <row r="3" spans="3:24" ht="15.75">
      <c r="C3" s="8" t="s">
        <v>83</v>
      </c>
      <c r="Q3" s="8" t="s">
        <v>131</v>
      </c>
      <c r="X3" s="8" t="s">
        <v>1</v>
      </c>
    </row>
    <row r="4" spans="21:28" ht="15">
      <c r="U4" s="1">
        <v>0.4601</v>
      </c>
      <c r="V4" s="1">
        <v>0.4601</v>
      </c>
      <c r="W4" s="1">
        <v>0.4601</v>
      </c>
      <c r="X4" s="1">
        <v>4.4048</v>
      </c>
      <c r="Y4" s="1">
        <v>4.4048</v>
      </c>
      <c r="Z4" s="45">
        <v>0.02875625</v>
      </c>
      <c r="AA4" s="1">
        <v>0.4601</v>
      </c>
      <c r="AB4" s="45">
        <v>0.02875625</v>
      </c>
    </row>
    <row r="5" spans="21:28" ht="15">
      <c r="U5" s="2" t="s">
        <v>41</v>
      </c>
      <c r="V5" s="2" t="s">
        <v>41</v>
      </c>
      <c r="W5" s="2" t="s">
        <v>41</v>
      </c>
      <c r="X5" s="2" t="s">
        <v>2</v>
      </c>
      <c r="Y5" s="2" t="s">
        <v>2</v>
      </c>
      <c r="Z5" s="2" t="s">
        <v>3</v>
      </c>
      <c r="AA5" s="2" t="s">
        <v>41</v>
      </c>
      <c r="AB5" s="2" t="s">
        <v>3</v>
      </c>
    </row>
    <row r="6" spans="3:28" ht="15">
      <c r="C6" s="1" t="s">
        <v>77</v>
      </c>
      <c r="E6" s="1" t="s">
        <v>80</v>
      </c>
      <c r="F6" s="2" t="s">
        <v>173</v>
      </c>
      <c r="G6" s="2" t="s">
        <v>174</v>
      </c>
      <c r="H6" s="2" t="s">
        <v>175</v>
      </c>
      <c r="I6" s="2" t="s">
        <v>176</v>
      </c>
      <c r="J6" s="2" t="s">
        <v>177</v>
      </c>
      <c r="K6" s="2" t="s">
        <v>178</v>
      </c>
      <c r="L6" s="2" t="s">
        <v>178</v>
      </c>
      <c r="M6" s="2" t="s">
        <v>179</v>
      </c>
      <c r="O6" s="35" t="s">
        <v>32</v>
      </c>
      <c r="S6" s="1" t="s">
        <v>77</v>
      </c>
      <c r="U6" s="2" t="s">
        <v>173</v>
      </c>
      <c r="V6" s="2" t="s">
        <v>174</v>
      </c>
      <c r="W6" s="2" t="s">
        <v>175</v>
      </c>
      <c r="X6" s="2" t="s">
        <v>176</v>
      </c>
      <c r="Y6" s="2" t="s">
        <v>177</v>
      </c>
      <c r="Z6" s="2" t="s">
        <v>178</v>
      </c>
      <c r="AA6" s="2" t="s">
        <v>178</v>
      </c>
      <c r="AB6" s="2" t="s">
        <v>179</v>
      </c>
    </row>
    <row r="7" spans="1:28" ht="15">
      <c r="A7" s="1" t="s">
        <v>74</v>
      </c>
      <c r="B7" s="1" t="s">
        <v>76</v>
      </c>
      <c r="C7" s="1" t="s">
        <v>79</v>
      </c>
      <c r="E7" s="1" t="s">
        <v>81</v>
      </c>
      <c r="F7" s="2" t="s">
        <v>85</v>
      </c>
      <c r="G7" s="2" t="s">
        <v>85</v>
      </c>
      <c r="H7" s="2" t="s">
        <v>85</v>
      </c>
      <c r="I7" s="2" t="s">
        <v>85</v>
      </c>
      <c r="J7" s="2" t="s">
        <v>85</v>
      </c>
      <c r="K7" s="2" t="s">
        <v>85</v>
      </c>
      <c r="L7" s="2" t="s">
        <v>85</v>
      </c>
      <c r="M7" s="2" t="s">
        <v>85</v>
      </c>
      <c r="O7" s="35" t="s">
        <v>33</v>
      </c>
      <c r="Q7" s="1" t="s">
        <v>74</v>
      </c>
      <c r="R7" s="1" t="s">
        <v>76</v>
      </c>
      <c r="S7" s="1" t="s">
        <v>79</v>
      </c>
      <c r="U7" s="2" t="s">
        <v>4</v>
      </c>
      <c r="V7" s="2" t="s">
        <v>4</v>
      </c>
      <c r="W7" s="2" t="s">
        <v>4</v>
      </c>
      <c r="X7" s="2" t="s">
        <v>4</v>
      </c>
      <c r="Y7" s="2" t="s">
        <v>4</v>
      </c>
      <c r="Z7" s="2" t="s">
        <v>4</v>
      </c>
      <c r="AA7" s="2" t="s">
        <v>4</v>
      </c>
      <c r="AB7" s="2" t="s">
        <v>4</v>
      </c>
    </row>
    <row r="8" spans="1:28" ht="15">
      <c r="A8" s="1" t="s">
        <v>75</v>
      </c>
      <c r="B8" s="1" t="s">
        <v>75</v>
      </c>
      <c r="C8" s="1" t="s">
        <v>78</v>
      </c>
      <c r="E8" s="1" t="s">
        <v>82</v>
      </c>
      <c r="F8" s="2" t="s">
        <v>88</v>
      </c>
      <c r="G8" s="2" t="s">
        <v>88</v>
      </c>
      <c r="H8" s="2" t="s">
        <v>88</v>
      </c>
      <c r="I8" s="2" t="s">
        <v>164</v>
      </c>
      <c r="J8" s="2" t="s">
        <v>164</v>
      </c>
      <c r="K8" s="2" t="s">
        <v>165</v>
      </c>
      <c r="L8" s="2" t="s">
        <v>88</v>
      </c>
      <c r="M8" s="2" t="s">
        <v>165</v>
      </c>
      <c r="O8" s="36" t="s">
        <v>85</v>
      </c>
      <c r="Q8" s="1" t="s">
        <v>75</v>
      </c>
      <c r="R8" s="1" t="s">
        <v>75</v>
      </c>
      <c r="S8" s="1" t="s">
        <v>78</v>
      </c>
      <c r="U8" s="2" t="s">
        <v>135</v>
      </c>
      <c r="V8" s="2" t="s">
        <v>135</v>
      </c>
      <c r="W8" s="2" t="s">
        <v>135</v>
      </c>
      <c r="X8" s="2" t="s">
        <v>134</v>
      </c>
      <c r="Y8" s="2" t="s">
        <v>134</v>
      </c>
      <c r="Z8" s="2" t="s">
        <v>135</v>
      </c>
      <c r="AA8" s="2" t="s">
        <v>135</v>
      </c>
      <c r="AB8" s="2" t="s">
        <v>135</v>
      </c>
    </row>
    <row r="9" spans="3:28" ht="15">
      <c r="C9" s="17">
        <v>1753</v>
      </c>
      <c r="G9" s="1">
        <v>0.146</v>
      </c>
      <c r="O9" s="3">
        <v>25.70381041722506</v>
      </c>
      <c r="S9" s="17">
        <v>1753</v>
      </c>
      <c r="U9" s="3"/>
      <c r="V9" s="3">
        <v>8.156392786165743</v>
      </c>
      <c r="W9" s="3"/>
      <c r="X9" s="3"/>
      <c r="Y9" s="3"/>
      <c r="Z9" s="3"/>
      <c r="AA9" s="3"/>
      <c r="AB9" s="3"/>
    </row>
    <row r="10" spans="3:28" ht="15">
      <c r="C10" s="18">
        <v>1754</v>
      </c>
      <c r="O10" s="3">
        <v>25.061841702837</v>
      </c>
      <c r="S10" s="18">
        <v>1754</v>
      </c>
      <c r="U10" s="3"/>
      <c r="V10" s="3"/>
      <c r="W10" s="3"/>
      <c r="X10" s="3"/>
      <c r="Y10" s="3"/>
      <c r="Z10" s="3"/>
      <c r="AA10" s="3"/>
      <c r="AB10" s="3"/>
    </row>
    <row r="11" spans="3:28" ht="15">
      <c r="C11" s="18">
        <v>1755</v>
      </c>
      <c r="G11" s="1">
        <v>0.128</v>
      </c>
      <c r="O11" s="3">
        <v>25.165652615147295</v>
      </c>
      <c r="S11" s="18">
        <v>1755</v>
      </c>
      <c r="U11" s="3"/>
      <c r="V11" s="3">
        <v>7.001094402822981</v>
      </c>
      <c r="W11" s="3"/>
      <c r="X11" s="3"/>
      <c r="Y11" s="3"/>
      <c r="Z11" s="3"/>
      <c r="AA11" s="3"/>
      <c r="AB11" s="3"/>
    </row>
    <row r="12" spans="3:28" ht="15">
      <c r="C12" s="18">
        <v>1756</v>
      </c>
      <c r="H12" s="1">
        <v>1.33</v>
      </c>
      <c r="O12" s="3">
        <v>25.061841702837</v>
      </c>
      <c r="S12" s="18">
        <v>1756</v>
      </c>
      <c r="U12" s="3"/>
      <c r="V12" s="3"/>
      <c r="W12" s="3">
        <v>72.44566282280637</v>
      </c>
      <c r="X12" s="3"/>
      <c r="Y12" s="3"/>
      <c r="Z12" s="3"/>
      <c r="AA12" s="3"/>
      <c r="AB12" s="3"/>
    </row>
    <row r="13" spans="3:28" ht="15">
      <c r="C13" s="18">
        <v>1757</v>
      </c>
      <c r="O13" s="3">
        <v>25.177029492459745</v>
      </c>
      <c r="S13" s="18">
        <v>1757</v>
      </c>
      <c r="U13" s="3"/>
      <c r="V13" s="3"/>
      <c r="W13" s="3"/>
      <c r="X13" s="3"/>
      <c r="Y13" s="3"/>
      <c r="Z13" s="3"/>
      <c r="AA13" s="3"/>
      <c r="AB13" s="3"/>
    </row>
    <row r="14" spans="3:28" ht="15">
      <c r="C14" s="18">
        <v>1758</v>
      </c>
      <c r="O14" s="3">
        <v>25.813019345224085</v>
      </c>
      <c r="S14" s="18">
        <v>1758</v>
      </c>
      <c r="U14" s="3"/>
      <c r="V14" s="3"/>
      <c r="W14" s="3"/>
      <c r="X14" s="3"/>
      <c r="Y14" s="3"/>
      <c r="Z14" s="3"/>
      <c r="AA14" s="3"/>
      <c r="AB14" s="3"/>
    </row>
    <row r="15" spans="3:28" ht="15">
      <c r="C15" s="18">
        <v>1759</v>
      </c>
      <c r="G15" s="1">
        <v>0.071</v>
      </c>
      <c r="O15" s="3">
        <v>25.165652615147295</v>
      </c>
      <c r="S15" s="18">
        <v>1759</v>
      </c>
      <c r="U15" s="3"/>
      <c r="V15" s="3">
        <v>3.883419551565872</v>
      </c>
      <c r="W15" s="3"/>
      <c r="X15" s="3"/>
      <c r="Y15" s="3"/>
      <c r="Z15" s="3"/>
      <c r="AA15" s="3"/>
      <c r="AB15" s="3"/>
    </row>
    <row r="16" spans="3:28" ht="15">
      <c r="C16" s="18">
        <v>1760</v>
      </c>
      <c r="O16" s="3">
        <v>25.509545417507116</v>
      </c>
      <c r="S16" s="18">
        <v>1760</v>
      </c>
      <c r="U16" s="3"/>
      <c r="V16" s="3"/>
      <c r="W16" s="3"/>
      <c r="X16" s="3"/>
      <c r="Y16" s="3"/>
      <c r="Z16" s="3"/>
      <c r="AA16" s="3"/>
      <c r="AB16" s="3"/>
    </row>
    <row r="17" spans="3:28" ht="15">
      <c r="C17" s="18">
        <v>1761</v>
      </c>
      <c r="G17" s="1">
        <v>0.111</v>
      </c>
      <c r="I17" s="1">
        <v>0.5</v>
      </c>
      <c r="O17" s="3">
        <v>24.21548919660307</v>
      </c>
      <c r="S17" s="18">
        <v>1761</v>
      </c>
      <c r="U17" s="3"/>
      <c r="V17" s="3">
        <v>5.842032820741014</v>
      </c>
      <c r="W17" s="3"/>
      <c r="X17" s="3">
        <v>2.7487614870826222</v>
      </c>
      <c r="Y17" s="3"/>
      <c r="Z17" s="3"/>
      <c r="AA17" s="3"/>
      <c r="AB17" s="3"/>
    </row>
    <row r="18" spans="3:28" ht="15">
      <c r="C18" s="18">
        <v>1762</v>
      </c>
      <c r="O18" s="3">
        <v>23.73726897946478</v>
      </c>
      <c r="S18" s="18">
        <v>1762</v>
      </c>
      <c r="U18" s="3"/>
      <c r="V18" s="3"/>
      <c r="W18" s="3"/>
      <c r="X18" s="3"/>
      <c r="Y18" s="3"/>
      <c r="Z18" s="3"/>
      <c r="AA18" s="3"/>
      <c r="AB18" s="3"/>
    </row>
    <row r="19" spans="3:28" ht="15">
      <c r="C19" s="18">
        <v>1763</v>
      </c>
      <c r="O19" s="3">
        <v>24.460108002629802</v>
      </c>
      <c r="S19" s="18">
        <v>1763</v>
      </c>
      <c r="U19" s="3"/>
      <c r="V19" s="3"/>
      <c r="W19" s="3"/>
      <c r="X19" s="3"/>
      <c r="Y19" s="3"/>
      <c r="Z19" s="3"/>
      <c r="AA19" s="3"/>
      <c r="AB19" s="3"/>
    </row>
    <row r="20" spans="3:28" ht="15">
      <c r="C20" s="18">
        <v>1764</v>
      </c>
      <c r="O20" s="3">
        <v>24.9831428354337</v>
      </c>
      <c r="S20" s="18">
        <v>1764</v>
      </c>
      <c r="U20" s="3"/>
      <c r="V20" s="3"/>
      <c r="W20" s="3"/>
      <c r="X20" s="3"/>
      <c r="Y20" s="3"/>
      <c r="Z20" s="3"/>
      <c r="AA20" s="3"/>
      <c r="AB20" s="3"/>
    </row>
    <row r="21" spans="3:28" ht="15">
      <c r="C21" s="18">
        <v>1765</v>
      </c>
      <c r="O21" s="3">
        <v>25.024304307940216</v>
      </c>
      <c r="S21" s="18">
        <v>1765</v>
      </c>
      <c r="U21" s="3"/>
      <c r="V21" s="3"/>
      <c r="W21" s="3"/>
      <c r="X21" s="3"/>
      <c r="Y21" s="3"/>
      <c r="Z21" s="3"/>
      <c r="AA21" s="3"/>
      <c r="AB21" s="3"/>
    </row>
    <row r="22" spans="3:28" ht="15">
      <c r="C22" s="18">
        <v>1766</v>
      </c>
      <c r="O22" s="3">
        <v>25.10326312252466</v>
      </c>
      <c r="S22" s="18">
        <v>1766</v>
      </c>
      <c r="U22" s="3"/>
      <c r="V22" s="3"/>
      <c r="W22" s="3"/>
      <c r="X22" s="3"/>
      <c r="Y22" s="3"/>
      <c r="Z22" s="3"/>
      <c r="AA22" s="3"/>
      <c r="AB22" s="3"/>
    </row>
    <row r="23" spans="3:28" ht="15">
      <c r="C23" s="18">
        <v>1767</v>
      </c>
      <c r="O23" s="3">
        <v>25.061841702837</v>
      </c>
      <c r="S23" s="18">
        <v>1767</v>
      </c>
      <c r="U23" s="3"/>
      <c r="V23" s="3"/>
      <c r="W23" s="3"/>
      <c r="X23" s="3"/>
      <c r="Y23" s="3"/>
      <c r="Z23" s="3"/>
      <c r="AA23" s="3"/>
      <c r="AB23" s="3"/>
    </row>
    <row r="24" spans="3:28" ht="15">
      <c r="C24" s="18">
        <v>1768</v>
      </c>
      <c r="O24" s="3">
        <v>25.55636982209757</v>
      </c>
      <c r="S24" s="18">
        <v>1768</v>
      </c>
      <c r="U24" s="3"/>
      <c r="V24" s="3"/>
      <c r="W24" s="3"/>
      <c r="X24" s="3"/>
      <c r="Y24" s="3"/>
      <c r="Z24" s="3"/>
      <c r="AA24" s="3"/>
      <c r="AB24" s="3"/>
    </row>
    <row r="25" spans="3:28" ht="15">
      <c r="C25" s="18">
        <v>1769</v>
      </c>
      <c r="O25" s="3">
        <v>25.609253174733738</v>
      </c>
      <c r="S25" s="18">
        <v>1769</v>
      </c>
      <c r="U25" s="3"/>
      <c r="V25" s="3"/>
      <c r="W25" s="3"/>
      <c r="X25" s="3"/>
      <c r="Y25" s="3"/>
      <c r="Z25" s="3"/>
      <c r="AA25" s="3"/>
      <c r="AB25" s="3"/>
    </row>
    <row r="26" spans="3:28" ht="15">
      <c r="C26" s="18">
        <v>1770</v>
      </c>
      <c r="O26" s="3">
        <v>26.400374134781206</v>
      </c>
      <c r="S26" s="18">
        <v>1770</v>
      </c>
      <c r="U26" s="3"/>
      <c r="V26" s="3"/>
      <c r="W26" s="3"/>
      <c r="X26" s="3"/>
      <c r="Y26" s="3"/>
      <c r="Z26" s="3"/>
      <c r="AA26" s="3"/>
      <c r="AB26" s="3"/>
    </row>
    <row r="27" spans="3:28" ht="15">
      <c r="C27" s="18">
        <v>1771</v>
      </c>
      <c r="G27" s="1">
        <v>0.091</v>
      </c>
      <c r="O27" s="3">
        <v>25.061841702837</v>
      </c>
      <c r="S27" s="18">
        <v>1771</v>
      </c>
      <c r="U27" s="3"/>
      <c r="V27" s="3">
        <v>4.956808508928857</v>
      </c>
      <c r="W27" s="3"/>
      <c r="X27" s="3"/>
      <c r="Y27" s="3"/>
      <c r="Z27" s="3"/>
      <c r="AA27" s="3"/>
      <c r="AB27" s="3"/>
    </row>
    <row r="28" spans="3:28" ht="15">
      <c r="C28" s="18">
        <v>1772</v>
      </c>
      <c r="O28" s="3">
        <v>25.426079396128884</v>
      </c>
      <c r="S28" s="18">
        <v>1772</v>
      </c>
      <c r="U28" s="3"/>
      <c r="V28" s="3"/>
      <c r="W28" s="3"/>
      <c r="X28" s="3"/>
      <c r="Y28" s="3"/>
      <c r="Z28" s="3"/>
      <c r="AA28" s="3"/>
      <c r="AB28" s="3"/>
    </row>
    <row r="29" spans="3:28" ht="15">
      <c r="C29" s="18">
        <v>1773</v>
      </c>
      <c r="O29" s="3">
        <v>25.226448393773644</v>
      </c>
      <c r="S29" s="18">
        <v>1773</v>
      </c>
      <c r="U29" s="3"/>
      <c r="V29" s="3"/>
      <c r="W29" s="3"/>
      <c r="X29" s="3"/>
      <c r="Y29" s="3"/>
      <c r="Z29" s="3"/>
      <c r="AA29" s="3"/>
      <c r="AB29" s="3"/>
    </row>
    <row r="30" spans="3:28" ht="15">
      <c r="C30" s="18">
        <v>1774</v>
      </c>
      <c r="G30" s="1">
        <v>0.083</v>
      </c>
      <c r="O30" s="3">
        <v>24.955155744878695</v>
      </c>
      <c r="S30" s="18">
        <v>1774</v>
      </c>
      <c r="U30" s="3"/>
      <c r="V30" s="3">
        <v>4.501799449739039</v>
      </c>
      <c r="W30" s="3"/>
      <c r="X30" s="3"/>
      <c r="Y30" s="3"/>
      <c r="Z30" s="3"/>
      <c r="AA30" s="3"/>
      <c r="AB30" s="3"/>
    </row>
    <row r="31" spans="3:28" ht="15">
      <c r="C31" s="18">
        <v>1775</v>
      </c>
      <c r="O31" s="3">
        <v>28.14364822908496</v>
      </c>
      <c r="S31" s="18">
        <v>1775</v>
      </c>
      <c r="U31" s="3"/>
      <c r="V31" s="3"/>
      <c r="W31" s="3"/>
      <c r="X31" s="3"/>
      <c r="Y31" s="3"/>
      <c r="Z31" s="3"/>
      <c r="AA31" s="3"/>
      <c r="AB31" s="3"/>
    </row>
    <row r="32" spans="3:28" ht="15">
      <c r="C32" s="18">
        <v>1776</v>
      </c>
      <c r="O32" s="3">
        <v>25.302857445397983</v>
      </c>
      <c r="S32" s="18">
        <v>1776</v>
      </c>
      <c r="U32" s="3"/>
      <c r="V32" s="3"/>
      <c r="W32" s="3"/>
      <c r="X32" s="3"/>
      <c r="Y32" s="3"/>
      <c r="Z32" s="3"/>
      <c r="AA32" s="3"/>
      <c r="AB32" s="3"/>
    </row>
    <row r="33" spans="3:28" ht="15">
      <c r="C33" s="18">
        <v>1777</v>
      </c>
      <c r="O33" s="3">
        <v>25.194395906936446</v>
      </c>
      <c r="S33" s="18">
        <v>1777</v>
      </c>
      <c r="U33" s="3"/>
      <c r="V33" s="3"/>
      <c r="W33" s="3"/>
      <c r="X33" s="3"/>
      <c r="Y33" s="3"/>
      <c r="Z33" s="3"/>
      <c r="AA33" s="3"/>
      <c r="AB33" s="3"/>
    </row>
    <row r="34" spans="3:28" ht="15">
      <c r="C34" s="18">
        <v>1778</v>
      </c>
      <c r="O34" s="3">
        <v>25.08593436847491</v>
      </c>
      <c r="S34" s="18">
        <v>1778</v>
      </c>
      <c r="U34" s="3"/>
      <c r="V34" s="3"/>
      <c r="W34" s="3"/>
      <c r="X34" s="3"/>
      <c r="Y34" s="3"/>
      <c r="Z34" s="3"/>
      <c r="AA34" s="3"/>
      <c r="AB34" s="3"/>
    </row>
    <row r="35" spans="3:28" ht="15">
      <c r="C35" s="18">
        <v>1779</v>
      </c>
      <c r="I35" s="1">
        <v>0.444</v>
      </c>
      <c r="O35" s="3">
        <v>24.977472830013372</v>
      </c>
      <c r="S35" s="18">
        <v>1779</v>
      </c>
      <c r="U35" s="3"/>
      <c r="V35" s="3"/>
      <c r="W35" s="3"/>
      <c r="X35" s="3">
        <v>2.517707486497897</v>
      </c>
      <c r="Y35" s="3"/>
      <c r="Z35" s="3"/>
      <c r="AA35" s="3"/>
      <c r="AB35" s="3"/>
    </row>
    <row r="36" spans="3:28" ht="15">
      <c r="C36" s="18">
        <v>1780</v>
      </c>
      <c r="G36" s="1">
        <v>0.097</v>
      </c>
      <c r="H36" s="1">
        <v>0.625</v>
      </c>
      <c r="O36" s="3">
        <v>24.869011291551836</v>
      </c>
      <c r="S36" s="18">
        <v>1780</v>
      </c>
      <c r="U36" s="3"/>
      <c r="V36" s="3">
        <v>5.242977820648833</v>
      </c>
      <c r="W36" s="3">
        <v>33.782073586654846</v>
      </c>
      <c r="X36" s="3"/>
      <c r="Y36" s="3"/>
      <c r="Z36" s="3"/>
      <c r="AA36" s="3"/>
      <c r="AB36" s="3"/>
    </row>
    <row r="37" spans="3:28" ht="15">
      <c r="C37" s="18">
        <v>1781</v>
      </c>
      <c r="I37" s="1">
        <v>0.444</v>
      </c>
      <c r="O37" s="3">
        <v>24.7605497530903</v>
      </c>
      <c r="S37" s="18">
        <v>1781</v>
      </c>
      <c r="U37" s="3"/>
      <c r="V37" s="3"/>
      <c r="W37" s="3"/>
      <c r="X37" s="3">
        <v>2.4958418294524365</v>
      </c>
      <c r="Y37" s="3"/>
      <c r="Z37" s="3"/>
      <c r="AA37" s="3"/>
      <c r="AB37" s="3"/>
    </row>
    <row r="38" spans="3:28" ht="15">
      <c r="C38" s="18">
        <v>1782</v>
      </c>
      <c r="H38" s="1">
        <v>1.63</v>
      </c>
      <c r="K38" s="1">
        <v>0.08</v>
      </c>
      <c r="O38" s="3">
        <v>24.652088214628762</v>
      </c>
      <c r="S38" s="18">
        <v>1782</v>
      </c>
      <c r="U38" s="3"/>
      <c r="V38" s="3"/>
      <c r="W38" s="3">
        <v>87.33515277079957</v>
      </c>
      <c r="X38" s="3"/>
      <c r="Y38" s="3"/>
      <c r="Z38" s="3">
        <v>68.5822058568242</v>
      </c>
      <c r="AA38" s="3"/>
      <c r="AB38" s="3"/>
    </row>
    <row r="39" spans="3:28" ht="15">
      <c r="C39" s="18">
        <v>1783</v>
      </c>
      <c r="F39" s="1">
        <v>0.303</v>
      </c>
      <c r="G39" s="1">
        <v>0.119</v>
      </c>
      <c r="H39" s="1">
        <v>0.983</v>
      </c>
      <c r="K39" s="1">
        <v>0.282</v>
      </c>
      <c r="M39" s="1">
        <v>0.333</v>
      </c>
      <c r="O39" s="3">
        <v>24.543626676167225</v>
      </c>
      <c r="S39" s="18">
        <v>1783</v>
      </c>
      <c r="U39" s="3">
        <v>16.163266426600018</v>
      </c>
      <c r="V39" s="3">
        <v>6.347949520677895</v>
      </c>
      <c r="W39" s="3">
        <v>52.437263687616564</v>
      </c>
      <c r="X39" s="3"/>
      <c r="Y39" s="3"/>
      <c r="Z39" s="3">
        <v>240.68864064956858</v>
      </c>
      <c r="AA39" s="3"/>
      <c r="AB39" s="3">
        <v>284.2174373627885</v>
      </c>
    </row>
    <row r="40" spans="3:28" ht="15">
      <c r="C40" s="18">
        <v>1784</v>
      </c>
      <c r="F40" s="1">
        <v>0.219</v>
      </c>
      <c r="G40" s="1">
        <v>0.104</v>
      </c>
      <c r="H40" s="1">
        <v>0.661</v>
      </c>
      <c r="K40" s="1">
        <v>0.223</v>
      </c>
      <c r="O40" s="3">
        <v>24.435165137705688</v>
      </c>
      <c r="S40" s="18">
        <v>1784</v>
      </c>
      <c r="U40" s="3">
        <v>11.630734981868171</v>
      </c>
      <c r="V40" s="3">
        <v>5.523271406914565</v>
      </c>
      <c r="W40" s="3">
        <v>35.10463846125508</v>
      </c>
      <c r="X40" s="3"/>
      <c r="Y40" s="3"/>
      <c r="Z40" s="3">
        <v>189.49069596029972</v>
      </c>
      <c r="AA40" s="3"/>
      <c r="AB40" s="3"/>
    </row>
    <row r="41" spans="3:28" ht="15">
      <c r="C41" s="18">
        <v>1785</v>
      </c>
      <c r="G41" s="1">
        <v>0.1</v>
      </c>
      <c r="I41" s="1">
        <v>0.369</v>
      </c>
      <c r="O41" s="3">
        <v>24.32670359924415</v>
      </c>
      <c r="S41" s="18">
        <v>1785</v>
      </c>
      <c r="U41" s="3"/>
      <c r="V41" s="3">
        <v>5.2872644206138135</v>
      </c>
      <c r="W41" s="3"/>
      <c r="X41" s="3">
        <v>2.037902658036935</v>
      </c>
      <c r="Y41" s="3"/>
      <c r="Z41" s="3"/>
      <c r="AA41" s="3"/>
      <c r="AB41" s="3"/>
    </row>
    <row r="42" spans="3:28" ht="15">
      <c r="C42" s="18">
        <v>1786</v>
      </c>
      <c r="O42" s="3">
        <v>24.218242060782615</v>
      </c>
      <c r="S42" s="18">
        <v>1786</v>
      </c>
      <c r="U42" s="3"/>
      <c r="V42" s="3"/>
      <c r="W42" s="3"/>
      <c r="X42" s="3"/>
      <c r="Y42" s="3"/>
      <c r="Z42" s="3"/>
      <c r="AA42" s="3"/>
      <c r="AB42" s="3"/>
    </row>
    <row r="43" spans="3:28" ht="15">
      <c r="C43" s="18">
        <v>1787</v>
      </c>
      <c r="O43" s="3">
        <v>24.109780522321078</v>
      </c>
      <c r="S43" s="18">
        <v>1787</v>
      </c>
      <c r="U43" s="3"/>
      <c r="V43" s="3"/>
      <c r="W43" s="3"/>
      <c r="X43" s="3"/>
      <c r="Y43" s="3"/>
      <c r="Z43" s="3"/>
      <c r="AA43" s="3"/>
      <c r="AB43" s="3"/>
    </row>
    <row r="44" spans="3:28" ht="15">
      <c r="C44" s="18">
        <v>1788</v>
      </c>
      <c r="O44" s="3">
        <v>24.00131898385954</v>
      </c>
      <c r="S44" s="18">
        <v>1788</v>
      </c>
      <c r="U44" s="3"/>
      <c r="V44" s="3"/>
      <c r="W44" s="3"/>
      <c r="X44" s="3"/>
      <c r="Y44" s="3"/>
      <c r="Z44" s="3"/>
      <c r="AA44" s="3"/>
      <c r="AB44" s="3"/>
    </row>
    <row r="45" spans="3:28" ht="15">
      <c r="C45" s="18">
        <v>1789</v>
      </c>
      <c r="O45" s="3">
        <v>23.891715674526363</v>
      </c>
      <c r="S45" s="18">
        <v>1789</v>
      </c>
      <c r="U45" s="3"/>
      <c r="V45" s="3"/>
      <c r="W45" s="3"/>
      <c r="X45" s="3"/>
      <c r="Y45" s="3"/>
      <c r="Z45" s="3"/>
      <c r="AA45" s="3"/>
      <c r="AB45" s="3"/>
    </row>
    <row r="46" spans="3:28" ht="15">
      <c r="C46" s="18">
        <v>1790</v>
      </c>
      <c r="O46" s="3">
        <v>24.003839129071817</v>
      </c>
      <c r="S46" s="18">
        <v>1790</v>
      </c>
      <c r="U46" s="3"/>
      <c r="V46" s="3"/>
      <c r="W46" s="3"/>
      <c r="X46" s="3"/>
      <c r="Y46" s="3"/>
      <c r="Z46" s="3"/>
      <c r="AA46" s="3"/>
      <c r="AB46" s="3"/>
    </row>
    <row r="47" spans="3:28" ht="15">
      <c r="C47" s="18">
        <v>1791</v>
      </c>
      <c r="G47" s="1">
        <v>0.105</v>
      </c>
      <c r="O47" s="3">
        <v>24.11596258361727</v>
      </c>
      <c r="S47" s="18">
        <v>1791</v>
      </c>
      <c r="U47" s="3"/>
      <c r="V47" s="3">
        <v>5.5035341692671444</v>
      </c>
      <c r="W47" s="3"/>
      <c r="X47" s="3"/>
      <c r="Y47" s="3"/>
      <c r="Z47" s="3"/>
      <c r="AA47" s="3"/>
      <c r="AB47" s="3"/>
    </row>
    <row r="48" spans="3:28" ht="15">
      <c r="C48" s="18">
        <v>1792</v>
      </c>
      <c r="G48" s="1">
        <v>0.153</v>
      </c>
      <c r="H48" s="1">
        <v>0.423</v>
      </c>
      <c r="O48" s="3">
        <v>24.228086038162726</v>
      </c>
      <c r="S48" s="18">
        <v>1792</v>
      </c>
      <c r="U48" s="3"/>
      <c r="V48" s="3">
        <v>8.056720634294495</v>
      </c>
      <c r="W48" s="3">
        <v>22.274462930108307</v>
      </c>
      <c r="X48" s="3"/>
      <c r="Y48" s="3"/>
      <c r="Z48" s="3"/>
      <c r="AA48" s="3"/>
      <c r="AB48" s="3"/>
    </row>
    <row r="49" spans="3:28" ht="15">
      <c r="C49" s="18">
        <v>1793</v>
      </c>
      <c r="G49" s="1">
        <v>0.139</v>
      </c>
      <c r="H49" s="1">
        <v>0.563</v>
      </c>
      <c r="O49" s="3">
        <v>24.34020949270818</v>
      </c>
      <c r="S49" s="18">
        <v>1793</v>
      </c>
      <c r="U49" s="3"/>
      <c r="V49" s="3">
        <v>7.353377786321315</v>
      </c>
      <c r="W49" s="3">
        <v>29.78382513452446</v>
      </c>
      <c r="X49" s="3"/>
      <c r="Y49" s="3"/>
      <c r="Z49" s="3"/>
      <c r="AA49" s="3"/>
      <c r="AB49" s="3"/>
    </row>
    <row r="50" spans="3:28" ht="15">
      <c r="C50" s="18">
        <v>1794</v>
      </c>
      <c r="F50" s="1">
        <v>0.223</v>
      </c>
      <c r="H50" s="1">
        <v>0.798</v>
      </c>
      <c r="J50" s="1">
        <v>1.89</v>
      </c>
      <c r="K50" s="1">
        <v>0.111</v>
      </c>
      <c r="O50" s="3">
        <v>24.452332947253634</v>
      </c>
      <c r="S50" s="18">
        <v>1794</v>
      </c>
      <c r="U50" s="3">
        <v>11.851489344137274</v>
      </c>
      <c r="V50" s="3"/>
      <c r="W50" s="3">
        <v>42.410262316688545</v>
      </c>
      <c r="X50" s="3"/>
      <c r="Y50" s="3">
        <v>10.491942714835943</v>
      </c>
      <c r="Z50" s="3">
        <v>94.3867492160888</v>
      </c>
      <c r="AA50" s="3"/>
      <c r="AB50" s="3"/>
    </row>
    <row r="51" spans="3:28" ht="15">
      <c r="C51" s="18">
        <v>1795</v>
      </c>
      <c r="H51" s="1">
        <v>0.5</v>
      </c>
      <c r="J51" s="1">
        <v>1.835</v>
      </c>
      <c r="O51" s="3">
        <v>24.564456401799088</v>
      </c>
      <c r="S51" s="18">
        <v>1795</v>
      </c>
      <c r="U51" s="3"/>
      <c r="V51" s="3"/>
      <c r="W51" s="3">
        <v>26.694692894804486</v>
      </c>
      <c r="X51" s="3"/>
      <c r="Y51" s="3">
        <v>10.233331251657583</v>
      </c>
      <c r="Z51" s="3"/>
      <c r="AA51" s="3"/>
      <c r="AB51" s="3"/>
    </row>
    <row r="52" spans="3:28" ht="15">
      <c r="C52" s="18">
        <v>1796</v>
      </c>
      <c r="H52" s="1">
        <v>0.444</v>
      </c>
      <c r="O52" s="3">
        <v>24.676579856344542</v>
      </c>
      <c r="S52" s="18">
        <v>1796</v>
      </c>
      <c r="U52" s="3"/>
      <c r="V52" s="3"/>
      <c r="W52" s="3">
        <v>23.81308727715057</v>
      </c>
      <c r="X52" s="3"/>
      <c r="Y52" s="3"/>
      <c r="Z52" s="3"/>
      <c r="AA52" s="3"/>
      <c r="AB52" s="3"/>
    </row>
    <row r="53" spans="3:28" ht="15">
      <c r="C53" s="18">
        <v>1797</v>
      </c>
      <c r="O53" s="3">
        <v>24.788703310889996</v>
      </c>
      <c r="S53" s="18">
        <v>1797</v>
      </c>
      <c r="U53" s="3"/>
      <c r="V53" s="3"/>
      <c r="W53" s="3"/>
      <c r="X53" s="3"/>
      <c r="Y53" s="3"/>
      <c r="Z53" s="3"/>
      <c r="AA53" s="3"/>
      <c r="AB53" s="3"/>
    </row>
    <row r="54" spans="3:28" ht="15">
      <c r="C54" s="18">
        <v>1798</v>
      </c>
      <c r="O54" s="3">
        <v>24.90082676543545</v>
      </c>
      <c r="S54" s="18">
        <v>1798</v>
      </c>
      <c r="U54" s="3"/>
      <c r="V54" s="3"/>
      <c r="W54" s="3"/>
      <c r="X54" s="3"/>
      <c r="Y54" s="3"/>
      <c r="Z54" s="3"/>
      <c r="AA54" s="3"/>
      <c r="AB54" s="3"/>
    </row>
    <row r="55" spans="3:28" ht="15">
      <c r="C55" s="18">
        <v>1799</v>
      </c>
      <c r="G55" s="1">
        <v>0.152</v>
      </c>
      <c r="H55" s="1">
        <v>0.799</v>
      </c>
      <c r="O55" s="3">
        <v>25.012950219980905</v>
      </c>
      <c r="S55" s="18">
        <v>1799</v>
      </c>
      <c r="U55" s="3"/>
      <c r="V55" s="3">
        <v>8.263352387387735</v>
      </c>
      <c r="W55" s="3">
        <v>43.436964194228956</v>
      </c>
      <c r="X55" s="3"/>
      <c r="Y55" s="3"/>
      <c r="Z55" s="3"/>
      <c r="AA55" s="3"/>
      <c r="AB55" s="3"/>
    </row>
    <row r="56" spans="3:28" ht="15">
      <c r="C56" s="18">
        <v>1800</v>
      </c>
      <c r="F56" s="1">
        <v>0.33</v>
      </c>
      <c r="G56" s="1">
        <v>0.13</v>
      </c>
      <c r="H56" s="1">
        <v>0.684</v>
      </c>
      <c r="I56" s="1">
        <v>0.87</v>
      </c>
      <c r="O56" s="3">
        <v>25.125078104394724</v>
      </c>
      <c r="S56" s="18">
        <v>1800</v>
      </c>
      <c r="U56" s="3">
        <v>18.0205950324935</v>
      </c>
      <c r="V56" s="3">
        <v>7.0990222855277425</v>
      </c>
      <c r="W56" s="3">
        <v>37.35177879462289</v>
      </c>
      <c r="X56" s="3">
        <v>4.962499534785555</v>
      </c>
      <c r="Y56" s="3"/>
      <c r="Z56" s="3"/>
      <c r="AA56" s="3"/>
      <c r="AB56" s="3"/>
    </row>
    <row r="57" spans="3:28" ht="15">
      <c r="C57" s="18">
        <v>1801</v>
      </c>
      <c r="G57" s="1">
        <v>0.131</v>
      </c>
      <c r="H57" s="1">
        <v>0.6</v>
      </c>
      <c r="K57" s="1">
        <v>0.083</v>
      </c>
      <c r="O57" s="3">
        <v>24.78787688483261</v>
      </c>
      <c r="S57" s="18">
        <v>1801</v>
      </c>
      <c r="U57" s="3"/>
      <c r="V57" s="3">
        <v>7.057621977641974</v>
      </c>
      <c r="W57" s="3">
        <v>32.32498615713881</v>
      </c>
      <c r="X57" s="3"/>
      <c r="Y57" s="3"/>
      <c r="Z57" s="3">
        <v>71.5459693611339</v>
      </c>
      <c r="AA57" s="3"/>
      <c r="AB57" s="3"/>
    </row>
    <row r="58" spans="3:28" ht="15">
      <c r="C58" s="18">
        <v>1802</v>
      </c>
      <c r="G58" s="1">
        <v>0.126</v>
      </c>
      <c r="H58" s="1">
        <v>0.953</v>
      </c>
      <c r="J58" s="1">
        <v>1.17</v>
      </c>
      <c r="K58" s="1">
        <v>0.083</v>
      </c>
      <c r="M58" s="1">
        <v>0.5</v>
      </c>
      <c r="O58" s="3">
        <v>24.459606889457255</v>
      </c>
      <c r="S58" s="18">
        <v>1802</v>
      </c>
      <c r="U58" s="3"/>
      <c r="V58" s="3">
        <v>6.698349202502965</v>
      </c>
      <c r="W58" s="3">
        <v>50.66291103162956</v>
      </c>
      <c r="X58" s="3"/>
      <c r="Y58" s="3">
        <v>6.49694425641686</v>
      </c>
      <c r="Z58" s="3">
        <v>70.59847413431696</v>
      </c>
      <c r="AA58" s="3"/>
      <c r="AB58" s="3">
        <v>425.2920128573311</v>
      </c>
    </row>
    <row r="59" spans="3:28" ht="15">
      <c r="C59" s="18">
        <v>1803</v>
      </c>
      <c r="F59" s="1">
        <v>0.311</v>
      </c>
      <c r="G59" s="1">
        <v>0.132</v>
      </c>
      <c r="H59" s="1">
        <v>0.835</v>
      </c>
      <c r="J59" s="1">
        <v>1.68</v>
      </c>
      <c r="O59" s="3">
        <v>24.675140662502496</v>
      </c>
      <c r="S59" s="18">
        <v>1803</v>
      </c>
      <c r="U59" s="3">
        <v>16.678914901191646</v>
      </c>
      <c r="V59" s="3">
        <v>7.079153591502563</v>
      </c>
      <c r="W59" s="3">
        <v>44.78100946139879</v>
      </c>
      <c r="X59" s="3"/>
      <c r="Y59" s="3">
        <v>9.411150634081956</v>
      </c>
      <c r="Z59" s="3"/>
      <c r="AA59" s="3"/>
      <c r="AB59" s="3"/>
    </row>
    <row r="60" spans="3:28" ht="15">
      <c r="C60" s="18">
        <v>1804</v>
      </c>
      <c r="G60" s="1">
        <v>0.16</v>
      </c>
      <c r="H60" s="1">
        <v>0.721</v>
      </c>
      <c r="J60" s="1">
        <v>1.67</v>
      </c>
      <c r="M60" s="1">
        <v>0.5</v>
      </c>
      <c r="O60" s="3">
        <v>24.675140662502496</v>
      </c>
      <c r="S60" s="18">
        <v>1804</v>
      </c>
      <c r="U60" s="3"/>
      <c r="V60" s="3">
        <v>8.580792232124319</v>
      </c>
      <c r="W60" s="3">
        <v>38.66719499601022</v>
      </c>
      <c r="X60" s="3"/>
      <c r="Y60" s="3">
        <v>9.355131880307656</v>
      </c>
      <c r="Z60" s="3"/>
      <c r="AA60" s="3"/>
      <c r="AB60" s="3">
        <v>429.03961160621594</v>
      </c>
    </row>
    <row r="61" spans="3:28" ht="15">
      <c r="C61" s="18">
        <v>1805</v>
      </c>
      <c r="F61" s="1">
        <v>0.375</v>
      </c>
      <c r="G61" s="1">
        <v>0.133</v>
      </c>
      <c r="H61" s="1">
        <v>0.8</v>
      </c>
      <c r="I61" s="1">
        <v>0.667</v>
      </c>
      <c r="J61" s="1">
        <v>1.01</v>
      </c>
      <c r="K61" s="1">
        <v>0.25</v>
      </c>
      <c r="M61" s="1">
        <v>0.5</v>
      </c>
      <c r="O61" s="3">
        <v>25.359960517290038</v>
      </c>
      <c r="S61" s="18">
        <v>1805</v>
      </c>
      <c r="U61" s="3">
        <v>20.669387511375277</v>
      </c>
      <c r="V61" s="3">
        <v>7.3307427707010975</v>
      </c>
      <c r="W61" s="3">
        <v>44.09469335760059</v>
      </c>
      <c r="X61" s="3">
        <v>3.8401502145460533</v>
      </c>
      <c r="Y61" s="3">
        <v>5.814920114979781</v>
      </c>
      <c r="Z61" s="3">
        <v>220.47346678800292</v>
      </c>
      <c r="AA61" s="3"/>
      <c r="AB61" s="3">
        <v>440.94693357600585</v>
      </c>
    </row>
    <row r="62" spans="3:28" ht="15">
      <c r="C62" s="18">
        <v>1806</v>
      </c>
      <c r="F62" s="1">
        <v>0.324</v>
      </c>
      <c r="K62" s="1">
        <v>0.25</v>
      </c>
      <c r="M62" s="1">
        <v>0.458</v>
      </c>
      <c r="O62" s="3">
        <v>24.90164797782094</v>
      </c>
      <c r="S62" s="18">
        <v>1806</v>
      </c>
      <c r="U62" s="3">
        <v>17.535609530132547</v>
      </c>
      <c r="V62" s="3"/>
      <c r="W62" s="3"/>
      <c r="X62" s="3"/>
      <c r="Y62" s="3"/>
      <c r="Z62" s="3">
        <v>216.48900654484623</v>
      </c>
      <c r="AA62" s="3"/>
      <c r="AB62" s="3">
        <v>396.6078599901584</v>
      </c>
    </row>
    <row r="63" spans="3:28" ht="15">
      <c r="C63" s="18">
        <v>1807</v>
      </c>
      <c r="F63" s="1">
        <v>0.375</v>
      </c>
      <c r="H63" s="1">
        <v>1.1</v>
      </c>
      <c r="I63" s="1">
        <v>1.25</v>
      </c>
      <c r="J63" s="1">
        <v>1.67</v>
      </c>
      <c r="K63" s="1">
        <v>0.063</v>
      </c>
      <c r="M63" s="1">
        <v>0.417</v>
      </c>
      <c r="O63" s="3">
        <v>24.675140662502496</v>
      </c>
      <c r="S63" s="18">
        <v>1807</v>
      </c>
      <c r="U63" s="3">
        <v>20.111231794041373</v>
      </c>
      <c r="V63" s="3"/>
      <c r="W63" s="3">
        <v>58.992946595854704</v>
      </c>
      <c r="X63" s="3">
        <v>7.002344221787169</v>
      </c>
      <c r="Y63" s="3">
        <v>9.355131880307656</v>
      </c>
      <c r="Z63" s="3">
        <v>54.05899106238321</v>
      </c>
      <c r="AA63" s="3"/>
      <c r="AB63" s="3">
        <v>357.81903607958407</v>
      </c>
    </row>
    <row r="64" spans="3:28" ht="15">
      <c r="C64" s="18">
        <v>1808</v>
      </c>
      <c r="F64" s="1">
        <v>0.32</v>
      </c>
      <c r="G64" s="1">
        <v>0.143</v>
      </c>
      <c r="J64" s="1">
        <v>1.67</v>
      </c>
      <c r="M64" s="1">
        <v>0.75</v>
      </c>
      <c r="O64" s="3">
        <v>25.713016839657516</v>
      </c>
      <c r="S64" s="18">
        <v>1808</v>
      </c>
      <c r="U64" s="3">
        <v>17.883428360552934</v>
      </c>
      <c r="V64" s="3">
        <v>7.991657048622091</v>
      </c>
      <c r="W64" s="3"/>
      <c r="X64" s="3"/>
      <c r="Y64" s="3">
        <v>9.748623801813487</v>
      </c>
      <c r="Z64" s="3"/>
      <c r="AA64" s="3"/>
      <c r="AB64" s="3">
        <v>670.628563520735</v>
      </c>
    </row>
    <row r="65" spans="3:28" ht="15">
      <c r="C65" s="18">
        <v>1809</v>
      </c>
      <c r="F65" s="1">
        <v>0.375</v>
      </c>
      <c r="H65" s="1">
        <v>1</v>
      </c>
      <c r="I65" s="1">
        <v>0.814</v>
      </c>
      <c r="J65" s="1">
        <v>2</v>
      </c>
      <c r="K65" s="1">
        <v>0.375</v>
      </c>
      <c r="O65" s="3">
        <v>25.599275980738366</v>
      </c>
      <c r="S65" s="18">
        <v>1809</v>
      </c>
      <c r="U65" s="3">
        <v>20.86443923663744</v>
      </c>
      <c r="V65" s="3"/>
      <c r="W65" s="3">
        <v>55.63850463103318</v>
      </c>
      <c r="X65" s="3">
        <v>4.730705287032562</v>
      </c>
      <c r="Y65" s="3">
        <v>11.623354513593519</v>
      </c>
      <c r="Z65" s="3">
        <v>333.83102778619906</v>
      </c>
      <c r="AA65" s="3"/>
      <c r="AB65" s="3"/>
    </row>
    <row r="66" spans="3:28" ht="15">
      <c r="C66" s="18">
        <v>1810</v>
      </c>
      <c r="F66" s="1">
        <v>0.352</v>
      </c>
      <c r="J66" s="1">
        <v>1.96</v>
      </c>
      <c r="K66" s="1">
        <v>0.31</v>
      </c>
      <c r="O66" s="3">
        <v>25.359960517290038</v>
      </c>
      <c r="S66" s="18">
        <v>1810</v>
      </c>
      <c r="U66" s="3">
        <v>19.401665077344255</v>
      </c>
      <c r="V66" s="3"/>
      <c r="W66" s="3"/>
      <c r="X66" s="3"/>
      <c r="Y66" s="3">
        <v>11.28439943104987</v>
      </c>
      <c r="Z66" s="3">
        <v>273.3870988171236</v>
      </c>
      <c r="AA66" s="3"/>
      <c r="AB66" s="3"/>
    </row>
    <row r="67" spans="3:28" ht="15">
      <c r="C67" s="18">
        <v>1811</v>
      </c>
      <c r="F67" s="1">
        <v>0.325</v>
      </c>
      <c r="G67" s="1">
        <v>0.187</v>
      </c>
      <c r="H67" s="1">
        <v>1.29</v>
      </c>
      <c r="I67" s="1">
        <v>0.918</v>
      </c>
      <c r="J67" s="1">
        <v>1.98</v>
      </c>
      <c r="K67" s="1">
        <v>0.15</v>
      </c>
      <c r="O67" s="3">
        <v>24.90164797782094</v>
      </c>
      <c r="S67" s="18">
        <v>1811</v>
      </c>
      <c r="U67" s="3">
        <v>17.58973178176876</v>
      </c>
      <c r="V67" s="3">
        <v>10.120861055971561</v>
      </c>
      <c r="W67" s="3">
        <v>69.81770461071292</v>
      </c>
      <c r="X67" s="3">
        <v>5.189727761451059</v>
      </c>
      <c r="Y67" s="3">
        <v>11.193530465874833</v>
      </c>
      <c r="Z67" s="3">
        <v>129.89340392690772</v>
      </c>
      <c r="AA67" s="3"/>
      <c r="AB67" s="3"/>
    </row>
    <row r="68" spans="3:28" ht="15">
      <c r="C68" s="18">
        <v>1812</v>
      </c>
      <c r="F68" s="1">
        <v>0.221</v>
      </c>
      <c r="G68" s="1">
        <v>0.141</v>
      </c>
      <c r="H68" s="1">
        <v>0.925</v>
      </c>
      <c r="L68" s="1">
        <v>0.67</v>
      </c>
      <c r="O68" s="3">
        <v>25.835459776989218</v>
      </c>
      <c r="S68" s="18">
        <v>1812</v>
      </c>
      <c r="U68" s="3">
        <v>12.409555772037855</v>
      </c>
      <c r="V68" s="3">
        <v>7.9174088862322956</v>
      </c>
      <c r="W68" s="3">
        <v>51.94044836712678</v>
      </c>
      <c r="X68" s="3"/>
      <c r="Y68" s="3"/>
      <c r="Z68" s="3"/>
      <c r="AA68" s="3">
        <v>37.62173016862155</v>
      </c>
      <c r="AB68" s="3"/>
    </row>
    <row r="69" spans="3:28" ht="15">
      <c r="C69" s="18">
        <v>1813</v>
      </c>
      <c r="F69" s="1">
        <v>0.267</v>
      </c>
      <c r="G69" s="1">
        <v>0.175</v>
      </c>
      <c r="H69" s="1">
        <v>1.44</v>
      </c>
      <c r="I69" s="1">
        <v>0.985</v>
      </c>
      <c r="J69" s="1">
        <v>2.09</v>
      </c>
      <c r="K69" s="1">
        <v>0.15</v>
      </c>
      <c r="O69" s="3">
        <v>26.083877659460274</v>
      </c>
      <c r="S69" s="18">
        <v>1813</v>
      </c>
      <c r="U69" s="3">
        <v>15.136699272062364</v>
      </c>
      <c r="V69" s="3">
        <v>9.921057575321772</v>
      </c>
      <c r="W69" s="3">
        <v>81.63613090550487</v>
      </c>
      <c r="X69" s="3">
        <v>5.832868573957585</v>
      </c>
      <c r="Y69" s="3">
        <v>12.376340425960764</v>
      </c>
      <c r="Z69" s="3">
        <v>136.06021817584147</v>
      </c>
      <c r="AA69" s="3"/>
      <c r="AB69" s="3"/>
    </row>
    <row r="70" spans="3:28" ht="15">
      <c r="C70" s="18">
        <v>1814</v>
      </c>
      <c r="F70" s="1">
        <v>0.3</v>
      </c>
      <c r="G70" s="1">
        <v>0.206</v>
      </c>
      <c r="H70" s="1">
        <v>1.75</v>
      </c>
      <c r="K70" s="1">
        <v>0.06</v>
      </c>
      <c r="M70" s="1">
        <v>0.5</v>
      </c>
      <c r="O70" s="3">
        <v>24.133206797521208</v>
      </c>
      <c r="S70" s="18">
        <v>1814</v>
      </c>
      <c r="U70" s="3">
        <v>15.73562712292189</v>
      </c>
      <c r="V70" s="3">
        <v>10.805130624406365</v>
      </c>
      <c r="W70" s="3">
        <v>91.79115821704437</v>
      </c>
      <c r="X70" s="3"/>
      <c r="Y70" s="3"/>
      <c r="Z70" s="3">
        <v>50.35400679335005</v>
      </c>
      <c r="AA70" s="3"/>
      <c r="AB70" s="3">
        <v>419.6167232779171</v>
      </c>
    </row>
    <row r="71" spans="3:28" ht="15">
      <c r="C71" s="18">
        <v>1815</v>
      </c>
      <c r="F71" s="1">
        <v>0.31</v>
      </c>
      <c r="G71" s="1">
        <v>0.164</v>
      </c>
      <c r="H71" s="1">
        <v>1.4</v>
      </c>
      <c r="O71" s="3">
        <v>24.459606889457255</v>
      </c>
      <c r="S71" s="18">
        <v>1815</v>
      </c>
      <c r="U71" s="3">
        <v>16.48006549822158</v>
      </c>
      <c r="V71" s="3">
        <v>8.718486263575288</v>
      </c>
      <c r="W71" s="3">
        <v>74.42610225003294</v>
      </c>
      <c r="X71" s="3"/>
      <c r="Y71" s="3"/>
      <c r="Z71" s="3"/>
      <c r="AA71" s="3"/>
      <c r="AB71" s="3"/>
    </row>
    <row r="72" spans="3:28" ht="15">
      <c r="C72" s="18">
        <v>1816</v>
      </c>
      <c r="F72" s="1">
        <v>0.33</v>
      </c>
      <c r="G72" s="1">
        <v>0.156</v>
      </c>
      <c r="H72" s="1">
        <v>0.985</v>
      </c>
      <c r="L72" s="1">
        <v>2.5</v>
      </c>
      <c r="O72" s="3">
        <v>24.459606889457255</v>
      </c>
      <c r="S72" s="18">
        <v>1816</v>
      </c>
      <c r="U72" s="3">
        <v>17.543295530364908</v>
      </c>
      <c r="V72" s="3">
        <v>8.293194250717956</v>
      </c>
      <c r="W72" s="3">
        <v>52.36407908305889</v>
      </c>
      <c r="X72" s="3"/>
      <c r="Y72" s="3"/>
      <c r="Z72" s="3"/>
      <c r="AA72" s="3">
        <v>132.903754017916</v>
      </c>
      <c r="AB72" s="3"/>
    </row>
    <row r="73" spans="3:28" ht="15">
      <c r="C73" s="18">
        <v>1817</v>
      </c>
      <c r="F73" s="1">
        <v>0.229</v>
      </c>
      <c r="G73" s="1">
        <v>0.123</v>
      </c>
      <c r="H73" s="1">
        <v>1.2</v>
      </c>
      <c r="I73" s="1">
        <v>1.04</v>
      </c>
      <c r="O73" s="3">
        <v>24.24103458550231</v>
      </c>
      <c r="S73" s="18">
        <v>1817</v>
      </c>
      <c r="U73" s="3">
        <v>12.065196522669048</v>
      </c>
      <c r="V73" s="3">
        <v>6.480433066761104</v>
      </c>
      <c r="W73" s="3">
        <v>63.223737236693694</v>
      </c>
      <c r="X73" s="3">
        <v>5.723455314412097</v>
      </c>
      <c r="Y73" s="3"/>
      <c r="Z73" s="3"/>
      <c r="AA73" s="3"/>
      <c r="AB73" s="3"/>
    </row>
    <row r="74" spans="3:28" ht="15">
      <c r="C74" s="18">
        <v>1818</v>
      </c>
      <c r="F74" s="1">
        <v>0.257</v>
      </c>
      <c r="G74" s="1">
        <v>0.161</v>
      </c>
      <c r="H74" s="1">
        <v>1</v>
      </c>
      <c r="I74" s="1">
        <v>1.34</v>
      </c>
      <c r="O74" s="3">
        <v>24.675140662502496</v>
      </c>
      <c r="S74" s="18">
        <v>1818</v>
      </c>
      <c r="U74" s="3">
        <v>13.782897522849689</v>
      </c>
      <c r="V74" s="3">
        <v>8.634422183575097</v>
      </c>
      <c r="W74" s="3">
        <v>53.62995145077699</v>
      </c>
      <c r="X74" s="3">
        <v>7.506513005755845</v>
      </c>
      <c r="Y74" s="3"/>
      <c r="Z74" s="3"/>
      <c r="AA74" s="3"/>
      <c r="AB74" s="3"/>
    </row>
    <row r="75" spans="3:28" ht="15">
      <c r="C75" s="18">
        <v>1819</v>
      </c>
      <c r="F75" s="1">
        <v>0.28</v>
      </c>
      <c r="G75" s="1">
        <v>0.165</v>
      </c>
      <c r="H75" s="1">
        <v>0.837</v>
      </c>
      <c r="K75" s="1">
        <v>0.073</v>
      </c>
      <c r="O75" s="3">
        <v>24.56342525486242</v>
      </c>
      <c r="S75" s="18">
        <v>1819</v>
      </c>
      <c r="U75" s="3">
        <v>14.948400502850419</v>
      </c>
      <c r="V75" s="3">
        <v>8.80887886775114</v>
      </c>
      <c r="W75" s="3">
        <v>44.685040074592145</v>
      </c>
      <c r="X75" s="3"/>
      <c r="Y75" s="3"/>
      <c r="Z75" s="3">
        <v>62.35618495474745</v>
      </c>
      <c r="AA75" s="3"/>
      <c r="AB75" s="3"/>
    </row>
    <row r="76" spans="3:28" ht="15">
      <c r="C76" s="18">
        <v>1820</v>
      </c>
      <c r="F76" s="1">
        <v>0.32</v>
      </c>
      <c r="G76" s="1">
        <v>0.158</v>
      </c>
      <c r="H76" s="1">
        <v>0.738</v>
      </c>
      <c r="O76" s="3">
        <v>25.016468256681208</v>
      </c>
      <c r="S76" s="18">
        <v>1820</v>
      </c>
      <c r="U76" s="3">
        <v>17.39897813983479</v>
      </c>
      <c r="V76" s="3">
        <v>8.590745456543427</v>
      </c>
      <c r="W76" s="3">
        <v>40.12639333499398</v>
      </c>
      <c r="X76" s="3"/>
      <c r="Y76" s="3"/>
      <c r="Z76" s="3"/>
      <c r="AA76" s="3"/>
      <c r="AB76" s="3"/>
    </row>
    <row r="77" spans="3:28" ht="15">
      <c r="C77" s="18">
        <v>1821</v>
      </c>
      <c r="F77" s="1">
        <v>0.279</v>
      </c>
      <c r="G77" s="1">
        <v>0.135</v>
      </c>
      <c r="H77" s="1">
        <v>0.667</v>
      </c>
      <c r="O77" s="3">
        <v>25.599275980738366</v>
      </c>
      <c r="S77" s="18">
        <v>1821</v>
      </c>
      <c r="U77" s="3">
        <v>15.523142792058257</v>
      </c>
      <c r="V77" s="3">
        <v>7.5111981251894795</v>
      </c>
      <c r="W77" s="3">
        <v>37.11088258889914</v>
      </c>
      <c r="X77" s="3"/>
      <c r="Y77" s="3"/>
      <c r="Z77" s="3"/>
      <c r="AA77" s="3"/>
      <c r="AB77" s="3"/>
    </row>
    <row r="78" spans="3:28" ht="15">
      <c r="C78" s="18">
        <v>1822</v>
      </c>
      <c r="G78" s="1">
        <v>0.129</v>
      </c>
      <c r="H78" s="1">
        <v>0.753</v>
      </c>
      <c r="K78" s="1">
        <v>0.032</v>
      </c>
      <c r="M78" s="1">
        <v>0.185</v>
      </c>
      <c r="O78" s="3">
        <v>25.359960517290038</v>
      </c>
      <c r="S78" s="18">
        <v>1822</v>
      </c>
      <c r="U78" s="3"/>
      <c r="V78" s="3">
        <v>7.110269303913094</v>
      </c>
      <c r="W78" s="3">
        <v>41.50413012284155</v>
      </c>
      <c r="X78" s="3"/>
      <c r="Y78" s="3"/>
      <c r="Z78" s="3">
        <v>28.220603748864377</v>
      </c>
      <c r="AA78" s="3"/>
      <c r="AB78" s="3">
        <v>163.15036542312217</v>
      </c>
    </row>
    <row r="79" spans="3:28" ht="15">
      <c r="C79" s="18">
        <v>1823</v>
      </c>
      <c r="F79" s="1">
        <v>0.21</v>
      </c>
      <c r="G79" s="1">
        <v>0.139</v>
      </c>
      <c r="O79" s="3">
        <v>25.359960517290038</v>
      </c>
      <c r="S79" s="18">
        <v>1823</v>
      </c>
      <c r="U79" s="3">
        <v>11.574857006370154</v>
      </c>
      <c r="V79" s="3">
        <v>7.6614529708831025</v>
      </c>
      <c r="W79" s="3"/>
      <c r="X79" s="3"/>
      <c r="Y79" s="3"/>
      <c r="Z79" s="3"/>
      <c r="AA79" s="3"/>
      <c r="AB79" s="3"/>
    </row>
    <row r="80" spans="3:28" ht="15">
      <c r="C80" s="18">
        <v>1824</v>
      </c>
      <c r="G80" s="1">
        <v>0.124</v>
      </c>
      <c r="H80" s="1">
        <v>0.52</v>
      </c>
      <c r="M80" s="1">
        <v>0.15</v>
      </c>
      <c r="O80" s="3">
        <v>25.359960517290038</v>
      </c>
      <c r="S80" s="18">
        <v>1824</v>
      </c>
      <c r="U80" s="3"/>
      <c r="V80" s="3">
        <v>6.83467747042809</v>
      </c>
      <c r="W80" s="3">
        <v>28.66155068244038</v>
      </c>
      <c r="X80" s="3"/>
      <c r="Y80" s="3"/>
      <c r="Z80" s="3"/>
      <c r="AA80" s="3"/>
      <c r="AB80" s="3">
        <v>132.28408007280174</v>
      </c>
    </row>
    <row r="81" spans="3:28" ht="15">
      <c r="C81" s="18">
        <v>1825</v>
      </c>
      <c r="G81" s="1">
        <v>0.098</v>
      </c>
      <c r="O81" s="3">
        <v>25.125078104394724</v>
      </c>
      <c r="S81" s="18">
        <v>1825</v>
      </c>
      <c r="U81" s="3"/>
      <c r="V81" s="3">
        <v>5.351570646013221</v>
      </c>
      <c r="W81" s="3"/>
      <c r="X81" s="3"/>
      <c r="Y81" s="3"/>
      <c r="Z81" s="3"/>
      <c r="AA81" s="3"/>
      <c r="AB81" s="3"/>
    </row>
    <row r="82" spans="3:28" ht="15">
      <c r="C82" s="18">
        <v>1826</v>
      </c>
      <c r="F82" s="1">
        <v>0.262</v>
      </c>
      <c r="G82" s="1">
        <v>0.113</v>
      </c>
      <c r="H82" s="1">
        <v>0.78</v>
      </c>
      <c r="I82" s="1">
        <v>0.35</v>
      </c>
      <c r="O82" s="3">
        <v>25.359960517290038</v>
      </c>
      <c r="S82" s="18">
        <v>1826</v>
      </c>
      <c r="U82" s="3">
        <v>14.441012074614193</v>
      </c>
      <c r="V82" s="3">
        <v>6.228375436761083</v>
      </c>
      <c r="W82" s="3">
        <v>42.992326023660574</v>
      </c>
      <c r="X82" s="3">
        <v>2.0150713269731915</v>
      </c>
      <c r="Y82" s="3"/>
      <c r="Z82" s="3"/>
      <c r="AA82" s="3"/>
      <c r="AB82" s="3"/>
    </row>
    <row r="83" spans="3:28" ht="15">
      <c r="C83" s="18">
        <v>1827</v>
      </c>
      <c r="F83" s="1">
        <v>0.24</v>
      </c>
      <c r="O83" s="3">
        <v>25.24197291383652</v>
      </c>
      <c r="S83" s="18">
        <v>1827</v>
      </c>
      <c r="U83" s="3">
        <v>13.166862637080557</v>
      </c>
      <c r="V83" s="3"/>
      <c r="W83" s="3"/>
      <c r="X83" s="3"/>
      <c r="Y83" s="3"/>
      <c r="Z83" s="3"/>
      <c r="AA83" s="3"/>
      <c r="AB83" s="3"/>
    </row>
    <row r="84" spans="3:28" ht="15">
      <c r="C84" s="18">
        <v>1828</v>
      </c>
      <c r="F84" s="1">
        <v>0.229</v>
      </c>
      <c r="G84" s="1">
        <v>0.103</v>
      </c>
      <c r="H84" s="1">
        <v>0.61</v>
      </c>
      <c r="K84" s="1">
        <v>0.04</v>
      </c>
      <c r="O84" s="3">
        <v>25.359960517290038</v>
      </c>
      <c r="S84" s="18">
        <v>1828</v>
      </c>
      <c r="U84" s="3">
        <v>12.622105973613168</v>
      </c>
      <c r="V84" s="3">
        <v>5.677191769791075</v>
      </c>
      <c r="W84" s="3">
        <v>33.62220368517045</v>
      </c>
      <c r="X84" s="3"/>
      <c r="Y84" s="3"/>
      <c r="Z84" s="3">
        <v>35.27575468608047</v>
      </c>
      <c r="AA84" s="3"/>
      <c r="AB84" s="3"/>
    </row>
    <row r="85" spans="3:28" ht="15">
      <c r="C85" s="18">
        <v>1829</v>
      </c>
      <c r="F85" s="1">
        <v>0.22</v>
      </c>
      <c r="G85" s="1">
        <v>0.113</v>
      </c>
      <c r="H85" s="1">
        <v>0.68</v>
      </c>
      <c r="O85" s="3">
        <v>25.359960517290038</v>
      </c>
      <c r="S85" s="18">
        <v>1829</v>
      </c>
      <c r="U85" s="3">
        <v>12.126040673340162</v>
      </c>
      <c r="V85" s="3">
        <v>6.228375436761083</v>
      </c>
      <c r="W85" s="3">
        <v>37.4804893539605</v>
      </c>
      <c r="X85" s="3"/>
      <c r="Y85" s="3"/>
      <c r="Z85" s="3"/>
      <c r="AA85" s="3"/>
      <c r="AB85" s="3"/>
    </row>
    <row r="86" spans="3:28" ht="15">
      <c r="C86" s="18">
        <v>1830</v>
      </c>
      <c r="F86" s="1">
        <v>0.164</v>
      </c>
      <c r="G86" s="1">
        <v>0.14</v>
      </c>
      <c r="H86" s="1">
        <v>0.64</v>
      </c>
      <c r="J86" s="1">
        <v>1.33</v>
      </c>
      <c r="M86" s="1">
        <v>0.135</v>
      </c>
      <c r="O86" s="3">
        <v>25.479056310737832</v>
      </c>
      <c r="S86" s="18">
        <v>1830</v>
      </c>
      <c r="U86" s="3">
        <v>9.08186314923061</v>
      </c>
      <c r="V86" s="3">
        <v>7.752810005440767</v>
      </c>
      <c r="W86" s="3">
        <v>35.44141716772921</v>
      </c>
      <c r="X86" s="3"/>
      <c r="Y86" s="3">
        <v>7.693231223501934</v>
      </c>
      <c r="Z86" s="3"/>
      <c r="AA86" s="3"/>
      <c r="AB86" s="3">
        <v>119.6147829410861</v>
      </c>
    </row>
    <row r="87" spans="3:28" ht="15">
      <c r="C87" s="18">
        <v>1831</v>
      </c>
      <c r="F87" s="1">
        <v>0.2</v>
      </c>
      <c r="G87" s="1">
        <v>0.091</v>
      </c>
      <c r="H87" s="1">
        <v>0.516</v>
      </c>
      <c r="M87" s="1">
        <v>0.125</v>
      </c>
      <c r="O87" s="3">
        <v>25.24197291383652</v>
      </c>
      <c r="S87" s="18">
        <v>1831</v>
      </c>
      <c r="U87" s="3">
        <v>10.972385530900466</v>
      </c>
      <c r="V87" s="3">
        <v>4.992435416559712</v>
      </c>
      <c r="W87" s="3">
        <v>28.3087546697232</v>
      </c>
      <c r="X87" s="3"/>
      <c r="Y87" s="3"/>
      <c r="Z87" s="3"/>
      <c r="AA87" s="3"/>
      <c r="AB87" s="3">
        <v>109.72385530900465</v>
      </c>
    </row>
    <row r="88" spans="3:28" ht="15">
      <c r="C88" s="18">
        <v>1832</v>
      </c>
      <c r="G88" s="1">
        <v>0.107</v>
      </c>
      <c r="H88" s="1">
        <v>0.66</v>
      </c>
      <c r="K88" s="1">
        <v>0.25</v>
      </c>
      <c r="M88" s="1">
        <v>0.14</v>
      </c>
      <c r="O88" s="3">
        <v>25.24197291383652</v>
      </c>
      <c r="S88" s="18">
        <v>1832</v>
      </c>
      <c r="U88" s="3"/>
      <c r="V88" s="3">
        <v>5.870226259031749</v>
      </c>
      <c r="W88" s="3">
        <v>36.208872251971535</v>
      </c>
      <c r="X88" s="3"/>
      <c r="Y88" s="3"/>
      <c r="Z88" s="3">
        <v>219.4477106180093</v>
      </c>
      <c r="AA88" s="3"/>
      <c r="AB88" s="3">
        <v>122.89071794608522</v>
      </c>
    </row>
    <row r="89" spans="3:28" ht="15">
      <c r="C89" s="18">
        <v>1833</v>
      </c>
      <c r="G89" s="1">
        <v>0.1</v>
      </c>
      <c r="H89" s="1">
        <v>0.54</v>
      </c>
      <c r="M89" s="1">
        <v>0.12</v>
      </c>
      <c r="O89" s="3">
        <v>25.599275980738366</v>
      </c>
      <c r="S89" s="18">
        <v>1833</v>
      </c>
      <c r="U89" s="3"/>
      <c r="V89" s="3">
        <v>5.563850463103318</v>
      </c>
      <c r="W89" s="3">
        <v>30.044792500757918</v>
      </c>
      <c r="X89" s="3"/>
      <c r="Y89" s="3"/>
      <c r="Z89" s="3"/>
      <c r="AA89" s="3"/>
      <c r="AB89" s="3">
        <v>106.8259288915837</v>
      </c>
    </row>
    <row r="90" spans="3:28" ht="15">
      <c r="C90" s="18">
        <v>1834</v>
      </c>
      <c r="G90" s="1">
        <v>0.1</v>
      </c>
      <c r="K90" s="1">
        <v>0.025</v>
      </c>
      <c r="O90" s="3">
        <v>25.24197291383652</v>
      </c>
      <c r="S90" s="18">
        <v>1834</v>
      </c>
      <c r="U90" s="3"/>
      <c r="V90" s="3">
        <v>5.486192765450233</v>
      </c>
      <c r="W90" s="3"/>
      <c r="X90" s="3"/>
      <c r="Y90" s="3"/>
      <c r="Z90" s="3">
        <v>21.94477106180093</v>
      </c>
      <c r="AA90" s="3"/>
      <c r="AB90" s="3"/>
    </row>
    <row r="91" spans="3:28" ht="15">
      <c r="C91" s="18">
        <v>1835</v>
      </c>
      <c r="G91" s="1">
        <v>0.11</v>
      </c>
      <c r="H91" s="1">
        <v>0.446</v>
      </c>
      <c r="L91" s="1">
        <v>0.25</v>
      </c>
      <c r="O91" s="3">
        <v>25.24197291383652</v>
      </c>
      <c r="S91" s="18">
        <v>1835</v>
      </c>
      <c r="U91" s="3"/>
      <c r="V91" s="3">
        <v>6.034812041995256</v>
      </c>
      <c r="W91" s="3">
        <v>24.46841973390804</v>
      </c>
      <c r="X91" s="3"/>
      <c r="Y91" s="3"/>
      <c r="Z91" s="3"/>
      <c r="AA91" s="3">
        <v>13.715481913625581</v>
      </c>
      <c r="AB91" s="3"/>
    </row>
    <row r="92" spans="3:28" ht="15">
      <c r="C92" s="18">
        <v>1836</v>
      </c>
      <c r="F92" s="1">
        <v>0.2</v>
      </c>
      <c r="G92" s="1">
        <v>0.1</v>
      </c>
      <c r="O92" s="3">
        <v>25.24197291383652</v>
      </c>
      <c r="S92" s="18">
        <v>1836</v>
      </c>
      <c r="U92" s="3">
        <v>10.972385530900466</v>
      </c>
      <c r="V92" s="3">
        <v>5.486192765450233</v>
      </c>
      <c r="W92" s="3"/>
      <c r="X92" s="3"/>
      <c r="Y92" s="3"/>
      <c r="Z92" s="3"/>
      <c r="AA92" s="3"/>
      <c r="AB92" s="3"/>
    </row>
    <row r="93" spans="3:28" ht="15">
      <c r="C93" s="18">
        <v>1837</v>
      </c>
      <c r="F93" s="1">
        <v>0.2</v>
      </c>
      <c r="G93" s="1">
        <v>0.089</v>
      </c>
      <c r="H93" s="1">
        <v>0.361</v>
      </c>
      <c r="L93" s="1">
        <v>0.36</v>
      </c>
      <c r="M93" s="1">
        <v>0.128</v>
      </c>
      <c r="O93" s="3">
        <v>25.359960517290038</v>
      </c>
      <c r="S93" s="18">
        <v>1837</v>
      </c>
      <c r="U93" s="3">
        <v>11.023673339400148</v>
      </c>
      <c r="V93" s="3">
        <v>4.905534636033065</v>
      </c>
      <c r="W93" s="3">
        <v>19.89773037761726</v>
      </c>
      <c r="X93" s="3"/>
      <c r="Y93" s="3"/>
      <c r="Z93" s="3"/>
      <c r="AA93" s="3">
        <v>19.842612010920263</v>
      </c>
      <c r="AB93" s="3">
        <v>112.88241499545751</v>
      </c>
    </row>
    <row r="94" spans="3:28" ht="15">
      <c r="C94" s="18">
        <v>1838</v>
      </c>
      <c r="F94" s="1">
        <v>0.2</v>
      </c>
      <c r="G94" s="1">
        <v>0.15</v>
      </c>
      <c r="H94" s="1">
        <v>0.625</v>
      </c>
      <c r="L94" s="1">
        <v>0.35</v>
      </c>
      <c r="M94" s="1">
        <v>0.131</v>
      </c>
      <c r="O94" s="3">
        <v>25.359960517290038</v>
      </c>
      <c r="S94" s="18">
        <v>1838</v>
      </c>
      <c r="U94" s="3">
        <v>11.023673339400148</v>
      </c>
      <c r="V94" s="3">
        <v>8.267755004550109</v>
      </c>
      <c r="W94" s="3">
        <v>34.448979185625454</v>
      </c>
      <c r="X94" s="3"/>
      <c r="Y94" s="3"/>
      <c r="Z94" s="3"/>
      <c r="AA94" s="3">
        <v>19.291428343950255</v>
      </c>
      <c r="AB94" s="3">
        <v>115.52809659691354</v>
      </c>
    </row>
    <row r="95" spans="3:28" ht="15">
      <c r="C95" s="18">
        <v>1839</v>
      </c>
      <c r="F95" s="1">
        <v>0.2</v>
      </c>
      <c r="G95" s="1">
        <v>0.098</v>
      </c>
      <c r="H95" s="1">
        <v>0.68</v>
      </c>
      <c r="L95" s="1">
        <v>0.358</v>
      </c>
      <c r="M95" s="1">
        <v>0.132</v>
      </c>
      <c r="O95" s="3">
        <v>25.016468256681208</v>
      </c>
      <c r="S95" s="18">
        <v>1839</v>
      </c>
      <c r="U95" s="3">
        <v>10.874361337396744</v>
      </c>
      <c r="V95" s="3">
        <v>5.328437055324404</v>
      </c>
      <c r="W95" s="3">
        <v>36.97282854714893</v>
      </c>
      <c r="X95" s="3"/>
      <c r="Y95" s="3"/>
      <c r="Z95" s="3"/>
      <c r="AA95" s="3">
        <v>19.46510679394017</v>
      </c>
      <c r="AB95" s="3">
        <v>114.83325572290961</v>
      </c>
    </row>
    <row r="96" spans="3:28" ht="15">
      <c r="C96" s="18">
        <v>1840</v>
      </c>
      <c r="F96" s="1">
        <v>0.2</v>
      </c>
      <c r="G96" s="1">
        <v>0.095</v>
      </c>
      <c r="H96" s="1">
        <v>0.609</v>
      </c>
      <c r="L96" s="1">
        <v>0.32</v>
      </c>
      <c r="M96" s="1">
        <v>0.11</v>
      </c>
      <c r="O96" s="3">
        <v>25.016468256681208</v>
      </c>
      <c r="S96" s="18">
        <v>1840</v>
      </c>
      <c r="U96" s="3">
        <v>10.874361337396744</v>
      </c>
      <c r="V96" s="3">
        <v>5.165321635263453</v>
      </c>
      <c r="W96" s="3">
        <v>33.11243027237308</v>
      </c>
      <c r="X96" s="3"/>
      <c r="Y96" s="3"/>
      <c r="Z96" s="3"/>
      <c r="AA96" s="3">
        <v>17.39897813983479</v>
      </c>
      <c r="AB96" s="3">
        <v>95.69437976909134</v>
      </c>
    </row>
    <row r="97" spans="3:28" ht="15">
      <c r="C97" s="18">
        <v>1841</v>
      </c>
      <c r="F97" s="1">
        <v>0.2</v>
      </c>
      <c r="G97" s="1">
        <v>0.105</v>
      </c>
      <c r="H97" s="1">
        <v>0.727</v>
      </c>
      <c r="J97" s="1">
        <v>2</v>
      </c>
      <c r="L97" s="1">
        <v>0.48</v>
      </c>
      <c r="M97" s="1">
        <v>0.106</v>
      </c>
      <c r="O97" s="3">
        <v>25.24197291383652</v>
      </c>
      <c r="S97" s="18">
        <v>1841</v>
      </c>
      <c r="U97" s="3">
        <v>10.972385530900466</v>
      </c>
      <c r="V97" s="3">
        <v>5.760502403722744</v>
      </c>
      <c r="W97" s="3">
        <v>39.88462140482319</v>
      </c>
      <c r="X97" s="3"/>
      <c r="Y97" s="3">
        <v>11.461121010641355</v>
      </c>
      <c r="Z97" s="3"/>
      <c r="AA97" s="3">
        <v>26.333725274161115</v>
      </c>
      <c r="AB97" s="3">
        <v>93.04582930203594</v>
      </c>
    </row>
    <row r="98" spans="3:28" ht="15">
      <c r="C98" s="18">
        <v>1842</v>
      </c>
      <c r="F98" s="1">
        <v>0.2</v>
      </c>
      <c r="G98" s="1">
        <v>0.08</v>
      </c>
      <c r="H98" s="1">
        <v>0.648</v>
      </c>
      <c r="M98" s="1">
        <v>0.1</v>
      </c>
      <c r="O98" s="3">
        <v>25.479056310737832</v>
      </c>
      <c r="S98" s="18">
        <v>1842</v>
      </c>
      <c r="U98" s="3">
        <v>11.07544286491538</v>
      </c>
      <c r="V98" s="3">
        <v>4.430177145966152</v>
      </c>
      <c r="W98" s="3">
        <v>35.884434882325834</v>
      </c>
      <c r="X98" s="3"/>
      <c r="Y98" s="3"/>
      <c r="Z98" s="3"/>
      <c r="AA98" s="3"/>
      <c r="AB98" s="3">
        <v>88.60354291932305</v>
      </c>
    </row>
    <row r="99" spans="3:28" ht="15">
      <c r="C99" s="18">
        <v>1843</v>
      </c>
      <c r="F99" s="1">
        <v>0.2</v>
      </c>
      <c r="G99" s="1">
        <v>0.083</v>
      </c>
      <c r="H99" s="1">
        <v>0.486</v>
      </c>
      <c r="J99" s="1">
        <v>0.5</v>
      </c>
      <c r="L99" s="1">
        <v>0.48</v>
      </c>
      <c r="M99" s="1">
        <v>0.106</v>
      </c>
      <c r="O99" s="3">
        <v>25.599275980738366</v>
      </c>
      <c r="S99" s="18">
        <v>1843</v>
      </c>
      <c r="U99" s="3">
        <v>11.127700926206636</v>
      </c>
      <c r="V99" s="3">
        <v>4.6179958843757545</v>
      </c>
      <c r="W99" s="3">
        <v>27.04031325068212</v>
      </c>
      <c r="X99" s="3"/>
      <c r="Y99" s="3">
        <v>2.9058386283983797</v>
      </c>
      <c r="Z99" s="3"/>
      <c r="AA99" s="3">
        <v>26.706482222895925</v>
      </c>
      <c r="AB99" s="3">
        <v>94.36290385423227</v>
      </c>
    </row>
    <row r="100" spans="3:28" ht="15">
      <c r="C100" s="18">
        <v>1844</v>
      </c>
      <c r="F100" s="1">
        <v>0.2</v>
      </c>
      <c r="G100" s="1">
        <v>0.083</v>
      </c>
      <c r="H100" s="1">
        <v>0.49</v>
      </c>
      <c r="M100" s="1">
        <v>0.107</v>
      </c>
      <c r="O100" s="3">
        <v>25.359960517290038</v>
      </c>
      <c r="S100" s="18">
        <v>1844</v>
      </c>
      <c r="U100" s="3">
        <v>11.023673339400148</v>
      </c>
      <c r="V100" s="3">
        <v>4.574824435851061</v>
      </c>
      <c r="W100" s="3">
        <v>27.007999681530357</v>
      </c>
      <c r="X100" s="3"/>
      <c r="Y100" s="3"/>
      <c r="Z100" s="3"/>
      <c r="AA100" s="3"/>
      <c r="AB100" s="3">
        <v>94.36264378526526</v>
      </c>
    </row>
    <row r="101" spans="3:28" ht="15">
      <c r="C101" s="18">
        <v>1845</v>
      </c>
      <c r="F101" s="1">
        <v>0.2</v>
      </c>
      <c r="G101" s="1">
        <v>0.113</v>
      </c>
      <c r="H101" s="1">
        <v>0.438</v>
      </c>
      <c r="M101" s="1">
        <v>0.114</v>
      </c>
      <c r="O101" s="3">
        <v>25.599275980738366</v>
      </c>
      <c r="S101" s="18">
        <v>1845</v>
      </c>
      <c r="U101" s="3">
        <v>11.127700926206636</v>
      </c>
      <c r="V101" s="3">
        <v>6.287151023306749</v>
      </c>
      <c r="W101" s="3">
        <v>24.369665028392532</v>
      </c>
      <c r="X101" s="3"/>
      <c r="Y101" s="3"/>
      <c r="Z101" s="3"/>
      <c r="AA101" s="3"/>
      <c r="AB101" s="3">
        <v>101.48463244700451</v>
      </c>
    </row>
    <row r="102" spans="3:28" ht="15">
      <c r="C102" s="18">
        <v>1846</v>
      </c>
      <c r="F102" s="1">
        <v>0.2</v>
      </c>
      <c r="G102" s="1">
        <v>0.094</v>
      </c>
      <c r="H102" s="1">
        <v>0.554</v>
      </c>
      <c r="M102" s="1">
        <v>0.117</v>
      </c>
      <c r="O102" s="3">
        <v>25.479056310737832</v>
      </c>
      <c r="S102" s="18">
        <v>1846</v>
      </c>
      <c r="U102" s="3">
        <v>11.07544286491538</v>
      </c>
      <c r="V102" s="3">
        <v>5.205458146510229</v>
      </c>
      <c r="W102" s="3">
        <v>30.678976735815603</v>
      </c>
      <c r="X102" s="3"/>
      <c r="Y102" s="3"/>
      <c r="Z102" s="3"/>
      <c r="AA102" s="3"/>
      <c r="AB102" s="3">
        <v>103.66614521560795</v>
      </c>
    </row>
    <row r="103" spans="3:28" ht="15">
      <c r="C103" s="18">
        <v>1847</v>
      </c>
      <c r="F103" s="1">
        <v>0.2</v>
      </c>
      <c r="G103" s="1">
        <v>0.085</v>
      </c>
      <c r="H103" s="1">
        <v>0.448</v>
      </c>
      <c r="L103" s="1">
        <v>0.24</v>
      </c>
      <c r="M103" s="1">
        <v>0.11</v>
      </c>
      <c r="O103" s="3">
        <v>25.359960517290038</v>
      </c>
      <c r="S103" s="18">
        <v>1847</v>
      </c>
      <c r="U103" s="3">
        <v>11.023673339400148</v>
      </c>
      <c r="V103" s="3">
        <v>4.6850611692450626</v>
      </c>
      <c r="W103" s="3">
        <v>24.69302828025633</v>
      </c>
      <c r="X103" s="3"/>
      <c r="Y103" s="3"/>
      <c r="Z103" s="3"/>
      <c r="AA103" s="3">
        <v>13.228408007280175</v>
      </c>
      <c r="AB103" s="3">
        <v>97.0083253867213</v>
      </c>
    </row>
    <row r="104" spans="3:28" ht="15">
      <c r="C104" s="18">
        <v>1848</v>
      </c>
      <c r="F104" s="1">
        <v>0.2</v>
      </c>
      <c r="G104" s="1">
        <v>0.107</v>
      </c>
      <c r="H104" s="1">
        <v>0.589</v>
      </c>
      <c r="M104" s="1">
        <v>0.113</v>
      </c>
      <c r="O104" s="3">
        <v>25.359960517290038</v>
      </c>
      <c r="S104" s="18">
        <v>1848</v>
      </c>
      <c r="U104" s="3">
        <v>11.023673339400148</v>
      </c>
      <c r="V104" s="3">
        <v>5.897665236579079</v>
      </c>
      <c r="W104" s="3">
        <v>32.46471798453343</v>
      </c>
      <c r="X104" s="3"/>
      <c r="Y104" s="3"/>
      <c r="Z104" s="3"/>
      <c r="AA104" s="3"/>
      <c r="AB104" s="3">
        <v>99.65400698817733</v>
      </c>
    </row>
    <row r="105" spans="3:28" ht="15">
      <c r="C105" s="18">
        <v>1849</v>
      </c>
      <c r="F105" s="1">
        <v>0.2</v>
      </c>
      <c r="G105" s="1">
        <v>0.078</v>
      </c>
      <c r="H105" s="1">
        <v>0.415</v>
      </c>
      <c r="M105" s="1">
        <v>0.114</v>
      </c>
      <c r="O105" s="3">
        <v>25.24197291383652</v>
      </c>
      <c r="S105" s="18">
        <v>1849</v>
      </c>
      <c r="U105" s="3">
        <v>10.972385530900466</v>
      </c>
      <c r="V105" s="3">
        <v>4.279230357051182</v>
      </c>
      <c r="W105" s="3">
        <v>22.767699976618463</v>
      </c>
      <c r="X105" s="3"/>
      <c r="Y105" s="3"/>
      <c r="Z105" s="3"/>
      <c r="AA105" s="3"/>
      <c r="AB105" s="3">
        <v>100.06815604181224</v>
      </c>
    </row>
    <row r="106" spans="3:28" ht="15">
      <c r="C106" s="18">
        <v>1850</v>
      </c>
      <c r="F106" s="1">
        <v>0.202</v>
      </c>
      <c r="G106" s="1">
        <v>0.064</v>
      </c>
      <c r="H106" s="1">
        <v>0.51</v>
      </c>
      <c r="L106" s="1">
        <v>0.5</v>
      </c>
      <c r="M106" s="1">
        <v>0.12</v>
      </c>
      <c r="O106" s="3">
        <v>25.125078104394724</v>
      </c>
      <c r="S106" s="18">
        <v>1850</v>
      </c>
      <c r="U106" s="3">
        <v>11.030788474435415</v>
      </c>
      <c r="V106" s="3">
        <v>3.4949032790290424</v>
      </c>
      <c r="W106" s="3">
        <v>27.85001050476268</v>
      </c>
      <c r="X106" s="3"/>
      <c r="Y106" s="3"/>
      <c r="Z106" s="3"/>
      <c r="AA106" s="3">
        <v>27.30393186741439</v>
      </c>
      <c r="AB106" s="3">
        <v>104.84709837087127</v>
      </c>
    </row>
    <row r="107" spans="3:28" ht="15">
      <c r="C107" s="18">
        <v>1851</v>
      </c>
      <c r="F107" s="1">
        <v>0.201</v>
      </c>
      <c r="G107" s="1">
        <v>0.082</v>
      </c>
      <c r="H107" s="1">
        <v>0.378</v>
      </c>
      <c r="M107" s="1">
        <v>0.108</v>
      </c>
      <c r="O107" s="3">
        <v>24.745480288108265</v>
      </c>
      <c r="S107" s="18">
        <v>1851</v>
      </c>
      <c r="U107" s="3">
        <v>10.810348919603914</v>
      </c>
      <c r="V107" s="3">
        <v>4.410192096554831</v>
      </c>
      <c r="W107" s="3">
        <v>20.329909908508856</v>
      </c>
      <c r="X107" s="3"/>
      <c r="Y107" s="3"/>
      <c r="Z107" s="3"/>
      <c r="AA107" s="3"/>
      <c r="AB107" s="3">
        <v>92.93673101032618</v>
      </c>
    </row>
    <row r="108" spans="3:28" ht="15">
      <c r="C108" s="18">
        <v>1852</v>
      </c>
      <c r="F108" s="1">
        <v>0.2</v>
      </c>
      <c r="G108" s="1">
        <v>0.087</v>
      </c>
      <c r="H108" s="1">
        <v>0.468</v>
      </c>
      <c r="M108" s="1">
        <v>0.108</v>
      </c>
      <c r="O108" s="3">
        <v>24.930254121391094</v>
      </c>
      <c r="S108" s="18">
        <v>1852</v>
      </c>
      <c r="U108" s="3">
        <v>10.836885077761833</v>
      </c>
      <c r="V108" s="3">
        <v>4.714045008826396</v>
      </c>
      <c r="W108" s="3">
        <v>25.35831108196269</v>
      </c>
      <c r="X108" s="3"/>
      <c r="Y108" s="3"/>
      <c r="Z108" s="3"/>
      <c r="AA108" s="3"/>
      <c r="AB108" s="3">
        <v>93.63068707186223</v>
      </c>
    </row>
    <row r="109" spans="3:28" ht="15">
      <c r="C109" s="18">
        <v>1853</v>
      </c>
      <c r="F109" s="1">
        <v>0.2</v>
      </c>
      <c r="H109" s="1">
        <v>0.25</v>
      </c>
      <c r="O109" s="3">
        <v>24.56342525486242</v>
      </c>
      <c r="S109" s="18">
        <v>1853</v>
      </c>
      <c r="U109" s="3">
        <v>10.677428930607443</v>
      </c>
      <c r="V109" s="3"/>
      <c r="W109" s="3">
        <v>13.346786163259301</v>
      </c>
      <c r="X109" s="3"/>
      <c r="Y109" s="3"/>
      <c r="Z109" s="3"/>
      <c r="AA109" s="3"/>
      <c r="AB109" s="3"/>
    </row>
    <row r="110" spans="3:28" ht="15">
      <c r="C110" s="18">
        <v>1854</v>
      </c>
      <c r="F110" s="1">
        <v>0.2</v>
      </c>
      <c r="G110" s="1">
        <v>0.077</v>
      </c>
      <c r="H110" s="1">
        <v>0.502</v>
      </c>
      <c r="O110" s="3">
        <v>24.56342525486242</v>
      </c>
      <c r="S110" s="18">
        <v>1854</v>
      </c>
      <c r="U110" s="3">
        <v>10.677428930607443</v>
      </c>
      <c r="V110" s="3">
        <v>4.110810138283865</v>
      </c>
      <c r="W110" s="3">
        <v>26.800346615824676</v>
      </c>
      <c r="X110" s="3"/>
      <c r="Y110" s="3"/>
      <c r="Z110" s="3"/>
      <c r="AA110" s="3"/>
      <c r="AB110" s="3"/>
    </row>
    <row r="111" spans="3:28" ht="15">
      <c r="C111" s="18">
        <v>1855</v>
      </c>
      <c r="F111" s="1">
        <v>0.3</v>
      </c>
      <c r="G111" s="1">
        <v>0.096</v>
      </c>
      <c r="H111" s="1">
        <v>0.5</v>
      </c>
      <c r="M111" s="1">
        <v>0.097</v>
      </c>
      <c r="O111" s="3">
        <v>24.745480288108265</v>
      </c>
      <c r="S111" s="18">
        <v>1855</v>
      </c>
      <c r="U111" s="3">
        <v>16.134849133737184</v>
      </c>
      <c r="V111" s="3">
        <v>5.1631517227959</v>
      </c>
      <c r="W111" s="3">
        <v>26.89141522289531</v>
      </c>
      <c r="X111" s="3"/>
      <c r="Y111" s="3"/>
      <c r="Z111" s="3"/>
      <c r="AA111" s="3"/>
      <c r="AB111" s="3">
        <v>83.47095285186704</v>
      </c>
    </row>
    <row r="112" spans="3:28" ht="15">
      <c r="C112" s="18">
        <v>1856</v>
      </c>
      <c r="F112" s="1">
        <v>0.18</v>
      </c>
      <c r="G112" s="1">
        <v>0.073</v>
      </c>
      <c r="H112" s="1">
        <v>0.5</v>
      </c>
      <c r="O112" s="3">
        <v>24.745480288108265</v>
      </c>
      <c r="S112" s="18">
        <v>1856</v>
      </c>
      <c r="U112" s="3">
        <v>9.680909480242311</v>
      </c>
      <c r="V112" s="3">
        <v>3.926146622542715</v>
      </c>
      <c r="W112" s="3">
        <v>26.89141522289531</v>
      </c>
      <c r="X112" s="3"/>
      <c r="Y112" s="3"/>
      <c r="Z112" s="3"/>
      <c r="AA112" s="3"/>
      <c r="AB112" s="3"/>
    </row>
    <row r="113" spans="3:28" ht="15">
      <c r="C113" s="18">
        <v>1857</v>
      </c>
      <c r="F113" s="1">
        <v>0.25</v>
      </c>
      <c r="G113" s="1">
        <v>0.113</v>
      </c>
      <c r="H113" s="1">
        <v>0.555</v>
      </c>
      <c r="O113" s="3">
        <v>24.56342525486242</v>
      </c>
      <c r="S113" s="18">
        <v>1857</v>
      </c>
      <c r="U113" s="3">
        <v>13.346786163259301</v>
      </c>
      <c r="V113" s="3">
        <v>6.032747345793205</v>
      </c>
      <c r="W113" s="3">
        <v>29.629865282435652</v>
      </c>
      <c r="X113" s="3"/>
      <c r="Y113" s="3"/>
      <c r="Z113" s="3"/>
      <c r="AA113" s="3"/>
      <c r="AB113" s="3"/>
    </row>
    <row r="114" spans="3:28" ht="15">
      <c r="C114" s="18">
        <v>1858</v>
      </c>
      <c r="F114" s="1">
        <v>0.265</v>
      </c>
      <c r="G114" s="1">
        <v>0.097</v>
      </c>
      <c r="H114" s="1">
        <v>0.564</v>
      </c>
      <c r="M114" s="1">
        <v>0.064</v>
      </c>
      <c r="O114" s="3">
        <v>24.745480288108265</v>
      </c>
      <c r="S114" s="18">
        <v>1858</v>
      </c>
      <c r="U114" s="3">
        <v>14.252450068134516</v>
      </c>
      <c r="V114" s="3">
        <v>5.21693455324169</v>
      </c>
      <c r="W114" s="3">
        <v>30.333516371425908</v>
      </c>
      <c r="X114" s="3"/>
      <c r="Y114" s="3"/>
      <c r="Z114" s="3"/>
      <c r="AA114" s="3"/>
      <c r="AB114" s="3">
        <v>55.0736183764896</v>
      </c>
    </row>
    <row r="115" spans="3:28" ht="15">
      <c r="C115" s="18">
        <v>1859</v>
      </c>
      <c r="F115" s="1">
        <v>0.26</v>
      </c>
      <c r="G115" s="1">
        <v>0.091</v>
      </c>
      <c r="H115" s="1">
        <v>0.607</v>
      </c>
      <c r="M115" s="1">
        <v>0.079</v>
      </c>
      <c r="O115" s="3">
        <v>24.384029452439265</v>
      </c>
      <c r="S115" s="18">
        <v>1859</v>
      </c>
      <c r="U115" s="3">
        <v>13.779282020504692</v>
      </c>
      <c r="V115" s="3">
        <v>4.8227487071766415</v>
      </c>
      <c r="W115" s="3">
        <v>32.169323794024415</v>
      </c>
      <c r="X115" s="3"/>
      <c r="Y115" s="3"/>
      <c r="Z115" s="3"/>
      <c r="AA115" s="3"/>
      <c r="AB115" s="3">
        <v>66.98850951506897</v>
      </c>
    </row>
    <row r="116" spans="3:28" ht="15">
      <c r="C116" s="19">
        <v>1860</v>
      </c>
      <c r="G116" s="1">
        <v>0.01</v>
      </c>
      <c r="H116" s="1">
        <v>0.5</v>
      </c>
      <c r="O116" s="3">
        <v>24.56342525486242</v>
      </c>
      <c r="S116" s="19">
        <v>1860</v>
      </c>
      <c r="U116" s="3"/>
      <c r="V116" s="3">
        <v>0.5338714465303721</v>
      </c>
      <c r="W116" s="3">
        <v>26.693572326518602</v>
      </c>
      <c r="X116" s="3"/>
      <c r="Y116" s="3"/>
      <c r="Z116" s="3"/>
      <c r="AA116" s="3"/>
      <c r="AB116" s="3"/>
    </row>
    <row r="117" spans="21:28" ht="15">
      <c r="U117" s="3"/>
      <c r="V117" s="3"/>
      <c r="W117" s="3"/>
      <c r="X117" s="3"/>
      <c r="Y117" s="3"/>
      <c r="Z117" s="3"/>
      <c r="AA117" s="3"/>
      <c r="AB117" s="3"/>
    </row>
    <row r="118" spans="1:28" ht="15">
      <c r="A118" s="1">
        <v>1752</v>
      </c>
      <c r="B118" s="1">
        <v>1760</v>
      </c>
      <c r="C118" s="1">
        <v>1756</v>
      </c>
      <c r="G118" s="1">
        <v>0.133</v>
      </c>
      <c r="H118" s="1">
        <v>1.33</v>
      </c>
      <c r="O118" s="3">
        <v>25.278207671405863</v>
      </c>
      <c r="Q118" s="1">
        <v>1752</v>
      </c>
      <c r="R118" s="1">
        <v>1760</v>
      </c>
      <c r="S118" s="1">
        <v>1756</v>
      </c>
      <c r="U118" s="3"/>
      <c r="V118" s="3">
        <v>7.3071106722386</v>
      </c>
      <c r="W118" s="3">
        <v>73.071106722386</v>
      </c>
      <c r="X118" s="3"/>
      <c r="Y118" s="3"/>
      <c r="Z118" s="3"/>
      <c r="AA118" s="3"/>
      <c r="AB118" s="3"/>
    </row>
    <row r="119" spans="1:28" ht="15">
      <c r="A119" s="1">
        <v>1761</v>
      </c>
      <c r="B119" s="1">
        <f>B118+10</f>
        <v>1770</v>
      </c>
      <c r="C119" s="1">
        <v>1765</v>
      </c>
      <c r="G119" s="1">
        <v>0.111</v>
      </c>
      <c r="I119" s="1">
        <v>0.5</v>
      </c>
      <c r="O119" s="3">
        <v>25.015141527904575</v>
      </c>
      <c r="Q119" s="1">
        <v>1761</v>
      </c>
      <c r="R119" s="1">
        <f>R118+10</f>
        <v>1770</v>
      </c>
      <c r="S119" s="1">
        <v>1765</v>
      </c>
      <c r="U119" s="3"/>
      <c r="V119" s="3">
        <v>6.034950466414709</v>
      </c>
      <c r="W119" s="3"/>
      <c r="X119" s="3">
        <v>2.8395320477552417</v>
      </c>
      <c r="Y119" s="3"/>
      <c r="Z119" s="3"/>
      <c r="AA119" s="3"/>
      <c r="AB119" s="3"/>
    </row>
    <row r="120" spans="1:28" ht="15">
      <c r="A120" s="1">
        <f>A119+10</f>
        <v>1771</v>
      </c>
      <c r="B120" s="1">
        <f>B119+10</f>
        <v>1780</v>
      </c>
      <c r="C120" s="1">
        <v>1775</v>
      </c>
      <c r="G120" s="1">
        <v>0.122</v>
      </c>
      <c r="H120" s="1">
        <v>0.625</v>
      </c>
      <c r="I120" s="1">
        <v>0.444</v>
      </c>
      <c r="O120" s="3">
        <v>25.68600515201686</v>
      </c>
      <c r="Q120" s="1">
        <f>Q119+10</f>
        <v>1771</v>
      </c>
      <c r="R120" s="1">
        <f>R119+10</f>
        <v>1780</v>
      </c>
      <c r="S120" s="1">
        <v>1775</v>
      </c>
      <c r="U120" s="3"/>
      <c r="V120" s="3">
        <v>6.810894650176172</v>
      </c>
      <c r="W120" s="3">
        <v>34.89187833082055</v>
      </c>
      <c r="X120" s="3">
        <v>2.5891269268742025</v>
      </c>
      <c r="Y120" s="3"/>
      <c r="Z120" s="3"/>
      <c r="AA120" s="3"/>
      <c r="AB120" s="3"/>
    </row>
    <row r="121" spans="1:28" ht="15">
      <c r="A121" s="1">
        <f aca="true" t="shared" si="0" ref="A121:B128">A120+10</f>
        <v>1781</v>
      </c>
      <c r="B121" s="1">
        <f t="shared" si="0"/>
        <v>1790</v>
      </c>
      <c r="C121" s="1">
        <v>1785</v>
      </c>
      <c r="F121" s="1">
        <v>0.278</v>
      </c>
      <c r="G121" s="1">
        <v>0.11</v>
      </c>
      <c r="H121" s="1">
        <v>0.83</v>
      </c>
      <c r="I121" s="1">
        <v>0.407</v>
      </c>
      <c r="K121" s="1">
        <v>0.195</v>
      </c>
      <c r="M121" s="1">
        <v>0.333</v>
      </c>
      <c r="O121" s="3">
        <v>23.891715674526363</v>
      </c>
      <c r="Q121" s="1">
        <f aca="true" t="shared" si="1" ref="Q121:Q128">Q120+10</f>
        <v>1781</v>
      </c>
      <c r="R121" s="1">
        <f aca="true" t="shared" si="2" ref="R121:R128">R120+10</f>
        <v>1790</v>
      </c>
      <c r="S121" s="1">
        <v>1785</v>
      </c>
      <c r="U121" s="3">
        <v>14.435768218905302</v>
      </c>
      <c r="V121" s="3">
        <v>5.711994618991306</v>
      </c>
      <c r="W121" s="3">
        <v>43.099595761479854</v>
      </c>
      <c r="X121" s="3">
        <v>2.2075754357819264</v>
      </c>
      <c r="Y121" s="3"/>
      <c r="Z121" s="3">
        <v>162.01293828411704</v>
      </c>
      <c r="AA121" s="3"/>
      <c r="AB121" s="3">
        <v>276.6682484544153</v>
      </c>
    </row>
    <row r="122" spans="1:28" ht="15">
      <c r="A122" s="1">
        <f t="shared" si="0"/>
        <v>1791</v>
      </c>
      <c r="B122" s="1">
        <f t="shared" si="0"/>
        <v>1800</v>
      </c>
      <c r="C122" s="1">
        <v>1795</v>
      </c>
      <c r="F122" s="1">
        <v>0.291</v>
      </c>
      <c r="G122" s="1">
        <v>0.187</v>
      </c>
      <c r="H122" s="1">
        <v>0.796</v>
      </c>
      <c r="I122" s="1">
        <v>1.01</v>
      </c>
      <c r="J122" s="1">
        <v>1.5</v>
      </c>
      <c r="K122" s="1">
        <v>0.111</v>
      </c>
      <c r="O122" s="13">
        <v>24.456196216992893</v>
      </c>
      <c r="Q122" s="1">
        <f t="shared" si="1"/>
        <v>1791</v>
      </c>
      <c r="R122" s="1">
        <f t="shared" si="2"/>
        <v>1800</v>
      </c>
      <c r="S122" s="1">
        <v>1795</v>
      </c>
      <c r="U122" s="3">
        <v>15.467839815572553</v>
      </c>
      <c r="V122" s="3">
        <v>9.939814589388547</v>
      </c>
      <c r="W122" s="3">
        <v>42.31065461579296</v>
      </c>
      <c r="X122" s="3">
        <v>5.607691195777974</v>
      </c>
      <c r="Y122" s="3">
        <v>8.328254251155409</v>
      </c>
      <c r="Z122" s="3">
        <v>94.40166155483456</v>
      </c>
      <c r="AA122" s="3"/>
      <c r="AB122" s="3"/>
    </row>
    <row r="123" spans="1:28" ht="15">
      <c r="A123" s="1">
        <f t="shared" si="0"/>
        <v>1801</v>
      </c>
      <c r="B123" s="1">
        <f t="shared" si="0"/>
        <v>1810</v>
      </c>
      <c r="C123" s="1">
        <v>1805</v>
      </c>
      <c r="F123" s="1">
        <v>0.338</v>
      </c>
      <c r="G123" s="1">
        <v>0.158</v>
      </c>
      <c r="H123" s="1">
        <v>0.936</v>
      </c>
      <c r="I123" s="1">
        <v>0.915</v>
      </c>
      <c r="J123" s="1">
        <v>1.56</v>
      </c>
      <c r="K123" s="1">
        <v>0.192</v>
      </c>
      <c r="L123" s="1">
        <v>0.8</v>
      </c>
      <c r="M123" s="1">
        <v>0.521</v>
      </c>
      <c r="O123" s="3">
        <v>25.020676759459423</v>
      </c>
      <c r="Q123" s="1">
        <f t="shared" si="1"/>
        <v>1801</v>
      </c>
      <c r="R123" s="1">
        <f t="shared" si="2"/>
        <v>1810</v>
      </c>
      <c r="S123" s="1">
        <v>1805</v>
      </c>
      <c r="U123" s="3">
        <v>18.380762322750023</v>
      </c>
      <c r="V123" s="3">
        <v>8.59219067158137</v>
      </c>
      <c r="W123" s="3">
        <v>50.90057258607698</v>
      </c>
      <c r="X123" s="3">
        <v>5.197493469602564</v>
      </c>
      <c r="Y123" s="3">
        <v>8.861300341617486</v>
      </c>
      <c r="Z123" s="3">
        <v>167.05828951327828</v>
      </c>
      <c r="AA123" s="3">
        <v>43.504762894082894</v>
      </c>
      <c r="AB123" s="3">
        <v>453.31962935634374</v>
      </c>
    </row>
    <row r="124" spans="1:28" ht="15">
      <c r="A124" s="1">
        <f t="shared" si="0"/>
        <v>1811</v>
      </c>
      <c r="B124" s="1">
        <f t="shared" si="0"/>
        <v>1820</v>
      </c>
      <c r="C124" s="1">
        <v>1815</v>
      </c>
      <c r="F124" s="1">
        <v>0.271</v>
      </c>
      <c r="G124" s="1">
        <v>0.183</v>
      </c>
      <c r="H124" s="1">
        <v>1.13</v>
      </c>
      <c r="I124" s="1">
        <v>1.13</v>
      </c>
      <c r="J124" s="1">
        <v>1.77</v>
      </c>
      <c r="K124" s="1">
        <v>0.122</v>
      </c>
      <c r="L124" s="1">
        <v>1.59</v>
      </c>
      <c r="M124" s="1">
        <v>0.5</v>
      </c>
      <c r="O124" s="3">
        <v>24.836947475025458</v>
      </c>
      <c r="Q124" s="1">
        <f t="shared" si="1"/>
        <v>1811</v>
      </c>
      <c r="R124" s="1">
        <f t="shared" si="2"/>
        <v>1820</v>
      </c>
      <c r="S124" s="1">
        <v>1815</v>
      </c>
      <c r="U124" s="3">
        <v>14.629021442581829</v>
      </c>
      <c r="V124" s="3">
        <v>9.878638095913189</v>
      </c>
      <c r="W124" s="3">
        <v>60.99924070154045</v>
      </c>
      <c r="X124" s="3">
        <v>6.37162882464102</v>
      </c>
      <c r="Y124" s="3">
        <v>9.980338955411156</v>
      </c>
      <c r="Z124" s="3">
        <v>105.37213968974069</v>
      </c>
      <c r="AA124" s="3">
        <v>85.83079001367199</v>
      </c>
      <c r="AB124" s="3">
        <v>431.8530315153307</v>
      </c>
    </row>
    <row r="125" spans="1:28" ht="15">
      <c r="A125" s="1">
        <f t="shared" si="0"/>
        <v>1821</v>
      </c>
      <c r="B125" s="1">
        <f t="shared" si="0"/>
        <v>1830</v>
      </c>
      <c r="C125" s="1">
        <v>1825</v>
      </c>
      <c r="F125" s="1">
        <v>0.245</v>
      </c>
      <c r="G125" s="1">
        <v>0.146</v>
      </c>
      <c r="H125" s="1">
        <v>0.825</v>
      </c>
      <c r="I125" s="1">
        <v>0.754</v>
      </c>
      <c r="J125" s="1">
        <v>1.33</v>
      </c>
      <c r="K125" s="1">
        <v>0.036</v>
      </c>
      <c r="L125" s="1">
        <v>0.6</v>
      </c>
      <c r="M125" s="1">
        <v>0.152</v>
      </c>
      <c r="O125" s="3">
        <v>25.360514641344764</v>
      </c>
      <c r="Q125" s="1">
        <f t="shared" si="1"/>
        <v>1821</v>
      </c>
      <c r="R125" s="1">
        <f t="shared" si="2"/>
        <v>1830</v>
      </c>
      <c r="S125" s="1">
        <v>1825</v>
      </c>
      <c r="U125" s="3">
        <v>13.504294907910166</v>
      </c>
      <c r="V125" s="3">
        <v>8.047457373693405</v>
      </c>
      <c r="W125" s="3">
        <v>45.473646118473</v>
      </c>
      <c r="X125" s="3">
        <v>4.34113422620186</v>
      </c>
      <c r="Y125" s="3">
        <v>7.657438356562963</v>
      </c>
      <c r="Z125" s="3">
        <v>31.74887292635206</v>
      </c>
      <c r="AA125" s="3">
        <v>33.07174263161673</v>
      </c>
      <c r="AB125" s="3">
        <v>134.05079680015317</v>
      </c>
    </row>
    <row r="126" spans="1:28" ht="15">
      <c r="A126" s="1">
        <f t="shared" si="0"/>
        <v>1831</v>
      </c>
      <c r="B126" s="1">
        <f t="shared" si="0"/>
        <v>1840</v>
      </c>
      <c r="C126" s="1">
        <v>1835</v>
      </c>
      <c r="F126" s="1">
        <v>0.2</v>
      </c>
      <c r="G126" s="1">
        <v>0.134</v>
      </c>
      <c r="H126" s="1">
        <v>0.557</v>
      </c>
      <c r="K126" s="1">
        <v>0.138</v>
      </c>
      <c r="L126" s="1">
        <v>0.328</v>
      </c>
      <c r="M126" s="1">
        <v>0.127</v>
      </c>
      <c r="O126" s="3">
        <v>25.256199809786345</v>
      </c>
      <c r="Q126" s="1">
        <f t="shared" si="1"/>
        <v>1831</v>
      </c>
      <c r="R126" s="1">
        <f t="shared" si="2"/>
        <v>1840</v>
      </c>
      <c r="S126" s="1">
        <v>1835</v>
      </c>
      <c r="U126" s="3">
        <v>10.978569793430275</v>
      </c>
      <c r="V126" s="3">
        <v>7.355641761598283</v>
      </c>
      <c r="W126" s="3">
        <v>30.575316874703315</v>
      </c>
      <c r="X126" s="3"/>
      <c r="Y126" s="3"/>
      <c r="Z126" s="3">
        <v>121.20341051947022</v>
      </c>
      <c r="AA126" s="3">
        <v>18.00485446122565</v>
      </c>
      <c r="AB126" s="3">
        <v>111.54226910125159</v>
      </c>
    </row>
    <row r="127" spans="1:28" ht="15">
      <c r="A127" s="1">
        <f t="shared" si="0"/>
        <v>1841</v>
      </c>
      <c r="B127" s="1">
        <f t="shared" si="0"/>
        <v>1850</v>
      </c>
      <c r="C127" s="1">
        <v>1845</v>
      </c>
      <c r="F127" s="1">
        <v>0.2</v>
      </c>
      <c r="G127" s="1">
        <v>0.108</v>
      </c>
      <c r="H127" s="1">
        <v>0.546</v>
      </c>
      <c r="J127" s="1">
        <v>1.25</v>
      </c>
      <c r="L127" s="1">
        <v>0.425</v>
      </c>
      <c r="M127" s="1">
        <v>0.111</v>
      </c>
      <c r="O127" s="3">
        <v>25.38455700668903</v>
      </c>
      <c r="Q127" s="1">
        <f t="shared" si="1"/>
        <v>1841</v>
      </c>
      <c r="R127" s="1">
        <f t="shared" si="2"/>
        <v>1850</v>
      </c>
      <c r="S127" s="1">
        <v>1845</v>
      </c>
      <c r="U127" s="3">
        <v>11.034365140921118</v>
      </c>
      <c r="V127" s="3">
        <v>5.958557176097402</v>
      </c>
      <c r="W127" s="3">
        <v>30.12381683471465</v>
      </c>
      <c r="X127" s="3"/>
      <c r="Y127" s="3">
        <v>7.203663335080205</v>
      </c>
      <c r="Z127" s="3"/>
      <c r="AA127" s="3">
        <v>23.448025924457372</v>
      </c>
      <c r="AB127" s="3">
        <v>97.98516245137951</v>
      </c>
    </row>
    <row r="128" spans="1:28" ht="15">
      <c r="A128" s="1">
        <f t="shared" si="0"/>
        <v>1851</v>
      </c>
      <c r="B128" s="1">
        <f t="shared" si="0"/>
        <v>1860</v>
      </c>
      <c r="C128" s="1">
        <v>1855</v>
      </c>
      <c r="F128" s="1">
        <v>0.235</v>
      </c>
      <c r="G128" s="1">
        <v>0.093</v>
      </c>
      <c r="H128" s="1">
        <v>0.529</v>
      </c>
      <c r="M128" s="1">
        <v>0.091</v>
      </c>
      <c r="O128" s="3">
        <v>24.654990574571308</v>
      </c>
      <c r="Q128" s="1">
        <f t="shared" si="1"/>
        <v>1851</v>
      </c>
      <c r="R128" s="1">
        <f t="shared" si="2"/>
        <v>1860</v>
      </c>
      <c r="S128" s="1">
        <v>1855</v>
      </c>
      <c r="U128" s="3">
        <v>12.592746761626293</v>
      </c>
      <c r="V128" s="3">
        <v>4.983512548218065</v>
      </c>
      <c r="W128" s="3">
        <v>28.347076752767276</v>
      </c>
      <c r="X128" s="3"/>
      <c r="Y128" s="3"/>
      <c r="Z128" s="3"/>
      <c r="AA128" s="3"/>
      <c r="AB128" s="3">
        <v>78.02144376565056</v>
      </c>
    </row>
    <row r="129" spans="1:28" ht="15">
      <c r="A129" s="1">
        <v>1871</v>
      </c>
      <c r="B129" s="1">
        <v>1880</v>
      </c>
      <c r="C129" s="1">
        <v>1875</v>
      </c>
      <c r="G129" s="1">
        <v>0.102</v>
      </c>
      <c r="H129" s="1">
        <v>0.647</v>
      </c>
      <c r="O129" s="3">
        <v>27.186662204357884</v>
      </c>
      <c r="Q129" s="1">
        <v>1871</v>
      </c>
      <c r="R129" s="1">
        <v>1880</v>
      </c>
      <c r="S129" s="1">
        <v>1875</v>
      </c>
      <c r="U129" s="3"/>
      <c r="V129" s="3">
        <v>6.027036611268211</v>
      </c>
      <c r="W129" s="3">
        <v>38.23032046559346</v>
      </c>
      <c r="X129" s="3"/>
      <c r="Y129" s="3"/>
      <c r="Z129" s="3"/>
      <c r="AA129" s="3"/>
      <c r="AB129" s="3"/>
    </row>
    <row r="130" spans="1:28" ht="15">
      <c r="A130" s="1">
        <v>1881</v>
      </c>
      <c r="B130" s="1">
        <v>1883</v>
      </c>
      <c r="C130" s="1">
        <v>1882</v>
      </c>
      <c r="G130" s="1">
        <v>0.094</v>
      </c>
      <c r="H130" s="1">
        <v>0.56</v>
      </c>
      <c r="O130" s="3">
        <v>29.436375947175236</v>
      </c>
      <c r="Q130" s="1">
        <v>1881</v>
      </c>
      <c r="R130" s="1">
        <v>1883</v>
      </c>
      <c r="S130" s="1">
        <v>1882</v>
      </c>
      <c r="U130" s="3"/>
      <c r="V130" s="3">
        <v>6.013952051802809</v>
      </c>
      <c r="W130" s="3">
        <v>35.82779945754865</v>
      </c>
      <c r="X130" s="3"/>
      <c r="Y130" s="3"/>
      <c r="Z130" s="3"/>
      <c r="AA130" s="3"/>
      <c r="AB130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31"/>
  <sheetViews>
    <sheetView workbookViewId="0" topLeftCell="A1">
      <pane xSplit="8420" ySplit="4160" topLeftCell="F115" activePane="topRight" state="split"/>
      <selection pane="topLeft" activeCell="E2" sqref="E2:E4"/>
      <selection pane="topRight" activeCell="J7" sqref="J7:J9"/>
      <selection pane="bottomLeft" activeCell="A128" sqref="A128:IV128"/>
      <selection pane="bottomRight" activeCell="J137" sqref="J137"/>
    </sheetView>
  </sheetViews>
  <sheetFormatPr defaultColWidth="11.00390625" defaultRowHeight="12.75"/>
  <cols>
    <col min="1" max="2" width="7.875" style="1" customWidth="1"/>
    <col min="3" max="3" width="7.625" style="1" customWidth="1"/>
    <col min="4" max="4" width="2.75390625" style="1" customWidth="1"/>
    <col min="5" max="5" width="10.75390625" style="1" customWidth="1"/>
    <col min="6" max="6" width="8.625" style="1" customWidth="1"/>
    <col min="7" max="8" width="10.75390625" style="1" customWidth="1"/>
    <col min="9" max="9" width="2.75390625" style="1" customWidth="1"/>
    <col min="10" max="10" width="8.875" style="1" customWidth="1"/>
    <col min="11" max="11" width="2.75390625" style="1" customWidth="1"/>
    <col min="12" max="12" width="8.625" style="1" customWidth="1"/>
    <col min="13" max="13" width="9.125" style="1" customWidth="1"/>
    <col min="14" max="14" width="6.75390625" style="1" customWidth="1"/>
    <col min="15" max="15" width="9.25390625" style="1" customWidth="1"/>
    <col min="16" max="16" width="8.75390625" style="1" customWidth="1"/>
    <col min="17" max="17" width="7.125" style="1" customWidth="1"/>
    <col min="18" max="16384" width="10.75390625" style="1" customWidth="1"/>
  </cols>
  <sheetData>
    <row r="2" ht="15">
      <c r="E2" s="5" t="s">
        <v>167</v>
      </c>
    </row>
    <row r="4" spans="5:15" ht="15">
      <c r="E4" s="5" t="s">
        <v>83</v>
      </c>
      <c r="O4" s="5" t="s">
        <v>131</v>
      </c>
    </row>
    <row r="5" spans="5:16" ht="15">
      <c r="E5" s="5"/>
      <c r="F5" s="2"/>
      <c r="G5" s="2" t="s">
        <v>71</v>
      </c>
      <c r="O5" s="2" t="s">
        <v>7</v>
      </c>
      <c r="P5" s="2" t="s">
        <v>71</v>
      </c>
    </row>
    <row r="6" spans="6:16" ht="15">
      <c r="F6" s="2"/>
      <c r="G6" s="2" t="s">
        <v>139</v>
      </c>
      <c r="O6" s="2" t="s">
        <v>8</v>
      </c>
      <c r="P6" s="2" t="s">
        <v>139</v>
      </c>
    </row>
    <row r="7" spans="3:17" ht="15">
      <c r="C7" s="2" t="s">
        <v>77</v>
      </c>
      <c r="E7" s="1" t="s">
        <v>80</v>
      </c>
      <c r="F7" s="2" t="s">
        <v>65</v>
      </c>
      <c r="G7" s="2" t="s">
        <v>140</v>
      </c>
      <c r="H7" s="2" t="s">
        <v>70</v>
      </c>
      <c r="J7" s="35" t="s">
        <v>32</v>
      </c>
      <c r="N7" s="2" t="s">
        <v>77</v>
      </c>
      <c r="O7" s="2" t="s">
        <v>65</v>
      </c>
      <c r="P7" s="2" t="s">
        <v>140</v>
      </c>
      <c r="Q7" s="2" t="s">
        <v>70</v>
      </c>
    </row>
    <row r="8" spans="1:17" ht="15">
      <c r="A8" s="1" t="s">
        <v>74</v>
      </c>
      <c r="B8" s="1" t="s">
        <v>76</v>
      </c>
      <c r="C8" s="2" t="s">
        <v>79</v>
      </c>
      <c r="E8" s="1" t="s">
        <v>81</v>
      </c>
      <c r="F8" s="2" t="s">
        <v>85</v>
      </c>
      <c r="G8" s="2" t="s">
        <v>85</v>
      </c>
      <c r="H8" s="2" t="s">
        <v>85</v>
      </c>
      <c r="J8" s="35" t="s">
        <v>33</v>
      </c>
      <c r="L8" s="1" t="s">
        <v>74</v>
      </c>
      <c r="M8" s="1" t="s">
        <v>76</v>
      </c>
      <c r="N8" s="2" t="s">
        <v>79</v>
      </c>
      <c r="O8" s="2" t="s">
        <v>4</v>
      </c>
      <c r="P8" s="2" t="s">
        <v>4</v>
      </c>
      <c r="Q8" s="2" t="s">
        <v>4</v>
      </c>
    </row>
    <row r="9" spans="1:17" ht="15">
      <c r="A9" s="1" t="s">
        <v>75</v>
      </c>
      <c r="B9" s="1" t="s">
        <v>75</v>
      </c>
      <c r="C9" s="2" t="s">
        <v>78</v>
      </c>
      <c r="E9" s="1" t="s">
        <v>82</v>
      </c>
      <c r="F9" s="2" t="s">
        <v>66</v>
      </c>
      <c r="G9" s="2" t="s">
        <v>141</v>
      </c>
      <c r="H9" s="2" t="s">
        <v>141</v>
      </c>
      <c r="J9" s="35" t="s">
        <v>85</v>
      </c>
      <c r="L9" s="1" t="s">
        <v>75</v>
      </c>
      <c r="M9" s="1" t="s">
        <v>75</v>
      </c>
      <c r="N9" s="2" t="s">
        <v>78</v>
      </c>
      <c r="O9" s="2" t="s">
        <v>6</v>
      </c>
      <c r="P9" s="2" t="s">
        <v>141</v>
      </c>
      <c r="Q9" s="2" t="s">
        <v>141</v>
      </c>
    </row>
    <row r="10" spans="1:17" ht="15">
      <c r="A10" s="1" t="s">
        <v>67</v>
      </c>
      <c r="C10" s="44">
        <v>1672</v>
      </c>
      <c r="F10" s="2"/>
      <c r="G10" s="2"/>
      <c r="H10" s="9">
        <v>0.722</v>
      </c>
      <c r="J10" s="3">
        <v>27.845794618660477</v>
      </c>
      <c r="L10" s="1" t="s">
        <v>67</v>
      </c>
      <c r="N10" s="44">
        <v>1672</v>
      </c>
      <c r="O10" s="3"/>
      <c r="P10" s="3"/>
      <c r="Q10" s="3">
        <v>20.104663714672864</v>
      </c>
    </row>
    <row r="11" spans="3:17" ht="15">
      <c r="C11" s="46">
        <v>1756</v>
      </c>
      <c r="F11" s="2">
        <v>0.15</v>
      </c>
      <c r="G11" s="2"/>
      <c r="H11" s="9">
        <v>1</v>
      </c>
      <c r="J11" s="3">
        <v>25.061841702837</v>
      </c>
      <c r="N11" s="46">
        <v>1756</v>
      </c>
      <c r="O11" s="3">
        <v>4.111194505058563</v>
      </c>
      <c r="P11" s="3"/>
      <c r="Q11" s="3">
        <v>25.061841702837</v>
      </c>
    </row>
    <row r="12" spans="3:17" ht="15">
      <c r="C12" s="46">
        <v>1757</v>
      </c>
      <c r="F12" s="2"/>
      <c r="G12" s="2"/>
      <c r="H12" s="9"/>
      <c r="J12" s="3">
        <v>25.177029492459745</v>
      </c>
      <c r="N12" s="46">
        <v>1757</v>
      </c>
      <c r="O12" s="3"/>
      <c r="P12" s="3"/>
      <c r="Q12" s="3"/>
    </row>
    <row r="13" spans="3:17" ht="15">
      <c r="C13" s="46">
        <v>1758</v>
      </c>
      <c r="F13" s="2"/>
      <c r="G13" s="2"/>
      <c r="H13" s="9"/>
      <c r="J13" s="3">
        <v>25.813019345224085</v>
      </c>
      <c r="N13" s="46">
        <v>1758</v>
      </c>
      <c r="O13" s="3"/>
      <c r="P13" s="3"/>
      <c r="Q13" s="3"/>
    </row>
    <row r="14" spans="3:17" ht="15">
      <c r="C14" s="46">
        <v>1759</v>
      </c>
      <c r="F14" s="2"/>
      <c r="G14" s="2"/>
      <c r="H14" s="9"/>
      <c r="J14" s="3">
        <v>25.165652615147295</v>
      </c>
      <c r="N14" s="46">
        <v>1759</v>
      </c>
      <c r="O14" s="3"/>
      <c r="P14" s="3"/>
      <c r="Q14" s="3"/>
    </row>
    <row r="15" spans="3:17" ht="15">
      <c r="C15" s="46">
        <v>1760</v>
      </c>
      <c r="F15" s="2"/>
      <c r="G15" s="2"/>
      <c r="H15" s="9"/>
      <c r="J15" s="3">
        <v>25.509545417507116</v>
      </c>
      <c r="N15" s="46">
        <v>1760</v>
      </c>
      <c r="O15" s="3"/>
      <c r="P15" s="3"/>
      <c r="Q15" s="3"/>
    </row>
    <row r="16" spans="3:17" ht="15">
      <c r="C16" s="46">
        <v>1761</v>
      </c>
      <c r="F16" s="2">
        <v>0.311</v>
      </c>
      <c r="G16" s="2"/>
      <c r="H16" s="9">
        <v>1.11</v>
      </c>
      <c r="J16" s="3">
        <v>24.21548919660307</v>
      </c>
      <c r="N16" s="46">
        <v>1761</v>
      </c>
      <c r="O16" s="3">
        <v>8.236020494470205</v>
      </c>
      <c r="P16" s="3"/>
      <c r="Q16" s="3">
        <v>26.87919300822941</v>
      </c>
    </row>
    <row r="17" spans="3:17" ht="15">
      <c r="C17" s="46">
        <v>1762</v>
      </c>
      <c r="F17" s="2"/>
      <c r="G17" s="2"/>
      <c r="H17" s="9"/>
      <c r="J17" s="3">
        <v>23.73726897946478</v>
      </c>
      <c r="N17" s="46">
        <v>1762</v>
      </c>
      <c r="O17" s="3"/>
      <c r="P17" s="3"/>
      <c r="Q17" s="3"/>
    </row>
    <row r="18" spans="3:17" ht="15">
      <c r="C18" s="46">
        <v>1763</v>
      </c>
      <c r="F18" s="2"/>
      <c r="G18" s="2"/>
      <c r="H18" s="9"/>
      <c r="J18" s="3">
        <v>24.460108002629802</v>
      </c>
      <c r="N18" s="46">
        <v>1763</v>
      </c>
      <c r="O18" s="3"/>
      <c r="P18" s="3"/>
      <c r="Q18" s="3"/>
    </row>
    <row r="19" spans="3:17" ht="15">
      <c r="C19" s="46">
        <v>1764</v>
      </c>
      <c r="F19" s="2"/>
      <c r="G19" s="2"/>
      <c r="H19" s="9"/>
      <c r="J19" s="3">
        <v>24.9831428354337</v>
      </c>
      <c r="N19" s="46">
        <v>1764</v>
      </c>
      <c r="O19" s="3"/>
      <c r="P19" s="3"/>
      <c r="Q19" s="3"/>
    </row>
    <row r="20" spans="3:17" ht="15">
      <c r="C20" s="46">
        <v>1765</v>
      </c>
      <c r="F20" s="2"/>
      <c r="G20" s="2"/>
      <c r="H20" s="9"/>
      <c r="J20" s="3">
        <v>25.024304307940216</v>
      </c>
      <c r="N20" s="46">
        <v>1765</v>
      </c>
      <c r="O20" s="3"/>
      <c r="P20" s="3"/>
      <c r="Q20" s="3"/>
    </row>
    <row r="21" spans="3:17" ht="15">
      <c r="C21" s="46">
        <v>1766</v>
      </c>
      <c r="F21" s="2">
        <v>0.286</v>
      </c>
      <c r="G21" s="2"/>
      <c r="H21" s="9"/>
      <c r="J21" s="3">
        <v>25.10326312252466</v>
      </c>
      <c r="N21" s="46">
        <v>1766</v>
      </c>
      <c r="O21" s="3">
        <v>7.851633041384571</v>
      </c>
      <c r="P21" s="3"/>
      <c r="Q21" s="3"/>
    </row>
    <row r="22" spans="3:17" ht="15">
      <c r="C22" s="46">
        <v>1767</v>
      </c>
      <c r="F22" s="2"/>
      <c r="G22" s="2"/>
      <c r="H22" s="9">
        <v>1.11</v>
      </c>
      <c r="J22" s="3">
        <v>25.061841702837</v>
      </c>
      <c r="N22" s="46">
        <v>1767</v>
      </c>
      <c r="O22" s="3"/>
      <c r="P22" s="3"/>
      <c r="Q22" s="3">
        <v>27.818644290149074</v>
      </c>
    </row>
    <row r="23" spans="3:17" ht="15">
      <c r="C23" s="46">
        <v>1768</v>
      </c>
      <c r="F23" s="2"/>
      <c r="G23" s="2"/>
      <c r="H23" s="9"/>
      <c r="J23" s="3">
        <v>25.55636982209757</v>
      </c>
      <c r="N23" s="46">
        <v>1768</v>
      </c>
      <c r="O23" s="3"/>
      <c r="P23" s="3"/>
      <c r="Q23" s="3"/>
    </row>
    <row r="24" spans="3:17" ht="15">
      <c r="C24" s="46">
        <v>1769</v>
      </c>
      <c r="F24" s="2"/>
      <c r="G24" s="2"/>
      <c r="H24" s="9"/>
      <c r="J24" s="3">
        <v>25.609253174733738</v>
      </c>
      <c r="N24" s="46">
        <v>1769</v>
      </c>
      <c r="O24" s="3"/>
      <c r="P24" s="3"/>
      <c r="Q24" s="3"/>
    </row>
    <row r="25" spans="3:17" ht="15">
      <c r="C25" s="46">
        <v>1770</v>
      </c>
      <c r="F25" s="2"/>
      <c r="G25" s="2"/>
      <c r="H25" s="9"/>
      <c r="J25" s="3">
        <v>26.400374134781206</v>
      </c>
      <c r="N25" s="46">
        <v>1770</v>
      </c>
      <c r="O25" s="3"/>
      <c r="P25" s="3"/>
      <c r="Q25" s="3"/>
    </row>
    <row r="26" spans="3:17" ht="15">
      <c r="C26" s="46">
        <v>1771</v>
      </c>
      <c r="F26" s="2"/>
      <c r="G26" s="2"/>
      <c r="H26" s="9"/>
      <c r="J26" s="3">
        <v>25.061841702837</v>
      </c>
      <c r="N26" s="46">
        <v>1771</v>
      </c>
      <c r="O26" s="3"/>
      <c r="P26" s="3"/>
      <c r="Q26" s="3"/>
    </row>
    <row r="27" spans="3:17" ht="15">
      <c r="C27" s="46">
        <v>1772</v>
      </c>
      <c r="F27" s="2"/>
      <c r="G27" s="2"/>
      <c r="H27" s="9">
        <v>0.8</v>
      </c>
      <c r="J27" s="3">
        <v>25.426079396128884</v>
      </c>
      <c r="N27" s="46">
        <v>1772</v>
      </c>
      <c r="O27" s="3"/>
      <c r="P27" s="3"/>
      <c r="Q27" s="3">
        <v>20.34086351690311</v>
      </c>
    </row>
    <row r="28" spans="3:17" ht="15">
      <c r="C28" s="46">
        <v>1773</v>
      </c>
      <c r="F28" s="2"/>
      <c r="G28" s="2"/>
      <c r="H28" s="9"/>
      <c r="J28" s="3">
        <v>25.226448393773644</v>
      </c>
      <c r="N28" s="46">
        <v>1773</v>
      </c>
      <c r="O28" s="3"/>
      <c r="P28" s="3"/>
      <c r="Q28" s="3"/>
    </row>
    <row r="29" spans="3:17" ht="15">
      <c r="C29" s="46">
        <v>1774</v>
      </c>
      <c r="F29" s="2"/>
      <c r="G29" s="2"/>
      <c r="H29" s="9"/>
      <c r="J29" s="3">
        <v>24.955155744878695</v>
      </c>
      <c r="N29" s="46">
        <v>1774</v>
      </c>
      <c r="O29" s="3"/>
      <c r="P29" s="3"/>
      <c r="Q29" s="3"/>
    </row>
    <row r="30" spans="3:17" ht="15">
      <c r="C30" s="46">
        <v>1775</v>
      </c>
      <c r="F30" s="2"/>
      <c r="G30" s="2"/>
      <c r="H30" s="9"/>
      <c r="J30" s="3">
        <v>28.14364822908496</v>
      </c>
      <c r="N30" s="46">
        <v>1775</v>
      </c>
      <c r="O30" s="3"/>
      <c r="P30" s="3"/>
      <c r="Q30" s="3"/>
    </row>
    <row r="31" spans="3:17" ht="15">
      <c r="C31" s="46">
        <v>1776</v>
      </c>
      <c r="F31" s="2"/>
      <c r="G31" s="2"/>
      <c r="H31" s="9"/>
      <c r="J31" s="3">
        <v>25.302857445397983</v>
      </c>
      <c r="N31" s="46">
        <v>1776</v>
      </c>
      <c r="O31" s="3"/>
      <c r="P31" s="3"/>
      <c r="Q31" s="3"/>
    </row>
    <row r="32" spans="3:17" ht="15">
      <c r="C32" s="46">
        <v>1777</v>
      </c>
      <c r="F32" s="2"/>
      <c r="G32" s="2"/>
      <c r="H32" s="9"/>
      <c r="J32" s="3">
        <v>25.194395906936446</v>
      </c>
      <c r="N32" s="46">
        <v>1777</v>
      </c>
      <c r="O32" s="3"/>
      <c r="P32" s="3"/>
      <c r="Q32" s="3"/>
    </row>
    <row r="33" spans="3:17" ht="15">
      <c r="C33" s="46">
        <v>1778</v>
      </c>
      <c r="F33" s="2"/>
      <c r="G33" s="2"/>
      <c r="H33" s="9"/>
      <c r="J33" s="3">
        <v>25.08593436847491</v>
      </c>
      <c r="N33" s="46">
        <v>1778</v>
      </c>
      <c r="O33" s="3"/>
      <c r="P33" s="3"/>
      <c r="Q33" s="3"/>
    </row>
    <row r="34" spans="3:17" ht="15">
      <c r="C34" s="46">
        <v>1779</v>
      </c>
      <c r="F34" s="2"/>
      <c r="G34" s="2"/>
      <c r="H34" s="9"/>
      <c r="J34" s="3">
        <v>24.977472830013372</v>
      </c>
      <c r="N34" s="46">
        <v>1779</v>
      </c>
      <c r="O34" s="3"/>
      <c r="P34" s="3"/>
      <c r="Q34" s="3"/>
    </row>
    <row r="35" spans="3:17" ht="15">
      <c r="C35" s="46">
        <v>1780</v>
      </c>
      <c r="F35" s="2"/>
      <c r="G35" s="2"/>
      <c r="H35" s="9"/>
      <c r="J35" s="3">
        <v>24.869011291551836</v>
      </c>
      <c r="N35" s="46">
        <v>1780</v>
      </c>
      <c r="O35" s="3"/>
      <c r="P35" s="3"/>
      <c r="Q35" s="3"/>
    </row>
    <row r="36" spans="3:17" ht="15">
      <c r="C36" s="46">
        <v>1781</v>
      </c>
      <c r="F36" s="2"/>
      <c r="G36" s="2"/>
      <c r="H36" s="9"/>
      <c r="J36" s="3">
        <v>24.7605497530903</v>
      </c>
      <c r="N36" s="46">
        <v>1781</v>
      </c>
      <c r="O36" s="3"/>
      <c r="P36" s="3"/>
      <c r="Q36" s="3"/>
    </row>
    <row r="37" spans="3:17" ht="15">
      <c r="C37" s="46">
        <v>1782</v>
      </c>
      <c r="F37" s="2">
        <v>0.25</v>
      </c>
      <c r="G37" s="2"/>
      <c r="H37" s="9">
        <v>0.583</v>
      </c>
      <c r="J37" s="3">
        <v>24.652088214628762</v>
      </c>
      <c r="N37" s="46">
        <v>1782</v>
      </c>
      <c r="O37" s="3">
        <v>6.739962875828073</v>
      </c>
      <c r="P37" s="3"/>
      <c r="Q37" s="3">
        <v>14.372167429128567</v>
      </c>
    </row>
    <row r="38" spans="3:17" ht="15">
      <c r="C38" s="46">
        <v>1783</v>
      </c>
      <c r="F38" s="2">
        <v>0.223</v>
      </c>
      <c r="G38" s="2"/>
      <c r="H38" s="9">
        <v>0.907</v>
      </c>
      <c r="J38" s="3">
        <v>24.543626676167225</v>
      </c>
      <c r="N38" s="46">
        <v>1783</v>
      </c>
      <c r="O38" s="3">
        <v>5.985595744515848</v>
      </c>
      <c r="P38" s="3"/>
      <c r="Q38" s="3">
        <v>22.261069395283673</v>
      </c>
    </row>
    <row r="39" spans="3:17" ht="15">
      <c r="C39" s="46">
        <v>1784</v>
      </c>
      <c r="F39" s="2">
        <v>0.17</v>
      </c>
      <c r="G39" s="2"/>
      <c r="H39" s="9">
        <v>0.75</v>
      </c>
      <c r="J39" s="3">
        <v>24.435165137705688</v>
      </c>
      <c r="N39" s="46">
        <v>1784</v>
      </c>
      <c r="O39" s="3">
        <v>4.5428456620843916</v>
      </c>
      <c r="P39" s="3"/>
      <c r="Q39" s="3">
        <v>18.326373853279264</v>
      </c>
    </row>
    <row r="40" spans="3:17" ht="15">
      <c r="C40" s="46">
        <v>1785</v>
      </c>
      <c r="F40" s="2"/>
      <c r="G40" s="2"/>
      <c r="H40" s="9">
        <v>1.17</v>
      </c>
      <c r="J40" s="3">
        <v>24.32670359924415</v>
      </c>
      <c r="N40" s="46">
        <v>1785</v>
      </c>
      <c r="O40" s="3"/>
      <c r="P40" s="3"/>
      <c r="Q40" s="3">
        <v>28.462243211115656</v>
      </c>
    </row>
    <row r="41" spans="3:17" ht="15">
      <c r="C41" s="46">
        <v>1786</v>
      </c>
      <c r="F41" s="2"/>
      <c r="G41" s="2"/>
      <c r="H41" s="9"/>
      <c r="J41" s="3">
        <v>24.218242060782615</v>
      </c>
      <c r="N41" s="46">
        <v>1786</v>
      </c>
      <c r="O41" s="3"/>
      <c r="P41" s="3"/>
      <c r="Q41" s="3"/>
    </row>
    <row r="42" spans="3:17" ht="15">
      <c r="C42" s="46">
        <v>1787</v>
      </c>
      <c r="F42" s="2"/>
      <c r="G42" s="2"/>
      <c r="H42" s="9"/>
      <c r="J42" s="3">
        <v>24.109780522321078</v>
      </c>
      <c r="N42" s="46">
        <v>1787</v>
      </c>
      <c r="O42" s="3"/>
      <c r="P42" s="3"/>
      <c r="Q42" s="3"/>
    </row>
    <row r="43" spans="3:17" ht="15">
      <c r="C43" s="46">
        <v>1788</v>
      </c>
      <c r="F43" s="2"/>
      <c r="G43" s="2">
        <v>0.416</v>
      </c>
      <c r="H43" s="9">
        <v>1.5</v>
      </c>
      <c r="J43" s="3">
        <v>24.00131898385954</v>
      </c>
      <c r="N43" s="46">
        <v>1788</v>
      </c>
      <c r="O43" s="3"/>
      <c r="P43" s="3">
        <v>9.984548697285568</v>
      </c>
      <c r="Q43" s="3">
        <v>36.001978475789315</v>
      </c>
    </row>
    <row r="44" spans="3:17" ht="15">
      <c r="C44" s="46">
        <v>1789</v>
      </c>
      <c r="F44" s="2"/>
      <c r="G44" s="2"/>
      <c r="H44" s="9"/>
      <c r="J44" s="3">
        <v>23.891715674526363</v>
      </c>
      <c r="N44" s="46">
        <v>1789</v>
      </c>
      <c r="O44" s="3"/>
      <c r="P44" s="3"/>
      <c r="Q44" s="3"/>
    </row>
    <row r="45" spans="3:17" ht="15">
      <c r="C45" s="46">
        <v>1790</v>
      </c>
      <c r="F45" s="2"/>
      <c r="G45" s="2"/>
      <c r="H45" s="9"/>
      <c r="J45" s="3">
        <v>24.003839129071817</v>
      </c>
      <c r="N45" s="46">
        <v>1790</v>
      </c>
      <c r="O45" s="3"/>
      <c r="P45" s="3"/>
      <c r="Q45" s="3"/>
    </row>
    <row r="46" spans="3:17" ht="15">
      <c r="C46" s="46">
        <v>1791</v>
      </c>
      <c r="F46" s="2"/>
      <c r="G46" s="2"/>
      <c r="H46" s="9"/>
      <c r="J46" s="3">
        <v>24.11596258361727</v>
      </c>
      <c r="N46" s="46">
        <v>1791</v>
      </c>
      <c r="O46" s="3"/>
      <c r="P46" s="3"/>
      <c r="Q46" s="3"/>
    </row>
    <row r="47" spans="3:17" ht="15">
      <c r="C47" s="46">
        <v>1792</v>
      </c>
      <c r="F47" s="2">
        <v>0.175</v>
      </c>
      <c r="G47" s="2">
        <v>1.165</v>
      </c>
      <c r="H47" s="9">
        <v>0.784</v>
      </c>
      <c r="J47" s="3">
        <v>24.228086038162726</v>
      </c>
      <c r="N47" s="46">
        <v>1792</v>
      </c>
      <c r="O47" s="3">
        <v>4.636827489805858</v>
      </c>
      <c r="P47" s="3">
        <v>28.225720234459576</v>
      </c>
      <c r="Q47" s="3">
        <v>18.99481945391958</v>
      </c>
    </row>
    <row r="48" spans="3:17" ht="15">
      <c r="C48" s="46">
        <v>1793</v>
      </c>
      <c r="F48" s="2">
        <v>0.237</v>
      </c>
      <c r="G48" s="2">
        <v>1.15</v>
      </c>
      <c r="H48" s="9">
        <v>0.809</v>
      </c>
      <c r="J48" s="3">
        <v>24.34020949270818</v>
      </c>
      <c r="N48" s="46">
        <v>1793</v>
      </c>
      <c r="O48" s="3">
        <v>6.308650098175676</v>
      </c>
      <c r="P48" s="3">
        <v>27.991240916614405</v>
      </c>
      <c r="Q48" s="3">
        <v>19.691229479600917</v>
      </c>
    </row>
    <row r="49" spans="3:17" ht="15">
      <c r="C49" s="46">
        <v>1794</v>
      </c>
      <c r="F49" s="2">
        <v>0.194</v>
      </c>
      <c r="G49" s="2">
        <v>1.21</v>
      </c>
      <c r="H49" s="9">
        <v>0.771</v>
      </c>
      <c r="J49" s="3">
        <v>24.452332947253634</v>
      </c>
      <c r="N49" s="46">
        <v>1794</v>
      </c>
      <c r="O49" s="3">
        <v>5.187830918380583</v>
      </c>
      <c r="P49" s="3">
        <v>29.587322866176898</v>
      </c>
      <c r="Q49" s="3">
        <v>18.85274870233255</v>
      </c>
    </row>
    <row r="50" spans="3:17" ht="15">
      <c r="C50" s="46">
        <v>1795</v>
      </c>
      <c r="F50" s="2">
        <v>0.199</v>
      </c>
      <c r="G50" s="2"/>
      <c r="H50" s="9">
        <v>0.722</v>
      </c>
      <c r="J50" s="3">
        <v>24.564456401799088</v>
      </c>
      <c r="N50" s="46">
        <v>1795</v>
      </c>
      <c r="O50" s="3">
        <v>5.34593922130142</v>
      </c>
      <c r="P50" s="3"/>
      <c r="Q50" s="3">
        <v>17.73553752209894</v>
      </c>
    </row>
    <row r="51" spans="3:17" ht="15">
      <c r="C51" s="46">
        <v>1796</v>
      </c>
      <c r="F51" s="2"/>
      <c r="G51" s="2"/>
      <c r="H51" s="9">
        <v>1.45</v>
      </c>
      <c r="J51" s="3">
        <v>24.676579856344542</v>
      </c>
      <c r="N51" s="46">
        <v>1796</v>
      </c>
      <c r="O51" s="3"/>
      <c r="P51" s="3"/>
      <c r="Q51" s="3">
        <v>35.78104079169959</v>
      </c>
    </row>
    <row r="52" spans="3:17" ht="15">
      <c r="C52" s="46">
        <v>1797</v>
      </c>
      <c r="F52" s="2"/>
      <c r="G52" s="2"/>
      <c r="H52" s="9"/>
      <c r="J52" s="3">
        <v>24.788703310889996</v>
      </c>
      <c r="N52" s="46">
        <v>1797</v>
      </c>
      <c r="O52" s="3"/>
      <c r="P52" s="3"/>
      <c r="Q52" s="3"/>
    </row>
    <row r="53" spans="3:17" ht="15">
      <c r="C53" s="46">
        <v>1798</v>
      </c>
      <c r="F53" s="2"/>
      <c r="G53" s="2"/>
      <c r="H53" s="9"/>
      <c r="J53" s="3">
        <v>24.90082676543545</v>
      </c>
      <c r="N53" s="46">
        <v>1798</v>
      </c>
      <c r="O53" s="3"/>
      <c r="P53" s="3"/>
      <c r="Q53" s="3"/>
    </row>
    <row r="54" spans="3:17" ht="15">
      <c r="C54" s="46">
        <v>1799</v>
      </c>
      <c r="F54" s="2"/>
      <c r="G54" s="2"/>
      <c r="H54" s="9">
        <v>1.055</v>
      </c>
      <c r="J54" s="3">
        <v>25.012950219980905</v>
      </c>
      <c r="N54" s="46">
        <v>1799</v>
      </c>
      <c r="O54" s="3"/>
      <c r="P54" s="3"/>
      <c r="Q54" s="3">
        <v>26.38866248207985</v>
      </c>
    </row>
    <row r="55" spans="3:17" ht="15">
      <c r="C55" s="46">
        <v>1800</v>
      </c>
      <c r="F55" s="2"/>
      <c r="G55" s="2"/>
      <c r="H55" s="9">
        <v>1.5</v>
      </c>
      <c r="J55" s="3">
        <v>25.125078104394724</v>
      </c>
      <c r="N55" s="46">
        <v>1800</v>
      </c>
      <c r="O55" s="3"/>
      <c r="P55" s="3"/>
      <c r="Q55" s="3">
        <v>37.68761715659208</v>
      </c>
    </row>
    <row r="56" spans="3:17" ht="15">
      <c r="C56" s="46">
        <v>1801</v>
      </c>
      <c r="F56" s="2"/>
      <c r="G56" s="2"/>
      <c r="H56" s="9"/>
      <c r="J56" s="3">
        <v>24.78787688483261</v>
      </c>
      <c r="N56" s="46">
        <v>1801</v>
      </c>
      <c r="O56" s="3"/>
      <c r="P56" s="3"/>
      <c r="Q56" s="3"/>
    </row>
    <row r="57" spans="3:17" ht="15">
      <c r="C57" s="46">
        <v>1802</v>
      </c>
      <c r="F57" s="2"/>
      <c r="G57" s="2"/>
      <c r="H57" s="9">
        <v>1.75</v>
      </c>
      <c r="J57" s="3">
        <v>24.459606889457255</v>
      </c>
      <c r="N57" s="46">
        <v>1802</v>
      </c>
      <c r="O57" s="3"/>
      <c r="P57" s="3"/>
      <c r="Q57" s="3">
        <v>42.804312056550195</v>
      </c>
    </row>
    <row r="58" spans="3:17" ht="15">
      <c r="C58" s="46">
        <v>1803</v>
      </c>
      <c r="F58" s="2"/>
      <c r="G58" s="2"/>
      <c r="H58" s="9">
        <v>1.75</v>
      </c>
      <c r="J58" s="3">
        <v>24.675140662502496</v>
      </c>
      <c r="N58" s="46">
        <v>1803</v>
      </c>
      <c r="O58" s="3"/>
      <c r="P58" s="3"/>
      <c r="Q58" s="3">
        <v>43.18149615937937</v>
      </c>
    </row>
    <row r="59" spans="3:17" ht="15">
      <c r="C59" s="46">
        <v>1804</v>
      </c>
      <c r="F59" s="2"/>
      <c r="G59" s="2"/>
      <c r="H59" s="9">
        <v>0.75</v>
      </c>
      <c r="J59" s="3">
        <v>24.675140662502496</v>
      </c>
      <c r="N59" s="46">
        <v>1804</v>
      </c>
      <c r="O59" s="3"/>
      <c r="P59" s="3"/>
      <c r="Q59" s="3">
        <v>18.50635549687687</v>
      </c>
    </row>
    <row r="60" spans="3:17" ht="15">
      <c r="C60" s="46">
        <v>1805</v>
      </c>
      <c r="F60" s="2"/>
      <c r="G60" s="2"/>
      <c r="H60" s="9">
        <v>1.56</v>
      </c>
      <c r="J60" s="3">
        <v>25.359960517290038</v>
      </c>
      <c r="N60" s="46">
        <v>1805</v>
      </c>
      <c r="O60" s="3"/>
      <c r="P60" s="3"/>
      <c r="Q60" s="3">
        <v>39.56153840697246</v>
      </c>
    </row>
    <row r="61" spans="3:17" ht="15">
      <c r="C61" s="46">
        <v>1806</v>
      </c>
      <c r="F61" s="2"/>
      <c r="G61" s="2">
        <v>1.42</v>
      </c>
      <c r="H61" s="9">
        <v>1.25</v>
      </c>
      <c r="J61" s="3">
        <v>24.90164797782094</v>
      </c>
      <c r="N61" s="46">
        <v>1806</v>
      </c>
      <c r="O61" s="3"/>
      <c r="P61" s="3">
        <v>35.36034012850573</v>
      </c>
      <c r="Q61" s="3">
        <v>31.127059972276175</v>
      </c>
    </row>
    <row r="62" spans="3:17" ht="15">
      <c r="C62" s="46">
        <v>1807</v>
      </c>
      <c r="F62" s="2">
        <v>0.167</v>
      </c>
      <c r="G62" s="2">
        <v>1.18</v>
      </c>
      <c r="H62" s="9">
        <v>1.17</v>
      </c>
      <c r="J62" s="3">
        <v>24.675140662502496</v>
      </c>
      <c r="N62" s="46">
        <v>1807</v>
      </c>
      <c r="O62" s="3">
        <v>4.506505348466663</v>
      </c>
      <c r="P62" s="3">
        <v>29.116665981752945</v>
      </c>
      <c r="Q62" s="3">
        <v>28.86991457512792</v>
      </c>
    </row>
    <row r="63" spans="3:17" ht="15">
      <c r="C63" s="46">
        <v>1808</v>
      </c>
      <c r="F63" s="2">
        <v>0.389</v>
      </c>
      <c r="G63" s="2">
        <v>1.75</v>
      </c>
      <c r="H63" s="9">
        <v>1.5</v>
      </c>
      <c r="J63" s="3">
        <v>25.713016839657516</v>
      </c>
      <c r="N63" s="46">
        <v>1808</v>
      </c>
      <c r="O63" s="3">
        <v>10.938717793773812</v>
      </c>
      <c r="P63" s="3">
        <v>44.997779469400655</v>
      </c>
      <c r="Q63" s="3">
        <v>38.56952525948628</v>
      </c>
    </row>
    <row r="64" spans="3:17" ht="15">
      <c r="C64" s="46">
        <v>1809</v>
      </c>
      <c r="F64" s="2"/>
      <c r="G64" s="2">
        <v>1.25</v>
      </c>
      <c r="H64" s="9">
        <v>1.25</v>
      </c>
      <c r="J64" s="3">
        <v>25.599275980738366</v>
      </c>
      <c r="N64" s="46">
        <v>1809</v>
      </c>
      <c r="O64" s="3"/>
      <c r="P64" s="3">
        <v>31.999094975922958</v>
      </c>
      <c r="Q64" s="3">
        <v>31.999094975922958</v>
      </c>
    </row>
    <row r="65" spans="3:17" ht="15">
      <c r="C65" s="46">
        <v>1810</v>
      </c>
      <c r="F65" s="2"/>
      <c r="G65" s="2">
        <v>1.84</v>
      </c>
      <c r="H65" s="9">
        <v>1.17</v>
      </c>
      <c r="J65" s="3">
        <v>25.359960517290038</v>
      </c>
      <c r="N65" s="46">
        <v>1810</v>
      </c>
      <c r="O65" s="3"/>
      <c r="P65" s="3">
        <v>46.66232735181367</v>
      </c>
      <c r="Q65" s="3">
        <v>29.67115380522934</v>
      </c>
    </row>
    <row r="66" spans="3:17" ht="15">
      <c r="C66" s="46">
        <v>1811</v>
      </c>
      <c r="F66" s="2">
        <v>0.25</v>
      </c>
      <c r="G66" s="2">
        <v>0.844</v>
      </c>
      <c r="H66" s="9">
        <v>1.19</v>
      </c>
      <c r="J66" s="3">
        <v>24.90164797782094</v>
      </c>
      <c r="N66" s="46">
        <v>1811</v>
      </c>
      <c r="O66" s="3">
        <v>6.808193344767317</v>
      </c>
      <c r="P66" s="3">
        <v>21.016990893280873</v>
      </c>
      <c r="Q66" s="3">
        <v>29.632961093606916</v>
      </c>
    </row>
    <row r="67" spans="3:17" ht="15">
      <c r="C67" s="46">
        <v>1812</v>
      </c>
      <c r="F67" s="2">
        <v>0.3</v>
      </c>
      <c r="G67" s="2">
        <v>1.625</v>
      </c>
      <c r="H67" s="9">
        <v>1.1</v>
      </c>
      <c r="J67" s="3">
        <v>25.835459776989218</v>
      </c>
      <c r="N67" s="46">
        <v>1812</v>
      </c>
      <c r="O67" s="3">
        <v>8.476200714235308</v>
      </c>
      <c r="P67" s="3">
        <v>41.98262213760748</v>
      </c>
      <c r="Q67" s="3">
        <v>28.419005754688143</v>
      </c>
    </row>
    <row r="68" spans="3:17" ht="15">
      <c r="C68" s="46">
        <v>1813</v>
      </c>
      <c r="F68" s="2"/>
      <c r="G68" s="2"/>
      <c r="H68" s="9">
        <v>1.21</v>
      </c>
      <c r="J68" s="3">
        <v>26.083877659460274</v>
      </c>
      <c r="N68" s="46">
        <v>1813</v>
      </c>
      <c r="O68" s="3"/>
      <c r="P68" s="3"/>
      <c r="Q68" s="3">
        <v>31.56149196794693</v>
      </c>
    </row>
    <row r="69" spans="3:17" ht="15">
      <c r="C69" s="46">
        <v>1814</v>
      </c>
      <c r="F69" s="2">
        <v>0.339</v>
      </c>
      <c r="G69" s="2"/>
      <c r="H69" s="9">
        <v>1.56</v>
      </c>
      <c r="J69" s="3">
        <v>24.133206797521208</v>
      </c>
      <c r="N69" s="46">
        <v>1814</v>
      </c>
      <c r="O69" s="3">
        <v>8.94702220511777</v>
      </c>
      <c r="P69" s="3"/>
      <c r="Q69" s="3">
        <v>37.64780260413308</v>
      </c>
    </row>
    <row r="70" spans="3:17" ht="15">
      <c r="C70" s="46">
        <v>1815</v>
      </c>
      <c r="F70" s="2">
        <v>0.234</v>
      </c>
      <c r="G70" s="2">
        <v>1.29</v>
      </c>
      <c r="H70" s="9">
        <v>1.46</v>
      </c>
      <c r="J70" s="3">
        <v>24.459606889457255</v>
      </c>
      <c r="N70" s="46">
        <v>1815</v>
      </c>
      <c r="O70" s="3">
        <v>6.259348219742998</v>
      </c>
      <c r="P70" s="3">
        <v>31.55289288739986</v>
      </c>
      <c r="Q70" s="3">
        <v>35.711026058607594</v>
      </c>
    </row>
    <row r="71" spans="3:17" ht="15">
      <c r="C71" s="46">
        <v>1816</v>
      </c>
      <c r="F71" s="2"/>
      <c r="G71" s="2">
        <v>0.895</v>
      </c>
      <c r="H71" s="9">
        <v>1.2</v>
      </c>
      <c r="J71" s="3">
        <v>24.459606889457255</v>
      </c>
      <c r="N71" s="46">
        <v>1816</v>
      </c>
      <c r="O71" s="3"/>
      <c r="P71" s="3">
        <v>21.891348166064244</v>
      </c>
      <c r="Q71" s="3">
        <v>29.351528267348705</v>
      </c>
    </row>
    <row r="72" spans="3:17" ht="15">
      <c r="C72" s="46">
        <v>1817</v>
      </c>
      <c r="F72" s="2"/>
      <c r="G72" s="2">
        <v>0.88</v>
      </c>
      <c r="H72" s="9">
        <v>1.29</v>
      </c>
      <c r="J72" s="3">
        <v>24.24103458550231</v>
      </c>
      <c r="N72" s="46">
        <v>1817</v>
      </c>
      <c r="O72" s="3"/>
      <c r="P72" s="3">
        <v>21.332110435242033</v>
      </c>
      <c r="Q72" s="3">
        <v>31.27093461529798</v>
      </c>
    </row>
    <row r="73" spans="3:17" ht="15">
      <c r="C73" s="46">
        <v>1818</v>
      </c>
      <c r="F73" s="2"/>
      <c r="G73" s="2">
        <v>0.75</v>
      </c>
      <c r="H73" s="9">
        <v>1.23</v>
      </c>
      <c r="J73" s="3">
        <v>24.675140662502496</v>
      </c>
      <c r="N73" s="46">
        <v>1818</v>
      </c>
      <c r="O73" s="3"/>
      <c r="P73" s="3">
        <v>18.50635549687687</v>
      </c>
      <c r="Q73" s="3">
        <v>30.35042301487807</v>
      </c>
    </row>
    <row r="74" spans="3:17" ht="15">
      <c r="C74" s="46">
        <v>1819</v>
      </c>
      <c r="F74" s="2"/>
      <c r="G74" s="2">
        <v>0.938</v>
      </c>
      <c r="H74" s="9">
        <v>1.33</v>
      </c>
      <c r="J74" s="3">
        <v>24.56342525486242</v>
      </c>
      <c r="N74" s="46">
        <v>1819</v>
      </c>
      <c r="O74" s="3"/>
      <c r="P74" s="3">
        <v>23.04049288906095</v>
      </c>
      <c r="Q74" s="3">
        <v>32.66935558896702</v>
      </c>
    </row>
    <row r="75" spans="3:17" ht="15">
      <c r="C75" s="46">
        <v>1820</v>
      </c>
      <c r="F75" s="2"/>
      <c r="G75" s="2">
        <v>0.547</v>
      </c>
      <c r="H75" s="9">
        <v>1.27</v>
      </c>
      <c r="J75" s="3">
        <v>25.016468256681208</v>
      </c>
      <c r="N75" s="46">
        <v>1820</v>
      </c>
      <c r="O75" s="3"/>
      <c r="P75" s="3">
        <v>13.684008136404621</v>
      </c>
      <c r="Q75" s="3">
        <v>31.770914685985133</v>
      </c>
    </row>
    <row r="76" spans="3:17" ht="15">
      <c r="C76" s="46">
        <v>1821</v>
      </c>
      <c r="F76" s="2">
        <v>0.2</v>
      </c>
      <c r="G76" s="2">
        <v>0.712</v>
      </c>
      <c r="H76" s="9">
        <v>1.32</v>
      </c>
      <c r="J76" s="3">
        <v>25.599275980738366</v>
      </c>
      <c r="N76" s="46">
        <v>1821</v>
      </c>
      <c r="O76" s="3">
        <v>5.599141728070509</v>
      </c>
      <c r="P76" s="3">
        <v>18.226684498285717</v>
      </c>
      <c r="Q76" s="3">
        <v>33.79104429457465</v>
      </c>
    </row>
    <row r="77" spans="3:17" ht="15">
      <c r="C77" s="46">
        <v>1822</v>
      </c>
      <c r="F77" s="2">
        <v>0.17</v>
      </c>
      <c r="G77" s="2">
        <v>0.605</v>
      </c>
      <c r="H77" s="9">
        <v>1.01</v>
      </c>
      <c r="J77" s="3">
        <v>25.359960517290038</v>
      </c>
      <c r="N77" s="46">
        <v>1822</v>
      </c>
      <c r="O77" s="3">
        <v>4.714778311394692</v>
      </c>
      <c r="P77" s="3">
        <v>15.342776112960472</v>
      </c>
      <c r="Q77" s="3">
        <v>25.61356012246294</v>
      </c>
    </row>
    <row r="78" spans="3:17" ht="15">
      <c r="C78" s="46">
        <v>1823</v>
      </c>
      <c r="F78" s="2"/>
      <c r="G78" s="2">
        <v>0.6</v>
      </c>
      <c r="H78" s="9">
        <v>0.939</v>
      </c>
      <c r="J78" s="3">
        <v>25.359960517290038</v>
      </c>
      <c r="N78" s="46">
        <v>1823</v>
      </c>
      <c r="O78" s="3"/>
      <c r="P78" s="3">
        <v>15.215976310374021</v>
      </c>
      <c r="Q78" s="3">
        <v>23.813002925735343</v>
      </c>
    </row>
    <row r="79" spans="3:17" ht="15">
      <c r="C79" s="46">
        <v>1824</v>
      </c>
      <c r="F79" s="2">
        <v>0.22</v>
      </c>
      <c r="G79" s="2">
        <v>0.653</v>
      </c>
      <c r="H79" s="9">
        <v>1.29</v>
      </c>
      <c r="J79" s="3">
        <v>25.359960517290038</v>
      </c>
      <c r="N79" s="46">
        <v>1824</v>
      </c>
      <c r="O79" s="3">
        <v>6.101477814746072</v>
      </c>
      <c r="P79" s="3">
        <v>16.560054217790395</v>
      </c>
      <c r="Q79" s="3">
        <v>32.71434906730415</v>
      </c>
    </row>
    <row r="80" spans="3:17" ht="15">
      <c r="C80" s="46">
        <v>1825</v>
      </c>
      <c r="F80" s="2"/>
      <c r="G80" s="2">
        <v>0.75</v>
      </c>
      <c r="H80" s="9">
        <v>1.08</v>
      </c>
      <c r="J80" s="3">
        <v>25.125078104394724</v>
      </c>
      <c r="N80" s="46">
        <v>1825</v>
      </c>
      <c r="O80" s="3"/>
      <c r="P80" s="3">
        <v>18.84380857829604</v>
      </c>
      <c r="Q80" s="3">
        <v>27.135084352746304</v>
      </c>
    </row>
    <row r="81" spans="3:17" ht="15">
      <c r="C81" s="46">
        <v>1826</v>
      </c>
      <c r="F81" s="2"/>
      <c r="G81" s="2">
        <v>0.859</v>
      </c>
      <c r="H81" s="9">
        <v>1.33</v>
      </c>
      <c r="J81" s="3">
        <v>25.359960517290038</v>
      </c>
      <c r="N81" s="46">
        <v>1826</v>
      </c>
      <c r="O81" s="3"/>
      <c r="P81" s="3">
        <v>21.784206084352142</v>
      </c>
      <c r="Q81" s="3">
        <v>33.728747487995754</v>
      </c>
    </row>
    <row r="82" spans="3:17" ht="15">
      <c r="C82" s="46">
        <v>1827</v>
      </c>
      <c r="F82" s="2">
        <v>0.125</v>
      </c>
      <c r="G82" s="2">
        <v>0.622</v>
      </c>
      <c r="H82" s="9">
        <v>1.14</v>
      </c>
      <c r="J82" s="3">
        <v>25.24197291383652</v>
      </c>
      <c r="N82" s="46">
        <v>1827</v>
      </c>
      <c r="O82" s="3">
        <v>3.4506196568564795</v>
      </c>
      <c r="P82" s="3">
        <v>15.700507152406315</v>
      </c>
      <c r="Q82" s="3">
        <v>28.77584912177363</v>
      </c>
    </row>
    <row r="83" spans="3:17" ht="15">
      <c r="C83" s="46">
        <v>1828</v>
      </c>
      <c r="F83" s="2">
        <v>0.16</v>
      </c>
      <c r="G83" s="2">
        <v>0.583</v>
      </c>
      <c r="H83" s="9">
        <v>1.36</v>
      </c>
      <c r="J83" s="3">
        <v>25.359960517290038</v>
      </c>
      <c r="N83" s="46">
        <v>1828</v>
      </c>
      <c r="O83" s="3">
        <v>4.437438410724416</v>
      </c>
      <c r="P83" s="3">
        <v>14.784856981580091</v>
      </c>
      <c r="Q83" s="3">
        <v>34.48954630351445</v>
      </c>
    </row>
    <row r="84" spans="3:17" ht="15">
      <c r="C84" s="46">
        <v>1829</v>
      </c>
      <c r="F84" s="2"/>
      <c r="G84" s="2">
        <v>0.329</v>
      </c>
      <c r="H84" s="9">
        <v>1.02</v>
      </c>
      <c r="J84" s="3">
        <v>25.359960517290038</v>
      </c>
      <c r="N84" s="46">
        <v>1829</v>
      </c>
      <c r="O84" s="3"/>
      <c r="P84" s="3">
        <v>8.343427010188423</v>
      </c>
      <c r="Q84" s="3">
        <v>25.86715972763584</v>
      </c>
    </row>
    <row r="85" spans="3:17" ht="15">
      <c r="C85" s="46">
        <v>1830</v>
      </c>
      <c r="F85" s="2">
        <v>0.176</v>
      </c>
      <c r="G85" s="2">
        <v>0.389</v>
      </c>
      <c r="H85" s="9">
        <v>1.25</v>
      </c>
      <c r="J85" s="3">
        <v>25.479056310737832</v>
      </c>
      <c r="N85" s="46">
        <v>1830</v>
      </c>
      <c r="O85" s="3">
        <v>4.904105326651201</v>
      </c>
      <c r="P85" s="3">
        <v>9.911352904877017</v>
      </c>
      <c r="Q85" s="3">
        <v>31.84882038842229</v>
      </c>
    </row>
    <row r="86" spans="3:17" ht="15">
      <c r="C86" s="46">
        <v>1831</v>
      </c>
      <c r="F86" s="2">
        <v>0.17</v>
      </c>
      <c r="G86" s="2">
        <v>0.473</v>
      </c>
      <c r="H86" s="9">
        <v>1.3</v>
      </c>
      <c r="J86" s="3">
        <v>25.24197291383652</v>
      </c>
      <c r="N86" s="46">
        <v>1831</v>
      </c>
      <c r="O86" s="3">
        <v>4.692842733324812</v>
      </c>
      <c r="P86" s="3">
        <v>11.939453188244673</v>
      </c>
      <c r="Q86" s="3">
        <v>32.81456478798748</v>
      </c>
    </row>
    <row r="87" spans="3:17" ht="15">
      <c r="C87" s="46">
        <v>1832</v>
      </c>
      <c r="F87" s="2">
        <v>0.15</v>
      </c>
      <c r="G87" s="2">
        <v>0.542</v>
      </c>
      <c r="H87" s="9">
        <v>1.32</v>
      </c>
      <c r="J87" s="3">
        <v>25.24197291383652</v>
      </c>
      <c r="N87" s="46">
        <v>1832</v>
      </c>
      <c r="O87" s="3">
        <v>4.140743588227775</v>
      </c>
      <c r="P87" s="3">
        <v>13.681149319299395</v>
      </c>
      <c r="Q87" s="3">
        <v>33.319404246264206</v>
      </c>
    </row>
    <row r="88" spans="3:17" ht="15">
      <c r="C88" s="46">
        <v>1833</v>
      </c>
      <c r="F88" s="2">
        <v>0.14</v>
      </c>
      <c r="G88" s="2">
        <v>0.625</v>
      </c>
      <c r="H88" s="9">
        <v>1.63</v>
      </c>
      <c r="J88" s="3">
        <v>25.599275980738366</v>
      </c>
      <c r="N88" s="46">
        <v>1833</v>
      </c>
      <c r="O88" s="3">
        <v>3.9193992096493564</v>
      </c>
      <c r="P88" s="3">
        <v>15.999547487961479</v>
      </c>
      <c r="Q88" s="3">
        <v>41.72681984860353</v>
      </c>
    </row>
    <row r="89" spans="3:17" ht="15">
      <c r="C89" s="46">
        <v>1834</v>
      </c>
      <c r="F89" s="2"/>
      <c r="G89" s="2">
        <v>0.7</v>
      </c>
      <c r="H89" s="9">
        <v>1.03</v>
      </c>
      <c r="J89" s="3">
        <v>25.24197291383652</v>
      </c>
      <c r="N89" s="46">
        <v>1834</v>
      </c>
      <c r="O89" s="3"/>
      <c r="P89" s="3">
        <v>17.66938103968556</v>
      </c>
      <c r="Q89" s="3">
        <v>25.999232101251618</v>
      </c>
    </row>
    <row r="90" spans="3:17" ht="15">
      <c r="C90" s="46">
        <v>1835</v>
      </c>
      <c r="F90" s="2"/>
      <c r="G90" s="2">
        <v>0.74</v>
      </c>
      <c r="H90" s="9">
        <v>1.38</v>
      </c>
      <c r="J90" s="3">
        <v>25.24197291383652</v>
      </c>
      <c r="N90" s="46">
        <v>1835</v>
      </c>
      <c r="O90" s="3"/>
      <c r="P90" s="3">
        <v>18.679059956239023</v>
      </c>
      <c r="Q90" s="3">
        <v>34.833922621094395</v>
      </c>
    </row>
    <row r="91" spans="3:17" ht="15">
      <c r="C91" s="46">
        <v>1836</v>
      </c>
      <c r="F91" s="2"/>
      <c r="G91" s="2">
        <v>0.5</v>
      </c>
      <c r="H91" s="9">
        <v>1.47</v>
      </c>
      <c r="J91" s="3">
        <v>25.24197291383652</v>
      </c>
      <c r="N91" s="46">
        <v>1836</v>
      </c>
      <c r="O91" s="3"/>
      <c r="P91" s="3">
        <v>12.62098645691826</v>
      </c>
      <c r="Q91" s="3">
        <v>37.105700183339685</v>
      </c>
    </row>
    <row r="92" spans="3:17" ht="15">
      <c r="C92" s="46">
        <v>1837</v>
      </c>
      <c r="F92" s="2">
        <v>0.134</v>
      </c>
      <c r="G92" s="2">
        <v>0.492</v>
      </c>
      <c r="H92" s="9">
        <v>1.5</v>
      </c>
      <c r="J92" s="3">
        <v>25.359960517290038</v>
      </c>
      <c r="N92" s="46">
        <v>1837</v>
      </c>
      <c r="O92" s="3">
        <v>3.716354668981699</v>
      </c>
      <c r="P92" s="3">
        <v>12.477100574506698</v>
      </c>
      <c r="Q92" s="3">
        <v>38.03994077593506</v>
      </c>
    </row>
    <row r="93" spans="3:17" ht="15">
      <c r="C93" s="46">
        <v>1838</v>
      </c>
      <c r="F93" s="2"/>
      <c r="G93" s="2">
        <v>0.666</v>
      </c>
      <c r="H93" s="9">
        <v>1.38</v>
      </c>
      <c r="J93" s="3">
        <v>25.359960517290038</v>
      </c>
      <c r="N93" s="46">
        <v>1838</v>
      </c>
      <c r="O93" s="3"/>
      <c r="P93" s="3">
        <v>16.889733704515166</v>
      </c>
      <c r="Q93" s="3">
        <v>34.99674551386025</v>
      </c>
    </row>
    <row r="94" spans="3:17" ht="15">
      <c r="C94" s="46">
        <v>1839</v>
      </c>
      <c r="F94" s="2"/>
      <c r="G94" s="2">
        <v>0.46</v>
      </c>
      <c r="H94" s="9">
        <v>1.38</v>
      </c>
      <c r="J94" s="3">
        <v>25.016468256681208</v>
      </c>
      <c r="N94" s="46">
        <v>1839</v>
      </c>
      <c r="O94" s="3"/>
      <c r="P94" s="3">
        <v>11.507575398073357</v>
      </c>
      <c r="Q94" s="3">
        <v>34.52272619422006</v>
      </c>
    </row>
    <row r="95" spans="3:17" ht="15">
      <c r="C95" s="46">
        <v>1840</v>
      </c>
      <c r="F95" s="2">
        <v>0.14</v>
      </c>
      <c r="G95" s="2">
        <v>0.625</v>
      </c>
      <c r="H95" s="9">
        <v>1.21</v>
      </c>
      <c r="J95" s="3">
        <v>25.016468256681208</v>
      </c>
      <c r="N95" s="46">
        <v>1840</v>
      </c>
      <c r="O95" s="3">
        <v>3.830167930812959</v>
      </c>
      <c r="P95" s="3">
        <v>15.635292660425755</v>
      </c>
      <c r="Q95" s="3">
        <v>30.26992659058426</v>
      </c>
    </row>
    <row r="96" spans="3:17" ht="15">
      <c r="C96" s="46">
        <v>1841</v>
      </c>
      <c r="F96" s="2"/>
      <c r="G96" s="2">
        <v>0.69</v>
      </c>
      <c r="H96" s="9">
        <v>1.25</v>
      </c>
      <c r="J96" s="3">
        <v>25.24197291383652</v>
      </c>
      <c r="N96" s="46">
        <v>1841</v>
      </c>
      <c r="O96" s="3"/>
      <c r="P96" s="3">
        <v>17.416961310547197</v>
      </c>
      <c r="Q96" s="3">
        <v>31.55246614229565</v>
      </c>
    </row>
    <row r="97" spans="3:17" ht="15">
      <c r="C97" s="46">
        <v>1842</v>
      </c>
      <c r="F97" s="2"/>
      <c r="G97" s="2">
        <v>0.524</v>
      </c>
      <c r="H97" s="9">
        <v>1.06</v>
      </c>
      <c r="J97" s="3">
        <v>25.479056310737832</v>
      </c>
      <c r="N97" s="46">
        <v>1842</v>
      </c>
      <c r="O97" s="3"/>
      <c r="P97" s="3">
        <v>13.351025506826625</v>
      </c>
      <c r="Q97" s="3">
        <v>27.007799689382104</v>
      </c>
    </row>
    <row r="98" spans="3:17" ht="15">
      <c r="C98" s="46">
        <v>1843</v>
      </c>
      <c r="F98" s="2"/>
      <c r="G98" s="2">
        <v>0.322</v>
      </c>
      <c r="H98" s="9">
        <v>1.33</v>
      </c>
      <c r="J98" s="3">
        <v>25.599275980738366</v>
      </c>
      <c r="N98" s="46">
        <v>1843</v>
      </c>
      <c r="O98" s="3"/>
      <c r="P98" s="3">
        <v>8.242966865797754</v>
      </c>
      <c r="Q98" s="3">
        <v>34.04703705438203</v>
      </c>
    </row>
    <row r="99" spans="3:17" ht="15">
      <c r="C99" s="46">
        <v>1844</v>
      </c>
      <c r="F99" s="2"/>
      <c r="G99" s="2"/>
      <c r="H99" s="9">
        <v>0.906</v>
      </c>
      <c r="J99" s="3">
        <v>25.359960517290038</v>
      </c>
      <c r="N99" s="46">
        <v>1844</v>
      </c>
      <c r="O99" s="3"/>
      <c r="P99" s="3"/>
      <c r="Q99" s="3">
        <v>22.976124228664776</v>
      </c>
    </row>
    <row r="100" spans="3:17" ht="15">
      <c r="C100" s="46">
        <v>1845</v>
      </c>
      <c r="F100" s="2"/>
      <c r="G100" s="2"/>
      <c r="H100" s="9">
        <v>1.17</v>
      </c>
      <c r="J100" s="3">
        <v>25.599275980738366</v>
      </c>
      <c r="N100" s="46">
        <v>1845</v>
      </c>
      <c r="O100" s="3"/>
      <c r="P100" s="3"/>
      <c r="Q100" s="3">
        <v>29.951152897463885</v>
      </c>
    </row>
    <row r="101" spans="3:17" ht="15">
      <c r="C101" s="46">
        <v>1846</v>
      </c>
      <c r="F101" s="2"/>
      <c r="G101" s="2">
        <v>0.25</v>
      </c>
      <c r="H101" s="9">
        <v>1</v>
      </c>
      <c r="J101" s="3">
        <v>25.479056310737832</v>
      </c>
      <c r="N101" s="46">
        <v>1846</v>
      </c>
      <c r="O101" s="3"/>
      <c r="P101" s="3">
        <v>6.369764077684458</v>
      </c>
      <c r="Q101" s="3">
        <v>25.479056310737832</v>
      </c>
    </row>
    <row r="102" spans="3:17" ht="15">
      <c r="C102" s="46">
        <v>1847</v>
      </c>
      <c r="F102" s="2"/>
      <c r="G102" s="2">
        <v>0.418</v>
      </c>
      <c r="H102" s="9">
        <v>0.85</v>
      </c>
      <c r="J102" s="3">
        <v>25.359960517290038</v>
      </c>
      <c r="N102" s="46">
        <v>1847</v>
      </c>
      <c r="O102" s="3"/>
      <c r="P102" s="3">
        <v>10.600463496227235</v>
      </c>
      <c r="Q102" s="3">
        <v>21.55596643969653</v>
      </c>
    </row>
    <row r="103" spans="3:17" ht="15">
      <c r="C103" s="46">
        <v>1848</v>
      </c>
      <c r="F103" s="2"/>
      <c r="G103" s="2">
        <v>0.19</v>
      </c>
      <c r="H103" s="9">
        <v>0.625</v>
      </c>
      <c r="J103" s="3">
        <v>25.359960517290038</v>
      </c>
      <c r="N103" s="46">
        <v>1848</v>
      </c>
      <c r="O103" s="3"/>
      <c r="P103" s="3">
        <v>4.818392498285108</v>
      </c>
      <c r="Q103" s="3">
        <v>15.849975323306273</v>
      </c>
    </row>
    <row r="104" spans="3:17" ht="15">
      <c r="C104" s="46">
        <v>1849</v>
      </c>
      <c r="F104" s="2"/>
      <c r="G104" s="2">
        <v>0.205</v>
      </c>
      <c r="H104" s="9">
        <v>1</v>
      </c>
      <c r="J104" s="3">
        <v>25.24197291383652</v>
      </c>
      <c r="N104" s="46">
        <v>1849</v>
      </c>
      <c r="O104" s="3"/>
      <c r="P104" s="3">
        <v>5.1746044473364865</v>
      </c>
      <c r="Q104" s="3">
        <v>25.24197291383652</v>
      </c>
    </row>
    <row r="105" spans="3:17" ht="15">
      <c r="C105" s="46">
        <v>1850</v>
      </c>
      <c r="F105" s="2"/>
      <c r="G105" s="2">
        <v>0.25</v>
      </c>
      <c r="H105" s="9">
        <v>0.92</v>
      </c>
      <c r="J105" s="3">
        <v>25.125078104394724</v>
      </c>
      <c r="N105" s="46">
        <v>1850</v>
      </c>
      <c r="O105" s="3"/>
      <c r="P105" s="3">
        <v>6.281269526098681</v>
      </c>
      <c r="Q105" s="3">
        <v>23.115071856043148</v>
      </c>
    </row>
    <row r="106" spans="3:17" ht="15">
      <c r="C106" s="46">
        <v>1851</v>
      </c>
      <c r="F106" s="2">
        <v>0.125</v>
      </c>
      <c r="G106" s="2"/>
      <c r="H106" s="9">
        <v>0.905</v>
      </c>
      <c r="J106" s="3">
        <v>24.745480288108265</v>
      </c>
      <c r="N106" s="46">
        <v>1851</v>
      </c>
      <c r="O106" s="3">
        <v>3.3827482896036014</v>
      </c>
      <c r="P106" s="3"/>
      <c r="Q106" s="3">
        <v>22.39465966073798</v>
      </c>
    </row>
    <row r="107" spans="3:17" ht="15">
      <c r="C107" s="46">
        <v>1852</v>
      </c>
      <c r="F107" s="2"/>
      <c r="G107" s="2">
        <v>0.563</v>
      </c>
      <c r="H107" s="9">
        <v>0.938</v>
      </c>
      <c r="J107" s="3">
        <v>24.930254121391094</v>
      </c>
      <c r="N107" s="46">
        <v>1852</v>
      </c>
      <c r="O107" s="3"/>
      <c r="P107" s="3">
        <v>14.035733070343184</v>
      </c>
      <c r="Q107" s="3">
        <v>23.384578365864844</v>
      </c>
    </row>
    <row r="108" spans="3:17" ht="15">
      <c r="C108" s="46">
        <v>1853</v>
      </c>
      <c r="F108" s="2"/>
      <c r="G108" s="2"/>
      <c r="H108" s="9"/>
      <c r="J108" s="3">
        <v>24.56342525486242</v>
      </c>
      <c r="N108" s="46">
        <v>1853</v>
      </c>
      <c r="O108" s="3"/>
      <c r="P108" s="3"/>
      <c r="Q108" s="3"/>
    </row>
    <row r="109" spans="3:17" ht="15">
      <c r="C109" s="46">
        <v>1854</v>
      </c>
      <c r="F109" s="2"/>
      <c r="G109" s="2"/>
      <c r="H109" s="9">
        <v>1.75</v>
      </c>
      <c r="J109" s="3">
        <v>24.56342525486242</v>
      </c>
      <c r="N109" s="46">
        <v>1854</v>
      </c>
      <c r="O109" s="3"/>
      <c r="P109" s="3"/>
      <c r="Q109" s="3">
        <v>42.98599419600924</v>
      </c>
    </row>
    <row r="110" spans="3:17" ht="15">
      <c r="C110" s="46">
        <v>1855</v>
      </c>
      <c r="F110" s="2"/>
      <c r="G110" s="2">
        <v>0.448</v>
      </c>
      <c r="H110" s="9">
        <v>1.13</v>
      </c>
      <c r="J110" s="3">
        <v>24.745480288108265</v>
      </c>
      <c r="N110" s="46">
        <v>1855</v>
      </c>
      <c r="O110" s="3"/>
      <c r="P110" s="3">
        <v>11.085975169072503</v>
      </c>
      <c r="Q110" s="3">
        <v>27.962392725562335</v>
      </c>
    </row>
    <row r="111" spans="3:17" ht="15">
      <c r="C111" s="46">
        <v>1856</v>
      </c>
      <c r="F111" s="2"/>
      <c r="G111" s="2">
        <v>0.24</v>
      </c>
      <c r="H111" s="9">
        <v>1.09</v>
      </c>
      <c r="J111" s="3">
        <v>24.745480288108265</v>
      </c>
      <c r="N111" s="46">
        <v>1856</v>
      </c>
      <c r="O111" s="3"/>
      <c r="P111" s="3">
        <v>5.9389152691459834</v>
      </c>
      <c r="Q111" s="3">
        <v>26.97257351403801</v>
      </c>
    </row>
    <row r="112" spans="3:17" ht="15">
      <c r="C112" s="46">
        <v>1857</v>
      </c>
      <c r="F112" s="2">
        <v>0.13</v>
      </c>
      <c r="G112" s="2">
        <v>0.434</v>
      </c>
      <c r="H112" s="9">
        <v>1.03</v>
      </c>
      <c r="J112" s="3">
        <v>24.56342525486242</v>
      </c>
      <c r="N112" s="46">
        <v>1857</v>
      </c>
      <c r="O112" s="3">
        <v>3.4921755064874396</v>
      </c>
      <c r="P112" s="3">
        <v>10.66052656061029</v>
      </c>
      <c r="Q112" s="3">
        <v>25.30032801250829</v>
      </c>
    </row>
    <row r="113" spans="3:17" ht="15">
      <c r="C113" s="46">
        <v>1858</v>
      </c>
      <c r="F113" s="2"/>
      <c r="G113" s="2">
        <v>0.292</v>
      </c>
      <c r="H113" s="9">
        <v>1.01</v>
      </c>
      <c r="J113" s="3">
        <v>24.745480288108265</v>
      </c>
      <c r="N113" s="46">
        <v>1858</v>
      </c>
      <c r="O113" s="3"/>
      <c r="P113" s="3">
        <v>7.225680244127613</v>
      </c>
      <c r="Q113" s="3">
        <v>24.99293509098935</v>
      </c>
    </row>
    <row r="114" spans="3:17" ht="15">
      <c r="C114" s="46">
        <v>1859</v>
      </c>
      <c r="F114" s="2"/>
      <c r="G114" s="2">
        <v>0.252</v>
      </c>
      <c r="H114" s="9">
        <v>1.02</v>
      </c>
      <c r="J114" s="3">
        <v>24.384029452439265</v>
      </c>
      <c r="N114" s="46">
        <v>1859</v>
      </c>
      <c r="O114" s="3"/>
      <c r="P114" s="3">
        <v>6.144775422014694</v>
      </c>
      <c r="Q114" s="3">
        <v>24.87171004148805</v>
      </c>
    </row>
    <row r="115" spans="3:17" ht="15">
      <c r="C115" s="47">
        <v>1860</v>
      </c>
      <c r="F115" s="2"/>
      <c r="G115" s="2"/>
      <c r="H115" s="9"/>
      <c r="J115" s="3">
        <v>24.56342525486242</v>
      </c>
      <c r="N115" s="47">
        <v>1860</v>
      </c>
      <c r="O115" s="3"/>
      <c r="P115" s="3"/>
      <c r="Q115" s="3"/>
    </row>
    <row r="116" spans="3:17" ht="15">
      <c r="C116" s="43"/>
      <c r="F116" s="2"/>
      <c r="G116" s="2"/>
      <c r="H116" s="9"/>
      <c r="N116" s="43"/>
      <c r="O116" s="3"/>
      <c r="P116" s="3"/>
      <c r="Q116" s="3"/>
    </row>
    <row r="117" spans="1:17" ht="15">
      <c r="A117" s="1">
        <v>1752</v>
      </c>
      <c r="B117" s="1">
        <v>1760</v>
      </c>
      <c r="C117" s="1">
        <v>1756</v>
      </c>
      <c r="F117" s="9">
        <v>0.15</v>
      </c>
      <c r="G117" s="9"/>
      <c r="H117" s="4">
        <v>1</v>
      </c>
      <c r="J117" s="3">
        <v>25.278207671405863</v>
      </c>
      <c r="L117" s="1">
        <v>1752</v>
      </c>
      <c r="M117" s="1">
        <v>1760</v>
      </c>
      <c r="N117" s="1">
        <v>1756</v>
      </c>
      <c r="O117" s="3">
        <v>4.146687610138757</v>
      </c>
      <c r="P117" s="3"/>
      <c r="Q117" s="3">
        <v>25.278207671405863</v>
      </c>
    </row>
    <row r="118" spans="1:17" ht="15">
      <c r="A118" s="1">
        <v>1761</v>
      </c>
      <c r="B118" s="1">
        <f>B117+10</f>
        <v>1770</v>
      </c>
      <c r="C118" s="1">
        <v>1765</v>
      </c>
      <c r="F118" s="4">
        <v>0.299</v>
      </c>
      <c r="G118" s="4">
        <v>0.978</v>
      </c>
      <c r="H118" s="4">
        <v>1.11</v>
      </c>
      <c r="J118" s="3">
        <v>25.015141527904575</v>
      </c>
      <c r="L118" s="1">
        <v>1761</v>
      </c>
      <c r="M118" s="1">
        <f>M117+10</f>
        <v>1770</v>
      </c>
      <c r="N118" s="1">
        <v>1765</v>
      </c>
      <c r="O118" s="3">
        <v>8.17971053898017</v>
      </c>
      <c r="P118" s="3">
        <v>24.464808414290673</v>
      </c>
      <c r="Q118" s="3">
        <v>27.76680709597408</v>
      </c>
    </row>
    <row r="119" spans="1:17" ht="15">
      <c r="A119" s="1">
        <f>A118+10</f>
        <v>1771</v>
      </c>
      <c r="B119" s="1">
        <f>B118+10</f>
        <v>1780</v>
      </c>
      <c r="C119" s="1">
        <v>1775</v>
      </c>
      <c r="F119" s="4"/>
      <c r="G119" s="4"/>
      <c r="H119" s="4">
        <v>0.837</v>
      </c>
      <c r="J119" s="3">
        <v>25.68600515201686</v>
      </c>
      <c r="L119" s="1">
        <f>L118+10</f>
        <v>1771</v>
      </c>
      <c r="M119" s="1">
        <f>M118+10</f>
        <v>1780</v>
      </c>
      <c r="N119" s="1">
        <v>1775</v>
      </c>
      <c r="O119" s="3"/>
      <c r="P119" s="3"/>
      <c r="Q119" s="3">
        <v>21.499186312238113</v>
      </c>
    </row>
    <row r="120" spans="1:17" ht="15">
      <c r="A120" s="1">
        <f aca="true" t="shared" si="0" ref="A120:B127">A119+10</f>
        <v>1781</v>
      </c>
      <c r="B120" s="1">
        <f t="shared" si="0"/>
        <v>1790</v>
      </c>
      <c r="C120" s="1">
        <v>1785</v>
      </c>
      <c r="F120" s="4">
        <v>0.214</v>
      </c>
      <c r="G120" s="4">
        <v>0.734</v>
      </c>
      <c r="H120" s="4">
        <v>0.958</v>
      </c>
      <c r="J120" s="3">
        <v>23.891715674526363</v>
      </c>
      <c r="L120" s="1">
        <f aca="true" t="shared" si="1" ref="L120:L127">L119+10</f>
        <v>1781</v>
      </c>
      <c r="M120" s="1">
        <f aca="true" t="shared" si="2" ref="M120:M127">M119+10</f>
        <v>1790</v>
      </c>
      <c r="N120" s="1">
        <v>1785</v>
      </c>
      <c r="O120" s="3">
        <v>5.5914557680978145</v>
      </c>
      <c r="P120" s="3">
        <v>17.53651930510235</v>
      </c>
      <c r="Q120" s="3">
        <v>22.888263616196255</v>
      </c>
    </row>
    <row r="121" spans="1:17" ht="15">
      <c r="A121" s="1">
        <f t="shared" si="0"/>
        <v>1791</v>
      </c>
      <c r="B121" s="1">
        <f t="shared" si="0"/>
        <v>1800</v>
      </c>
      <c r="C121" s="1">
        <v>1795</v>
      </c>
      <c r="F121" s="4">
        <v>0.201</v>
      </c>
      <c r="G121" s="4">
        <v>1.35</v>
      </c>
      <c r="H121" s="4">
        <v>0.97</v>
      </c>
      <c r="J121" s="3">
        <v>24.456196216992893</v>
      </c>
      <c r="L121" s="1">
        <f t="shared" si="1"/>
        <v>1791</v>
      </c>
      <c r="M121" s="1">
        <f t="shared" si="2"/>
        <v>1800</v>
      </c>
      <c r="N121" s="1">
        <v>1795</v>
      </c>
      <c r="O121" s="3">
        <v>5.375869903341614</v>
      </c>
      <c r="P121" s="3">
        <v>33.01586489294041</v>
      </c>
      <c r="Q121" s="3">
        <v>23.722510330483107</v>
      </c>
    </row>
    <row r="122" spans="1:17" ht="15">
      <c r="A122" s="1">
        <f t="shared" si="0"/>
        <v>1801</v>
      </c>
      <c r="B122" s="1">
        <f t="shared" si="0"/>
        <v>1810</v>
      </c>
      <c r="C122" s="1">
        <v>1805</v>
      </c>
      <c r="F122" s="4">
        <v>0.278</v>
      </c>
      <c r="G122" s="4">
        <v>1.23</v>
      </c>
      <c r="H122" s="4">
        <v>1.29</v>
      </c>
      <c r="J122" s="3">
        <v>25.020676759459423</v>
      </c>
      <c r="L122" s="1">
        <f t="shared" si="1"/>
        <v>1801</v>
      </c>
      <c r="M122" s="1">
        <f t="shared" si="2"/>
        <v>1810</v>
      </c>
      <c r="N122" s="1">
        <v>1805</v>
      </c>
      <c r="O122" s="3">
        <v>7.606898664840027</v>
      </c>
      <c r="P122" s="3">
        <v>30.77543241413509</v>
      </c>
      <c r="Q122" s="3">
        <v>32.276673019702656</v>
      </c>
    </row>
    <row r="123" spans="1:17" ht="15">
      <c r="A123" s="1">
        <f t="shared" si="0"/>
        <v>1811</v>
      </c>
      <c r="B123" s="1">
        <f t="shared" si="0"/>
        <v>1820</v>
      </c>
      <c r="C123" s="1">
        <v>1815</v>
      </c>
      <c r="F123" s="4">
        <v>0.292</v>
      </c>
      <c r="G123" s="4">
        <v>0.932</v>
      </c>
      <c r="H123" s="4">
        <v>1.25</v>
      </c>
      <c r="J123" s="3">
        <v>24.836947475025458</v>
      </c>
      <c r="L123" s="1">
        <f t="shared" si="1"/>
        <v>1811</v>
      </c>
      <c r="M123" s="1">
        <f t="shared" si="2"/>
        <v>1820</v>
      </c>
      <c r="N123" s="1">
        <v>1815</v>
      </c>
      <c r="O123" s="3">
        <v>7.931308686250473</v>
      </c>
      <c r="P123" s="3">
        <v>23.148035046723727</v>
      </c>
      <c r="Q123" s="3">
        <v>31.04618434378182</v>
      </c>
    </row>
    <row r="124" spans="1:17" ht="15">
      <c r="A124" s="1">
        <f t="shared" si="0"/>
        <v>1821</v>
      </c>
      <c r="B124" s="1">
        <f t="shared" si="0"/>
        <v>1830</v>
      </c>
      <c r="C124" s="1">
        <v>1825</v>
      </c>
      <c r="F124" s="4">
        <v>0.173</v>
      </c>
      <c r="G124" s="4">
        <v>0.59</v>
      </c>
      <c r="H124" s="4">
        <v>1.26</v>
      </c>
      <c r="J124" s="3">
        <v>25.360514641344764</v>
      </c>
      <c r="L124" s="1">
        <f t="shared" si="1"/>
        <v>1821</v>
      </c>
      <c r="M124" s="1">
        <f t="shared" si="2"/>
        <v>1830</v>
      </c>
      <c r="N124" s="1">
        <v>1825</v>
      </c>
      <c r="O124" s="3">
        <v>4.79808511915206</v>
      </c>
      <c r="P124" s="3">
        <v>14.96270363839341</v>
      </c>
      <c r="Q124" s="3">
        <v>31.954248448094404</v>
      </c>
    </row>
    <row r="125" spans="1:17" ht="15">
      <c r="A125" s="1">
        <f t="shared" si="0"/>
        <v>1831</v>
      </c>
      <c r="B125" s="1">
        <f t="shared" si="0"/>
        <v>1840</v>
      </c>
      <c r="C125" s="1">
        <v>1835</v>
      </c>
      <c r="F125" s="4">
        <v>0.147</v>
      </c>
      <c r="G125" s="4">
        <v>0.523</v>
      </c>
      <c r="H125" s="4">
        <v>1.35</v>
      </c>
      <c r="J125" s="3">
        <v>25.256199809786345</v>
      </c>
      <c r="L125" s="1">
        <f t="shared" si="1"/>
        <v>1831</v>
      </c>
      <c r="M125" s="1">
        <f t="shared" si="2"/>
        <v>1840</v>
      </c>
      <c r="N125" s="1">
        <v>1835</v>
      </c>
      <c r="O125" s="3">
        <v>4.060215848686125</v>
      </c>
      <c r="P125" s="3">
        <v>13.208992500518258</v>
      </c>
      <c r="Q125" s="3">
        <v>34.095869743211566</v>
      </c>
    </row>
    <row r="126" spans="1:17" ht="15">
      <c r="A126" s="1">
        <f t="shared" si="0"/>
        <v>1841</v>
      </c>
      <c r="B126" s="1">
        <f t="shared" si="0"/>
        <v>1850</v>
      </c>
      <c r="C126" s="1">
        <v>1845</v>
      </c>
      <c r="F126" s="4"/>
      <c r="G126" s="4">
        <v>0.38</v>
      </c>
      <c r="H126" s="4">
        <v>1.06</v>
      </c>
      <c r="J126" s="3">
        <v>25.38455700668903</v>
      </c>
      <c r="L126" s="1">
        <f t="shared" si="1"/>
        <v>1841</v>
      </c>
      <c r="M126" s="1">
        <f t="shared" si="2"/>
        <v>1850</v>
      </c>
      <c r="N126" s="1">
        <v>1845</v>
      </c>
      <c r="O126" s="3"/>
      <c r="P126" s="3">
        <v>9.646131662541832</v>
      </c>
      <c r="Q126" s="3">
        <v>26.90763042709037</v>
      </c>
    </row>
    <row r="127" spans="1:17" ht="15">
      <c r="A127" s="1">
        <f t="shared" si="0"/>
        <v>1851</v>
      </c>
      <c r="B127" s="1">
        <f t="shared" si="0"/>
        <v>1860</v>
      </c>
      <c r="C127" s="1">
        <v>1855</v>
      </c>
      <c r="F127" s="4">
        <v>0.128</v>
      </c>
      <c r="G127" s="4">
        <v>0.445</v>
      </c>
      <c r="H127" s="4">
        <v>1.09</v>
      </c>
      <c r="J127" s="3">
        <v>24.654990574571308</v>
      </c>
      <c r="L127" s="1">
        <f t="shared" si="1"/>
        <v>1851</v>
      </c>
      <c r="M127" s="1">
        <f t="shared" si="2"/>
        <v>1860</v>
      </c>
      <c r="N127" s="1">
        <v>1855</v>
      </c>
      <c r="O127" s="3">
        <v>3.4512672720309796</v>
      </c>
      <c r="P127" s="3">
        <v>10.971470805684232</v>
      </c>
      <c r="Q127" s="3">
        <v>26.873939726282728</v>
      </c>
    </row>
    <row r="128" spans="6:17" ht="15">
      <c r="F128" s="4"/>
      <c r="G128" s="4"/>
      <c r="H128" s="4"/>
      <c r="J128" s="3"/>
      <c r="O128" s="3"/>
      <c r="P128" s="3"/>
      <c r="Q128" s="3"/>
    </row>
    <row r="129" spans="1:17" ht="15">
      <c r="A129" s="1">
        <v>1871</v>
      </c>
      <c r="B129" s="1">
        <v>1880</v>
      </c>
      <c r="C129" s="1">
        <v>1875</v>
      </c>
      <c r="F129" s="4"/>
      <c r="G129" s="4"/>
      <c r="J129" s="3">
        <v>27.186662204357884</v>
      </c>
      <c r="L129" s="1">
        <v>1871</v>
      </c>
      <c r="M129" s="1">
        <v>1880</v>
      </c>
      <c r="N129" s="1">
        <v>1875</v>
      </c>
      <c r="O129" s="3"/>
      <c r="P129" s="3"/>
      <c r="Q129" s="3"/>
    </row>
    <row r="130" spans="1:17" ht="15">
      <c r="A130" s="1">
        <v>1881</v>
      </c>
      <c r="B130" s="1">
        <v>1883</v>
      </c>
      <c r="C130" s="1">
        <v>1882</v>
      </c>
      <c r="F130" s="4"/>
      <c r="G130" s="4">
        <v>0.49</v>
      </c>
      <c r="J130" s="3">
        <v>29.436375947175236</v>
      </c>
      <c r="L130" s="1">
        <v>1881</v>
      </c>
      <c r="M130" s="1">
        <v>1883</v>
      </c>
      <c r="N130" s="1">
        <v>1882</v>
      </c>
      <c r="O130" s="3"/>
      <c r="P130" s="3">
        <v>14.423824214115866</v>
      </c>
      <c r="Q130" s="3"/>
    </row>
    <row r="131" ht="15">
      <c r="G131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34"/>
  <sheetViews>
    <sheetView tabSelected="1" workbookViewId="0" topLeftCell="A1">
      <pane ySplit="4160" topLeftCell="BM119" activePane="bottomLeft" state="split"/>
      <selection pane="topLeft" activeCell="K6" sqref="K6:K7"/>
      <selection pane="bottomLeft" activeCell="D138" sqref="D138"/>
    </sheetView>
  </sheetViews>
  <sheetFormatPr defaultColWidth="11.00390625" defaultRowHeight="12.75"/>
  <cols>
    <col min="1" max="1" width="8.375" style="1" customWidth="1"/>
    <col min="2" max="2" width="8.875" style="1" customWidth="1"/>
    <col min="3" max="3" width="7.875" style="1" customWidth="1"/>
    <col min="4" max="4" width="11.00390625" style="1" customWidth="1"/>
    <col min="5" max="5" width="8.125" style="4" customWidth="1"/>
    <col min="6" max="6" width="6.75390625" style="4" customWidth="1"/>
    <col min="7" max="7" width="2.75390625" style="1" customWidth="1"/>
    <col min="8" max="8" width="8.00390625" style="1" customWidth="1"/>
    <col min="9" max="9" width="2.75390625" style="1" customWidth="1"/>
    <col min="10" max="11" width="8.00390625" style="1" customWidth="1"/>
    <col min="12" max="16384" width="11.00390625" style="1" customWidth="1"/>
  </cols>
  <sheetData>
    <row r="2" ht="15">
      <c r="E2" s="48" t="s">
        <v>9</v>
      </c>
    </row>
    <row r="4" spans="5:11" ht="15">
      <c r="E4" s="48" t="s">
        <v>83</v>
      </c>
      <c r="J4" s="48" t="s">
        <v>131</v>
      </c>
      <c r="K4" s="4"/>
    </row>
    <row r="5" spans="10:11" ht="15">
      <c r="J5" s="4"/>
      <c r="K5" s="4"/>
    </row>
    <row r="6" spans="10:11" ht="15">
      <c r="J6" s="4"/>
      <c r="K6" s="1">
        <v>0.4601</v>
      </c>
    </row>
    <row r="7" spans="10:11" ht="15">
      <c r="J7" s="4"/>
      <c r="K7" s="2" t="s">
        <v>41</v>
      </c>
    </row>
    <row r="8" spans="1:11" ht="15">
      <c r="A8" s="2"/>
      <c r="B8" s="2"/>
      <c r="C8" s="2" t="s">
        <v>77</v>
      </c>
      <c r="D8" s="1" t="s">
        <v>80</v>
      </c>
      <c r="E8" s="9" t="s">
        <v>171</v>
      </c>
      <c r="F8" s="9" t="s">
        <v>172</v>
      </c>
      <c r="H8" s="35" t="s">
        <v>32</v>
      </c>
      <c r="J8" s="9" t="s">
        <v>171</v>
      </c>
      <c r="K8" s="9" t="s">
        <v>172</v>
      </c>
    </row>
    <row r="9" spans="1:11" ht="15">
      <c r="A9" s="2" t="s">
        <v>74</v>
      </c>
      <c r="B9" s="2" t="s">
        <v>76</v>
      </c>
      <c r="C9" s="2" t="s">
        <v>79</v>
      </c>
      <c r="D9" s="1" t="s">
        <v>81</v>
      </c>
      <c r="E9" s="9" t="s">
        <v>148</v>
      </c>
      <c r="F9" s="9" t="s">
        <v>148</v>
      </c>
      <c r="H9" s="35" t="s">
        <v>33</v>
      </c>
      <c r="J9" s="9" t="s">
        <v>10</v>
      </c>
      <c r="K9" s="9" t="s">
        <v>10</v>
      </c>
    </row>
    <row r="10" spans="1:11" ht="15">
      <c r="A10" s="2" t="s">
        <v>75</v>
      </c>
      <c r="B10" s="2" t="s">
        <v>75</v>
      </c>
      <c r="C10" s="2" t="s">
        <v>78</v>
      </c>
      <c r="D10" s="1" t="s">
        <v>82</v>
      </c>
      <c r="E10" s="9" t="s">
        <v>11</v>
      </c>
      <c r="F10" s="9" t="s">
        <v>88</v>
      </c>
      <c r="H10" s="35" t="s">
        <v>85</v>
      </c>
      <c r="J10" s="9"/>
      <c r="K10" s="9" t="s">
        <v>135</v>
      </c>
    </row>
    <row r="11" spans="3:8" ht="15">
      <c r="C11" s="17">
        <v>1752</v>
      </c>
      <c r="E11" s="4">
        <v>0.139</v>
      </c>
      <c r="H11" s="3">
        <v>25.061841702837</v>
      </c>
    </row>
    <row r="12" spans="3:8" ht="15">
      <c r="C12" s="18">
        <v>1753</v>
      </c>
      <c r="E12" s="4">
        <v>0.139</v>
      </c>
      <c r="H12" s="3">
        <v>25.70381041722506</v>
      </c>
    </row>
    <row r="13" spans="3:8" ht="15">
      <c r="C13" s="18">
        <v>1754</v>
      </c>
      <c r="E13" s="4">
        <v>0.194</v>
      </c>
      <c r="H13" s="3">
        <v>25.061841702837</v>
      </c>
    </row>
    <row r="14" spans="3:8" ht="15">
      <c r="C14" s="18">
        <v>1755</v>
      </c>
      <c r="E14" s="4">
        <v>0.139</v>
      </c>
      <c r="H14" s="3">
        <v>25.165652615147295</v>
      </c>
    </row>
    <row r="15" spans="3:8" ht="15">
      <c r="C15" s="18">
        <v>1756</v>
      </c>
      <c r="E15" s="4">
        <v>0.153</v>
      </c>
      <c r="H15" s="3">
        <v>25.061841702837</v>
      </c>
    </row>
    <row r="16" spans="3:8" ht="15">
      <c r="C16" s="18">
        <v>1757</v>
      </c>
      <c r="E16" s="4">
        <v>0.118</v>
      </c>
      <c r="H16" s="3">
        <v>25.177029492459745</v>
      </c>
    </row>
    <row r="17" spans="3:11" ht="15">
      <c r="C17" s="18">
        <v>1758</v>
      </c>
      <c r="E17" s="4">
        <v>0.13</v>
      </c>
      <c r="F17" s="4">
        <v>0.122</v>
      </c>
      <c r="H17" s="3">
        <v>25.813019345224085</v>
      </c>
      <c r="K17" s="3">
        <v>6.844573701624295</v>
      </c>
    </row>
    <row r="18" spans="3:11" ht="15">
      <c r="C18" s="18">
        <v>1759</v>
      </c>
      <c r="E18" s="4">
        <v>0.139</v>
      </c>
      <c r="H18" s="3">
        <v>25.165652615147295</v>
      </c>
      <c r="K18" s="3"/>
    </row>
    <row r="19" spans="3:11" ht="15">
      <c r="C19" s="18">
        <v>1760</v>
      </c>
      <c r="E19" s="4">
        <v>0.167</v>
      </c>
      <c r="F19" s="4">
        <v>0.093</v>
      </c>
      <c r="H19" s="3">
        <v>25.509545417507116</v>
      </c>
      <c r="K19" s="3">
        <v>5.1562436944754655</v>
      </c>
    </row>
    <row r="20" spans="3:11" ht="15">
      <c r="C20" s="18">
        <v>1761</v>
      </c>
      <c r="E20" s="4">
        <v>0.167</v>
      </c>
      <c r="F20" s="4">
        <v>0.133</v>
      </c>
      <c r="H20" s="3">
        <v>24.21548919660307</v>
      </c>
      <c r="K20" s="3">
        <v>6.999913199626621</v>
      </c>
    </row>
    <row r="21" spans="3:11" ht="15">
      <c r="C21" s="18">
        <v>1762</v>
      </c>
      <c r="H21" s="3">
        <v>23.73726897946478</v>
      </c>
      <c r="K21" s="3"/>
    </row>
    <row r="22" spans="3:11" ht="15">
      <c r="C22" s="18">
        <v>1763</v>
      </c>
      <c r="H22" s="3">
        <v>24.460108002629802</v>
      </c>
      <c r="K22" s="3"/>
    </row>
    <row r="23" spans="3:11" ht="15">
      <c r="C23" s="18">
        <v>1764</v>
      </c>
      <c r="H23" s="3">
        <v>24.9831428354337</v>
      </c>
      <c r="K23" s="3"/>
    </row>
    <row r="24" spans="3:11" ht="15">
      <c r="C24" s="18">
        <v>1765</v>
      </c>
      <c r="E24" s="4">
        <v>0.222</v>
      </c>
      <c r="H24" s="3">
        <v>25.024304307940216</v>
      </c>
      <c r="K24" s="3"/>
    </row>
    <row r="25" spans="3:11" ht="15">
      <c r="C25" s="18">
        <v>1766</v>
      </c>
      <c r="H25" s="3">
        <v>25.10326312252466</v>
      </c>
      <c r="K25" s="3"/>
    </row>
    <row r="26" spans="3:11" ht="15">
      <c r="C26" s="18">
        <v>1767</v>
      </c>
      <c r="H26" s="3">
        <v>25.061841702837</v>
      </c>
      <c r="K26" s="3"/>
    </row>
    <row r="27" spans="3:11" ht="15">
      <c r="C27" s="18">
        <v>1768</v>
      </c>
      <c r="H27" s="3">
        <v>25.55636982209757</v>
      </c>
      <c r="K27" s="3"/>
    </row>
    <row r="28" spans="3:11" ht="15">
      <c r="C28" s="18">
        <v>1769</v>
      </c>
      <c r="H28" s="3">
        <v>25.609253174733738</v>
      </c>
      <c r="K28" s="3"/>
    </row>
    <row r="29" spans="3:11" ht="15">
      <c r="C29" s="18">
        <v>1770</v>
      </c>
      <c r="H29" s="3">
        <v>26.400374134781206</v>
      </c>
      <c r="K29" s="3"/>
    </row>
    <row r="30" spans="3:11" ht="15">
      <c r="C30" s="18">
        <v>1771</v>
      </c>
      <c r="H30" s="3">
        <v>25.061841702837</v>
      </c>
      <c r="K30" s="3"/>
    </row>
    <row r="31" spans="3:11" ht="15">
      <c r="C31" s="18">
        <v>1772</v>
      </c>
      <c r="H31" s="3">
        <v>25.426079396128884</v>
      </c>
      <c r="K31" s="3"/>
    </row>
    <row r="32" spans="3:11" ht="15">
      <c r="C32" s="18">
        <v>1773</v>
      </c>
      <c r="H32" s="3">
        <v>25.226448393773644</v>
      </c>
      <c r="K32" s="3"/>
    </row>
    <row r="33" spans="3:11" ht="15">
      <c r="C33" s="18">
        <v>1774</v>
      </c>
      <c r="H33" s="3">
        <v>24.955155744878695</v>
      </c>
      <c r="K33" s="3"/>
    </row>
    <row r="34" spans="3:11" ht="15">
      <c r="C34" s="18">
        <v>1775</v>
      </c>
      <c r="H34" s="3">
        <v>28.14364822908496</v>
      </c>
      <c r="K34" s="3"/>
    </row>
    <row r="35" spans="3:11" ht="15">
      <c r="C35" s="18">
        <v>1776</v>
      </c>
      <c r="H35" s="3">
        <v>25.302857445397983</v>
      </c>
      <c r="K35" s="3"/>
    </row>
    <row r="36" spans="3:11" ht="15">
      <c r="C36" s="18">
        <v>1777</v>
      </c>
      <c r="E36" s="4">
        <v>0.189</v>
      </c>
      <c r="H36" s="3">
        <v>25.194395906936446</v>
      </c>
      <c r="K36" s="3"/>
    </row>
    <row r="37" spans="3:11" ht="15">
      <c r="C37" s="18">
        <v>1778</v>
      </c>
      <c r="H37" s="3">
        <v>25.08593436847491</v>
      </c>
      <c r="K37" s="3"/>
    </row>
    <row r="38" spans="3:11" ht="15">
      <c r="C38" s="18">
        <v>1779</v>
      </c>
      <c r="H38" s="3">
        <v>24.977472830013372</v>
      </c>
      <c r="K38" s="3"/>
    </row>
    <row r="39" spans="3:11" ht="15">
      <c r="C39" s="18">
        <v>1780</v>
      </c>
      <c r="F39" s="4">
        <v>0.223</v>
      </c>
      <c r="H39" s="3">
        <v>24.869011291551836</v>
      </c>
      <c r="K39" s="3">
        <v>12.05344385571845</v>
      </c>
    </row>
    <row r="40" spans="3:11" ht="15">
      <c r="C40" s="18">
        <v>1781</v>
      </c>
      <c r="H40" s="3">
        <v>24.7605497530903</v>
      </c>
      <c r="K40" s="3"/>
    </row>
    <row r="41" spans="3:11" ht="15">
      <c r="C41" s="18">
        <v>1782</v>
      </c>
      <c r="E41" s="4">
        <v>0.201</v>
      </c>
      <c r="F41" s="4">
        <v>0.209</v>
      </c>
      <c r="H41" s="3">
        <v>24.652088214628762</v>
      </c>
      <c r="K41" s="3">
        <v>11.198188300059575</v>
      </c>
    </row>
    <row r="42" spans="3:11" ht="15">
      <c r="C42" s="18">
        <v>1783</v>
      </c>
      <c r="F42" s="4">
        <v>0.281</v>
      </c>
      <c r="H42" s="3">
        <v>24.543626676167225</v>
      </c>
      <c r="K42" s="3">
        <v>14.989695926978897</v>
      </c>
    </row>
    <row r="43" spans="3:11" ht="15">
      <c r="C43" s="18">
        <v>1784</v>
      </c>
      <c r="H43" s="3">
        <v>24.435165137705688</v>
      </c>
      <c r="K43" s="3"/>
    </row>
    <row r="44" spans="3:11" ht="15">
      <c r="C44" s="18">
        <v>1785</v>
      </c>
      <c r="H44" s="3">
        <v>24.32670359924415</v>
      </c>
      <c r="K44" s="3"/>
    </row>
    <row r="45" spans="3:11" ht="15">
      <c r="C45" s="18">
        <v>1786</v>
      </c>
      <c r="H45" s="3">
        <v>24.218242060782615</v>
      </c>
      <c r="K45" s="3"/>
    </row>
    <row r="46" spans="3:11" ht="15">
      <c r="C46" s="18">
        <v>1787</v>
      </c>
      <c r="H46" s="3">
        <v>24.109780522321078</v>
      </c>
      <c r="K46" s="3"/>
    </row>
    <row r="47" spans="3:11" ht="15">
      <c r="C47" s="18">
        <v>1788</v>
      </c>
      <c r="H47" s="3">
        <v>24.00131898385954</v>
      </c>
      <c r="K47" s="3"/>
    </row>
    <row r="48" spans="3:11" ht="15">
      <c r="C48" s="18">
        <v>1789</v>
      </c>
      <c r="H48" s="3">
        <v>23.891715674526363</v>
      </c>
      <c r="K48" s="3"/>
    </row>
    <row r="49" spans="3:11" ht="15">
      <c r="C49" s="18">
        <v>1790</v>
      </c>
      <c r="E49" s="4">
        <v>0.167</v>
      </c>
      <c r="H49" s="3">
        <v>24.003839129071817</v>
      </c>
      <c r="K49" s="3"/>
    </row>
    <row r="50" spans="3:11" ht="15">
      <c r="C50" s="18">
        <v>1791</v>
      </c>
      <c r="H50" s="3">
        <v>24.11596258361727</v>
      </c>
      <c r="K50" s="3"/>
    </row>
    <row r="51" spans="3:11" ht="15">
      <c r="C51" s="18">
        <v>1792</v>
      </c>
      <c r="H51" s="3">
        <v>24.228086038162726</v>
      </c>
      <c r="K51" s="3"/>
    </row>
    <row r="52" spans="3:11" ht="15">
      <c r="C52" s="18">
        <v>1793</v>
      </c>
      <c r="F52" s="4">
        <v>0.167</v>
      </c>
      <c r="H52" s="3">
        <v>24.34020949270818</v>
      </c>
      <c r="K52" s="3">
        <v>8.834633743278127</v>
      </c>
    </row>
    <row r="53" spans="3:11" ht="15">
      <c r="C53" s="18">
        <v>1794</v>
      </c>
      <c r="F53" s="4">
        <v>0.174</v>
      </c>
      <c r="H53" s="3">
        <v>24.452332947253634</v>
      </c>
      <c r="K53" s="3">
        <v>9.247350429954645</v>
      </c>
    </row>
    <row r="54" spans="3:11" ht="15">
      <c r="C54" s="18">
        <v>1795</v>
      </c>
      <c r="E54" s="4">
        <v>0.209</v>
      </c>
      <c r="H54" s="3">
        <v>24.564456401799088</v>
      </c>
      <c r="K54" s="3"/>
    </row>
    <row r="55" spans="3:11" ht="15">
      <c r="C55" s="18">
        <v>1796</v>
      </c>
      <c r="H55" s="3">
        <v>24.676579856344542</v>
      </c>
      <c r="K55" s="3"/>
    </row>
    <row r="56" spans="3:11" ht="15">
      <c r="C56" s="18">
        <v>1797</v>
      </c>
      <c r="H56" s="3">
        <v>24.788703310889996</v>
      </c>
      <c r="K56" s="3"/>
    </row>
    <row r="57" spans="3:11" ht="15">
      <c r="C57" s="18">
        <v>1798</v>
      </c>
      <c r="H57" s="3">
        <v>24.90082676543545</v>
      </c>
      <c r="K57" s="3"/>
    </row>
    <row r="58" spans="3:11" ht="15">
      <c r="C58" s="18">
        <v>1799</v>
      </c>
      <c r="E58" s="4">
        <v>0.833</v>
      </c>
      <c r="F58" s="4">
        <v>0.254</v>
      </c>
      <c r="H58" s="3">
        <v>25.012950219980905</v>
      </c>
      <c r="K58" s="3">
        <v>13.808496752608454</v>
      </c>
    </row>
    <row r="59" spans="3:11" ht="15">
      <c r="C59" s="18">
        <v>1800</v>
      </c>
      <c r="E59" s="4">
        <v>0.416</v>
      </c>
      <c r="F59" s="4">
        <v>0.2</v>
      </c>
      <c r="H59" s="3">
        <v>25.125078104394724</v>
      </c>
      <c r="K59" s="3">
        <v>10.921572746965758</v>
      </c>
    </row>
    <row r="60" spans="3:11" ht="15">
      <c r="C60" s="18">
        <v>1801</v>
      </c>
      <c r="F60" s="4">
        <v>0.2</v>
      </c>
      <c r="H60" s="3">
        <v>24.78787688483261</v>
      </c>
      <c r="K60" s="3">
        <v>10.774995385712936</v>
      </c>
    </row>
    <row r="61" spans="3:11" ht="15">
      <c r="C61" s="18">
        <v>1802</v>
      </c>
      <c r="F61" s="4">
        <v>0.182</v>
      </c>
      <c r="H61" s="3">
        <v>24.459606889457255</v>
      </c>
      <c r="K61" s="3">
        <v>9.675393292504282</v>
      </c>
    </row>
    <row r="62" spans="3:11" ht="15">
      <c r="C62" s="18">
        <v>1803</v>
      </c>
      <c r="F62" s="4">
        <v>0.139</v>
      </c>
      <c r="H62" s="3">
        <v>24.675140662502496</v>
      </c>
      <c r="K62" s="3">
        <v>7.454563251658002</v>
      </c>
    </row>
    <row r="63" spans="3:11" ht="15">
      <c r="C63" s="18">
        <v>1804</v>
      </c>
      <c r="F63" s="4">
        <v>0.224</v>
      </c>
      <c r="H63" s="3">
        <v>24.675140662502496</v>
      </c>
      <c r="K63" s="3">
        <v>12.013109124974047</v>
      </c>
    </row>
    <row r="64" spans="3:11" ht="15">
      <c r="C64" s="18">
        <v>1805</v>
      </c>
      <c r="E64" s="4">
        <v>0.396</v>
      </c>
      <c r="F64" s="4">
        <v>0.234</v>
      </c>
      <c r="H64" s="3">
        <v>25.359960517290038</v>
      </c>
      <c r="K64" s="3">
        <v>12.897697807098172</v>
      </c>
    </row>
    <row r="65" spans="3:11" ht="15">
      <c r="C65" s="18">
        <v>1806</v>
      </c>
      <c r="F65" s="4">
        <v>0.195</v>
      </c>
      <c r="H65" s="3">
        <v>24.90164797782094</v>
      </c>
      <c r="K65" s="3">
        <v>10.553839069061256</v>
      </c>
    </row>
    <row r="66" spans="3:11" ht="15">
      <c r="C66" s="18">
        <v>1807</v>
      </c>
      <c r="H66" s="3">
        <v>24.675140662502496</v>
      </c>
      <c r="K66" s="3"/>
    </row>
    <row r="67" spans="3:11" ht="15">
      <c r="C67" s="18">
        <v>1808</v>
      </c>
      <c r="H67" s="3">
        <v>25.713016839657516</v>
      </c>
      <c r="K67" s="3"/>
    </row>
    <row r="68" spans="3:11" ht="15">
      <c r="C68" s="18">
        <v>1809</v>
      </c>
      <c r="F68" s="4">
        <v>0.169</v>
      </c>
      <c r="H68" s="3">
        <v>25.599275980738366</v>
      </c>
      <c r="K68" s="3">
        <v>9.402907282644609</v>
      </c>
    </row>
    <row r="69" spans="3:11" ht="15">
      <c r="C69" s="18">
        <v>1810</v>
      </c>
      <c r="E69" s="4">
        <v>0.402</v>
      </c>
      <c r="F69" s="4">
        <v>0.198</v>
      </c>
      <c r="H69" s="3">
        <v>25.359960517290038</v>
      </c>
      <c r="K69" s="3">
        <v>10.913436606006146</v>
      </c>
    </row>
    <row r="70" spans="3:11" ht="15">
      <c r="C70" s="18">
        <v>1811</v>
      </c>
      <c r="E70" s="4">
        <v>0.626</v>
      </c>
      <c r="F70" s="4">
        <v>0.198</v>
      </c>
      <c r="H70" s="3">
        <v>24.90164797782094</v>
      </c>
      <c r="K70" s="3">
        <v>10.71620582396989</v>
      </c>
    </row>
    <row r="71" spans="3:11" ht="15">
      <c r="C71" s="18">
        <v>1812</v>
      </c>
      <c r="E71" s="4">
        <v>0.334</v>
      </c>
      <c r="F71" s="4">
        <v>0.194</v>
      </c>
      <c r="H71" s="3">
        <v>25.835459776989218</v>
      </c>
      <c r="K71" s="3">
        <v>10.893456198078479</v>
      </c>
    </row>
    <row r="72" spans="3:11" ht="15">
      <c r="C72" s="18">
        <v>1813</v>
      </c>
      <c r="F72" s="4">
        <v>0.304</v>
      </c>
      <c r="H72" s="3">
        <v>26.083877659460274</v>
      </c>
      <c r="K72" s="3">
        <v>17.234294302273252</v>
      </c>
    </row>
    <row r="73" spans="3:11" ht="15">
      <c r="C73" s="18">
        <v>1814</v>
      </c>
      <c r="E73" s="4">
        <v>0.375</v>
      </c>
      <c r="F73" s="4">
        <v>0.19</v>
      </c>
      <c r="H73" s="3">
        <v>24.133206797521208</v>
      </c>
      <c r="K73" s="3">
        <v>9.965897177850533</v>
      </c>
    </row>
    <row r="74" spans="3:11" ht="15">
      <c r="C74" s="18">
        <v>1815</v>
      </c>
      <c r="E74" s="4">
        <v>0.292</v>
      </c>
      <c r="F74" s="4">
        <v>0.209</v>
      </c>
      <c r="H74" s="3">
        <v>24.459606889457255</v>
      </c>
      <c r="K74" s="3">
        <v>11.110753835897775</v>
      </c>
    </row>
    <row r="75" spans="3:11" ht="15">
      <c r="C75" s="18">
        <v>1816</v>
      </c>
      <c r="F75" s="4">
        <v>0.223</v>
      </c>
      <c r="H75" s="3">
        <v>24.459606889457255</v>
      </c>
      <c r="K75" s="3">
        <v>11.855014858398105</v>
      </c>
    </row>
    <row r="76" spans="3:11" ht="15">
      <c r="C76" s="18">
        <v>1817</v>
      </c>
      <c r="F76" s="4">
        <v>0.209</v>
      </c>
      <c r="H76" s="3">
        <v>24.24103458550231</v>
      </c>
      <c r="K76" s="3">
        <v>11.011467568724152</v>
      </c>
    </row>
    <row r="77" spans="3:11" ht="15">
      <c r="C77" s="18">
        <v>1818</v>
      </c>
      <c r="F77" s="4">
        <v>0.172</v>
      </c>
      <c r="H77" s="3">
        <v>24.675140662502496</v>
      </c>
      <c r="K77" s="3">
        <v>9.224351649533643</v>
      </c>
    </row>
    <row r="78" spans="3:11" ht="15">
      <c r="C78" s="18">
        <v>1819</v>
      </c>
      <c r="F78" s="4">
        <v>0.19</v>
      </c>
      <c r="H78" s="3">
        <v>24.56342525486242</v>
      </c>
      <c r="K78" s="3">
        <v>10.14355748407707</v>
      </c>
    </row>
    <row r="79" spans="3:11" ht="15">
      <c r="C79" s="18">
        <v>1820</v>
      </c>
      <c r="H79" s="3">
        <v>25.016468256681208</v>
      </c>
      <c r="K79" s="3"/>
    </row>
    <row r="80" spans="3:11" ht="15">
      <c r="C80" s="18">
        <v>1821</v>
      </c>
      <c r="E80" s="4">
        <v>0.25</v>
      </c>
      <c r="F80" s="4">
        <v>0.2</v>
      </c>
      <c r="H80" s="3">
        <v>25.599275980738366</v>
      </c>
      <c r="K80" s="3">
        <v>11.127700926206636</v>
      </c>
    </row>
    <row r="81" spans="3:11" ht="15">
      <c r="C81" s="18">
        <v>1822</v>
      </c>
      <c r="E81" s="4">
        <v>0.408</v>
      </c>
      <c r="F81" s="4">
        <v>0.2</v>
      </c>
      <c r="H81" s="3">
        <v>25.359960517290038</v>
      </c>
      <c r="K81" s="3">
        <v>11.023673339400148</v>
      </c>
    </row>
    <row r="82" spans="3:11" ht="15">
      <c r="C82" s="18">
        <v>1823</v>
      </c>
      <c r="H82" s="3">
        <v>25.359960517290038</v>
      </c>
      <c r="K82" s="3"/>
    </row>
    <row r="83" spans="3:11" ht="15">
      <c r="C83" s="18">
        <v>1824</v>
      </c>
      <c r="F83" s="4">
        <v>0.16</v>
      </c>
      <c r="H83" s="3">
        <v>25.359960517290038</v>
      </c>
      <c r="K83" s="3">
        <v>8.818938671520117</v>
      </c>
    </row>
    <row r="84" spans="3:11" ht="15">
      <c r="C84" s="18">
        <v>1825</v>
      </c>
      <c r="E84" s="4">
        <v>0.45</v>
      </c>
      <c r="F84" s="4">
        <v>0.167</v>
      </c>
      <c r="H84" s="3">
        <v>25.125078104394724</v>
      </c>
      <c r="K84" s="3">
        <v>9.119513243716407</v>
      </c>
    </row>
    <row r="85" spans="3:11" ht="15">
      <c r="C85" s="18">
        <v>1826</v>
      </c>
      <c r="F85" s="4">
        <v>0.125</v>
      </c>
      <c r="H85" s="3">
        <v>25.359960517290038</v>
      </c>
      <c r="K85" s="3">
        <v>6.889795837125091</v>
      </c>
    </row>
    <row r="86" spans="3:11" ht="15">
      <c r="C86" s="18">
        <v>1827</v>
      </c>
      <c r="H86" s="3">
        <v>25.24197291383652</v>
      </c>
      <c r="K86" s="3"/>
    </row>
    <row r="87" spans="3:11" ht="15">
      <c r="C87" s="18">
        <v>1828</v>
      </c>
      <c r="E87" s="4">
        <v>0.687</v>
      </c>
      <c r="H87" s="3">
        <v>25.359960517290038</v>
      </c>
      <c r="K87" s="3"/>
    </row>
    <row r="88" spans="3:11" ht="15">
      <c r="C88" s="18">
        <v>1829</v>
      </c>
      <c r="H88" s="3">
        <v>25.359960517290038</v>
      </c>
      <c r="K88" s="3"/>
    </row>
    <row r="89" spans="3:11" ht="15">
      <c r="C89" s="18">
        <v>1830</v>
      </c>
      <c r="F89" s="4">
        <v>0.127</v>
      </c>
      <c r="H89" s="3">
        <v>25.479056310737832</v>
      </c>
      <c r="K89" s="3">
        <v>7.032906219221267</v>
      </c>
    </row>
    <row r="90" spans="3:11" ht="15">
      <c r="C90" s="18">
        <v>1831</v>
      </c>
      <c r="F90" s="4">
        <v>0.128</v>
      </c>
      <c r="H90" s="3">
        <v>25.24197291383652</v>
      </c>
      <c r="K90" s="3">
        <v>7.022326739776298</v>
      </c>
    </row>
    <row r="91" spans="3:11" ht="15">
      <c r="C91" s="18">
        <v>1832</v>
      </c>
      <c r="F91" s="4">
        <v>0.14</v>
      </c>
      <c r="H91" s="3">
        <v>25.24197291383652</v>
      </c>
      <c r="K91" s="3">
        <v>7.680669871630326</v>
      </c>
    </row>
    <row r="92" spans="3:11" ht="15">
      <c r="C92" s="18">
        <v>1833</v>
      </c>
      <c r="H92" s="3">
        <v>25.599275980738366</v>
      </c>
      <c r="K92" s="3"/>
    </row>
    <row r="93" spans="3:11" ht="15">
      <c r="C93" s="18">
        <v>1834</v>
      </c>
      <c r="F93" s="4">
        <v>0.136</v>
      </c>
      <c r="H93" s="3">
        <v>25.24197291383652</v>
      </c>
      <c r="K93" s="3">
        <v>7.461222161012317</v>
      </c>
    </row>
    <row r="94" spans="3:11" ht="15">
      <c r="C94" s="18">
        <v>1835</v>
      </c>
      <c r="F94" s="4">
        <v>0.123</v>
      </c>
      <c r="H94" s="3">
        <v>25.24197291383652</v>
      </c>
      <c r="K94" s="3">
        <v>6.748017101503786</v>
      </c>
    </row>
    <row r="95" spans="3:11" ht="15">
      <c r="C95" s="18">
        <v>1836</v>
      </c>
      <c r="H95" s="3">
        <v>25.24197291383652</v>
      </c>
      <c r="K95" s="3"/>
    </row>
    <row r="96" spans="3:11" ht="15">
      <c r="C96" s="18">
        <v>1837</v>
      </c>
      <c r="F96" s="4">
        <v>0.15</v>
      </c>
      <c r="H96" s="3">
        <v>25.359960517290038</v>
      </c>
      <c r="K96" s="3">
        <v>8.267755004550109</v>
      </c>
    </row>
    <row r="97" spans="3:11" ht="15">
      <c r="C97" s="18">
        <v>1838</v>
      </c>
      <c r="H97" s="3">
        <v>25.359960517290038</v>
      </c>
      <c r="K97" s="3"/>
    </row>
    <row r="98" spans="3:11" ht="15">
      <c r="C98" s="18">
        <v>1839</v>
      </c>
      <c r="H98" s="3">
        <v>25.016468256681208</v>
      </c>
      <c r="K98" s="3"/>
    </row>
    <row r="99" spans="3:11" ht="15">
      <c r="C99" s="18">
        <v>1840</v>
      </c>
      <c r="F99" s="4">
        <v>0.16</v>
      </c>
      <c r="H99" s="3">
        <v>25.016468256681208</v>
      </c>
      <c r="K99" s="3">
        <v>8.699489069917394</v>
      </c>
    </row>
    <row r="100" spans="3:11" ht="15">
      <c r="C100" s="18">
        <v>1841</v>
      </c>
      <c r="E100" s="4">
        <v>0.61</v>
      </c>
      <c r="F100" s="4">
        <v>0.147</v>
      </c>
      <c r="H100" s="3">
        <v>25.24197291383652</v>
      </c>
      <c r="K100" s="3">
        <v>8.064703365211841</v>
      </c>
    </row>
    <row r="101" spans="3:11" ht="15">
      <c r="C101" s="18">
        <v>1842</v>
      </c>
      <c r="F101" s="4">
        <v>0.12</v>
      </c>
      <c r="H101" s="3">
        <v>25.479056310737832</v>
      </c>
      <c r="K101" s="3">
        <v>6.6452657189492275</v>
      </c>
    </row>
    <row r="102" spans="3:11" ht="15">
      <c r="C102" s="18">
        <v>1843</v>
      </c>
      <c r="F102" s="4">
        <v>0.15</v>
      </c>
      <c r="H102" s="3">
        <v>25.599275980738366</v>
      </c>
      <c r="K102" s="3">
        <v>8.345775694654977</v>
      </c>
    </row>
    <row r="103" spans="3:11" ht="15">
      <c r="C103" s="18">
        <v>1844</v>
      </c>
      <c r="F103" s="4">
        <v>0.14</v>
      </c>
      <c r="H103" s="3">
        <v>25.359960517290038</v>
      </c>
      <c r="K103" s="3">
        <v>7.7165713375801035</v>
      </c>
    </row>
    <row r="104" spans="3:11" ht="15">
      <c r="C104" s="18">
        <v>1845</v>
      </c>
      <c r="H104" s="3">
        <v>25.599275980738366</v>
      </c>
      <c r="K104" s="3"/>
    </row>
    <row r="105" spans="3:11" ht="15">
      <c r="C105" s="18">
        <v>1846</v>
      </c>
      <c r="F105" s="4">
        <v>0.13</v>
      </c>
      <c r="H105" s="3">
        <v>25.479056310737832</v>
      </c>
      <c r="K105" s="3">
        <v>7.199037862194997</v>
      </c>
    </row>
    <row r="106" spans="3:11" ht="15">
      <c r="C106" s="18">
        <v>1847</v>
      </c>
      <c r="F106" s="4">
        <v>0.123</v>
      </c>
      <c r="H106" s="3">
        <v>25.359960517290038</v>
      </c>
      <c r="K106" s="3">
        <v>6.77955910373109</v>
      </c>
    </row>
    <row r="107" spans="3:11" ht="15">
      <c r="C107" s="18">
        <v>1848</v>
      </c>
      <c r="F107" s="4">
        <v>0.141</v>
      </c>
      <c r="H107" s="3">
        <v>25.359960517290038</v>
      </c>
      <c r="K107" s="3">
        <v>7.771689704277102</v>
      </c>
    </row>
    <row r="108" spans="3:11" ht="15">
      <c r="C108" s="18">
        <v>1849</v>
      </c>
      <c r="F108" s="4">
        <v>0.13</v>
      </c>
      <c r="H108" s="3">
        <v>25.24197291383652</v>
      </c>
      <c r="K108" s="3">
        <v>7.132050595085302</v>
      </c>
    </row>
    <row r="109" spans="3:11" ht="15">
      <c r="C109" s="18">
        <v>1850</v>
      </c>
      <c r="H109" s="3">
        <v>25.125078104394724</v>
      </c>
      <c r="K109" s="3"/>
    </row>
    <row r="110" spans="3:11" ht="15">
      <c r="C110" s="18">
        <v>1851</v>
      </c>
      <c r="F110" s="4">
        <v>0.14</v>
      </c>
      <c r="H110" s="3">
        <v>24.745480288108265</v>
      </c>
      <c r="K110" s="3">
        <v>7.529596262410688</v>
      </c>
    </row>
    <row r="111" spans="3:11" ht="15">
      <c r="C111" s="18">
        <v>1852</v>
      </c>
      <c r="H111" s="3">
        <v>24.930254121391094</v>
      </c>
      <c r="K111" s="3"/>
    </row>
    <row r="112" spans="3:11" ht="15">
      <c r="C112" s="18">
        <v>1853</v>
      </c>
      <c r="H112" s="3">
        <v>24.56342525486242</v>
      </c>
      <c r="K112" s="3"/>
    </row>
    <row r="113" spans="3:11" ht="15">
      <c r="C113" s="18">
        <v>1854</v>
      </c>
      <c r="H113" s="3">
        <v>24.56342525486242</v>
      </c>
      <c r="K113" s="3"/>
    </row>
    <row r="114" spans="3:11" ht="15">
      <c r="C114" s="18">
        <v>1855</v>
      </c>
      <c r="H114" s="3">
        <v>24.745480288108265</v>
      </c>
      <c r="K114" s="3"/>
    </row>
    <row r="115" spans="3:11" ht="15">
      <c r="C115" s="18">
        <v>1856</v>
      </c>
      <c r="H115" s="3">
        <v>24.745480288108265</v>
      </c>
      <c r="K115" s="3"/>
    </row>
    <row r="116" spans="3:11" ht="15">
      <c r="C116" s="18">
        <v>1857</v>
      </c>
      <c r="F116" s="4">
        <v>0.251</v>
      </c>
      <c r="H116" s="3">
        <v>24.56342525486242</v>
      </c>
      <c r="K116" s="3">
        <v>13.400173307912338</v>
      </c>
    </row>
    <row r="117" spans="3:11" ht="15">
      <c r="C117" s="18">
        <v>1858</v>
      </c>
      <c r="E117" s="4">
        <v>0.751</v>
      </c>
      <c r="F117" s="4">
        <v>0.167</v>
      </c>
      <c r="H117" s="3">
        <v>24.745480288108265</v>
      </c>
      <c r="K117" s="3">
        <v>8.981732684447033</v>
      </c>
    </row>
    <row r="118" spans="3:11" ht="15">
      <c r="C118" s="18">
        <v>1859</v>
      </c>
      <c r="F118" s="4">
        <v>0.33</v>
      </c>
      <c r="H118" s="3">
        <v>24.384029452439265</v>
      </c>
      <c r="K118" s="3">
        <v>17.48908871833288</v>
      </c>
    </row>
    <row r="119" spans="3:11" ht="15">
      <c r="C119" s="19">
        <v>1860</v>
      </c>
      <c r="H119" s="3">
        <v>24.56342525486242</v>
      </c>
      <c r="K119" s="3"/>
    </row>
    <row r="120" ht="15">
      <c r="K120" s="3"/>
    </row>
    <row r="121" spans="1:11" ht="15">
      <c r="A121" s="1">
        <v>1752</v>
      </c>
      <c r="B121" s="1">
        <v>1760</v>
      </c>
      <c r="C121" s="1">
        <v>1756</v>
      </c>
      <c r="E121" s="4">
        <v>0.147</v>
      </c>
      <c r="F121" s="4">
        <v>0.108</v>
      </c>
      <c r="H121" s="3">
        <v>25.278207671405863</v>
      </c>
      <c r="K121" s="3">
        <v>5.9335936285847275</v>
      </c>
    </row>
    <row r="122" spans="1:11" ht="15">
      <c r="A122" s="1">
        <v>1761</v>
      </c>
      <c r="B122" s="1">
        <v>1770</v>
      </c>
      <c r="C122" s="1">
        <v>1765</v>
      </c>
      <c r="E122" s="4">
        <v>0.195</v>
      </c>
      <c r="F122" s="4">
        <v>0.133</v>
      </c>
      <c r="H122" s="3">
        <v>25.015141527904575</v>
      </c>
      <c r="K122" s="3">
        <v>7.23106677507348</v>
      </c>
    </row>
    <row r="123" spans="1:11" ht="15">
      <c r="A123" s="1">
        <v>1771</v>
      </c>
      <c r="B123" s="1">
        <v>1780</v>
      </c>
      <c r="C123" s="1">
        <v>1775</v>
      </c>
      <c r="E123" s="4">
        <v>0.261</v>
      </c>
      <c r="F123" s="4">
        <v>0.223</v>
      </c>
      <c r="H123" s="3">
        <v>25.68600515201686</v>
      </c>
      <c r="K123" s="3">
        <v>12.449422188436776</v>
      </c>
    </row>
    <row r="124" spans="1:11" ht="15">
      <c r="A124" s="1">
        <v>1781</v>
      </c>
      <c r="B124" s="1">
        <v>1790</v>
      </c>
      <c r="C124" s="1">
        <v>1785</v>
      </c>
      <c r="E124" s="4">
        <v>0.29</v>
      </c>
      <c r="F124" s="4">
        <v>0.245</v>
      </c>
      <c r="H124" s="3">
        <v>23.891715674526363</v>
      </c>
      <c r="K124" s="3">
        <v>12.722169833207907</v>
      </c>
    </row>
    <row r="125" spans="1:11" ht="15">
      <c r="A125" s="1">
        <v>1791</v>
      </c>
      <c r="B125" s="1">
        <v>1800</v>
      </c>
      <c r="C125" s="1">
        <v>1795</v>
      </c>
      <c r="E125" s="4">
        <v>0.467</v>
      </c>
      <c r="F125" s="4">
        <v>0.199</v>
      </c>
      <c r="H125" s="13">
        <v>24.456196216992893</v>
      </c>
      <c r="K125" s="3">
        <v>10.57766365394824</v>
      </c>
    </row>
    <row r="126" spans="1:11" ht="15">
      <c r="A126" s="1">
        <v>1801</v>
      </c>
      <c r="B126" s="1">
        <v>1810</v>
      </c>
      <c r="C126" s="1">
        <v>1805</v>
      </c>
      <c r="E126" s="4">
        <v>0.323</v>
      </c>
      <c r="F126" s="4">
        <v>0.199</v>
      </c>
      <c r="H126" s="3">
        <v>25.020676759459423</v>
      </c>
      <c r="K126" s="3">
        <v>10.821809769903119</v>
      </c>
    </row>
    <row r="127" spans="1:11" ht="15">
      <c r="A127" s="1">
        <v>1811</v>
      </c>
      <c r="B127" s="1">
        <v>1820</v>
      </c>
      <c r="C127" s="1">
        <v>1815</v>
      </c>
      <c r="E127" s="4">
        <v>0.505</v>
      </c>
      <c r="F127" s="4">
        <v>0.24</v>
      </c>
      <c r="H127" s="3">
        <v>24.836947475025458</v>
      </c>
      <c r="K127" s="3">
        <v>12.955590945459921</v>
      </c>
    </row>
    <row r="128" spans="1:11" ht="15">
      <c r="A128" s="1">
        <v>1821</v>
      </c>
      <c r="B128" s="1">
        <v>1830</v>
      </c>
      <c r="C128" s="1">
        <v>1825</v>
      </c>
      <c r="E128" s="4">
        <v>0.454</v>
      </c>
      <c r="F128" s="4">
        <v>0.163</v>
      </c>
      <c r="H128" s="3">
        <v>25.360514641344764</v>
      </c>
      <c r="K128" s="3">
        <v>8.984490081589213</v>
      </c>
    </row>
    <row r="129" spans="1:11" ht="15">
      <c r="A129" s="1">
        <v>1831</v>
      </c>
      <c r="B129" s="1">
        <v>1840</v>
      </c>
      <c r="C129" s="1">
        <v>1835</v>
      </c>
      <c r="E129" s="4">
        <v>0.827</v>
      </c>
      <c r="F129" s="4">
        <v>0.139</v>
      </c>
      <c r="H129" s="3">
        <v>25.256199809786345</v>
      </c>
      <c r="K129" s="3">
        <v>7.630106006434041</v>
      </c>
    </row>
    <row r="130" spans="1:11" ht="15">
      <c r="A130" s="1">
        <v>1841</v>
      </c>
      <c r="B130" s="1">
        <v>1850</v>
      </c>
      <c r="C130" s="1">
        <v>1845</v>
      </c>
      <c r="E130" s="4">
        <v>0.61</v>
      </c>
      <c r="F130" s="4">
        <v>0.134</v>
      </c>
      <c r="H130" s="3">
        <v>25.38455700668903</v>
      </c>
      <c r="K130" s="3">
        <v>7.393024644417149</v>
      </c>
    </row>
    <row r="131" spans="1:11" ht="15">
      <c r="A131" s="1">
        <v>1851</v>
      </c>
      <c r="B131" s="1">
        <v>1860</v>
      </c>
      <c r="C131" s="1">
        <v>1855</v>
      </c>
      <c r="E131" s="4">
        <v>0.705</v>
      </c>
      <c r="F131" s="4">
        <v>0.274</v>
      </c>
      <c r="H131" s="3">
        <v>24.654990574571308</v>
      </c>
      <c r="K131" s="3">
        <v>14.682606862491934</v>
      </c>
    </row>
    <row r="132" spans="8:11" ht="15">
      <c r="H132" s="3"/>
      <c r="K132" s="3"/>
    </row>
    <row r="133" spans="1:11" ht="15">
      <c r="A133" s="1">
        <v>1871</v>
      </c>
      <c r="B133" s="1">
        <v>1880</v>
      </c>
      <c r="C133" s="1">
        <v>1875</v>
      </c>
      <c r="E133" s="4">
        <v>0.903</v>
      </c>
      <c r="H133" s="3">
        <v>27.186662204357884</v>
      </c>
      <c r="K133" s="3"/>
    </row>
    <row r="134" spans="1:11" ht="15">
      <c r="A134" s="1">
        <v>1881</v>
      </c>
      <c r="B134" s="1">
        <v>1883</v>
      </c>
      <c r="C134" s="1">
        <v>1882</v>
      </c>
      <c r="E134" s="4">
        <v>0.877</v>
      </c>
      <c r="H134" s="3">
        <v>29.436375947175236</v>
      </c>
      <c r="K134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3"/>
  <sheetViews>
    <sheetView workbookViewId="0" topLeftCell="B1">
      <pane ySplit="4460" topLeftCell="BM117" activePane="bottomLeft" state="split"/>
      <selection pane="topLeft" activeCell="N10" sqref="N10:S133"/>
      <selection pane="bottomLeft" activeCell="R135" sqref="R135"/>
    </sheetView>
  </sheetViews>
  <sheetFormatPr defaultColWidth="11.00390625" defaultRowHeight="12.75"/>
  <cols>
    <col min="1" max="1" width="8.125" style="1" customWidth="1"/>
    <col min="2" max="2" width="7.875" style="1" customWidth="1"/>
    <col min="3" max="3" width="8.625" style="1" customWidth="1"/>
    <col min="4" max="4" width="12.00390625" style="1" customWidth="1"/>
    <col min="5" max="5" width="6.75390625" style="1" customWidth="1"/>
    <col min="6" max="6" width="6.625" style="1" customWidth="1"/>
    <col min="7" max="7" width="10.00390625" style="3" customWidth="1"/>
    <col min="8" max="8" width="7.75390625" style="1" customWidth="1"/>
    <col min="9" max="9" width="8.25390625" style="1" customWidth="1"/>
    <col min="10" max="10" width="6.375" style="1" customWidth="1"/>
    <col min="11" max="11" width="2.75390625" style="1" customWidth="1"/>
    <col min="12" max="12" width="9.25390625" style="1" customWidth="1"/>
    <col min="13" max="13" width="2.75390625" style="1" customWidth="1"/>
    <col min="14" max="14" width="6.625" style="1" customWidth="1"/>
    <col min="15" max="15" width="6.25390625" style="1" customWidth="1"/>
    <col min="16" max="16" width="10.75390625" style="1" customWidth="1"/>
    <col min="17" max="17" width="8.25390625" style="1" customWidth="1"/>
    <col min="18" max="18" width="6.75390625" style="1" customWidth="1"/>
    <col min="19" max="19" width="7.00390625" style="1" customWidth="1"/>
    <col min="20" max="16384" width="10.75390625" style="1" customWidth="1"/>
  </cols>
  <sheetData>
    <row r="2" ht="15">
      <c r="E2" s="5" t="s">
        <v>14</v>
      </c>
    </row>
    <row r="4" spans="5:16" ht="15">
      <c r="E4" s="5" t="s">
        <v>15</v>
      </c>
      <c r="N4" s="5" t="s">
        <v>131</v>
      </c>
      <c r="P4" s="3"/>
    </row>
    <row r="5" spans="14:19" ht="15">
      <c r="N5" s="1">
        <v>0.4601</v>
      </c>
      <c r="O5" s="1">
        <v>0.4601</v>
      </c>
      <c r="P5" s="3">
        <v>1</v>
      </c>
      <c r="Q5" s="1">
        <v>0.4601</v>
      </c>
      <c r="R5" s="1">
        <v>0.4601</v>
      </c>
      <c r="S5" s="1">
        <v>1</v>
      </c>
    </row>
    <row r="6" spans="14:18" ht="15">
      <c r="N6" s="2" t="s">
        <v>41</v>
      </c>
      <c r="O6" s="2" t="s">
        <v>41</v>
      </c>
      <c r="P6" s="3"/>
      <c r="Q6" s="2" t="s">
        <v>41</v>
      </c>
      <c r="R6" s="2" t="s">
        <v>41</v>
      </c>
    </row>
    <row r="7" spans="1:19" ht="15">
      <c r="A7" s="2"/>
      <c r="B7" s="2"/>
      <c r="C7" s="2" t="s">
        <v>77</v>
      </c>
      <c r="D7" s="2" t="s">
        <v>80</v>
      </c>
      <c r="E7" s="2" t="s">
        <v>180</v>
      </c>
      <c r="F7" s="2" t="s">
        <v>181</v>
      </c>
      <c r="G7" s="20" t="s">
        <v>13</v>
      </c>
      <c r="H7" s="2" t="s">
        <v>182</v>
      </c>
      <c r="I7" s="2" t="s">
        <v>183</v>
      </c>
      <c r="J7" s="2" t="s">
        <v>184</v>
      </c>
      <c r="K7" s="2"/>
      <c r="L7" s="35" t="s">
        <v>32</v>
      </c>
      <c r="N7" s="2" t="s">
        <v>180</v>
      </c>
      <c r="O7" s="2" t="s">
        <v>181</v>
      </c>
      <c r="P7" s="20" t="s">
        <v>13</v>
      </c>
      <c r="Q7" s="2" t="s">
        <v>182</v>
      </c>
      <c r="R7" s="2" t="s">
        <v>183</v>
      </c>
      <c r="S7" s="2" t="s">
        <v>184</v>
      </c>
    </row>
    <row r="8" spans="1:19" ht="15">
      <c r="A8" s="2" t="s">
        <v>74</v>
      </c>
      <c r="B8" s="2" t="s">
        <v>76</v>
      </c>
      <c r="C8" s="2" t="s">
        <v>79</v>
      </c>
      <c r="D8" s="2" t="s">
        <v>149</v>
      </c>
      <c r="E8" s="2" t="s">
        <v>150</v>
      </c>
      <c r="F8" s="2" t="s">
        <v>150</v>
      </c>
      <c r="G8" s="20" t="s">
        <v>150</v>
      </c>
      <c r="H8" s="2" t="s">
        <v>150</v>
      </c>
      <c r="I8" s="2" t="s">
        <v>150</v>
      </c>
      <c r="J8" s="2" t="s">
        <v>150</v>
      </c>
      <c r="K8" s="2"/>
      <c r="L8" s="35" t="s">
        <v>33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</row>
    <row r="9" spans="1:19" ht="15">
      <c r="A9" s="2" t="s">
        <v>75</v>
      </c>
      <c r="B9" s="2" t="s">
        <v>75</v>
      </c>
      <c r="C9" s="2" t="s">
        <v>78</v>
      </c>
      <c r="D9" s="2" t="s">
        <v>82</v>
      </c>
      <c r="E9" s="2" t="s">
        <v>88</v>
      </c>
      <c r="F9" s="2" t="s">
        <v>88</v>
      </c>
      <c r="G9" s="20" t="s">
        <v>12</v>
      </c>
      <c r="H9" s="2" t="s">
        <v>88</v>
      </c>
      <c r="I9" s="2" t="s">
        <v>88</v>
      </c>
      <c r="J9" s="2" t="s">
        <v>151</v>
      </c>
      <c r="K9" s="2"/>
      <c r="L9" s="35" t="s">
        <v>85</v>
      </c>
      <c r="N9" s="2" t="s">
        <v>16</v>
      </c>
      <c r="O9" s="2" t="s">
        <v>16</v>
      </c>
      <c r="P9" s="20" t="s">
        <v>12</v>
      </c>
      <c r="Q9" s="2" t="s">
        <v>16</v>
      </c>
      <c r="R9" s="2" t="s">
        <v>16</v>
      </c>
      <c r="S9" s="2" t="s">
        <v>151</v>
      </c>
    </row>
    <row r="10" spans="3:19" ht="15">
      <c r="C10" s="17">
        <v>1752</v>
      </c>
      <c r="E10" s="9"/>
      <c r="F10" s="9"/>
      <c r="G10" s="20"/>
      <c r="H10" s="9"/>
      <c r="I10" s="9">
        <v>0.055</v>
      </c>
      <c r="J10" s="2"/>
      <c r="K10" s="2"/>
      <c r="L10" s="3">
        <v>25.061841702837</v>
      </c>
      <c r="N10" s="3"/>
      <c r="O10" s="3"/>
      <c r="P10" s="3"/>
      <c r="Q10" s="3"/>
      <c r="R10" s="3">
        <v>2.995873274627331</v>
      </c>
      <c r="S10" s="3"/>
    </row>
    <row r="11" spans="3:19" ht="15">
      <c r="C11" s="18">
        <v>1753</v>
      </c>
      <c r="E11" s="9"/>
      <c r="F11" s="9"/>
      <c r="G11" s="20"/>
      <c r="H11" s="9"/>
      <c r="I11" s="9"/>
      <c r="J11" s="2">
        <v>2.44</v>
      </c>
      <c r="K11" s="2"/>
      <c r="L11" s="3">
        <v>25.70381041722506</v>
      </c>
      <c r="N11" s="3"/>
      <c r="O11" s="3"/>
      <c r="P11" s="3"/>
      <c r="Q11" s="3"/>
      <c r="R11" s="3"/>
      <c r="S11" s="3">
        <v>62.71729741802915</v>
      </c>
    </row>
    <row r="12" spans="3:19" ht="15">
      <c r="C12" s="18">
        <v>1754</v>
      </c>
      <c r="E12" s="9"/>
      <c r="F12" s="9"/>
      <c r="G12" s="20"/>
      <c r="H12" s="9"/>
      <c r="I12" s="9"/>
      <c r="J12" s="2">
        <v>2.44</v>
      </c>
      <c r="K12" s="2"/>
      <c r="L12" s="3">
        <v>25.061841702837</v>
      </c>
      <c r="N12" s="3"/>
      <c r="O12" s="3"/>
      <c r="P12" s="3"/>
      <c r="Q12" s="3"/>
      <c r="R12" s="3"/>
      <c r="S12" s="3">
        <v>61.15089375492228</v>
      </c>
    </row>
    <row r="13" spans="3:19" ht="15">
      <c r="C13" s="18">
        <v>1755</v>
      </c>
      <c r="E13" s="9"/>
      <c r="F13" s="9"/>
      <c r="G13" s="20"/>
      <c r="H13" s="9"/>
      <c r="I13" s="9"/>
      <c r="J13" s="2"/>
      <c r="K13" s="2"/>
      <c r="L13" s="3">
        <v>25.165652615147295</v>
      </c>
      <c r="N13" s="3"/>
      <c r="O13" s="3"/>
      <c r="P13" s="3"/>
      <c r="Q13" s="3"/>
      <c r="R13" s="3"/>
      <c r="S13" s="3"/>
    </row>
    <row r="14" spans="3:19" ht="15">
      <c r="C14" s="18">
        <v>1756</v>
      </c>
      <c r="E14" s="9"/>
      <c r="F14" s="9"/>
      <c r="G14" s="20"/>
      <c r="H14" s="9"/>
      <c r="I14" s="9"/>
      <c r="J14" s="2"/>
      <c r="K14" s="2"/>
      <c r="L14" s="3">
        <v>25.061841702837</v>
      </c>
      <c r="N14" s="3"/>
      <c r="O14" s="3"/>
      <c r="P14" s="3"/>
      <c r="Q14" s="3"/>
      <c r="R14" s="3"/>
      <c r="S14" s="3"/>
    </row>
    <row r="15" spans="3:19" ht="15">
      <c r="C15" s="18">
        <v>1757</v>
      </c>
      <c r="E15" s="9"/>
      <c r="F15" s="9"/>
      <c r="G15" s="20"/>
      <c r="H15" s="9"/>
      <c r="I15" s="9"/>
      <c r="J15" s="2">
        <v>1.33</v>
      </c>
      <c r="K15" s="2"/>
      <c r="L15" s="3">
        <v>25.177029492459745</v>
      </c>
      <c r="N15" s="3"/>
      <c r="O15" s="3"/>
      <c r="P15" s="3"/>
      <c r="Q15" s="3"/>
      <c r="R15" s="3"/>
      <c r="S15" s="3">
        <v>33.48544922497146</v>
      </c>
    </row>
    <row r="16" spans="3:19" ht="15">
      <c r="C16" s="18">
        <v>1758</v>
      </c>
      <c r="E16" s="9"/>
      <c r="F16" s="9">
        <v>0.111</v>
      </c>
      <c r="G16" s="20"/>
      <c r="H16" s="9"/>
      <c r="I16" s="9"/>
      <c r="J16" s="2"/>
      <c r="K16" s="2"/>
      <c r="L16" s="3">
        <v>25.813019345224085</v>
      </c>
      <c r="N16" s="3"/>
      <c r="O16" s="3">
        <v>6.227440007215548</v>
      </c>
      <c r="P16" s="3"/>
      <c r="Q16" s="3"/>
      <c r="R16" s="3"/>
      <c r="S16" s="3"/>
    </row>
    <row r="17" spans="3:19" ht="15">
      <c r="C17" s="18">
        <v>1759</v>
      </c>
      <c r="E17" s="9"/>
      <c r="F17" s="9"/>
      <c r="G17" s="20"/>
      <c r="H17" s="9"/>
      <c r="I17" s="9"/>
      <c r="J17" s="2"/>
      <c r="K17" s="2"/>
      <c r="L17" s="3">
        <v>25.165652615147295</v>
      </c>
      <c r="N17" s="3"/>
      <c r="O17" s="3"/>
      <c r="P17" s="3"/>
      <c r="Q17" s="3"/>
      <c r="R17" s="3"/>
      <c r="S17" s="3"/>
    </row>
    <row r="18" spans="3:19" ht="15">
      <c r="C18" s="18">
        <v>1760</v>
      </c>
      <c r="E18" s="9"/>
      <c r="F18" s="9">
        <v>0.122</v>
      </c>
      <c r="G18" s="20"/>
      <c r="H18" s="9"/>
      <c r="I18" s="9"/>
      <c r="J18" s="2"/>
      <c r="K18" s="2"/>
      <c r="L18" s="3">
        <v>25.509545417507116</v>
      </c>
      <c r="N18" s="3"/>
      <c r="O18" s="3">
        <v>6.7641046314624385</v>
      </c>
      <c r="P18" s="3"/>
      <c r="Q18" s="3"/>
      <c r="R18" s="3"/>
      <c r="S18" s="3"/>
    </row>
    <row r="19" spans="3:19" ht="15">
      <c r="C19" s="18">
        <v>1761</v>
      </c>
      <c r="E19" s="9"/>
      <c r="F19" s="9"/>
      <c r="G19" s="20"/>
      <c r="H19" s="9"/>
      <c r="I19" s="9"/>
      <c r="J19" s="2"/>
      <c r="K19" s="2"/>
      <c r="L19" s="3">
        <v>24.21548919660307</v>
      </c>
      <c r="N19" s="3"/>
      <c r="O19" s="3"/>
      <c r="P19" s="3"/>
      <c r="Q19" s="3"/>
      <c r="R19" s="3"/>
      <c r="S19" s="3"/>
    </row>
    <row r="20" spans="3:19" ht="15">
      <c r="C20" s="18">
        <v>1762</v>
      </c>
      <c r="E20" s="9"/>
      <c r="F20" s="9">
        <v>0.122</v>
      </c>
      <c r="G20" s="20"/>
      <c r="H20" s="9"/>
      <c r="I20" s="9">
        <v>0.045</v>
      </c>
      <c r="J20" s="2"/>
      <c r="K20" s="2"/>
      <c r="L20" s="3">
        <v>23.73726897946478</v>
      </c>
      <c r="N20" s="3"/>
      <c r="O20" s="3">
        <v>6.2941682579758815</v>
      </c>
      <c r="P20" s="3"/>
      <c r="Q20" s="3"/>
      <c r="R20" s="3">
        <v>2.3216194394173333</v>
      </c>
      <c r="S20" s="3"/>
    </row>
    <row r="21" spans="3:19" ht="15">
      <c r="C21" s="18">
        <v>1763</v>
      </c>
      <c r="E21" s="9"/>
      <c r="F21" s="9"/>
      <c r="G21" s="20"/>
      <c r="H21" s="9"/>
      <c r="I21" s="9"/>
      <c r="J21" s="2"/>
      <c r="K21" s="2"/>
      <c r="L21" s="3">
        <v>24.460108002629802</v>
      </c>
      <c r="N21" s="3"/>
      <c r="O21" s="3"/>
      <c r="P21" s="3"/>
      <c r="Q21" s="3"/>
      <c r="R21" s="3"/>
      <c r="S21" s="3"/>
    </row>
    <row r="22" spans="3:19" ht="15">
      <c r="C22" s="18">
        <v>1764</v>
      </c>
      <c r="E22" s="9"/>
      <c r="F22" s="9"/>
      <c r="G22" s="20"/>
      <c r="H22" s="9"/>
      <c r="I22" s="9"/>
      <c r="J22" s="2">
        <v>2.5</v>
      </c>
      <c r="K22" s="2"/>
      <c r="L22" s="3">
        <v>24.9831428354337</v>
      </c>
      <c r="N22" s="3"/>
      <c r="O22" s="3"/>
      <c r="P22" s="3"/>
      <c r="Q22" s="3"/>
      <c r="R22" s="3"/>
      <c r="S22" s="3">
        <v>62.45785708858425</v>
      </c>
    </row>
    <row r="23" spans="3:19" ht="15">
      <c r="C23" s="18">
        <v>1765</v>
      </c>
      <c r="E23" s="9"/>
      <c r="F23" s="9"/>
      <c r="G23" s="20"/>
      <c r="H23" s="9"/>
      <c r="I23" s="9"/>
      <c r="J23" s="2">
        <v>3</v>
      </c>
      <c r="K23" s="2"/>
      <c r="L23" s="3">
        <v>25.024304307940216</v>
      </c>
      <c r="N23" s="3"/>
      <c r="O23" s="3"/>
      <c r="P23" s="3"/>
      <c r="Q23" s="3"/>
      <c r="R23" s="3"/>
      <c r="S23" s="3">
        <v>75.07291292382065</v>
      </c>
    </row>
    <row r="24" spans="3:19" ht="15">
      <c r="C24" s="18">
        <v>1766</v>
      </c>
      <c r="E24" s="9"/>
      <c r="F24" s="9"/>
      <c r="G24" s="20"/>
      <c r="H24" s="9"/>
      <c r="I24" s="9"/>
      <c r="J24" s="2"/>
      <c r="K24" s="2"/>
      <c r="L24" s="3">
        <v>25.10326312252466</v>
      </c>
      <c r="N24" s="3"/>
      <c r="O24" s="3"/>
      <c r="P24" s="3"/>
      <c r="Q24" s="3"/>
      <c r="R24" s="3"/>
      <c r="S24" s="3"/>
    </row>
    <row r="25" spans="3:19" ht="15">
      <c r="C25" s="18">
        <v>1767</v>
      </c>
      <c r="E25" s="9"/>
      <c r="F25" s="9"/>
      <c r="G25" s="20"/>
      <c r="H25" s="9"/>
      <c r="I25" s="9"/>
      <c r="J25" s="2"/>
      <c r="K25" s="2"/>
      <c r="L25" s="3">
        <v>25.061841702837</v>
      </c>
      <c r="N25" s="3"/>
      <c r="O25" s="3"/>
      <c r="P25" s="3"/>
      <c r="Q25" s="3"/>
      <c r="R25" s="3"/>
      <c r="S25" s="3"/>
    </row>
    <row r="26" spans="3:19" ht="15">
      <c r="C26" s="18">
        <v>1768</v>
      </c>
      <c r="E26" s="9"/>
      <c r="F26" s="9"/>
      <c r="G26" s="20"/>
      <c r="H26" s="9"/>
      <c r="I26" s="9"/>
      <c r="J26" s="2"/>
      <c r="K26" s="2"/>
      <c r="L26" s="3">
        <v>25.55636982209757</v>
      </c>
      <c r="N26" s="3"/>
      <c r="O26" s="3"/>
      <c r="P26" s="3"/>
      <c r="Q26" s="3"/>
      <c r="R26" s="3"/>
      <c r="S26" s="3"/>
    </row>
    <row r="27" spans="3:19" ht="15">
      <c r="C27" s="18">
        <v>1769</v>
      </c>
      <c r="E27" s="9"/>
      <c r="F27" s="9"/>
      <c r="G27" s="20"/>
      <c r="H27" s="9"/>
      <c r="I27" s="9"/>
      <c r="J27" s="2"/>
      <c r="K27" s="2"/>
      <c r="L27" s="3">
        <v>25.609253174733738</v>
      </c>
      <c r="N27" s="3"/>
      <c r="O27" s="3"/>
      <c r="P27" s="3"/>
      <c r="Q27" s="3"/>
      <c r="R27" s="3"/>
      <c r="S27" s="3"/>
    </row>
    <row r="28" spans="3:19" ht="15">
      <c r="C28" s="18">
        <v>1770</v>
      </c>
      <c r="E28" s="9"/>
      <c r="F28" s="9"/>
      <c r="G28" s="20"/>
      <c r="H28" s="9"/>
      <c r="I28" s="9"/>
      <c r="J28" s="2"/>
      <c r="K28" s="2"/>
      <c r="L28" s="3">
        <v>26.400374134781206</v>
      </c>
      <c r="N28" s="3"/>
      <c r="O28" s="3"/>
      <c r="P28" s="3"/>
      <c r="Q28" s="3"/>
      <c r="R28" s="3"/>
      <c r="S28" s="3"/>
    </row>
    <row r="29" spans="3:19" ht="15">
      <c r="C29" s="18">
        <v>1771</v>
      </c>
      <c r="E29" s="9"/>
      <c r="F29" s="9"/>
      <c r="G29" s="20"/>
      <c r="H29" s="9"/>
      <c r="I29" s="9"/>
      <c r="J29" s="2"/>
      <c r="K29" s="2"/>
      <c r="L29" s="3">
        <v>25.061841702837</v>
      </c>
      <c r="N29" s="3"/>
      <c r="O29" s="3"/>
      <c r="P29" s="3"/>
      <c r="Q29" s="3"/>
      <c r="R29" s="3"/>
      <c r="S29" s="3"/>
    </row>
    <row r="30" spans="3:19" ht="15">
      <c r="C30" s="18">
        <v>1772</v>
      </c>
      <c r="E30" s="9"/>
      <c r="F30" s="9"/>
      <c r="G30" s="20"/>
      <c r="H30" s="9"/>
      <c r="I30" s="9"/>
      <c r="J30" s="2"/>
      <c r="K30" s="2"/>
      <c r="L30" s="3">
        <v>25.426079396128884</v>
      </c>
      <c r="N30" s="3"/>
      <c r="O30" s="3"/>
      <c r="P30" s="3"/>
      <c r="Q30" s="3"/>
      <c r="R30" s="3"/>
      <c r="S30" s="3"/>
    </row>
    <row r="31" spans="3:19" ht="15">
      <c r="C31" s="18">
        <v>1773</v>
      </c>
      <c r="E31" s="9"/>
      <c r="F31" s="9"/>
      <c r="G31" s="20"/>
      <c r="H31" s="9"/>
      <c r="I31" s="9"/>
      <c r="J31" s="2"/>
      <c r="K31" s="2"/>
      <c r="L31" s="3">
        <v>25.226448393773644</v>
      </c>
      <c r="N31" s="3"/>
      <c r="O31" s="3"/>
      <c r="P31" s="3"/>
      <c r="Q31" s="3"/>
      <c r="R31" s="3"/>
      <c r="S31" s="3"/>
    </row>
    <row r="32" spans="3:19" ht="15">
      <c r="C32" s="18">
        <v>1774</v>
      </c>
      <c r="E32" s="9"/>
      <c r="F32" s="9"/>
      <c r="G32" s="20"/>
      <c r="H32" s="9"/>
      <c r="I32" s="9"/>
      <c r="J32" s="2"/>
      <c r="K32" s="2"/>
      <c r="L32" s="3">
        <v>24.955155744878695</v>
      </c>
      <c r="N32" s="3"/>
      <c r="O32" s="3"/>
      <c r="P32" s="3"/>
      <c r="Q32" s="3"/>
      <c r="R32" s="3"/>
      <c r="S32" s="3"/>
    </row>
    <row r="33" spans="3:19" ht="15">
      <c r="C33" s="18">
        <v>1775</v>
      </c>
      <c r="E33" s="9"/>
      <c r="F33" s="9"/>
      <c r="G33" s="20"/>
      <c r="H33" s="9"/>
      <c r="I33" s="9"/>
      <c r="J33" s="2"/>
      <c r="K33" s="2"/>
      <c r="L33" s="3">
        <v>28.14364822908496</v>
      </c>
      <c r="N33" s="3"/>
      <c r="O33" s="3"/>
      <c r="P33" s="3"/>
      <c r="Q33" s="3"/>
      <c r="R33" s="3"/>
      <c r="S33" s="3"/>
    </row>
    <row r="34" spans="3:19" ht="15">
      <c r="C34" s="18">
        <v>1776</v>
      </c>
      <c r="E34" s="9"/>
      <c r="F34" s="9"/>
      <c r="G34" s="20"/>
      <c r="H34" s="9"/>
      <c r="I34" s="9"/>
      <c r="J34" s="2"/>
      <c r="K34" s="2"/>
      <c r="L34" s="3">
        <v>25.302857445397983</v>
      </c>
      <c r="N34" s="3"/>
      <c r="O34" s="3"/>
      <c r="P34" s="3"/>
      <c r="Q34" s="3"/>
      <c r="R34" s="3"/>
      <c r="S34" s="3"/>
    </row>
    <row r="35" spans="3:19" ht="15">
      <c r="C35" s="18">
        <v>1777</v>
      </c>
      <c r="E35" s="9"/>
      <c r="F35" s="9"/>
      <c r="G35" s="20"/>
      <c r="H35" s="9"/>
      <c r="I35" s="9"/>
      <c r="J35" s="2"/>
      <c r="K35" s="2"/>
      <c r="L35" s="3">
        <v>25.194395906936446</v>
      </c>
      <c r="N35" s="3"/>
      <c r="O35" s="3"/>
      <c r="P35" s="3"/>
      <c r="Q35" s="3"/>
      <c r="R35" s="3"/>
      <c r="S35" s="3"/>
    </row>
    <row r="36" spans="3:19" ht="15">
      <c r="C36" s="18">
        <v>1778</v>
      </c>
      <c r="E36" s="9"/>
      <c r="F36" s="9"/>
      <c r="G36" s="20"/>
      <c r="H36" s="9"/>
      <c r="I36" s="9"/>
      <c r="J36" s="2"/>
      <c r="K36" s="2"/>
      <c r="L36" s="3">
        <v>25.08593436847491</v>
      </c>
      <c r="N36" s="3"/>
      <c r="O36" s="3"/>
      <c r="P36" s="3"/>
      <c r="Q36" s="3"/>
      <c r="R36" s="3"/>
      <c r="S36" s="3"/>
    </row>
    <row r="37" spans="3:19" ht="15">
      <c r="C37" s="18">
        <v>1779</v>
      </c>
      <c r="E37" s="9"/>
      <c r="F37" s="9"/>
      <c r="G37" s="20"/>
      <c r="H37" s="9"/>
      <c r="I37" s="9"/>
      <c r="J37" s="2"/>
      <c r="K37" s="2"/>
      <c r="L37" s="3">
        <v>24.977472830013372</v>
      </c>
      <c r="N37" s="3"/>
      <c r="O37" s="3"/>
      <c r="P37" s="3"/>
      <c r="Q37" s="3"/>
      <c r="R37" s="3"/>
      <c r="S37" s="3"/>
    </row>
    <row r="38" spans="3:19" ht="15">
      <c r="C38" s="18">
        <v>1780</v>
      </c>
      <c r="E38" s="9"/>
      <c r="F38" s="9">
        <v>0.111</v>
      </c>
      <c r="G38" s="20"/>
      <c r="H38" s="9"/>
      <c r="I38" s="9"/>
      <c r="J38" s="2"/>
      <c r="K38" s="2"/>
      <c r="L38" s="3">
        <v>24.869011291551836</v>
      </c>
      <c r="N38" s="3"/>
      <c r="O38" s="3">
        <v>5.999696268989902</v>
      </c>
      <c r="P38" s="3"/>
      <c r="Q38" s="3"/>
      <c r="R38" s="3"/>
      <c r="S38" s="3"/>
    </row>
    <row r="39" spans="3:19" ht="15">
      <c r="C39" s="18">
        <v>1781</v>
      </c>
      <c r="E39" s="9"/>
      <c r="F39" s="9"/>
      <c r="G39" s="20"/>
      <c r="H39" s="9"/>
      <c r="I39" s="9"/>
      <c r="J39" s="2"/>
      <c r="K39" s="2"/>
      <c r="L39" s="3">
        <v>24.7605497530903</v>
      </c>
      <c r="N39" s="3"/>
      <c r="O39" s="3"/>
      <c r="P39" s="3"/>
      <c r="Q39" s="3"/>
      <c r="R39" s="3"/>
      <c r="S39" s="3"/>
    </row>
    <row r="40" spans="3:19" ht="15">
      <c r="C40" s="18">
        <v>1782</v>
      </c>
      <c r="E40" s="9"/>
      <c r="F40" s="9">
        <v>0.177</v>
      </c>
      <c r="G40" s="20"/>
      <c r="H40" s="9"/>
      <c r="I40" s="9"/>
      <c r="J40" s="2"/>
      <c r="K40" s="2"/>
      <c r="L40" s="3">
        <v>24.652088214628762</v>
      </c>
      <c r="N40" s="3"/>
      <c r="O40" s="3">
        <v>9.483633153638971</v>
      </c>
      <c r="P40" s="3"/>
      <c r="Q40" s="3"/>
      <c r="R40" s="3"/>
      <c r="S40" s="3"/>
    </row>
    <row r="41" spans="3:19" ht="15">
      <c r="C41" s="18">
        <v>1783</v>
      </c>
      <c r="E41" s="9">
        <v>0.196</v>
      </c>
      <c r="F41" s="9">
        <v>0.17</v>
      </c>
      <c r="G41" s="20"/>
      <c r="H41" s="9"/>
      <c r="I41" s="9"/>
      <c r="J41" s="2"/>
      <c r="K41" s="2"/>
      <c r="L41" s="3">
        <v>24.543626676167225</v>
      </c>
      <c r="N41" s="3">
        <v>10.455446269351828</v>
      </c>
      <c r="O41" s="3">
        <v>9.068499315254138</v>
      </c>
      <c r="P41" s="3"/>
      <c r="Q41" s="3"/>
      <c r="R41" s="3"/>
      <c r="S41" s="3"/>
    </row>
    <row r="42" spans="3:19" ht="15">
      <c r="C42" s="18">
        <v>1784</v>
      </c>
      <c r="E42" s="9">
        <v>0.173</v>
      </c>
      <c r="F42" s="9"/>
      <c r="G42" s="20"/>
      <c r="H42" s="9"/>
      <c r="I42" s="9"/>
      <c r="J42" s="2"/>
      <c r="K42" s="2"/>
      <c r="L42" s="3">
        <v>24.435165137705688</v>
      </c>
      <c r="N42" s="3">
        <v>9.187749551886728</v>
      </c>
      <c r="O42" s="3"/>
      <c r="P42" s="3"/>
      <c r="Q42" s="3"/>
      <c r="R42" s="3"/>
      <c r="S42" s="3"/>
    </row>
    <row r="43" spans="3:19" ht="15">
      <c r="C43" s="18">
        <v>1785</v>
      </c>
      <c r="E43" s="9">
        <v>0.111</v>
      </c>
      <c r="F43" s="9"/>
      <c r="G43" s="20"/>
      <c r="H43" s="9"/>
      <c r="I43" s="9"/>
      <c r="J43" s="2"/>
      <c r="K43" s="2"/>
      <c r="L43" s="3">
        <v>24.32670359924415</v>
      </c>
      <c r="N43" s="3">
        <v>5.868863506881332</v>
      </c>
      <c r="O43" s="3"/>
      <c r="P43" s="3"/>
      <c r="Q43" s="3"/>
      <c r="R43" s="3"/>
      <c r="S43" s="3"/>
    </row>
    <row r="44" spans="3:19" ht="15">
      <c r="C44" s="18">
        <v>1786</v>
      </c>
      <c r="E44" s="9"/>
      <c r="F44" s="9"/>
      <c r="G44" s="20"/>
      <c r="H44" s="9"/>
      <c r="I44" s="9"/>
      <c r="J44" s="2"/>
      <c r="K44" s="2"/>
      <c r="L44" s="3">
        <v>24.218242060782615</v>
      </c>
      <c r="N44" s="3"/>
      <c r="O44" s="3"/>
      <c r="P44" s="3"/>
      <c r="Q44" s="3"/>
      <c r="R44" s="3"/>
      <c r="S44" s="3"/>
    </row>
    <row r="45" spans="3:19" ht="15">
      <c r="C45" s="18">
        <v>1787</v>
      </c>
      <c r="E45" s="9"/>
      <c r="F45" s="9"/>
      <c r="G45" s="20"/>
      <c r="H45" s="9"/>
      <c r="I45" s="9"/>
      <c r="J45" s="2"/>
      <c r="K45" s="2"/>
      <c r="L45" s="3">
        <v>24.109780522321078</v>
      </c>
      <c r="N45" s="3"/>
      <c r="O45" s="3"/>
      <c r="P45" s="3"/>
      <c r="Q45" s="3"/>
      <c r="R45" s="3"/>
      <c r="S45" s="3"/>
    </row>
    <row r="46" spans="3:19" ht="15">
      <c r="C46" s="18">
        <v>1788</v>
      </c>
      <c r="E46" s="9"/>
      <c r="F46" s="9"/>
      <c r="G46" s="20"/>
      <c r="H46" s="9"/>
      <c r="I46" s="9"/>
      <c r="J46" s="2"/>
      <c r="K46" s="2"/>
      <c r="L46" s="3">
        <v>24.00131898385954</v>
      </c>
      <c r="N46" s="3"/>
      <c r="O46" s="3"/>
      <c r="P46" s="3"/>
      <c r="Q46" s="3"/>
      <c r="R46" s="3"/>
      <c r="S46" s="3"/>
    </row>
    <row r="47" spans="3:19" ht="15">
      <c r="C47" s="18">
        <v>1789</v>
      </c>
      <c r="E47" s="9"/>
      <c r="F47" s="9"/>
      <c r="G47" s="20"/>
      <c r="H47" s="9"/>
      <c r="I47" s="9"/>
      <c r="J47" s="2"/>
      <c r="K47" s="2"/>
      <c r="L47" s="3">
        <v>23.891715674526363</v>
      </c>
      <c r="N47" s="3"/>
      <c r="O47" s="3"/>
      <c r="P47" s="3"/>
      <c r="Q47" s="3"/>
      <c r="R47" s="3"/>
      <c r="S47" s="3"/>
    </row>
    <row r="48" spans="3:19" ht="15">
      <c r="C48" s="18">
        <v>1790</v>
      </c>
      <c r="E48" s="9"/>
      <c r="F48" s="9"/>
      <c r="G48" s="20"/>
      <c r="H48" s="9"/>
      <c r="I48" s="9"/>
      <c r="J48" s="2"/>
      <c r="K48" s="2"/>
      <c r="L48" s="3">
        <v>24.003839129071817</v>
      </c>
      <c r="N48" s="3"/>
      <c r="O48" s="3"/>
      <c r="P48" s="3"/>
      <c r="Q48" s="3"/>
      <c r="R48" s="3"/>
      <c r="S48" s="3"/>
    </row>
    <row r="49" spans="3:19" ht="15">
      <c r="C49" s="18">
        <v>1791</v>
      </c>
      <c r="E49" s="9"/>
      <c r="F49" s="9"/>
      <c r="G49" s="20"/>
      <c r="H49" s="9"/>
      <c r="I49" s="9"/>
      <c r="J49" s="2"/>
      <c r="K49" s="2"/>
      <c r="L49" s="3">
        <v>24.11596258361727</v>
      </c>
      <c r="N49" s="3"/>
      <c r="O49" s="3"/>
      <c r="P49" s="3"/>
      <c r="Q49" s="3"/>
      <c r="R49" s="3"/>
      <c r="S49" s="3"/>
    </row>
    <row r="50" spans="3:19" ht="15">
      <c r="C50" s="18">
        <v>1792</v>
      </c>
      <c r="E50" s="9">
        <v>0.083</v>
      </c>
      <c r="F50" s="9"/>
      <c r="G50" s="20"/>
      <c r="H50" s="9"/>
      <c r="I50" s="9"/>
      <c r="J50" s="2"/>
      <c r="K50" s="2"/>
      <c r="L50" s="3">
        <v>24.228086038162726</v>
      </c>
      <c r="N50" s="3">
        <v>4.370639298342765</v>
      </c>
      <c r="O50" s="3"/>
      <c r="P50" s="3"/>
      <c r="Q50" s="3"/>
      <c r="R50" s="3"/>
      <c r="S50" s="3"/>
    </row>
    <row r="51" spans="3:19" ht="15">
      <c r="C51" s="18">
        <v>1793</v>
      </c>
      <c r="E51" s="9"/>
      <c r="F51" s="9"/>
      <c r="G51" s="20"/>
      <c r="H51" s="9"/>
      <c r="I51" s="9"/>
      <c r="J51" s="2"/>
      <c r="K51" s="2"/>
      <c r="L51" s="3">
        <v>24.34020949270818</v>
      </c>
      <c r="N51" s="3"/>
      <c r="O51" s="3"/>
      <c r="P51" s="3"/>
      <c r="Q51" s="3"/>
      <c r="R51" s="3"/>
      <c r="S51" s="3"/>
    </row>
    <row r="52" spans="3:19" ht="15">
      <c r="C52" s="18">
        <v>1794</v>
      </c>
      <c r="E52" s="9">
        <v>0.139</v>
      </c>
      <c r="F52" s="9">
        <v>0.139</v>
      </c>
      <c r="G52" s="20"/>
      <c r="H52" s="9"/>
      <c r="I52" s="9"/>
      <c r="J52" s="2"/>
      <c r="K52" s="2"/>
      <c r="L52" s="3">
        <v>24.452332947253634</v>
      </c>
      <c r="N52" s="3">
        <v>7.387251205538481</v>
      </c>
      <c r="O52" s="3">
        <v>7.387251205538481</v>
      </c>
      <c r="P52" s="3"/>
      <c r="Q52" s="3"/>
      <c r="R52" s="3"/>
      <c r="S52" s="3"/>
    </row>
    <row r="53" spans="3:19" ht="15">
      <c r="C53" s="18">
        <v>1795</v>
      </c>
      <c r="E53" s="9"/>
      <c r="F53" s="9"/>
      <c r="G53" s="20"/>
      <c r="H53" s="9"/>
      <c r="I53" s="9"/>
      <c r="J53" s="2"/>
      <c r="K53" s="2"/>
      <c r="L53" s="3">
        <v>24.564456401799088</v>
      </c>
      <c r="N53" s="3"/>
      <c r="O53" s="3"/>
      <c r="P53" s="3"/>
      <c r="Q53" s="3"/>
      <c r="R53" s="3"/>
      <c r="S53" s="3"/>
    </row>
    <row r="54" spans="3:19" ht="15">
      <c r="C54" s="18">
        <v>1796</v>
      </c>
      <c r="E54" s="9"/>
      <c r="F54" s="9"/>
      <c r="G54" s="20"/>
      <c r="H54" s="9"/>
      <c r="I54" s="9"/>
      <c r="J54" s="2"/>
      <c r="K54" s="2"/>
      <c r="L54" s="3">
        <v>24.676579856344542</v>
      </c>
      <c r="N54" s="3"/>
      <c r="O54" s="3"/>
      <c r="P54" s="3"/>
      <c r="Q54" s="3"/>
      <c r="R54" s="3"/>
      <c r="S54" s="3"/>
    </row>
    <row r="55" spans="3:19" ht="15">
      <c r="C55" s="18">
        <v>1797</v>
      </c>
      <c r="E55" s="9"/>
      <c r="F55" s="9"/>
      <c r="G55" s="20"/>
      <c r="H55" s="9"/>
      <c r="I55" s="9"/>
      <c r="J55" s="2"/>
      <c r="K55" s="2"/>
      <c r="L55" s="3">
        <v>24.788703310889996</v>
      </c>
      <c r="N55" s="3"/>
      <c r="O55" s="3"/>
      <c r="P55" s="3"/>
      <c r="Q55" s="3"/>
      <c r="R55" s="3"/>
      <c r="S55" s="3"/>
    </row>
    <row r="56" spans="3:19" ht="15">
      <c r="C56" s="18">
        <v>1798</v>
      </c>
      <c r="E56" s="9"/>
      <c r="F56" s="9"/>
      <c r="G56" s="20"/>
      <c r="H56" s="9"/>
      <c r="I56" s="9"/>
      <c r="J56" s="2"/>
      <c r="K56" s="2"/>
      <c r="L56" s="3">
        <v>24.90082676543545</v>
      </c>
      <c r="N56" s="3"/>
      <c r="O56" s="3"/>
      <c r="P56" s="3"/>
      <c r="Q56" s="3"/>
      <c r="R56" s="3"/>
      <c r="S56" s="3"/>
    </row>
    <row r="57" spans="3:19" ht="15">
      <c r="C57" s="18">
        <v>1799</v>
      </c>
      <c r="E57" s="9"/>
      <c r="F57" s="9"/>
      <c r="G57" s="20"/>
      <c r="H57" s="9"/>
      <c r="I57" s="9"/>
      <c r="J57" s="2"/>
      <c r="K57" s="2"/>
      <c r="L57" s="3">
        <v>25.012950219980905</v>
      </c>
      <c r="N57" s="3"/>
      <c r="O57" s="3"/>
      <c r="P57" s="3"/>
      <c r="Q57" s="3"/>
      <c r="R57" s="3"/>
      <c r="S57" s="3"/>
    </row>
    <row r="58" spans="3:19" ht="15">
      <c r="C58" s="18">
        <v>1800</v>
      </c>
      <c r="E58" s="9"/>
      <c r="F58" s="9">
        <v>0.167</v>
      </c>
      <c r="G58" s="20"/>
      <c r="H58" s="9"/>
      <c r="I58" s="9"/>
      <c r="J58" s="2"/>
      <c r="K58" s="2"/>
      <c r="L58" s="3">
        <v>25.125078104394724</v>
      </c>
      <c r="N58" s="3"/>
      <c r="O58" s="3">
        <v>9.119513243716407</v>
      </c>
      <c r="P58" s="3"/>
      <c r="Q58" s="3"/>
      <c r="R58" s="3"/>
      <c r="S58" s="3"/>
    </row>
    <row r="59" spans="3:19" ht="15">
      <c r="C59" s="18">
        <v>1801</v>
      </c>
      <c r="E59" s="9"/>
      <c r="F59" s="9"/>
      <c r="G59" s="20">
        <v>1.77</v>
      </c>
      <c r="H59" s="9"/>
      <c r="I59" s="9"/>
      <c r="J59" s="2"/>
      <c r="K59" s="2"/>
      <c r="L59" s="3">
        <v>24.78787688483261</v>
      </c>
      <c r="N59" s="3"/>
      <c r="O59" s="3"/>
      <c r="P59" s="3">
        <v>43.87454208615372</v>
      </c>
      <c r="Q59" s="3"/>
      <c r="R59" s="3"/>
      <c r="S59" s="3"/>
    </row>
    <row r="60" spans="3:19" ht="15">
      <c r="C60" s="18">
        <v>1802</v>
      </c>
      <c r="E60" s="9"/>
      <c r="F60" s="9"/>
      <c r="G60" s="20">
        <v>3</v>
      </c>
      <c r="H60" s="9"/>
      <c r="I60" s="9"/>
      <c r="J60" s="2"/>
      <c r="K60" s="2"/>
      <c r="L60" s="3">
        <v>24.459606889457255</v>
      </c>
      <c r="N60" s="3"/>
      <c r="O60" s="3"/>
      <c r="P60" s="3">
        <v>73.37882066837176</v>
      </c>
      <c r="Q60" s="3"/>
      <c r="R60" s="3"/>
      <c r="S60" s="3"/>
    </row>
    <row r="61" spans="3:19" ht="15">
      <c r="C61" s="18">
        <v>1803</v>
      </c>
      <c r="E61" s="9"/>
      <c r="F61" s="9"/>
      <c r="G61" s="20"/>
      <c r="H61" s="9"/>
      <c r="I61" s="9"/>
      <c r="J61" s="2"/>
      <c r="K61" s="2"/>
      <c r="L61" s="3">
        <v>24.675140662502496</v>
      </c>
      <c r="N61" s="3"/>
      <c r="O61" s="3"/>
      <c r="P61" s="3"/>
      <c r="Q61" s="3"/>
      <c r="R61" s="3"/>
      <c r="S61" s="3"/>
    </row>
    <row r="62" spans="3:19" ht="15">
      <c r="C62" s="18">
        <v>1804</v>
      </c>
      <c r="E62" s="9"/>
      <c r="F62" s="9"/>
      <c r="G62" s="20">
        <v>1.25</v>
      </c>
      <c r="H62" s="9"/>
      <c r="I62" s="9"/>
      <c r="J62" s="2"/>
      <c r="K62" s="2"/>
      <c r="L62" s="3">
        <v>24.675140662502496</v>
      </c>
      <c r="N62" s="3"/>
      <c r="O62" s="3"/>
      <c r="P62" s="3">
        <v>30.84392582812812</v>
      </c>
      <c r="Q62" s="3"/>
      <c r="R62" s="3"/>
      <c r="S62" s="3"/>
    </row>
    <row r="63" spans="3:19" ht="15">
      <c r="C63" s="18">
        <v>1805</v>
      </c>
      <c r="E63" s="9"/>
      <c r="F63" s="9"/>
      <c r="G63" s="20">
        <v>1.25</v>
      </c>
      <c r="H63" s="9">
        <v>0.1</v>
      </c>
      <c r="I63" s="9"/>
      <c r="J63" s="2"/>
      <c r="K63" s="2"/>
      <c r="L63" s="3">
        <v>25.359960517290038</v>
      </c>
      <c r="N63" s="3"/>
      <c r="O63" s="3"/>
      <c r="P63" s="3">
        <v>31.699950646612546</v>
      </c>
      <c r="Q63" s="3">
        <v>5.511836669700074</v>
      </c>
      <c r="R63" s="3"/>
      <c r="S63" s="3"/>
    </row>
    <row r="64" spans="3:19" ht="15">
      <c r="C64" s="18">
        <v>1806</v>
      </c>
      <c r="E64" s="9">
        <v>0.1</v>
      </c>
      <c r="F64" s="9"/>
      <c r="G64" s="20"/>
      <c r="H64" s="9"/>
      <c r="I64" s="9"/>
      <c r="J64" s="2"/>
      <c r="K64" s="2"/>
      <c r="L64" s="3">
        <v>24.90164797782094</v>
      </c>
      <c r="N64" s="3">
        <v>5.412225163621157</v>
      </c>
      <c r="O64" s="3"/>
      <c r="P64" s="3"/>
      <c r="Q64" s="3"/>
      <c r="R64" s="3"/>
      <c r="S64" s="3"/>
    </row>
    <row r="65" spans="3:19" ht="15">
      <c r="C65" s="18">
        <v>1807</v>
      </c>
      <c r="E65" s="9"/>
      <c r="F65" s="9"/>
      <c r="G65" s="20"/>
      <c r="H65" s="9">
        <v>0.11</v>
      </c>
      <c r="I65" s="9"/>
      <c r="J65" s="2"/>
      <c r="K65" s="2"/>
      <c r="L65" s="3">
        <v>24.675140662502496</v>
      </c>
      <c r="N65" s="3"/>
      <c r="O65" s="3"/>
      <c r="P65" s="3"/>
      <c r="Q65" s="3">
        <v>5.89929465958547</v>
      </c>
      <c r="R65" s="3"/>
      <c r="S65" s="3"/>
    </row>
    <row r="66" spans="3:19" ht="15">
      <c r="C66" s="18">
        <v>1808</v>
      </c>
      <c r="E66" s="9"/>
      <c r="F66" s="9"/>
      <c r="G66" s="20">
        <v>2.125</v>
      </c>
      <c r="H66" s="9">
        <v>0.11</v>
      </c>
      <c r="I66" s="9"/>
      <c r="J66" s="2"/>
      <c r="K66" s="2"/>
      <c r="L66" s="3">
        <v>25.713016839657516</v>
      </c>
      <c r="N66" s="3"/>
      <c r="O66" s="3"/>
      <c r="P66" s="3">
        <v>54.640160784272226</v>
      </c>
      <c r="Q66" s="3">
        <v>6.147428498940071</v>
      </c>
      <c r="R66" s="3"/>
      <c r="S66" s="3"/>
    </row>
    <row r="67" spans="3:19" ht="15">
      <c r="C67" s="18">
        <v>1809</v>
      </c>
      <c r="E67" s="9"/>
      <c r="F67" s="9"/>
      <c r="G67" s="20">
        <v>1.98</v>
      </c>
      <c r="H67" s="9">
        <v>0.11</v>
      </c>
      <c r="I67" s="9"/>
      <c r="J67" s="2">
        <v>10</v>
      </c>
      <c r="K67" s="2"/>
      <c r="L67" s="3">
        <v>25.599275980738366</v>
      </c>
      <c r="N67" s="3"/>
      <c r="O67" s="3"/>
      <c r="P67" s="3">
        <v>50.68656644186196</v>
      </c>
      <c r="Q67" s="3">
        <v>6.12023550941365</v>
      </c>
      <c r="R67" s="3"/>
      <c r="S67" s="3">
        <v>255.99275980738366</v>
      </c>
    </row>
    <row r="68" spans="3:19" ht="15">
      <c r="C68" s="18">
        <v>1810</v>
      </c>
      <c r="E68" s="9"/>
      <c r="F68" s="9"/>
      <c r="G68" s="20">
        <v>1.98</v>
      </c>
      <c r="H68" s="9">
        <v>0.11</v>
      </c>
      <c r="I68" s="9"/>
      <c r="J68" s="2"/>
      <c r="K68" s="2"/>
      <c r="L68" s="3">
        <v>25.359960517290038</v>
      </c>
      <c r="N68" s="3"/>
      <c r="O68" s="3"/>
      <c r="P68" s="3">
        <v>50.21272182423427</v>
      </c>
      <c r="Q68" s="3">
        <v>6.063020336670081</v>
      </c>
      <c r="R68" s="3"/>
      <c r="S68" s="3"/>
    </row>
    <row r="69" spans="3:19" ht="15">
      <c r="C69" s="18">
        <v>1811</v>
      </c>
      <c r="E69" s="9"/>
      <c r="F69" s="9"/>
      <c r="G69" s="20"/>
      <c r="H69" s="9">
        <v>0.1</v>
      </c>
      <c r="I69" s="9"/>
      <c r="J69" s="2"/>
      <c r="K69" s="2"/>
      <c r="L69" s="3">
        <v>24.90164797782094</v>
      </c>
      <c r="N69" s="3"/>
      <c r="O69" s="3"/>
      <c r="P69" s="3"/>
      <c r="Q69" s="3">
        <v>5.412225163621157</v>
      </c>
      <c r="R69" s="3"/>
      <c r="S69" s="3"/>
    </row>
    <row r="70" spans="3:19" ht="15">
      <c r="C70" s="18">
        <v>1812</v>
      </c>
      <c r="E70" s="9"/>
      <c r="F70" s="9"/>
      <c r="G70" s="20"/>
      <c r="H70" s="9"/>
      <c r="I70" s="9"/>
      <c r="J70" s="2"/>
      <c r="K70" s="2"/>
      <c r="L70" s="3">
        <v>25.835459776989218</v>
      </c>
      <c r="N70" s="3"/>
      <c r="O70" s="3"/>
      <c r="P70" s="3"/>
      <c r="Q70" s="3"/>
      <c r="R70" s="3"/>
      <c r="S70" s="3"/>
    </row>
    <row r="71" spans="3:19" ht="15">
      <c r="C71" s="18">
        <v>1813</v>
      </c>
      <c r="E71" s="9">
        <v>0.11</v>
      </c>
      <c r="F71" s="9"/>
      <c r="G71" s="20"/>
      <c r="H71" s="9"/>
      <c r="I71" s="9"/>
      <c r="J71" s="2"/>
      <c r="K71" s="2"/>
      <c r="L71" s="3">
        <v>26.083877659460274</v>
      </c>
      <c r="N71" s="3">
        <v>6.2360933330594</v>
      </c>
      <c r="O71" s="3"/>
      <c r="P71" s="3"/>
      <c r="Q71" s="3"/>
      <c r="R71" s="3"/>
      <c r="S71" s="3"/>
    </row>
    <row r="72" spans="3:19" ht="15">
      <c r="C72" s="18">
        <v>1814</v>
      </c>
      <c r="E72" s="9">
        <v>0.122</v>
      </c>
      <c r="F72" s="9"/>
      <c r="G72" s="20"/>
      <c r="H72" s="9"/>
      <c r="I72" s="9"/>
      <c r="J72" s="2"/>
      <c r="K72" s="2"/>
      <c r="L72" s="3">
        <v>24.133206797521208</v>
      </c>
      <c r="N72" s="3">
        <v>6.399155029988235</v>
      </c>
      <c r="O72" s="3"/>
      <c r="P72" s="3"/>
      <c r="Q72" s="3"/>
      <c r="R72" s="3"/>
      <c r="S72" s="3"/>
    </row>
    <row r="73" spans="3:19" ht="15">
      <c r="C73" s="18">
        <v>1815</v>
      </c>
      <c r="E73" s="9">
        <v>0.109</v>
      </c>
      <c r="F73" s="9"/>
      <c r="G73" s="20"/>
      <c r="H73" s="9">
        <v>0.11</v>
      </c>
      <c r="I73" s="9"/>
      <c r="J73" s="2"/>
      <c r="K73" s="2"/>
      <c r="L73" s="3">
        <v>24.459606889457255</v>
      </c>
      <c r="N73" s="3">
        <v>5.794603675181136</v>
      </c>
      <c r="O73" s="3"/>
      <c r="P73" s="3"/>
      <c r="Q73" s="3">
        <v>5.847765176788302</v>
      </c>
      <c r="R73" s="3"/>
      <c r="S73" s="3"/>
    </row>
    <row r="74" spans="3:19" ht="15">
      <c r="C74" s="18">
        <v>1816</v>
      </c>
      <c r="E74" s="9">
        <v>0.128</v>
      </c>
      <c r="F74" s="9">
        <v>0.153</v>
      </c>
      <c r="G74" s="20"/>
      <c r="H74" s="9"/>
      <c r="I74" s="9"/>
      <c r="J74" s="2"/>
      <c r="K74" s="2"/>
      <c r="L74" s="3">
        <v>24.459606889457255</v>
      </c>
      <c r="N74" s="3">
        <v>6.8046722057172975</v>
      </c>
      <c r="O74" s="3">
        <v>8.133709745896457</v>
      </c>
      <c r="P74" s="3"/>
      <c r="Q74" s="3"/>
      <c r="R74" s="3"/>
      <c r="S74" s="3"/>
    </row>
    <row r="75" spans="3:19" ht="15">
      <c r="C75" s="18">
        <v>1817</v>
      </c>
      <c r="E75" s="9"/>
      <c r="F75" s="9">
        <v>0.156</v>
      </c>
      <c r="G75" s="20">
        <v>3.17</v>
      </c>
      <c r="H75" s="9"/>
      <c r="I75" s="9"/>
      <c r="J75" s="2"/>
      <c r="K75" s="2"/>
      <c r="L75" s="3">
        <v>24.24103458550231</v>
      </c>
      <c r="N75" s="3"/>
      <c r="O75" s="3">
        <v>8.21908584077018</v>
      </c>
      <c r="P75" s="3">
        <v>76.84407963604232</v>
      </c>
      <c r="Q75" s="3"/>
      <c r="R75" s="3"/>
      <c r="S75" s="3"/>
    </row>
    <row r="76" spans="3:19" ht="15">
      <c r="C76" s="18">
        <v>1818</v>
      </c>
      <c r="E76" s="9">
        <v>0.126</v>
      </c>
      <c r="F76" s="9">
        <v>0.13</v>
      </c>
      <c r="G76" s="20">
        <v>3</v>
      </c>
      <c r="H76" s="9"/>
      <c r="I76" s="9"/>
      <c r="J76" s="2"/>
      <c r="K76" s="2"/>
      <c r="L76" s="3">
        <v>24.675140662502496</v>
      </c>
      <c r="N76" s="3">
        <v>6.757373882797901</v>
      </c>
      <c r="O76" s="3">
        <v>6.97189368860101</v>
      </c>
      <c r="P76" s="3">
        <v>74.02542198750749</v>
      </c>
      <c r="Q76" s="3"/>
      <c r="R76" s="3"/>
      <c r="S76" s="3"/>
    </row>
    <row r="77" spans="3:19" ht="15">
      <c r="C77" s="18">
        <v>1819</v>
      </c>
      <c r="E77" s="9">
        <v>0.13</v>
      </c>
      <c r="F77" s="9"/>
      <c r="G77" s="20"/>
      <c r="H77" s="9"/>
      <c r="I77" s="9"/>
      <c r="J77" s="2"/>
      <c r="K77" s="2"/>
      <c r="L77" s="3">
        <v>24.56342525486242</v>
      </c>
      <c r="N77" s="3">
        <v>6.940328804894837</v>
      </c>
      <c r="O77" s="3"/>
      <c r="P77" s="3"/>
      <c r="Q77" s="3"/>
      <c r="R77" s="3"/>
      <c r="S77" s="3"/>
    </row>
    <row r="78" spans="3:19" ht="15">
      <c r="C78" s="18">
        <v>1820</v>
      </c>
      <c r="E78" s="9"/>
      <c r="F78" s="9"/>
      <c r="G78" s="20">
        <v>2.25</v>
      </c>
      <c r="H78" s="9"/>
      <c r="I78" s="9"/>
      <c r="J78" s="2"/>
      <c r="K78" s="2"/>
      <c r="L78" s="3">
        <v>25.016468256681208</v>
      </c>
      <c r="N78" s="3"/>
      <c r="O78" s="3"/>
      <c r="P78" s="3">
        <v>56.28705357753272</v>
      </c>
      <c r="Q78" s="3"/>
      <c r="R78" s="3"/>
      <c r="S78" s="3"/>
    </row>
    <row r="79" spans="3:19" ht="15">
      <c r="C79" s="18">
        <v>1821</v>
      </c>
      <c r="E79" s="9">
        <v>0.124</v>
      </c>
      <c r="F79" s="9"/>
      <c r="G79" s="20"/>
      <c r="H79" s="9"/>
      <c r="I79" s="9"/>
      <c r="J79" s="2"/>
      <c r="K79" s="2"/>
      <c r="L79" s="3">
        <v>25.599275980738366</v>
      </c>
      <c r="N79" s="3">
        <v>6.899174574248114</v>
      </c>
      <c r="O79" s="3"/>
      <c r="P79" s="3"/>
      <c r="Q79" s="3"/>
      <c r="R79" s="3"/>
      <c r="S79" s="3"/>
    </row>
    <row r="80" spans="3:19" ht="15">
      <c r="C80" s="18">
        <v>1822</v>
      </c>
      <c r="E80" s="9">
        <v>0.12</v>
      </c>
      <c r="F80" s="9"/>
      <c r="G80" s="20"/>
      <c r="H80" s="9"/>
      <c r="I80" s="9"/>
      <c r="J80" s="2"/>
      <c r="K80" s="2"/>
      <c r="L80" s="3">
        <v>25.359960517290038</v>
      </c>
      <c r="N80" s="3">
        <v>6.614204003640087</v>
      </c>
      <c r="O80" s="3"/>
      <c r="P80" s="3"/>
      <c r="Q80" s="3"/>
      <c r="R80" s="3"/>
      <c r="S80" s="3"/>
    </row>
    <row r="81" spans="3:19" ht="15">
      <c r="C81" s="18">
        <v>1823</v>
      </c>
      <c r="E81" s="9"/>
      <c r="F81" s="9">
        <v>0.1</v>
      </c>
      <c r="G81" s="20">
        <v>0.75</v>
      </c>
      <c r="H81" s="9"/>
      <c r="I81" s="9"/>
      <c r="J81" s="2"/>
      <c r="K81" s="2"/>
      <c r="L81" s="3">
        <v>25.359960517290038</v>
      </c>
      <c r="N81" s="3"/>
      <c r="O81" s="3">
        <v>5.511836669700074</v>
      </c>
      <c r="P81" s="3">
        <v>19.01997038796753</v>
      </c>
      <c r="Q81" s="3"/>
      <c r="R81" s="3"/>
      <c r="S81" s="3"/>
    </row>
    <row r="82" spans="3:19" ht="15">
      <c r="C82" s="18">
        <v>1824</v>
      </c>
      <c r="E82" s="9"/>
      <c r="F82" s="9">
        <v>0.1</v>
      </c>
      <c r="G82" s="20">
        <v>4.5</v>
      </c>
      <c r="H82" s="9"/>
      <c r="I82" s="9"/>
      <c r="J82" s="2"/>
      <c r="K82" s="2"/>
      <c r="L82" s="3">
        <v>25.359960517290038</v>
      </c>
      <c r="N82" s="3"/>
      <c r="O82" s="3">
        <v>5.511836669700074</v>
      </c>
      <c r="P82" s="3">
        <v>114.11982232780517</v>
      </c>
      <c r="Q82" s="3"/>
      <c r="R82" s="3"/>
      <c r="S82" s="3"/>
    </row>
    <row r="83" spans="3:19" ht="15">
      <c r="C83" s="18">
        <v>1825</v>
      </c>
      <c r="E83" s="9">
        <v>0.09</v>
      </c>
      <c r="F83" s="9">
        <v>0.1</v>
      </c>
      <c r="G83" s="20"/>
      <c r="H83" s="9"/>
      <c r="I83" s="9"/>
      <c r="J83" s="2"/>
      <c r="K83" s="2"/>
      <c r="L83" s="3">
        <v>25.125078104394724</v>
      </c>
      <c r="N83" s="3">
        <v>4.9147077361345906</v>
      </c>
      <c r="O83" s="3">
        <v>5.460786373482879</v>
      </c>
      <c r="P83" s="3"/>
      <c r="Q83" s="3"/>
      <c r="R83" s="3"/>
      <c r="S83" s="3"/>
    </row>
    <row r="84" spans="3:19" ht="15">
      <c r="C84" s="18">
        <v>1826</v>
      </c>
      <c r="E84" s="9">
        <v>0.12</v>
      </c>
      <c r="F84" s="9">
        <v>0.1</v>
      </c>
      <c r="G84" s="20"/>
      <c r="H84" s="9"/>
      <c r="I84" s="9"/>
      <c r="J84" s="2"/>
      <c r="K84" s="2"/>
      <c r="L84" s="3">
        <v>25.359960517290038</v>
      </c>
      <c r="N84" s="3">
        <v>6.614204003640087</v>
      </c>
      <c r="O84" s="3">
        <v>5.511836669700074</v>
      </c>
      <c r="P84" s="3"/>
      <c r="Q84" s="3"/>
      <c r="R84" s="3"/>
      <c r="S84" s="3"/>
    </row>
    <row r="85" spans="3:19" ht="15">
      <c r="C85" s="18">
        <v>1827</v>
      </c>
      <c r="E85" s="9"/>
      <c r="F85" s="9"/>
      <c r="G85" s="20">
        <v>3.25</v>
      </c>
      <c r="H85" s="9"/>
      <c r="I85" s="9"/>
      <c r="J85" s="2"/>
      <c r="K85" s="2"/>
      <c r="L85" s="3">
        <v>25.24197291383652</v>
      </c>
      <c r="N85" s="3"/>
      <c r="O85" s="3"/>
      <c r="P85" s="3">
        <v>82.0364119699687</v>
      </c>
      <c r="Q85" s="3"/>
      <c r="R85" s="3"/>
      <c r="S85" s="3"/>
    </row>
    <row r="86" spans="3:19" ht="15">
      <c r="C86" s="18">
        <v>1828</v>
      </c>
      <c r="E86" s="9"/>
      <c r="F86" s="9"/>
      <c r="G86" s="20"/>
      <c r="H86" s="9"/>
      <c r="I86" s="9"/>
      <c r="J86" s="2"/>
      <c r="K86" s="2"/>
      <c r="L86" s="3">
        <v>25.359960517290038</v>
      </c>
      <c r="N86" s="3"/>
      <c r="O86" s="3"/>
      <c r="P86" s="3"/>
      <c r="Q86" s="3"/>
      <c r="R86" s="3"/>
      <c r="S86" s="3"/>
    </row>
    <row r="87" spans="3:19" ht="15">
      <c r="C87" s="18">
        <v>1829</v>
      </c>
      <c r="E87" s="9"/>
      <c r="F87" s="9"/>
      <c r="G87" s="20"/>
      <c r="H87" s="9"/>
      <c r="I87" s="9"/>
      <c r="J87" s="2"/>
      <c r="K87" s="2"/>
      <c r="L87" s="3">
        <v>25.359960517290038</v>
      </c>
      <c r="N87" s="3"/>
      <c r="O87" s="3"/>
      <c r="P87" s="3"/>
      <c r="Q87" s="3"/>
      <c r="R87" s="3"/>
      <c r="S87" s="3"/>
    </row>
    <row r="88" spans="3:19" ht="15">
      <c r="C88" s="18">
        <v>1830</v>
      </c>
      <c r="E88" s="9">
        <v>0.095</v>
      </c>
      <c r="F88" s="9"/>
      <c r="G88" s="20"/>
      <c r="H88" s="9">
        <v>0.08</v>
      </c>
      <c r="I88" s="9">
        <v>0.055</v>
      </c>
      <c r="J88" s="2"/>
      <c r="K88" s="2"/>
      <c r="L88" s="3">
        <v>25.479056310737832</v>
      </c>
      <c r="N88" s="3">
        <v>5.260835360834805</v>
      </c>
      <c r="O88" s="3"/>
      <c r="P88" s="3"/>
      <c r="Q88" s="3">
        <v>4.430177145966152</v>
      </c>
      <c r="R88" s="3">
        <v>3.0457467878517295</v>
      </c>
      <c r="S88" s="3"/>
    </row>
    <row r="89" spans="3:19" ht="15">
      <c r="C89" s="18">
        <v>1831</v>
      </c>
      <c r="E89" s="9">
        <v>0.1</v>
      </c>
      <c r="F89" s="9"/>
      <c r="G89" s="20">
        <v>2.63</v>
      </c>
      <c r="H89" s="9"/>
      <c r="I89" s="9"/>
      <c r="J89" s="2"/>
      <c r="K89" s="2"/>
      <c r="L89" s="3">
        <v>25.24197291383652</v>
      </c>
      <c r="N89" s="3">
        <v>5.486192765450233</v>
      </c>
      <c r="O89" s="3"/>
      <c r="P89" s="3">
        <v>66.38638876339004</v>
      </c>
      <c r="Q89" s="3"/>
      <c r="R89" s="3"/>
      <c r="S89" s="3"/>
    </row>
    <row r="90" spans="3:19" ht="15">
      <c r="C90" s="18">
        <v>1832</v>
      </c>
      <c r="E90" s="9">
        <v>0.087</v>
      </c>
      <c r="F90" s="9"/>
      <c r="G90" s="20"/>
      <c r="H90" s="9"/>
      <c r="I90" s="9"/>
      <c r="J90" s="2"/>
      <c r="K90" s="2"/>
      <c r="L90" s="3">
        <v>25.24197291383652</v>
      </c>
      <c r="N90" s="3">
        <v>4.772987705941702</v>
      </c>
      <c r="O90" s="3"/>
      <c r="P90" s="3"/>
      <c r="Q90" s="3"/>
      <c r="R90" s="3"/>
      <c r="S90" s="3"/>
    </row>
    <row r="91" spans="3:19" ht="15">
      <c r="C91" s="18">
        <v>1833</v>
      </c>
      <c r="E91" s="9"/>
      <c r="F91" s="9"/>
      <c r="G91" s="20">
        <v>1.5</v>
      </c>
      <c r="H91" s="9"/>
      <c r="I91" s="9"/>
      <c r="J91" s="2"/>
      <c r="K91" s="2"/>
      <c r="L91" s="3">
        <v>25.599275980738366</v>
      </c>
      <c r="N91" s="3"/>
      <c r="O91" s="3"/>
      <c r="P91" s="3">
        <v>38.39891397110755</v>
      </c>
      <c r="Q91" s="3"/>
      <c r="R91" s="3"/>
      <c r="S91" s="3"/>
    </row>
    <row r="92" spans="3:19" ht="15">
      <c r="C92" s="18">
        <v>1834</v>
      </c>
      <c r="E92" s="9">
        <v>0.1</v>
      </c>
      <c r="F92" s="9">
        <v>0.06</v>
      </c>
      <c r="G92" s="20"/>
      <c r="H92" s="9"/>
      <c r="I92" s="9"/>
      <c r="J92" s="2"/>
      <c r="K92" s="2"/>
      <c r="L92" s="3">
        <v>25.24197291383652</v>
      </c>
      <c r="N92" s="3">
        <v>5.486192765450233</v>
      </c>
      <c r="O92" s="3">
        <v>3.2917156592701393</v>
      </c>
      <c r="P92" s="3"/>
      <c r="Q92" s="3"/>
      <c r="R92" s="3"/>
      <c r="S92" s="3"/>
    </row>
    <row r="93" spans="3:19" ht="15">
      <c r="C93" s="18">
        <v>1835</v>
      </c>
      <c r="E93" s="9">
        <v>0.1</v>
      </c>
      <c r="F93" s="9"/>
      <c r="G93" s="20"/>
      <c r="H93" s="9"/>
      <c r="I93" s="9"/>
      <c r="J93" s="2"/>
      <c r="K93" s="2"/>
      <c r="L93" s="3">
        <v>25.24197291383652</v>
      </c>
      <c r="N93" s="3">
        <v>5.486192765450233</v>
      </c>
      <c r="O93" s="3"/>
      <c r="P93" s="3"/>
      <c r="Q93" s="3"/>
      <c r="R93" s="3"/>
      <c r="S93" s="3"/>
    </row>
    <row r="94" spans="3:19" ht="15">
      <c r="C94" s="18">
        <v>1836</v>
      </c>
      <c r="E94" s="9"/>
      <c r="F94" s="9"/>
      <c r="G94" s="20"/>
      <c r="H94" s="9"/>
      <c r="I94" s="9"/>
      <c r="J94" s="2"/>
      <c r="K94" s="2"/>
      <c r="L94" s="3">
        <v>25.24197291383652</v>
      </c>
      <c r="N94" s="3"/>
      <c r="O94" s="3"/>
      <c r="P94" s="3"/>
      <c r="Q94" s="3"/>
      <c r="R94" s="3"/>
      <c r="S94" s="3"/>
    </row>
    <row r="95" spans="3:19" ht="15">
      <c r="C95" s="18">
        <v>1837</v>
      </c>
      <c r="E95" s="9">
        <v>0.085</v>
      </c>
      <c r="F95" s="9"/>
      <c r="G95" s="20"/>
      <c r="H95" s="9"/>
      <c r="I95" s="9"/>
      <c r="J95" s="2"/>
      <c r="K95" s="2"/>
      <c r="L95" s="3">
        <v>25.359960517290038</v>
      </c>
      <c r="N95" s="3">
        <v>4.6850611692450626</v>
      </c>
      <c r="O95" s="3"/>
      <c r="P95" s="3"/>
      <c r="Q95" s="3"/>
      <c r="R95" s="3"/>
      <c r="S95" s="3"/>
    </row>
    <row r="96" spans="3:19" ht="15">
      <c r="C96" s="18">
        <v>1838</v>
      </c>
      <c r="E96" s="9">
        <v>0.16</v>
      </c>
      <c r="F96" s="9"/>
      <c r="G96" s="20">
        <v>0.62</v>
      </c>
      <c r="H96" s="9"/>
      <c r="I96" s="9"/>
      <c r="J96" s="2"/>
      <c r="K96" s="2"/>
      <c r="L96" s="3">
        <v>25.359960517290038</v>
      </c>
      <c r="N96" s="3">
        <v>8.818938671520117</v>
      </c>
      <c r="O96" s="3"/>
      <c r="P96" s="3">
        <v>15.723175520719822</v>
      </c>
      <c r="Q96" s="3"/>
      <c r="R96" s="3"/>
      <c r="S96" s="3"/>
    </row>
    <row r="97" spans="3:19" ht="15">
      <c r="C97" s="18">
        <v>1839</v>
      </c>
      <c r="E97" s="9">
        <v>0.09</v>
      </c>
      <c r="F97" s="9"/>
      <c r="G97" s="20"/>
      <c r="H97" s="9"/>
      <c r="I97" s="9"/>
      <c r="J97" s="2"/>
      <c r="K97" s="2"/>
      <c r="L97" s="3">
        <v>25.016468256681208</v>
      </c>
      <c r="N97" s="3">
        <v>4.893462601828534</v>
      </c>
      <c r="O97" s="3"/>
      <c r="P97" s="3"/>
      <c r="Q97" s="3"/>
      <c r="R97" s="3"/>
      <c r="S97" s="3"/>
    </row>
    <row r="98" spans="3:19" ht="15">
      <c r="C98" s="18">
        <v>1840</v>
      </c>
      <c r="E98" s="9">
        <v>0.09</v>
      </c>
      <c r="F98" s="9"/>
      <c r="G98" s="20">
        <v>3</v>
      </c>
      <c r="H98" s="9"/>
      <c r="I98" s="9"/>
      <c r="J98" s="2"/>
      <c r="K98" s="2"/>
      <c r="L98" s="3">
        <v>25.016468256681208</v>
      </c>
      <c r="N98" s="3">
        <v>4.893462601828534</v>
      </c>
      <c r="O98" s="3"/>
      <c r="P98" s="3">
        <v>75.04940477004362</v>
      </c>
      <c r="Q98" s="3"/>
      <c r="R98" s="3"/>
      <c r="S98" s="3"/>
    </row>
    <row r="99" spans="3:19" ht="15">
      <c r="C99" s="18">
        <v>1841</v>
      </c>
      <c r="E99" s="9">
        <v>0.079</v>
      </c>
      <c r="F99" s="9">
        <v>0.08</v>
      </c>
      <c r="G99" s="20"/>
      <c r="H99" s="9"/>
      <c r="I99" s="9"/>
      <c r="J99" s="2"/>
      <c r="K99" s="2"/>
      <c r="L99" s="3">
        <v>25.24197291383652</v>
      </c>
      <c r="N99" s="3">
        <v>4.334092284705684</v>
      </c>
      <c r="O99" s="3">
        <v>4.3889542123601855</v>
      </c>
      <c r="P99" s="3"/>
      <c r="Q99" s="3"/>
      <c r="R99" s="3"/>
      <c r="S99" s="3"/>
    </row>
    <row r="100" spans="3:19" ht="15">
      <c r="C100" s="18">
        <v>1842</v>
      </c>
      <c r="E100" s="9">
        <v>0.08</v>
      </c>
      <c r="F100" s="9"/>
      <c r="G100" s="20"/>
      <c r="H100" s="9"/>
      <c r="I100" s="9"/>
      <c r="J100" s="2"/>
      <c r="K100" s="2"/>
      <c r="L100" s="3">
        <v>25.479056310737832</v>
      </c>
      <c r="N100" s="3">
        <v>4.430177145966152</v>
      </c>
      <c r="O100" s="3"/>
      <c r="P100" s="3"/>
      <c r="Q100" s="3"/>
      <c r="R100" s="3"/>
      <c r="S100" s="3"/>
    </row>
    <row r="101" spans="3:19" ht="15">
      <c r="C101" s="18">
        <v>1843</v>
      </c>
      <c r="E101" s="9">
        <v>0.07</v>
      </c>
      <c r="F101" s="9"/>
      <c r="G101" s="20">
        <v>2</v>
      </c>
      <c r="H101" s="9"/>
      <c r="I101" s="9"/>
      <c r="J101" s="2"/>
      <c r="K101" s="2"/>
      <c r="L101" s="3">
        <v>25.599275980738366</v>
      </c>
      <c r="N101" s="3">
        <v>3.894695324172323</v>
      </c>
      <c r="O101" s="3"/>
      <c r="P101" s="3">
        <v>51.19855196147673</v>
      </c>
      <c r="Q101" s="3"/>
      <c r="R101" s="3"/>
      <c r="S101" s="3"/>
    </row>
    <row r="102" spans="3:19" ht="15">
      <c r="C102" s="18">
        <v>1844</v>
      </c>
      <c r="E102" s="9">
        <v>0.079</v>
      </c>
      <c r="F102" s="9"/>
      <c r="G102" s="20"/>
      <c r="H102" s="9"/>
      <c r="I102" s="9"/>
      <c r="J102" s="2"/>
      <c r="K102" s="2"/>
      <c r="L102" s="3">
        <v>25.359960517290038</v>
      </c>
      <c r="N102" s="3">
        <v>4.3543509690630575</v>
      </c>
      <c r="O102" s="3"/>
      <c r="P102" s="3"/>
      <c r="Q102" s="3"/>
      <c r="R102" s="3"/>
      <c r="S102" s="3"/>
    </row>
    <row r="103" spans="3:19" ht="15">
      <c r="C103" s="18">
        <v>1845</v>
      </c>
      <c r="E103" s="9">
        <v>0.078</v>
      </c>
      <c r="F103" s="9"/>
      <c r="G103" s="20"/>
      <c r="H103" s="9"/>
      <c r="I103" s="9"/>
      <c r="J103" s="2"/>
      <c r="K103" s="2"/>
      <c r="L103" s="3">
        <v>25.599275980738366</v>
      </c>
      <c r="N103" s="3">
        <v>4.339803361220588</v>
      </c>
      <c r="O103" s="3"/>
      <c r="P103" s="3"/>
      <c r="Q103" s="3"/>
      <c r="R103" s="3"/>
      <c r="S103" s="3"/>
    </row>
    <row r="104" spans="3:19" ht="15">
      <c r="C104" s="18">
        <v>1846</v>
      </c>
      <c r="E104" s="9">
        <v>0.078</v>
      </c>
      <c r="F104" s="9"/>
      <c r="G104" s="20">
        <v>2</v>
      </c>
      <c r="H104" s="9"/>
      <c r="I104" s="9"/>
      <c r="J104" s="2"/>
      <c r="K104" s="2"/>
      <c r="L104" s="3">
        <v>25.479056310737832</v>
      </c>
      <c r="N104" s="3">
        <v>4.319422717316998</v>
      </c>
      <c r="O104" s="3"/>
      <c r="P104" s="3">
        <v>50.958112621475664</v>
      </c>
      <c r="Q104" s="3"/>
      <c r="R104" s="3"/>
      <c r="S104" s="3"/>
    </row>
    <row r="105" spans="3:19" ht="15">
      <c r="C105" s="18">
        <v>1847</v>
      </c>
      <c r="E105" s="9">
        <v>0.12</v>
      </c>
      <c r="F105" s="9"/>
      <c r="G105" s="20">
        <v>2.5</v>
      </c>
      <c r="H105" s="9"/>
      <c r="I105" s="9"/>
      <c r="J105" s="2"/>
      <c r="K105" s="2"/>
      <c r="L105" s="3">
        <v>25.359960517290038</v>
      </c>
      <c r="N105" s="3">
        <v>6.614204003640087</v>
      </c>
      <c r="O105" s="3"/>
      <c r="P105" s="3">
        <v>63.39990129322509</v>
      </c>
      <c r="Q105" s="3"/>
      <c r="R105" s="3"/>
      <c r="S105" s="3"/>
    </row>
    <row r="106" spans="3:19" ht="15">
      <c r="C106" s="18">
        <v>1848</v>
      </c>
      <c r="E106" s="9">
        <v>0.141</v>
      </c>
      <c r="F106" s="9"/>
      <c r="G106" s="20"/>
      <c r="H106" s="9"/>
      <c r="I106" s="9"/>
      <c r="J106" s="2"/>
      <c r="K106" s="2"/>
      <c r="L106" s="3">
        <v>25.359960517290038</v>
      </c>
      <c r="N106" s="3">
        <v>7.771689704277102</v>
      </c>
      <c r="O106" s="3"/>
      <c r="P106" s="3"/>
      <c r="Q106" s="3"/>
      <c r="R106" s="3"/>
      <c r="S106" s="3"/>
    </row>
    <row r="107" spans="3:19" ht="15">
      <c r="C107" s="18">
        <v>1849</v>
      </c>
      <c r="E107" s="9">
        <v>0.13</v>
      </c>
      <c r="F107" s="9"/>
      <c r="G107" s="20"/>
      <c r="H107" s="9"/>
      <c r="I107" s="9"/>
      <c r="J107" s="2"/>
      <c r="K107" s="2"/>
      <c r="L107" s="3">
        <v>25.24197291383652</v>
      </c>
      <c r="N107" s="3">
        <v>7.132050595085302</v>
      </c>
      <c r="O107" s="3"/>
      <c r="P107" s="3"/>
      <c r="Q107" s="3"/>
      <c r="R107" s="3"/>
      <c r="S107" s="3"/>
    </row>
    <row r="108" spans="3:19" ht="15">
      <c r="C108" s="18">
        <v>1850</v>
      </c>
      <c r="E108" s="9"/>
      <c r="F108" s="9"/>
      <c r="G108" s="20"/>
      <c r="H108" s="9"/>
      <c r="I108" s="9"/>
      <c r="J108" s="2"/>
      <c r="K108" s="2"/>
      <c r="L108" s="3">
        <v>25.125078104394724</v>
      </c>
      <c r="N108" s="3"/>
      <c r="O108" s="3"/>
      <c r="P108" s="3"/>
      <c r="Q108" s="3"/>
      <c r="R108" s="3"/>
      <c r="S108" s="3"/>
    </row>
    <row r="109" spans="3:19" ht="15">
      <c r="C109" s="18">
        <v>1851</v>
      </c>
      <c r="E109" s="9">
        <v>0.14</v>
      </c>
      <c r="F109" s="9"/>
      <c r="G109" s="20"/>
      <c r="H109" s="9"/>
      <c r="I109" s="9"/>
      <c r="J109" s="2"/>
      <c r="K109" s="2"/>
      <c r="L109" s="3">
        <v>24.745480288108265</v>
      </c>
      <c r="N109" s="3">
        <v>7.529596262410688</v>
      </c>
      <c r="O109" s="3"/>
      <c r="P109" s="3"/>
      <c r="Q109" s="3"/>
      <c r="R109" s="3"/>
      <c r="S109" s="3"/>
    </row>
    <row r="110" spans="3:19" ht="15">
      <c r="C110" s="18">
        <v>1852</v>
      </c>
      <c r="E110" s="9"/>
      <c r="F110" s="9"/>
      <c r="G110" s="20"/>
      <c r="H110" s="9"/>
      <c r="I110" s="9"/>
      <c r="J110" s="2"/>
      <c r="K110" s="2"/>
      <c r="L110" s="3">
        <v>24.930254121391094</v>
      </c>
      <c r="N110" s="3"/>
      <c r="O110" s="3"/>
      <c r="P110" s="3"/>
      <c r="Q110" s="3"/>
      <c r="R110" s="3"/>
      <c r="S110" s="3"/>
    </row>
    <row r="111" spans="3:19" ht="15">
      <c r="C111" s="18">
        <v>1853</v>
      </c>
      <c r="E111" s="9"/>
      <c r="F111" s="9"/>
      <c r="G111" s="20"/>
      <c r="H111" s="9"/>
      <c r="I111" s="9"/>
      <c r="J111" s="2"/>
      <c r="K111" s="2"/>
      <c r="L111" s="3">
        <v>24.56342525486242</v>
      </c>
      <c r="N111" s="3"/>
      <c r="O111" s="3"/>
      <c r="P111" s="3"/>
      <c r="Q111" s="3"/>
      <c r="R111" s="3"/>
      <c r="S111" s="3"/>
    </row>
    <row r="112" spans="3:19" ht="15">
      <c r="C112" s="18">
        <v>1854</v>
      </c>
      <c r="E112" s="9"/>
      <c r="F112" s="9"/>
      <c r="G112" s="20"/>
      <c r="H112" s="9"/>
      <c r="I112" s="9"/>
      <c r="J112" s="2"/>
      <c r="K112" s="2"/>
      <c r="L112" s="3">
        <v>24.56342525486242</v>
      </c>
      <c r="N112" s="3"/>
      <c r="O112" s="3"/>
      <c r="P112" s="3"/>
      <c r="Q112" s="3"/>
      <c r="R112" s="3"/>
      <c r="S112" s="3"/>
    </row>
    <row r="113" spans="3:19" ht="15">
      <c r="C113" s="18">
        <v>1855</v>
      </c>
      <c r="E113" s="9"/>
      <c r="F113" s="9"/>
      <c r="G113" s="20"/>
      <c r="H113" s="9"/>
      <c r="I113" s="9"/>
      <c r="J113" s="2"/>
      <c r="K113" s="2"/>
      <c r="L113" s="3">
        <v>24.745480288108265</v>
      </c>
      <c r="N113" s="3"/>
      <c r="O113" s="3"/>
      <c r="P113" s="3"/>
      <c r="Q113" s="3"/>
      <c r="R113" s="3"/>
      <c r="S113" s="3"/>
    </row>
    <row r="114" spans="3:19" ht="15">
      <c r="C114" s="18">
        <v>1856</v>
      </c>
      <c r="E114" s="9"/>
      <c r="F114" s="9"/>
      <c r="G114" s="20">
        <v>1.54</v>
      </c>
      <c r="H114" s="9"/>
      <c r="I114" s="9"/>
      <c r="J114" s="2"/>
      <c r="K114" s="2"/>
      <c r="L114" s="3">
        <v>24.745480288108265</v>
      </c>
      <c r="N114" s="3"/>
      <c r="O114" s="3"/>
      <c r="P114" s="3">
        <v>38.10803964368673</v>
      </c>
      <c r="Q114" s="3"/>
      <c r="R114" s="3"/>
      <c r="S114" s="3"/>
    </row>
    <row r="115" spans="3:19" ht="15">
      <c r="C115" s="18">
        <v>1857</v>
      </c>
      <c r="E115" s="9">
        <v>0.252</v>
      </c>
      <c r="F115" s="9"/>
      <c r="G115" s="20"/>
      <c r="H115" s="9"/>
      <c r="I115" s="9"/>
      <c r="J115" s="2"/>
      <c r="K115" s="2"/>
      <c r="L115" s="3">
        <v>24.56342525486242</v>
      </c>
      <c r="N115" s="3">
        <v>13.453560452565377</v>
      </c>
      <c r="O115" s="3"/>
      <c r="P115" s="3"/>
      <c r="Q115" s="3"/>
      <c r="R115" s="3"/>
      <c r="S115" s="3"/>
    </row>
    <row r="116" spans="3:19" ht="15">
      <c r="C116" s="18">
        <v>1858</v>
      </c>
      <c r="E116" s="9">
        <v>0.167</v>
      </c>
      <c r="F116" s="9"/>
      <c r="G116" s="20"/>
      <c r="H116" s="9"/>
      <c r="I116" s="9"/>
      <c r="J116" s="2"/>
      <c r="K116" s="2"/>
      <c r="L116" s="3">
        <v>24.745480288108265</v>
      </c>
      <c r="N116" s="3">
        <v>8.981732684447033</v>
      </c>
      <c r="O116" s="3"/>
      <c r="P116" s="3"/>
      <c r="Q116" s="3"/>
      <c r="R116" s="3"/>
      <c r="S116" s="3"/>
    </row>
    <row r="117" spans="3:19" ht="15">
      <c r="C117" s="18">
        <v>1859</v>
      </c>
      <c r="E117" s="9">
        <v>0.33</v>
      </c>
      <c r="F117" s="9"/>
      <c r="G117" s="20"/>
      <c r="H117" s="9"/>
      <c r="I117" s="9"/>
      <c r="J117" s="2"/>
      <c r="K117" s="2"/>
      <c r="L117" s="3">
        <v>24.384029452439265</v>
      </c>
      <c r="N117" s="3">
        <v>17.48908871833288</v>
      </c>
      <c r="O117" s="3"/>
      <c r="P117" s="3"/>
      <c r="Q117" s="3"/>
      <c r="R117" s="3"/>
      <c r="S117" s="3"/>
    </row>
    <row r="118" spans="3:19" ht="15">
      <c r="C118" s="19">
        <v>1860</v>
      </c>
      <c r="E118" s="9"/>
      <c r="F118" s="9"/>
      <c r="G118" s="20"/>
      <c r="H118" s="9"/>
      <c r="I118" s="9"/>
      <c r="J118" s="2"/>
      <c r="K118" s="2"/>
      <c r="L118" s="3">
        <v>24.56342525486242</v>
      </c>
      <c r="N118" s="3"/>
      <c r="O118" s="3"/>
      <c r="P118" s="3"/>
      <c r="Q118" s="3"/>
      <c r="R118" s="3"/>
      <c r="S118" s="3"/>
    </row>
    <row r="119" spans="5:19" ht="15">
      <c r="E119" s="9"/>
      <c r="F119" s="9"/>
      <c r="G119" s="20"/>
      <c r="H119" s="9"/>
      <c r="I119" s="9"/>
      <c r="J119" s="2"/>
      <c r="K119" s="2"/>
      <c r="N119" s="3"/>
      <c r="O119" s="3"/>
      <c r="P119" s="3"/>
      <c r="Q119" s="3"/>
      <c r="R119" s="3"/>
      <c r="S119" s="3"/>
    </row>
    <row r="120" spans="1:19" ht="15">
      <c r="A120" s="1">
        <v>1752</v>
      </c>
      <c r="B120" s="1">
        <v>1760</v>
      </c>
      <c r="C120" s="1">
        <v>1756</v>
      </c>
      <c r="E120" s="4"/>
      <c r="F120" s="4">
        <v>0.117</v>
      </c>
      <c r="H120" s="4"/>
      <c r="I120" s="4">
        <v>0.055</v>
      </c>
      <c r="J120" s="1">
        <v>2.07</v>
      </c>
      <c r="L120" s="3">
        <v>25.278207671405863</v>
      </c>
      <c r="N120" s="3"/>
      <c r="O120" s="3">
        <v>6.428059764300122</v>
      </c>
      <c r="P120" s="3"/>
      <c r="Q120" s="3"/>
      <c r="R120" s="3">
        <v>3.0217374960385186</v>
      </c>
      <c r="S120" s="3">
        <v>52.325889879810134</v>
      </c>
    </row>
    <row r="121" spans="1:19" ht="15">
      <c r="A121" s="1">
        <v>1761</v>
      </c>
      <c r="B121" s="1">
        <v>1770</v>
      </c>
      <c r="C121" s="1">
        <v>1765</v>
      </c>
      <c r="E121" s="4"/>
      <c r="F121" s="4">
        <v>0.122</v>
      </c>
      <c r="H121" s="4"/>
      <c r="I121" s="4">
        <v>0.045</v>
      </c>
      <c r="J121" s="1">
        <v>2.75</v>
      </c>
      <c r="L121" s="3">
        <v>25.015141527904575</v>
      </c>
      <c r="N121" s="3"/>
      <c r="O121" s="3">
        <v>6.633008620744095</v>
      </c>
      <c r="P121" s="3"/>
      <c r="Q121" s="3"/>
      <c r="R121" s="3">
        <v>2.4466015404383956</v>
      </c>
      <c r="S121" s="3">
        <v>68.79163920173758</v>
      </c>
    </row>
    <row r="122" spans="1:19" ht="15">
      <c r="A122" s="1">
        <v>1771</v>
      </c>
      <c r="B122" s="1">
        <v>1780</v>
      </c>
      <c r="C122" s="1">
        <v>1775</v>
      </c>
      <c r="E122" s="4"/>
      <c r="F122" s="4">
        <v>0.111</v>
      </c>
      <c r="H122" s="4"/>
      <c r="I122" s="4"/>
      <c r="L122" s="3">
        <v>25.68600515201686</v>
      </c>
      <c r="N122" s="3"/>
      <c r="O122" s="3">
        <v>6.196797591553731</v>
      </c>
      <c r="P122" s="3"/>
      <c r="Q122" s="3"/>
      <c r="R122" s="3"/>
      <c r="S122" s="3"/>
    </row>
    <row r="123" spans="1:19" ht="15">
      <c r="A123" s="1">
        <v>1781</v>
      </c>
      <c r="B123" s="1">
        <v>1790</v>
      </c>
      <c r="C123" s="1">
        <v>1785</v>
      </c>
      <c r="E123" s="4">
        <v>0.16</v>
      </c>
      <c r="F123" s="4">
        <v>0.174</v>
      </c>
      <c r="H123" s="4"/>
      <c r="I123" s="4"/>
      <c r="L123" s="3">
        <v>23.891715674526363</v>
      </c>
      <c r="N123" s="3">
        <v>8.3083558094419</v>
      </c>
      <c r="O123" s="3">
        <v>9.035336942768065</v>
      </c>
      <c r="P123" s="3"/>
      <c r="Q123" s="3"/>
      <c r="R123" s="3"/>
      <c r="S123" s="3"/>
    </row>
    <row r="124" spans="1:19" ht="15">
      <c r="A124" s="1">
        <v>1791</v>
      </c>
      <c r="B124" s="1">
        <v>1800</v>
      </c>
      <c r="C124" s="1">
        <v>1795</v>
      </c>
      <c r="E124" s="4">
        <v>0.111</v>
      </c>
      <c r="F124" s="4">
        <v>0.153</v>
      </c>
      <c r="G124" s="3">
        <v>1.5</v>
      </c>
      <c r="H124" s="4"/>
      <c r="I124" s="4"/>
      <c r="L124" s="13">
        <v>24.456196216992893</v>
      </c>
      <c r="N124" s="3">
        <v>5.90010384717716</v>
      </c>
      <c r="O124" s="3">
        <v>8.132575573136085</v>
      </c>
      <c r="P124" s="3">
        <v>36.68429432548934</v>
      </c>
      <c r="Q124" s="3"/>
      <c r="R124" s="3"/>
      <c r="S124" s="3"/>
    </row>
    <row r="125" spans="1:20" ht="15">
      <c r="A125" s="1">
        <v>1801</v>
      </c>
      <c r="B125" s="1">
        <v>1810</v>
      </c>
      <c r="C125" s="1">
        <v>1805</v>
      </c>
      <c r="E125" s="4">
        <v>0.1</v>
      </c>
      <c r="F125" s="4">
        <v>0.146</v>
      </c>
      <c r="G125" s="3">
        <v>1.87</v>
      </c>
      <c r="H125" s="4">
        <v>0.108</v>
      </c>
      <c r="I125" s="4"/>
      <c r="J125" s="1">
        <v>10</v>
      </c>
      <c r="L125" s="3">
        <v>25.020676759459423</v>
      </c>
      <c r="N125" s="3">
        <v>5.438095361760362</v>
      </c>
      <c r="O125" s="3">
        <v>7.939619228170128</v>
      </c>
      <c r="P125" s="3">
        <v>46.78866554018912</v>
      </c>
      <c r="Q125" s="3">
        <v>5.873142990701191</v>
      </c>
      <c r="R125" s="3"/>
      <c r="S125" s="3">
        <v>250.20676759459423</v>
      </c>
      <c r="T125" s="1" t="s">
        <v>17</v>
      </c>
    </row>
    <row r="126" spans="1:19" ht="15">
      <c r="A126" s="1">
        <v>1811</v>
      </c>
      <c r="B126" s="1">
        <v>1820</v>
      </c>
      <c r="C126" s="1">
        <v>1815</v>
      </c>
      <c r="E126" s="4">
        <v>0.121</v>
      </c>
      <c r="F126" s="4"/>
      <c r="G126" s="3">
        <v>2.32</v>
      </c>
      <c r="H126" s="4">
        <v>0.105</v>
      </c>
      <c r="I126" s="4"/>
      <c r="L126" s="3">
        <v>24.836947475025458</v>
      </c>
      <c r="N126" s="3">
        <v>6.531777101669376</v>
      </c>
      <c r="O126" s="3"/>
      <c r="P126" s="3">
        <v>57.62171814205906</v>
      </c>
      <c r="Q126" s="3">
        <v>5.668071038638715</v>
      </c>
      <c r="R126" s="3"/>
      <c r="S126" s="3"/>
    </row>
    <row r="127" spans="1:19" ht="15">
      <c r="A127" s="1">
        <v>1821</v>
      </c>
      <c r="B127" s="1">
        <v>1830</v>
      </c>
      <c r="C127" s="1">
        <v>1825</v>
      </c>
      <c r="E127" s="4">
        <v>0.109</v>
      </c>
      <c r="F127" s="4">
        <v>0.127</v>
      </c>
      <c r="G127" s="3">
        <v>2.95</v>
      </c>
      <c r="H127" s="4">
        <v>0.08</v>
      </c>
      <c r="I127" s="4">
        <v>0.055</v>
      </c>
      <c r="L127" s="3">
        <v>25.360514641344764</v>
      </c>
      <c r="N127" s="3">
        <v>6.008033244743706</v>
      </c>
      <c r="O127" s="3">
        <v>7.000185523692208</v>
      </c>
      <c r="P127" s="3">
        <v>74.81351819196706</v>
      </c>
      <c r="Q127" s="3">
        <v>4.409565684215565</v>
      </c>
      <c r="R127" s="3">
        <v>3.0315764078982004</v>
      </c>
      <c r="S127" s="3"/>
    </row>
    <row r="128" spans="1:19" ht="15">
      <c r="A128" s="1">
        <f aca="true" t="shared" si="0" ref="A128:C130">A127+10</f>
        <v>1831</v>
      </c>
      <c r="B128" s="1">
        <f t="shared" si="0"/>
        <v>1840</v>
      </c>
      <c r="C128" s="1">
        <f t="shared" si="0"/>
        <v>1835</v>
      </c>
      <c r="E128" s="4">
        <v>0.113</v>
      </c>
      <c r="F128" s="4">
        <v>0.06</v>
      </c>
      <c r="G128" s="3">
        <v>2.15</v>
      </c>
      <c r="H128" s="4"/>
      <c r="I128" s="4"/>
      <c r="L128" s="3">
        <v>25.256199809786345</v>
      </c>
      <c r="N128" s="3">
        <v>6.202891933288105</v>
      </c>
      <c r="O128" s="3">
        <v>3.293570938029082</v>
      </c>
      <c r="P128" s="3">
        <v>54.30082959104064</v>
      </c>
      <c r="Q128" s="3"/>
      <c r="R128" s="3"/>
      <c r="S128" s="3"/>
    </row>
    <row r="129" spans="1:19" ht="15">
      <c r="A129" s="1">
        <f t="shared" si="0"/>
        <v>1841</v>
      </c>
      <c r="B129" s="1">
        <f t="shared" si="0"/>
        <v>1850</v>
      </c>
      <c r="C129" s="1">
        <f t="shared" si="0"/>
        <v>1845</v>
      </c>
      <c r="E129" s="4">
        <v>0.086</v>
      </c>
      <c r="F129" s="4">
        <v>0.08</v>
      </c>
      <c r="G129" s="3">
        <v>2.17</v>
      </c>
      <c r="H129" s="4"/>
      <c r="I129" s="4"/>
      <c r="L129" s="3">
        <v>25.38455700668903</v>
      </c>
      <c r="N129" s="3">
        <v>4.74477701059608</v>
      </c>
      <c r="O129" s="3">
        <v>4.4137460563684465</v>
      </c>
      <c r="P129" s="3">
        <v>55.08448870451519</v>
      </c>
      <c r="Q129" s="3"/>
      <c r="R129" s="3"/>
      <c r="S129" s="3"/>
    </row>
    <row r="130" spans="1:19" ht="15">
      <c r="A130" s="1">
        <f t="shared" si="0"/>
        <v>1851</v>
      </c>
      <c r="B130" s="1">
        <f t="shared" si="0"/>
        <v>1860</v>
      </c>
      <c r="C130" s="1">
        <f t="shared" si="0"/>
        <v>1855</v>
      </c>
      <c r="E130" s="4">
        <v>0.114</v>
      </c>
      <c r="F130" s="4"/>
      <c r="G130" s="3">
        <v>1.54</v>
      </c>
      <c r="H130" s="4"/>
      <c r="I130" s="4"/>
      <c r="L130" s="3">
        <v>24.654990574571308</v>
      </c>
      <c r="N130" s="3">
        <v>6.108821833299563</v>
      </c>
      <c r="O130" s="3"/>
      <c r="P130" s="3">
        <v>37.96868548483982</v>
      </c>
      <c r="Q130" s="3"/>
      <c r="R130" s="3"/>
      <c r="S130" s="3"/>
    </row>
    <row r="131" spans="12:19" ht="15">
      <c r="L131" s="3"/>
      <c r="N131" s="3"/>
      <c r="O131" s="3"/>
      <c r="P131" s="3"/>
      <c r="Q131" s="3"/>
      <c r="R131" s="3"/>
      <c r="S131" s="3"/>
    </row>
    <row r="132" spans="1:19" ht="15">
      <c r="A132" s="1">
        <v>1871</v>
      </c>
      <c r="B132" s="1">
        <v>1880</v>
      </c>
      <c r="C132" s="1">
        <v>1875</v>
      </c>
      <c r="E132" s="1">
        <v>0.08</v>
      </c>
      <c r="L132" s="3">
        <v>27.186662204357884</v>
      </c>
      <c r="N132" s="3">
        <v>4.727087538249578</v>
      </c>
      <c r="O132" s="3"/>
      <c r="P132" s="3"/>
      <c r="Q132" s="3"/>
      <c r="R132" s="3"/>
      <c r="S132" s="3"/>
    </row>
    <row r="133" spans="1:19" ht="15">
      <c r="A133" s="1">
        <v>1881</v>
      </c>
      <c r="B133" s="1">
        <v>1883</v>
      </c>
      <c r="C133" s="1">
        <v>1882</v>
      </c>
      <c r="E133" s="1">
        <v>0.074</v>
      </c>
      <c r="L133" s="3">
        <v>29.436375947175236</v>
      </c>
      <c r="N133" s="3">
        <v>4.734387785461785</v>
      </c>
      <c r="O133" s="3"/>
      <c r="P133" s="3"/>
      <c r="Q133" s="3"/>
      <c r="R133" s="3"/>
      <c r="S133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Lindert</cp:lastModifiedBy>
  <dcterms:created xsi:type="dcterms:W3CDTF">2006-04-15T04:23:50Z</dcterms:created>
  <dcterms:modified xsi:type="dcterms:W3CDTF">2013-06-19T20:13:43Z</dcterms:modified>
  <cp:category/>
  <cp:version/>
  <cp:contentType/>
  <cp:contentStatus/>
</cp:coreProperties>
</file>